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23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24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5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27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8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29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0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stefaniaroldannicolau/Desktop/Tracheid Data and Photos/"/>
    </mc:Choice>
  </mc:AlternateContent>
  <xr:revisionPtr revIDLastSave="0" documentId="13_ncr:1_{307802D2-2648-F54A-91C9-436B3BBF8B11}" xr6:coauthVersionLast="47" xr6:coauthVersionMax="47" xr10:uidLastSave="{00000000-0000-0000-0000-000000000000}"/>
  <bookViews>
    <workbookView xWindow="180" yWindow="500" windowWidth="14700" windowHeight="16080" activeTab="1" xr2:uid="{68FDF356-580D-1B4F-9816-5F5DE02E79EF}"/>
  </bookViews>
  <sheets>
    <sheet name="Sheet1" sheetId="1" r:id="rId1"/>
    <sheet name="Standardized - 2018" sheetId="10" r:id="rId2"/>
    <sheet name="Standardized - 2019" sheetId="11" r:id="rId3"/>
    <sheet name="Standardized - 2020" sheetId="12" r:id="rId4"/>
    <sheet name="Standardized - ALL" sheetId="18" r:id="rId5"/>
    <sheet name="Standardized - Instrumented" sheetId="19" r:id="rId6"/>
    <sheet name="BOXPLOT" sheetId="7" r:id="rId7"/>
    <sheet name="Average CW" sheetId="5" r:id="rId8"/>
    <sheet name="Cell Number" sheetId="9" r:id="rId9"/>
    <sheet name="Average CW Boxplot" sheetId="25" r:id="rId10"/>
    <sheet name="Average CW #2" sheetId="14" r:id="rId11"/>
    <sheet name="Average CW Graph" sheetId="8" r:id="rId12"/>
    <sheet name="META" sheetId="2" r:id="rId13"/>
    <sheet name="Above P1-1" sheetId="3" r:id="rId14"/>
    <sheet name="WAS21" sheetId="23" r:id="rId15"/>
    <sheet name="WAS01" sheetId="22" r:id="rId16"/>
    <sheet name="WAS27" sheetId="21" r:id="rId17"/>
    <sheet name="WAS49" sheetId="20" r:id="rId18"/>
    <sheet name="WAS51" sheetId="4" r:id="rId19"/>
    <sheet name="Under42" sheetId="6" r:id="rId20"/>
    <sheet name="CWT -2018" sheetId="15" r:id="rId21"/>
    <sheet name="CWT-2019" sheetId="16" r:id="rId22"/>
    <sheet name="CWT-2020" sheetId="17" r:id="rId23"/>
  </sheets>
  <definedNames>
    <definedName name="_xlchart.v1.0" hidden="1">'Cell Number'!$S$2:$S$19</definedName>
    <definedName name="_xlchart.v1.1" hidden="1">'Cell Number'!$T$1</definedName>
    <definedName name="_xlchart.v1.10" hidden="1">'Average CW Boxplot'!$O$1</definedName>
    <definedName name="_xlchart.v1.11" hidden="1">'Average CW Boxplot'!$O$2:$O$19</definedName>
    <definedName name="_xlchart.v1.12" hidden="1">'Average CW Boxplot'!$P$1</definedName>
    <definedName name="_xlchart.v1.13" hidden="1">'Average CW Boxplot'!$P$2:$P$19</definedName>
    <definedName name="_xlchart.v1.14" hidden="1">'Average CW Boxplot'!$Q$1</definedName>
    <definedName name="_xlchart.v1.15" hidden="1">'Average CW Boxplot'!$Q$2:$Q$19</definedName>
    <definedName name="_xlchart.v1.16" hidden="1">'Average CW Boxplot'!$R$1</definedName>
    <definedName name="_xlchart.v1.17" hidden="1">'Average CW Boxplot'!$R$2:$R$19</definedName>
    <definedName name="_xlchart.v1.2" hidden="1">'Cell Number'!$T$2:$T$19</definedName>
    <definedName name="_xlchart.v1.3" hidden="1">'Cell Number'!$U$1</definedName>
    <definedName name="_xlchart.v1.4" hidden="1">'Cell Number'!$U$2:$U$19</definedName>
    <definedName name="_xlchart.v1.5" hidden="1">'Cell Number'!$V$1</definedName>
    <definedName name="_xlchart.v1.6" hidden="1">'Cell Number'!$V$2:$V$19</definedName>
    <definedName name="_xlchart.v1.7" hidden="1">'Cell Number'!$W$1</definedName>
    <definedName name="_xlchart.v1.8" hidden="1">'Cell Number'!$W$2:$W$19</definedName>
    <definedName name="_xlchart.v1.9" hidden="1">'Average CW Boxplot'!$N$2:$N$19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1" i="25" l="1"/>
  <c r="K111" i="25"/>
  <c r="E111" i="25"/>
  <c r="D111" i="25"/>
  <c r="C111" i="25"/>
  <c r="L110" i="25"/>
  <c r="K110" i="25"/>
  <c r="E110" i="25"/>
  <c r="D110" i="25"/>
  <c r="C110" i="25"/>
  <c r="L109" i="25"/>
  <c r="K109" i="25"/>
  <c r="E109" i="25"/>
  <c r="D109" i="25"/>
  <c r="C109" i="25"/>
  <c r="L108" i="25"/>
  <c r="K108" i="25"/>
  <c r="E108" i="25"/>
  <c r="D108" i="25"/>
  <c r="C108" i="25"/>
  <c r="L107" i="25"/>
  <c r="K107" i="25"/>
  <c r="E107" i="25"/>
  <c r="D107" i="25"/>
  <c r="C107" i="25"/>
  <c r="L106" i="25"/>
  <c r="K106" i="25"/>
  <c r="E106" i="25"/>
  <c r="D106" i="25"/>
  <c r="C106" i="25"/>
  <c r="L105" i="25"/>
  <c r="K105" i="25"/>
  <c r="E105" i="25"/>
  <c r="D105" i="25"/>
  <c r="C105" i="25"/>
  <c r="L104" i="25"/>
  <c r="K104" i="25"/>
  <c r="E104" i="25"/>
  <c r="D104" i="25"/>
  <c r="C104" i="25"/>
  <c r="L103" i="25"/>
  <c r="K103" i="25"/>
  <c r="E103" i="25"/>
  <c r="D103" i="25"/>
  <c r="C103" i="25"/>
  <c r="L102" i="25"/>
  <c r="K102" i="25"/>
  <c r="E102" i="25"/>
  <c r="D102" i="25"/>
  <c r="C102" i="25"/>
  <c r="L101" i="25"/>
  <c r="K101" i="25"/>
  <c r="E101" i="25"/>
  <c r="D101" i="25"/>
  <c r="C101" i="25"/>
  <c r="L100" i="25"/>
  <c r="K100" i="25"/>
  <c r="E100" i="25"/>
  <c r="D100" i="25"/>
  <c r="C100" i="25"/>
  <c r="L99" i="25"/>
  <c r="K99" i="25"/>
  <c r="E99" i="25"/>
  <c r="D99" i="25"/>
  <c r="C99" i="25"/>
  <c r="L98" i="25"/>
  <c r="K98" i="25"/>
  <c r="E98" i="25"/>
  <c r="D98" i="25"/>
  <c r="C98" i="25"/>
  <c r="L97" i="25"/>
  <c r="K97" i="25"/>
  <c r="E97" i="25"/>
  <c r="D97" i="25"/>
  <c r="C97" i="25"/>
  <c r="L96" i="25"/>
  <c r="K96" i="25"/>
  <c r="E96" i="25"/>
  <c r="D96" i="25"/>
  <c r="C96" i="25"/>
  <c r="L95" i="25"/>
  <c r="K95" i="25"/>
  <c r="E95" i="25"/>
  <c r="D95" i="25"/>
  <c r="C95" i="25"/>
  <c r="L94" i="25"/>
  <c r="K94" i="25"/>
  <c r="E94" i="25"/>
  <c r="D94" i="25"/>
  <c r="C94" i="25"/>
  <c r="L93" i="25"/>
  <c r="K93" i="25"/>
  <c r="D93" i="25"/>
  <c r="C93" i="25"/>
  <c r="L92" i="25"/>
  <c r="K92" i="25"/>
  <c r="E92" i="25"/>
  <c r="D92" i="25"/>
  <c r="C92" i="25"/>
  <c r="L91" i="25"/>
  <c r="K91" i="25"/>
  <c r="E91" i="25"/>
  <c r="D91" i="25"/>
  <c r="C91" i="25"/>
  <c r="L90" i="25"/>
  <c r="K90" i="25"/>
  <c r="E90" i="25"/>
  <c r="D90" i="25"/>
  <c r="C90" i="25"/>
  <c r="L89" i="25"/>
  <c r="K89" i="25"/>
  <c r="E89" i="25"/>
  <c r="D89" i="25"/>
  <c r="C89" i="25"/>
  <c r="L88" i="25"/>
  <c r="K88" i="25"/>
  <c r="E88" i="25"/>
  <c r="D88" i="25"/>
  <c r="C88" i="25"/>
  <c r="L87" i="25"/>
  <c r="K87" i="25"/>
  <c r="E87" i="25"/>
  <c r="D87" i="25"/>
  <c r="C87" i="25"/>
  <c r="L85" i="25"/>
  <c r="K85" i="25"/>
  <c r="E85" i="25"/>
  <c r="D85" i="25"/>
  <c r="C85" i="25"/>
  <c r="L84" i="25"/>
  <c r="K84" i="25"/>
  <c r="E84" i="25"/>
  <c r="D84" i="25"/>
  <c r="C84" i="25"/>
  <c r="L83" i="25"/>
  <c r="K83" i="25"/>
  <c r="E83" i="25"/>
  <c r="D83" i="25"/>
  <c r="C83" i="25"/>
  <c r="L82" i="25"/>
  <c r="K82" i="25"/>
  <c r="E82" i="25"/>
  <c r="D82" i="25"/>
  <c r="C82" i="25"/>
  <c r="L81" i="25"/>
  <c r="K81" i="25"/>
  <c r="E81" i="25"/>
  <c r="D81" i="25"/>
  <c r="C81" i="25"/>
  <c r="L80" i="25"/>
  <c r="K80" i="25"/>
  <c r="E80" i="25"/>
  <c r="D80" i="25"/>
  <c r="C80" i="25"/>
  <c r="L79" i="25"/>
  <c r="K79" i="25"/>
  <c r="E79" i="25"/>
  <c r="D79" i="25"/>
  <c r="C79" i="25"/>
  <c r="L78" i="25"/>
  <c r="K78" i="25"/>
  <c r="E78" i="25"/>
  <c r="D78" i="25"/>
  <c r="C78" i="25"/>
  <c r="L77" i="25"/>
  <c r="K77" i="25"/>
  <c r="E77" i="25"/>
  <c r="D77" i="25"/>
  <c r="C77" i="25"/>
  <c r="L76" i="25"/>
  <c r="K76" i="25"/>
  <c r="E76" i="25"/>
  <c r="D76" i="25"/>
  <c r="C76" i="25"/>
  <c r="L75" i="25"/>
  <c r="K75" i="25"/>
  <c r="E75" i="25"/>
  <c r="D75" i="25"/>
  <c r="C75" i="25"/>
  <c r="L74" i="25"/>
  <c r="K74" i="25"/>
  <c r="E74" i="25"/>
  <c r="D74" i="25"/>
  <c r="C74" i="25"/>
  <c r="L73" i="25"/>
  <c r="K73" i="25"/>
  <c r="E73" i="25"/>
  <c r="D73" i="25"/>
  <c r="C73" i="25"/>
  <c r="L72" i="25"/>
  <c r="K72" i="25"/>
  <c r="E72" i="25"/>
  <c r="D72" i="25"/>
  <c r="C72" i="25"/>
  <c r="L71" i="25"/>
  <c r="K71" i="25"/>
  <c r="E71" i="25"/>
  <c r="D71" i="25"/>
  <c r="C71" i="25"/>
  <c r="L70" i="25"/>
  <c r="K70" i="25"/>
  <c r="E70" i="25"/>
  <c r="D70" i="25"/>
  <c r="C70" i="25"/>
  <c r="L69" i="25"/>
  <c r="K69" i="25"/>
  <c r="E69" i="25"/>
  <c r="D69" i="25"/>
  <c r="C69" i="25"/>
  <c r="L68" i="25"/>
  <c r="K68" i="25"/>
  <c r="E68" i="25"/>
  <c r="D68" i="25"/>
  <c r="C68" i="25"/>
  <c r="L67" i="25"/>
  <c r="K67" i="25"/>
  <c r="E67" i="25"/>
  <c r="D67" i="25"/>
  <c r="C67" i="25"/>
  <c r="L66" i="25"/>
  <c r="K66" i="25"/>
  <c r="E66" i="25"/>
  <c r="D66" i="25"/>
  <c r="C66" i="25"/>
  <c r="L65" i="25"/>
  <c r="K65" i="25"/>
  <c r="E65" i="25"/>
  <c r="D65" i="25"/>
  <c r="C65" i="25"/>
  <c r="L64" i="25"/>
  <c r="K64" i="25"/>
  <c r="E64" i="25"/>
  <c r="D64" i="25"/>
  <c r="C64" i="25"/>
  <c r="L63" i="25"/>
  <c r="K63" i="25"/>
  <c r="E63" i="25"/>
  <c r="D63" i="25"/>
  <c r="C63" i="25"/>
  <c r="L62" i="25"/>
  <c r="K62" i="25"/>
  <c r="E62" i="25"/>
  <c r="D62" i="25"/>
  <c r="C62" i="25"/>
  <c r="L61" i="25"/>
  <c r="K61" i="25"/>
  <c r="E61" i="25"/>
  <c r="D61" i="25"/>
  <c r="C61" i="25"/>
  <c r="L60" i="25"/>
  <c r="K60" i="25"/>
  <c r="E60" i="25"/>
  <c r="D60" i="25"/>
  <c r="C60" i="25"/>
  <c r="L59" i="25"/>
  <c r="K59" i="25"/>
  <c r="E59" i="25"/>
  <c r="D59" i="25"/>
  <c r="C59" i="25"/>
  <c r="L58" i="25"/>
  <c r="K58" i="25"/>
  <c r="E58" i="25"/>
  <c r="D58" i="25"/>
  <c r="C58" i="25"/>
  <c r="L57" i="25"/>
  <c r="K57" i="25"/>
  <c r="E57" i="25"/>
  <c r="D57" i="25"/>
  <c r="C57" i="25"/>
  <c r="L56" i="25"/>
  <c r="K56" i="25"/>
  <c r="E56" i="25"/>
  <c r="D56" i="25"/>
  <c r="C56" i="25"/>
  <c r="L55" i="25"/>
  <c r="K55" i="25"/>
  <c r="E55" i="25"/>
  <c r="D55" i="25"/>
  <c r="C55" i="25"/>
  <c r="L54" i="25"/>
  <c r="K54" i="25"/>
  <c r="E54" i="25"/>
  <c r="D54" i="25"/>
  <c r="C54" i="25"/>
  <c r="L53" i="25"/>
  <c r="K53" i="25"/>
  <c r="E53" i="25"/>
  <c r="D53" i="25"/>
  <c r="C53" i="25"/>
  <c r="L51" i="25"/>
  <c r="K51" i="25"/>
  <c r="E51" i="25"/>
  <c r="D51" i="25"/>
  <c r="C51" i="25"/>
  <c r="L50" i="25"/>
  <c r="K50" i="25"/>
  <c r="E50" i="25"/>
  <c r="D50" i="25"/>
  <c r="C50" i="25"/>
  <c r="L49" i="25"/>
  <c r="K49" i="25"/>
  <c r="E49" i="25"/>
  <c r="D49" i="25"/>
  <c r="C49" i="25"/>
  <c r="L48" i="25"/>
  <c r="K48" i="25"/>
  <c r="E48" i="25"/>
  <c r="D48" i="25"/>
  <c r="C48" i="25"/>
  <c r="L47" i="25"/>
  <c r="K47" i="25"/>
  <c r="E47" i="25"/>
  <c r="D47" i="25"/>
  <c r="C47" i="25"/>
  <c r="L46" i="25"/>
  <c r="K46" i="25"/>
  <c r="E46" i="25"/>
  <c r="D46" i="25"/>
  <c r="C46" i="25"/>
  <c r="L45" i="25"/>
  <c r="K45" i="25"/>
  <c r="E45" i="25"/>
  <c r="D45" i="25"/>
  <c r="C45" i="25"/>
  <c r="L44" i="25"/>
  <c r="K44" i="25"/>
  <c r="E44" i="25"/>
  <c r="D44" i="25"/>
  <c r="C44" i="25"/>
  <c r="L43" i="25"/>
  <c r="K43" i="25"/>
  <c r="E43" i="25"/>
  <c r="D43" i="25"/>
  <c r="C43" i="25"/>
  <c r="L42" i="25"/>
  <c r="K42" i="25"/>
  <c r="E42" i="25"/>
  <c r="D42" i="25"/>
  <c r="C42" i="25"/>
  <c r="L41" i="25"/>
  <c r="K41" i="25"/>
  <c r="E41" i="25"/>
  <c r="D41" i="25"/>
  <c r="C41" i="25"/>
  <c r="L40" i="25"/>
  <c r="K40" i="25"/>
  <c r="E40" i="25"/>
  <c r="D40" i="25"/>
  <c r="C40" i="25"/>
  <c r="L39" i="25"/>
  <c r="K39" i="25"/>
  <c r="E39" i="25"/>
  <c r="D39" i="25"/>
  <c r="C39" i="25"/>
  <c r="L38" i="25"/>
  <c r="K38" i="25"/>
  <c r="E38" i="25"/>
  <c r="D38" i="25"/>
  <c r="C38" i="25"/>
  <c r="L37" i="25"/>
  <c r="K37" i="25"/>
  <c r="E37" i="25"/>
  <c r="D37" i="25"/>
  <c r="C37" i="25"/>
  <c r="L36" i="25"/>
  <c r="K36" i="25"/>
  <c r="E36" i="25"/>
  <c r="D36" i="25"/>
  <c r="C36" i="25"/>
  <c r="L35" i="25"/>
  <c r="K35" i="25"/>
  <c r="E35" i="25"/>
  <c r="D35" i="25"/>
  <c r="C35" i="25"/>
  <c r="L34" i="25"/>
  <c r="K34" i="25"/>
  <c r="E34" i="25"/>
  <c r="D34" i="25"/>
  <c r="C34" i="25"/>
  <c r="L33" i="25"/>
  <c r="K33" i="25"/>
  <c r="E33" i="25"/>
  <c r="D33" i="25"/>
  <c r="C33" i="25"/>
  <c r="L32" i="25"/>
  <c r="K32" i="25"/>
  <c r="E32" i="25"/>
  <c r="D32" i="25"/>
  <c r="C32" i="25"/>
  <c r="L31" i="25"/>
  <c r="K31" i="25"/>
  <c r="E31" i="25"/>
  <c r="D31" i="25"/>
  <c r="C31" i="25"/>
  <c r="L30" i="25"/>
  <c r="K30" i="25"/>
  <c r="E30" i="25"/>
  <c r="D30" i="25"/>
  <c r="C30" i="25"/>
  <c r="L29" i="25"/>
  <c r="K29" i="25"/>
  <c r="E29" i="25"/>
  <c r="D29" i="25"/>
  <c r="C29" i="25"/>
  <c r="L27" i="25"/>
  <c r="K27" i="25"/>
  <c r="E27" i="25"/>
  <c r="D27" i="25"/>
  <c r="C27" i="25"/>
  <c r="L26" i="25"/>
  <c r="K26" i="25"/>
  <c r="E26" i="25"/>
  <c r="D26" i="25"/>
  <c r="C26" i="25"/>
  <c r="L25" i="25"/>
  <c r="K25" i="25"/>
  <c r="E25" i="25"/>
  <c r="D25" i="25"/>
  <c r="C25" i="25"/>
  <c r="L24" i="25"/>
  <c r="K24" i="25"/>
  <c r="E24" i="25"/>
  <c r="D24" i="25"/>
  <c r="C24" i="25"/>
  <c r="L23" i="25"/>
  <c r="K23" i="25"/>
  <c r="E23" i="25"/>
  <c r="D23" i="25"/>
  <c r="C23" i="25"/>
  <c r="L22" i="25"/>
  <c r="K22" i="25"/>
  <c r="E22" i="25"/>
  <c r="D22" i="25"/>
  <c r="C22" i="25"/>
  <c r="L21" i="25"/>
  <c r="K21" i="25"/>
  <c r="E21" i="25"/>
  <c r="D21" i="25"/>
  <c r="C21" i="25"/>
  <c r="L20" i="25"/>
  <c r="K20" i="25"/>
  <c r="E20" i="25"/>
  <c r="D20" i="25"/>
  <c r="C20" i="25"/>
  <c r="L19" i="25"/>
  <c r="K19" i="25"/>
  <c r="E19" i="25"/>
  <c r="D19" i="25"/>
  <c r="C19" i="25"/>
  <c r="L18" i="25"/>
  <c r="K18" i="25"/>
  <c r="E18" i="25"/>
  <c r="D18" i="25"/>
  <c r="C18" i="25"/>
  <c r="L17" i="25"/>
  <c r="K17" i="25"/>
  <c r="E17" i="25"/>
  <c r="D17" i="25"/>
  <c r="C17" i="25"/>
  <c r="L16" i="25"/>
  <c r="K16" i="25"/>
  <c r="E16" i="25"/>
  <c r="D16" i="25"/>
  <c r="C16" i="25"/>
  <c r="L15" i="25"/>
  <c r="K15" i="25"/>
  <c r="E15" i="25"/>
  <c r="D15" i="25"/>
  <c r="C15" i="25"/>
  <c r="L14" i="25"/>
  <c r="K14" i="25"/>
  <c r="E14" i="25"/>
  <c r="D14" i="25"/>
  <c r="C14" i="25"/>
  <c r="L13" i="25"/>
  <c r="K13" i="25"/>
  <c r="E13" i="25"/>
  <c r="D13" i="25"/>
  <c r="C13" i="25"/>
  <c r="L12" i="25"/>
  <c r="K12" i="25"/>
  <c r="E12" i="25"/>
  <c r="D12" i="25"/>
  <c r="C12" i="25"/>
  <c r="L11" i="25"/>
  <c r="K11" i="25"/>
  <c r="E11" i="25"/>
  <c r="D11" i="25"/>
  <c r="C11" i="25"/>
  <c r="L10" i="25"/>
  <c r="K10" i="25"/>
  <c r="E10" i="25"/>
  <c r="D10" i="25"/>
  <c r="C10" i="25"/>
  <c r="L9" i="25"/>
  <c r="K9" i="25"/>
  <c r="E9" i="25"/>
  <c r="D9" i="25"/>
  <c r="C9" i="25"/>
  <c r="L8" i="25"/>
  <c r="K8" i="25"/>
  <c r="E8" i="25"/>
  <c r="D8" i="25"/>
  <c r="C8" i="25"/>
  <c r="L7" i="25"/>
  <c r="K7" i="25"/>
  <c r="E7" i="25"/>
  <c r="D7" i="25"/>
  <c r="C7" i="25"/>
  <c r="L6" i="25"/>
  <c r="K6" i="25"/>
  <c r="E6" i="25"/>
  <c r="D6" i="25"/>
  <c r="C6" i="25"/>
  <c r="L5" i="25"/>
  <c r="K5" i="25"/>
  <c r="E5" i="25"/>
  <c r="D5" i="25"/>
  <c r="C5" i="25"/>
  <c r="L4" i="25"/>
  <c r="K4" i="25"/>
  <c r="E4" i="25"/>
  <c r="D4" i="25"/>
  <c r="C4" i="25"/>
  <c r="L3" i="25"/>
  <c r="K3" i="25"/>
  <c r="E3" i="25"/>
  <c r="D3" i="25"/>
  <c r="C3" i="25"/>
  <c r="L2" i="25"/>
  <c r="K2" i="25"/>
  <c r="E2" i="25"/>
  <c r="D2" i="25"/>
  <c r="C2" i="25"/>
  <c r="B135" i="9"/>
  <c r="Q4" i="19" l="1"/>
  <c r="R4" i="19" s="1"/>
  <c r="R3" i="19"/>
  <c r="R5" i="19"/>
  <c r="R6" i="19"/>
  <c r="R7" i="19"/>
  <c r="R8" i="19"/>
  <c r="R9" i="19"/>
  <c r="R2" i="19"/>
  <c r="P6" i="19"/>
  <c r="Q6" i="19"/>
  <c r="P7" i="19"/>
  <c r="Q7" i="19"/>
  <c r="P8" i="19"/>
  <c r="Q8" i="19"/>
  <c r="P9" i="19"/>
  <c r="Q9" i="19"/>
  <c r="O9" i="19"/>
  <c r="O8" i="19"/>
  <c r="O7" i="19"/>
  <c r="O6" i="19"/>
  <c r="P5" i="19"/>
  <c r="Q5" i="19"/>
  <c r="O5" i="19"/>
  <c r="P4" i="19"/>
  <c r="O4" i="19"/>
  <c r="O3" i="19"/>
  <c r="P3" i="19"/>
  <c r="Q3" i="19"/>
  <c r="Q2" i="19"/>
  <c r="P2" i="19"/>
  <c r="O2" i="19"/>
  <c r="AG3" i="12" l="1"/>
  <c r="AG2" i="12"/>
  <c r="AH5" i="12"/>
  <c r="AI5" i="12" s="1"/>
  <c r="AG5" i="12"/>
  <c r="AH4" i="12"/>
  <c r="AI4" i="12" s="1"/>
  <c r="AG4" i="12"/>
  <c r="AH3" i="12"/>
  <c r="AI3" i="12" s="1"/>
  <c r="AH2" i="12"/>
  <c r="AI2" i="12" s="1"/>
  <c r="AI3" i="11"/>
  <c r="AI4" i="11"/>
  <c r="AI5" i="11"/>
  <c r="AI2" i="11"/>
  <c r="AH5" i="11"/>
  <c r="AH4" i="11"/>
  <c r="AH3" i="11"/>
  <c r="AG5" i="11"/>
  <c r="AG4" i="11"/>
  <c r="AG3" i="11"/>
  <c r="AH2" i="11"/>
  <c r="AG2" i="11"/>
  <c r="AM3" i="10"/>
  <c r="AM4" i="10"/>
  <c r="AM5" i="10"/>
  <c r="AM2" i="10"/>
  <c r="AL5" i="10"/>
  <c r="AL4" i="10"/>
  <c r="AL3" i="10"/>
  <c r="AL2" i="10"/>
  <c r="AK4" i="10"/>
  <c r="AK5" i="10"/>
  <c r="AK3" i="10"/>
  <c r="AK2" i="10"/>
  <c r="AK2" i="15"/>
  <c r="AC2" i="10"/>
  <c r="Z2" i="10"/>
  <c r="AB2" i="10"/>
  <c r="G14" i="15"/>
  <c r="G2" i="15"/>
  <c r="AA2" i="10"/>
  <c r="AC2" i="11"/>
  <c r="AA2" i="11"/>
  <c r="AL14" i="15"/>
  <c r="AL3" i="15"/>
  <c r="AM3" i="15"/>
  <c r="AN3" i="15"/>
  <c r="AL4" i="15"/>
  <c r="AM4" i="15"/>
  <c r="AN4" i="15"/>
  <c r="AL5" i="15"/>
  <c r="AM5" i="15"/>
  <c r="AN5" i="15"/>
  <c r="AL6" i="15"/>
  <c r="AM6" i="15"/>
  <c r="AN6" i="15"/>
  <c r="AL7" i="15"/>
  <c r="AM7" i="15"/>
  <c r="AN7" i="15"/>
  <c r="AL8" i="15"/>
  <c r="AM8" i="15"/>
  <c r="AN8" i="15"/>
  <c r="AL9" i="15"/>
  <c r="AM9" i="15"/>
  <c r="AN9" i="15"/>
  <c r="AL10" i="15"/>
  <c r="AM10" i="15"/>
  <c r="AN10" i="15"/>
  <c r="AL11" i="15"/>
  <c r="AM11" i="15"/>
  <c r="AN11" i="15"/>
  <c r="AL12" i="15"/>
  <c r="AM12" i="15"/>
  <c r="AN12" i="15"/>
  <c r="AL13" i="15"/>
  <c r="AM13" i="15"/>
  <c r="AN13" i="15"/>
  <c r="AM14" i="15"/>
  <c r="AN14" i="15"/>
  <c r="AL15" i="15"/>
  <c r="AM15" i="15"/>
  <c r="AN15" i="15"/>
  <c r="AL16" i="15"/>
  <c r="AM16" i="15"/>
  <c r="AN16" i="15"/>
  <c r="AL17" i="15"/>
  <c r="AM17" i="15"/>
  <c r="AN17" i="15"/>
  <c r="AL18" i="15"/>
  <c r="AM18" i="15"/>
  <c r="AN18" i="15"/>
  <c r="AL19" i="15"/>
  <c r="AM19" i="15"/>
  <c r="AN19" i="15"/>
  <c r="AL20" i="15"/>
  <c r="AM20" i="15"/>
  <c r="AN20" i="15"/>
  <c r="AL21" i="15"/>
  <c r="AM21" i="15"/>
  <c r="AN21" i="15"/>
  <c r="AL22" i="15"/>
  <c r="AM22" i="15"/>
  <c r="AN22" i="15"/>
  <c r="AL23" i="15"/>
  <c r="AM23" i="15"/>
  <c r="AN23" i="15"/>
  <c r="AL24" i="15"/>
  <c r="AM24" i="15"/>
  <c r="AN24" i="15"/>
  <c r="AL25" i="15"/>
  <c r="AM25" i="15"/>
  <c r="AN25" i="15"/>
  <c r="AN2" i="15"/>
  <c r="AM2" i="15"/>
  <c r="AL2" i="15"/>
  <c r="AI2" i="15"/>
  <c r="AJ2" i="15"/>
  <c r="AH2" i="15"/>
  <c r="AK25" i="15"/>
  <c r="AK3" i="15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G2" i="15"/>
  <c r="W6" i="14"/>
  <c r="W5" i="14"/>
  <c r="W4" i="14"/>
  <c r="W3" i="14"/>
  <c r="W2" i="14"/>
  <c r="R6" i="14"/>
  <c r="R5" i="14"/>
  <c r="R4" i="14"/>
  <c r="R3" i="14"/>
  <c r="R2" i="14"/>
  <c r="V6" i="14"/>
  <c r="V5" i="14"/>
  <c r="V4" i="14"/>
  <c r="V3" i="14"/>
  <c r="V2" i="14"/>
  <c r="Q6" i="14"/>
  <c r="Q5" i="14"/>
  <c r="Q4" i="14"/>
  <c r="Q3" i="14"/>
  <c r="Q2" i="14"/>
  <c r="U5" i="14"/>
  <c r="U4" i="14"/>
  <c r="U3" i="14"/>
  <c r="U2" i="14"/>
  <c r="P6" i="14"/>
  <c r="P5" i="14"/>
  <c r="P4" i="14"/>
  <c r="P3" i="14"/>
  <c r="P2" i="14"/>
  <c r="T6" i="14"/>
  <c r="O6" i="14"/>
  <c r="T5" i="14"/>
  <c r="O5" i="14"/>
  <c r="T4" i="14"/>
  <c r="O4" i="14"/>
  <c r="T3" i="14"/>
  <c r="O3" i="14"/>
  <c r="T2" i="14"/>
  <c r="O2" i="14"/>
  <c r="L27" i="14"/>
  <c r="AD2" i="10"/>
  <c r="AD3" i="10"/>
  <c r="AD4" i="10"/>
  <c r="AD5" i="10"/>
  <c r="AD6" i="10"/>
  <c r="AD7" i="10"/>
  <c r="AD8" i="10"/>
  <c r="AD9" i="10"/>
  <c r="AD10" i="10"/>
  <c r="AD11" i="10"/>
  <c r="AD24" i="10"/>
  <c r="AE3" i="10"/>
  <c r="AF3" i="10"/>
  <c r="AG3" i="10"/>
  <c r="AE4" i="10"/>
  <c r="AF4" i="10"/>
  <c r="AG4" i="10"/>
  <c r="AE5" i="10"/>
  <c r="AF5" i="10"/>
  <c r="AG5" i="10"/>
  <c r="AE6" i="10"/>
  <c r="AF6" i="10"/>
  <c r="AG6" i="10"/>
  <c r="AE7" i="10"/>
  <c r="AF7" i="10"/>
  <c r="AG7" i="10"/>
  <c r="AE8" i="10"/>
  <c r="AF8" i="10"/>
  <c r="AG8" i="10"/>
  <c r="AE9" i="10"/>
  <c r="AF9" i="10"/>
  <c r="AG9" i="10"/>
  <c r="AE10" i="10"/>
  <c r="AF10" i="10"/>
  <c r="AG10" i="10"/>
  <c r="AE11" i="10"/>
  <c r="AF11" i="10"/>
  <c r="AG11" i="10"/>
  <c r="AE12" i="10"/>
  <c r="AF12" i="10"/>
  <c r="AG12" i="10"/>
  <c r="AE13" i="10"/>
  <c r="AF13" i="10"/>
  <c r="AG13" i="10"/>
  <c r="AE14" i="10"/>
  <c r="AF14" i="10"/>
  <c r="AG14" i="10"/>
  <c r="AE15" i="10"/>
  <c r="AF15" i="10"/>
  <c r="AG15" i="10"/>
  <c r="AE16" i="10"/>
  <c r="AF16" i="10"/>
  <c r="AG16" i="10"/>
  <c r="AE17" i="10"/>
  <c r="AF17" i="10"/>
  <c r="AG17" i="10"/>
  <c r="AE18" i="10"/>
  <c r="AF18" i="10"/>
  <c r="AG18" i="10"/>
  <c r="AE19" i="10"/>
  <c r="AF19" i="10"/>
  <c r="AG19" i="10"/>
  <c r="AE20" i="10"/>
  <c r="AF20" i="10"/>
  <c r="AG20" i="10"/>
  <c r="AE21" i="10"/>
  <c r="AF21" i="10"/>
  <c r="AG21" i="10"/>
  <c r="AE22" i="10"/>
  <c r="AF22" i="10"/>
  <c r="AG22" i="10"/>
  <c r="AE23" i="10"/>
  <c r="AF23" i="10"/>
  <c r="AG23" i="10"/>
  <c r="AE24" i="10"/>
  <c r="AF24" i="10"/>
  <c r="AG24" i="10"/>
  <c r="AE25" i="10"/>
  <c r="AF25" i="10"/>
  <c r="AG25" i="10"/>
  <c r="AE26" i="10"/>
  <c r="AF26" i="10"/>
  <c r="AG26" i="10"/>
  <c r="AG2" i="10"/>
  <c r="AF2" i="10"/>
  <c r="AE2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5" i="10"/>
  <c r="AD26" i="10"/>
  <c r="Z3" i="10"/>
  <c r="AL3" i="17"/>
  <c r="AL4" i="17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" i="17"/>
  <c r="E835" i="17"/>
  <c r="F835" i="17"/>
  <c r="E836" i="17"/>
  <c r="F836" i="17"/>
  <c r="E837" i="17"/>
  <c r="F837" i="17"/>
  <c r="E838" i="17"/>
  <c r="F838" i="17"/>
  <c r="E839" i="17"/>
  <c r="F839" i="17"/>
  <c r="E840" i="17"/>
  <c r="F840" i="17"/>
  <c r="E841" i="17"/>
  <c r="F841" i="17"/>
  <c r="E3" i="17"/>
  <c r="F3" i="17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E13" i="17"/>
  <c r="F13" i="17"/>
  <c r="E14" i="17"/>
  <c r="F14" i="17"/>
  <c r="E15" i="17"/>
  <c r="F15" i="17"/>
  <c r="E16" i="17"/>
  <c r="F16" i="17"/>
  <c r="E17" i="17"/>
  <c r="F17" i="17"/>
  <c r="E18" i="17"/>
  <c r="F18" i="17"/>
  <c r="E19" i="17"/>
  <c r="F19" i="17"/>
  <c r="E20" i="17"/>
  <c r="F20" i="17"/>
  <c r="E21" i="17"/>
  <c r="F21" i="17"/>
  <c r="E22" i="17"/>
  <c r="F22" i="17"/>
  <c r="E23" i="17"/>
  <c r="F23" i="17"/>
  <c r="E24" i="17"/>
  <c r="F24" i="17"/>
  <c r="E25" i="17"/>
  <c r="F25" i="17"/>
  <c r="E26" i="17"/>
  <c r="F26" i="17"/>
  <c r="E27" i="17"/>
  <c r="F27" i="17"/>
  <c r="E28" i="17"/>
  <c r="F28" i="17"/>
  <c r="E29" i="17"/>
  <c r="F29" i="17"/>
  <c r="E30" i="17"/>
  <c r="F30" i="17"/>
  <c r="E31" i="17"/>
  <c r="F31" i="17"/>
  <c r="E32" i="17"/>
  <c r="F32" i="17"/>
  <c r="E33" i="17"/>
  <c r="F33" i="17"/>
  <c r="E34" i="17"/>
  <c r="F34" i="17"/>
  <c r="E35" i="17"/>
  <c r="F35" i="17"/>
  <c r="E36" i="17"/>
  <c r="F36" i="17"/>
  <c r="E37" i="17"/>
  <c r="F37" i="17"/>
  <c r="E38" i="17"/>
  <c r="F38" i="17"/>
  <c r="E39" i="17"/>
  <c r="F39" i="17"/>
  <c r="E40" i="17"/>
  <c r="F40" i="17"/>
  <c r="E41" i="17"/>
  <c r="F41" i="17"/>
  <c r="E42" i="17"/>
  <c r="F42" i="17"/>
  <c r="E43" i="17"/>
  <c r="F43" i="17"/>
  <c r="E44" i="17"/>
  <c r="F44" i="17"/>
  <c r="E45" i="17"/>
  <c r="F45" i="17"/>
  <c r="E46" i="17"/>
  <c r="F46" i="17"/>
  <c r="E47" i="17"/>
  <c r="F47" i="17"/>
  <c r="E48" i="17"/>
  <c r="F48" i="17"/>
  <c r="E49" i="17"/>
  <c r="F49" i="17"/>
  <c r="E50" i="17"/>
  <c r="F50" i="17"/>
  <c r="E51" i="17"/>
  <c r="F51" i="17"/>
  <c r="E52" i="17"/>
  <c r="F52" i="17"/>
  <c r="E53" i="17"/>
  <c r="F53" i="17"/>
  <c r="E54" i="17"/>
  <c r="F54" i="17"/>
  <c r="E55" i="17"/>
  <c r="F55" i="17"/>
  <c r="E56" i="17"/>
  <c r="F56" i="17"/>
  <c r="E57" i="17"/>
  <c r="F57" i="17"/>
  <c r="E58" i="17"/>
  <c r="F58" i="17"/>
  <c r="E59" i="17"/>
  <c r="F59" i="17"/>
  <c r="E60" i="17"/>
  <c r="F60" i="17"/>
  <c r="E61" i="17"/>
  <c r="F61" i="17"/>
  <c r="E62" i="17"/>
  <c r="F62" i="17"/>
  <c r="E63" i="17"/>
  <c r="F63" i="17"/>
  <c r="E64" i="17"/>
  <c r="F64" i="17"/>
  <c r="E65" i="17"/>
  <c r="F65" i="17"/>
  <c r="E66" i="17"/>
  <c r="F66" i="17"/>
  <c r="E67" i="17"/>
  <c r="F67" i="17"/>
  <c r="E68" i="17"/>
  <c r="F68" i="17"/>
  <c r="E69" i="17"/>
  <c r="F69" i="17"/>
  <c r="E70" i="17"/>
  <c r="F70" i="17"/>
  <c r="E71" i="17"/>
  <c r="F71" i="17"/>
  <c r="E72" i="17"/>
  <c r="F72" i="17"/>
  <c r="E73" i="17"/>
  <c r="F73" i="17"/>
  <c r="E74" i="17"/>
  <c r="F74" i="17"/>
  <c r="E75" i="17"/>
  <c r="F75" i="17"/>
  <c r="E76" i="17"/>
  <c r="F76" i="17"/>
  <c r="E77" i="17"/>
  <c r="F77" i="17"/>
  <c r="E78" i="17"/>
  <c r="F78" i="17"/>
  <c r="E79" i="17"/>
  <c r="F79" i="17"/>
  <c r="E80" i="17"/>
  <c r="F80" i="17"/>
  <c r="E81" i="17"/>
  <c r="F81" i="17"/>
  <c r="E82" i="17"/>
  <c r="F82" i="17"/>
  <c r="E83" i="17"/>
  <c r="F83" i="17"/>
  <c r="E84" i="17"/>
  <c r="F84" i="17"/>
  <c r="E85" i="17"/>
  <c r="F85" i="17"/>
  <c r="E86" i="17"/>
  <c r="F86" i="17"/>
  <c r="E87" i="17"/>
  <c r="F87" i="17"/>
  <c r="E88" i="17"/>
  <c r="F88" i="17"/>
  <c r="E89" i="17"/>
  <c r="F89" i="17"/>
  <c r="E90" i="17"/>
  <c r="F90" i="17"/>
  <c r="E91" i="17"/>
  <c r="F91" i="17"/>
  <c r="E92" i="17"/>
  <c r="F92" i="17"/>
  <c r="E93" i="17"/>
  <c r="F93" i="17"/>
  <c r="E94" i="17"/>
  <c r="F94" i="17"/>
  <c r="E95" i="17"/>
  <c r="F95" i="17"/>
  <c r="E96" i="17"/>
  <c r="F96" i="17"/>
  <c r="E97" i="17"/>
  <c r="F97" i="17"/>
  <c r="E98" i="17"/>
  <c r="F98" i="17"/>
  <c r="E99" i="17"/>
  <c r="F99" i="17"/>
  <c r="E100" i="17"/>
  <c r="F100" i="17"/>
  <c r="E101" i="17"/>
  <c r="F101" i="17"/>
  <c r="E102" i="17"/>
  <c r="F102" i="17"/>
  <c r="E103" i="17"/>
  <c r="F103" i="17"/>
  <c r="E104" i="17"/>
  <c r="F104" i="17"/>
  <c r="E105" i="17"/>
  <c r="F105" i="17"/>
  <c r="E106" i="17"/>
  <c r="F106" i="17"/>
  <c r="E107" i="17"/>
  <c r="F107" i="17"/>
  <c r="E108" i="17"/>
  <c r="F108" i="17"/>
  <c r="E109" i="17"/>
  <c r="F109" i="17"/>
  <c r="E110" i="17"/>
  <c r="F110" i="17"/>
  <c r="E111" i="17"/>
  <c r="F111" i="17"/>
  <c r="E112" i="17"/>
  <c r="F112" i="17"/>
  <c r="E113" i="17"/>
  <c r="F113" i="17"/>
  <c r="E114" i="17"/>
  <c r="F114" i="17"/>
  <c r="E115" i="17"/>
  <c r="F115" i="17"/>
  <c r="E116" i="17"/>
  <c r="F116" i="17"/>
  <c r="E117" i="17"/>
  <c r="F117" i="17"/>
  <c r="E118" i="17"/>
  <c r="F118" i="17"/>
  <c r="E119" i="17"/>
  <c r="F119" i="17"/>
  <c r="E120" i="17"/>
  <c r="F120" i="17"/>
  <c r="E121" i="17"/>
  <c r="F121" i="17"/>
  <c r="E122" i="17"/>
  <c r="F122" i="17"/>
  <c r="E123" i="17"/>
  <c r="F123" i="17"/>
  <c r="E124" i="17"/>
  <c r="F124" i="17"/>
  <c r="E125" i="17"/>
  <c r="F125" i="17"/>
  <c r="E126" i="17"/>
  <c r="F126" i="17"/>
  <c r="E127" i="17"/>
  <c r="F127" i="17"/>
  <c r="E128" i="17"/>
  <c r="F128" i="17"/>
  <c r="E129" i="17"/>
  <c r="F129" i="17"/>
  <c r="E130" i="17"/>
  <c r="F130" i="17"/>
  <c r="E131" i="17"/>
  <c r="F131" i="17"/>
  <c r="E132" i="17"/>
  <c r="F132" i="17"/>
  <c r="E133" i="17"/>
  <c r="F133" i="17"/>
  <c r="E134" i="17"/>
  <c r="F134" i="17"/>
  <c r="E135" i="17"/>
  <c r="F135" i="17"/>
  <c r="E136" i="17"/>
  <c r="F136" i="17"/>
  <c r="E137" i="17"/>
  <c r="F137" i="17"/>
  <c r="E138" i="17"/>
  <c r="F138" i="17"/>
  <c r="E139" i="17"/>
  <c r="F139" i="17"/>
  <c r="E140" i="17"/>
  <c r="F140" i="17"/>
  <c r="E141" i="17"/>
  <c r="F141" i="17"/>
  <c r="E142" i="17"/>
  <c r="F142" i="17"/>
  <c r="E143" i="17"/>
  <c r="F143" i="17"/>
  <c r="E144" i="17"/>
  <c r="F144" i="17"/>
  <c r="E145" i="17"/>
  <c r="F145" i="17"/>
  <c r="E146" i="17"/>
  <c r="F146" i="17"/>
  <c r="E147" i="17"/>
  <c r="F147" i="17"/>
  <c r="E148" i="17"/>
  <c r="F148" i="17"/>
  <c r="E149" i="17"/>
  <c r="F149" i="17"/>
  <c r="E150" i="17"/>
  <c r="F150" i="17"/>
  <c r="E151" i="17"/>
  <c r="F151" i="17"/>
  <c r="E152" i="17"/>
  <c r="F152" i="17"/>
  <c r="E153" i="17"/>
  <c r="F153" i="17"/>
  <c r="E154" i="17"/>
  <c r="F154" i="17"/>
  <c r="E155" i="17"/>
  <c r="F155" i="17"/>
  <c r="E156" i="17"/>
  <c r="F156" i="17"/>
  <c r="E157" i="17"/>
  <c r="F157" i="17"/>
  <c r="E158" i="17"/>
  <c r="F158" i="17"/>
  <c r="E159" i="17"/>
  <c r="F159" i="17"/>
  <c r="E160" i="17"/>
  <c r="F160" i="17"/>
  <c r="E161" i="17"/>
  <c r="F161" i="17"/>
  <c r="E162" i="17"/>
  <c r="F162" i="17"/>
  <c r="E163" i="17"/>
  <c r="F163" i="17"/>
  <c r="E164" i="17"/>
  <c r="F164" i="17"/>
  <c r="E165" i="17"/>
  <c r="F165" i="17"/>
  <c r="E166" i="17"/>
  <c r="F166" i="17"/>
  <c r="E167" i="17"/>
  <c r="F167" i="17"/>
  <c r="E168" i="17"/>
  <c r="F168" i="17"/>
  <c r="E169" i="17"/>
  <c r="F169" i="17"/>
  <c r="E170" i="17"/>
  <c r="F170" i="17"/>
  <c r="E171" i="17"/>
  <c r="F171" i="17"/>
  <c r="E172" i="17"/>
  <c r="F172" i="17"/>
  <c r="E173" i="17"/>
  <c r="F173" i="17"/>
  <c r="E174" i="17"/>
  <c r="F174" i="17"/>
  <c r="E175" i="17"/>
  <c r="F175" i="17"/>
  <c r="E176" i="17"/>
  <c r="F176" i="17"/>
  <c r="E177" i="17"/>
  <c r="F177" i="17"/>
  <c r="E178" i="17"/>
  <c r="F178" i="17"/>
  <c r="E179" i="17"/>
  <c r="F179" i="17"/>
  <c r="E180" i="17"/>
  <c r="F180" i="17"/>
  <c r="E181" i="17"/>
  <c r="F181" i="17"/>
  <c r="E182" i="17"/>
  <c r="F182" i="17"/>
  <c r="E183" i="17"/>
  <c r="F183" i="17"/>
  <c r="E184" i="17"/>
  <c r="F184" i="17"/>
  <c r="E185" i="17"/>
  <c r="F185" i="17"/>
  <c r="E186" i="17"/>
  <c r="F186" i="17"/>
  <c r="E187" i="17"/>
  <c r="F187" i="17"/>
  <c r="E188" i="17"/>
  <c r="F188" i="17"/>
  <c r="E189" i="17"/>
  <c r="F189" i="17"/>
  <c r="E190" i="17"/>
  <c r="F190" i="17"/>
  <c r="E191" i="17"/>
  <c r="F191" i="17"/>
  <c r="E192" i="17"/>
  <c r="F192" i="17"/>
  <c r="E193" i="17"/>
  <c r="F193" i="17"/>
  <c r="E194" i="17"/>
  <c r="F194" i="17"/>
  <c r="E195" i="17"/>
  <c r="F195" i="17"/>
  <c r="E196" i="17"/>
  <c r="F196" i="17"/>
  <c r="E197" i="17"/>
  <c r="F197" i="17"/>
  <c r="E198" i="17"/>
  <c r="F198" i="17"/>
  <c r="E199" i="17"/>
  <c r="F199" i="17"/>
  <c r="E200" i="17"/>
  <c r="F200" i="17"/>
  <c r="E201" i="17"/>
  <c r="F201" i="17"/>
  <c r="E202" i="17"/>
  <c r="F202" i="17"/>
  <c r="E203" i="17"/>
  <c r="F203" i="17"/>
  <c r="E204" i="17"/>
  <c r="F204" i="17"/>
  <c r="E205" i="17"/>
  <c r="F205" i="17"/>
  <c r="E206" i="17"/>
  <c r="F206" i="17"/>
  <c r="E207" i="17"/>
  <c r="F207" i="17"/>
  <c r="E208" i="17"/>
  <c r="F208" i="17"/>
  <c r="E209" i="17"/>
  <c r="F209" i="17"/>
  <c r="E210" i="17"/>
  <c r="F210" i="17"/>
  <c r="E211" i="17"/>
  <c r="F211" i="17"/>
  <c r="E212" i="17"/>
  <c r="F212" i="17"/>
  <c r="E213" i="17"/>
  <c r="F213" i="17"/>
  <c r="E214" i="17"/>
  <c r="F214" i="17"/>
  <c r="E215" i="17"/>
  <c r="F215" i="17"/>
  <c r="E216" i="17"/>
  <c r="F216" i="17"/>
  <c r="E217" i="17"/>
  <c r="F217" i="17"/>
  <c r="E218" i="17"/>
  <c r="F218" i="17"/>
  <c r="E219" i="17"/>
  <c r="F219" i="17"/>
  <c r="E220" i="17"/>
  <c r="F220" i="17"/>
  <c r="E221" i="17"/>
  <c r="F221" i="17"/>
  <c r="E222" i="17"/>
  <c r="F222" i="17"/>
  <c r="E223" i="17"/>
  <c r="F223" i="17"/>
  <c r="E224" i="17"/>
  <c r="F224" i="17"/>
  <c r="E225" i="17"/>
  <c r="F225" i="17"/>
  <c r="E226" i="17"/>
  <c r="F226" i="17"/>
  <c r="E227" i="17"/>
  <c r="F227" i="17"/>
  <c r="E228" i="17"/>
  <c r="F228" i="17"/>
  <c r="E229" i="17"/>
  <c r="F229" i="17"/>
  <c r="E230" i="17"/>
  <c r="F230" i="17"/>
  <c r="E231" i="17"/>
  <c r="F231" i="17"/>
  <c r="E232" i="17"/>
  <c r="F232" i="17"/>
  <c r="E233" i="17"/>
  <c r="F233" i="17"/>
  <c r="E234" i="17"/>
  <c r="F234" i="17"/>
  <c r="E235" i="17"/>
  <c r="F235" i="17"/>
  <c r="E236" i="17"/>
  <c r="F236" i="17"/>
  <c r="E237" i="17"/>
  <c r="F237" i="17"/>
  <c r="E238" i="17"/>
  <c r="F238" i="17"/>
  <c r="E239" i="17"/>
  <c r="F239" i="17"/>
  <c r="E240" i="17"/>
  <c r="F240" i="17"/>
  <c r="E241" i="17"/>
  <c r="F241" i="17"/>
  <c r="E242" i="17"/>
  <c r="F242" i="17"/>
  <c r="E243" i="17"/>
  <c r="F243" i="17"/>
  <c r="E244" i="17"/>
  <c r="F244" i="17"/>
  <c r="E245" i="17"/>
  <c r="F245" i="17"/>
  <c r="E246" i="17"/>
  <c r="F246" i="17"/>
  <c r="E247" i="17"/>
  <c r="F247" i="17"/>
  <c r="E248" i="17"/>
  <c r="F248" i="17"/>
  <c r="E249" i="17"/>
  <c r="F249" i="17"/>
  <c r="E250" i="17"/>
  <c r="F250" i="17"/>
  <c r="E251" i="17"/>
  <c r="F251" i="17"/>
  <c r="E252" i="17"/>
  <c r="F252" i="17"/>
  <c r="E253" i="17"/>
  <c r="F253" i="17"/>
  <c r="E254" i="17"/>
  <c r="F254" i="17"/>
  <c r="E255" i="17"/>
  <c r="F255" i="17"/>
  <c r="E256" i="17"/>
  <c r="F256" i="17"/>
  <c r="E257" i="17"/>
  <c r="F257" i="17"/>
  <c r="E258" i="17"/>
  <c r="F258" i="17"/>
  <c r="E259" i="17"/>
  <c r="F259" i="17"/>
  <c r="E260" i="17"/>
  <c r="F260" i="17"/>
  <c r="E261" i="17"/>
  <c r="F261" i="17"/>
  <c r="E262" i="17"/>
  <c r="F262" i="17"/>
  <c r="E263" i="17"/>
  <c r="F263" i="17"/>
  <c r="E264" i="17"/>
  <c r="F264" i="17"/>
  <c r="E265" i="17"/>
  <c r="F265" i="17"/>
  <c r="E266" i="17"/>
  <c r="F266" i="17"/>
  <c r="E267" i="17"/>
  <c r="F267" i="17"/>
  <c r="E268" i="17"/>
  <c r="F268" i="17"/>
  <c r="E269" i="17"/>
  <c r="F269" i="17"/>
  <c r="E270" i="17"/>
  <c r="F270" i="17"/>
  <c r="E271" i="17"/>
  <c r="F271" i="17"/>
  <c r="E272" i="17"/>
  <c r="F272" i="17"/>
  <c r="E273" i="17"/>
  <c r="F273" i="17"/>
  <c r="E274" i="17"/>
  <c r="F274" i="17"/>
  <c r="E275" i="17"/>
  <c r="F275" i="17"/>
  <c r="E276" i="17"/>
  <c r="F276" i="17"/>
  <c r="E277" i="17"/>
  <c r="F277" i="17"/>
  <c r="E278" i="17"/>
  <c r="F278" i="17"/>
  <c r="E279" i="17"/>
  <c r="F279" i="17"/>
  <c r="E280" i="17"/>
  <c r="F280" i="17"/>
  <c r="E281" i="17"/>
  <c r="F281" i="17"/>
  <c r="E282" i="17"/>
  <c r="F282" i="17"/>
  <c r="E283" i="17"/>
  <c r="F283" i="17"/>
  <c r="E284" i="17"/>
  <c r="F284" i="17"/>
  <c r="E285" i="17"/>
  <c r="F285" i="17"/>
  <c r="E286" i="17"/>
  <c r="F286" i="17"/>
  <c r="E287" i="17"/>
  <c r="F287" i="17"/>
  <c r="E288" i="17"/>
  <c r="F288" i="17"/>
  <c r="E289" i="17"/>
  <c r="F289" i="17"/>
  <c r="E290" i="17"/>
  <c r="F290" i="17"/>
  <c r="E291" i="17"/>
  <c r="F291" i="17"/>
  <c r="E292" i="17"/>
  <c r="F292" i="17"/>
  <c r="E293" i="17"/>
  <c r="F293" i="17"/>
  <c r="E294" i="17"/>
  <c r="F294" i="17"/>
  <c r="E295" i="17"/>
  <c r="F295" i="17"/>
  <c r="E296" i="17"/>
  <c r="F296" i="17"/>
  <c r="E297" i="17"/>
  <c r="F297" i="17"/>
  <c r="E298" i="17"/>
  <c r="F298" i="17"/>
  <c r="E299" i="17"/>
  <c r="F299" i="17"/>
  <c r="E300" i="17"/>
  <c r="F300" i="17"/>
  <c r="E301" i="17"/>
  <c r="F301" i="17"/>
  <c r="E302" i="17"/>
  <c r="F302" i="17"/>
  <c r="E303" i="17"/>
  <c r="F303" i="17"/>
  <c r="E304" i="17"/>
  <c r="F304" i="17"/>
  <c r="E305" i="17"/>
  <c r="F305" i="17"/>
  <c r="E306" i="17"/>
  <c r="F306" i="17"/>
  <c r="E307" i="17"/>
  <c r="F307" i="17"/>
  <c r="E308" i="17"/>
  <c r="F308" i="17"/>
  <c r="E309" i="17"/>
  <c r="F309" i="17"/>
  <c r="E310" i="17"/>
  <c r="F310" i="17"/>
  <c r="E311" i="17"/>
  <c r="F311" i="17"/>
  <c r="E312" i="17"/>
  <c r="F312" i="17"/>
  <c r="E313" i="17"/>
  <c r="F313" i="17"/>
  <c r="E314" i="17"/>
  <c r="F314" i="17"/>
  <c r="E315" i="17"/>
  <c r="F315" i="17"/>
  <c r="E316" i="17"/>
  <c r="F316" i="17"/>
  <c r="E317" i="17"/>
  <c r="F317" i="17"/>
  <c r="E318" i="17"/>
  <c r="F318" i="17"/>
  <c r="E319" i="17"/>
  <c r="F319" i="17"/>
  <c r="E320" i="17"/>
  <c r="F320" i="17"/>
  <c r="E321" i="17"/>
  <c r="F321" i="17"/>
  <c r="E322" i="17"/>
  <c r="F322" i="17"/>
  <c r="E323" i="17"/>
  <c r="F323" i="17"/>
  <c r="E324" i="17"/>
  <c r="F324" i="17"/>
  <c r="E325" i="17"/>
  <c r="F325" i="17"/>
  <c r="E326" i="17"/>
  <c r="F326" i="17"/>
  <c r="E327" i="17"/>
  <c r="F327" i="17"/>
  <c r="E328" i="17"/>
  <c r="F328" i="17"/>
  <c r="E329" i="17"/>
  <c r="F329" i="17"/>
  <c r="E330" i="17"/>
  <c r="F330" i="17"/>
  <c r="E331" i="17"/>
  <c r="F331" i="17"/>
  <c r="E332" i="17"/>
  <c r="F332" i="17"/>
  <c r="E333" i="17"/>
  <c r="F333" i="17"/>
  <c r="E334" i="17"/>
  <c r="F334" i="17"/>
  <c r="E335" i="17"/>
  <c r="F335" i="17"/>
  <c r="E336" i="17"/>
  <c r="F336" i="17"/>
  <c r="E337" i="17"/>
  <c r="F337" i="17"/>
  <c r="E338" i="17"/>
  <c r="F338" i="17"/>
  <c r="E339" i="17"/>
  <c r="F339" i="17"/>
  <c r="E340" i="17"/>
  <c r="F340" i="17"/>
  <c r="E341" i="17"/>
  <c r="F341" i="17"/>
  <c r="E342" i="17"/>
  <c r="F342" i="17"/>
  <c r="E343" i="17"/>
  <c r="F343" i="17"/>
  <c r="E344" i="17"/>
  <c r="F344" i="17"/>
  <c r="E345" i="17"/>
  <c r="F345" i="17"/>
  <c r="E346" i="17"/>
  <c r="F346" i="17"/>
  <c r="E347" i="17"/>
  <c r="F347" i="17"/>
  <c r="E348" i="17"/>
  <c r="F348" i="17"/>
  <c r="E349" i="17"/>
  <c r="F349" i="17"/>
  <c r="E350" i="17"/>
  <c r="F350" i="17"/>
  <c r="E351" i="17"/>
  <c r="F351" i="17"/>
  <c r="E352" i="17"/>
  <c r="F352" i="17"/>
  <c r="E353" i="17"/>
  <c r="F353" i="17"/>
  <c r="E354" i="17"/>
  <c r="F354" i="17"/>
  <c r="E355" i="17"/>
  <c r="F355" i="17"/>
  <c r="E356" i="17"/>
  <c r="F356" i="17"/>
  <c r="E357" i="17"/>
  <c r="F357" i="17"/>
  <c r="E358" i="17"/>
  <c r="F358" i="17"/>
  <c r="E359" i="17"/>
  <c r="F359" i="17"/>
  <c r="E360" i="17"/>
  <c r="F360" i="17"/>
  <c r="E361" i="17"/>
  <c r="F361" i="17"/>
  <c r="E362" i="17"/>
  <c r="F362" i="17"/>
  <c r="E363" i="17"/>
  <c r="F363" i="17"/>
  <c r="E364" i="17"/>
  <c r="F364" i="17"/>
  <c r="E365" i="17"/>
  <c r="F365" i="17"/>
  <c r="E366" i="17"/>
  <c r="F366" i="17"/>
  <c r="E367" i="17"/>
  <c r="F367" i="17"/>
  <c r="E368" i="17"/>
  <c r="F368" i="17"/>
  <c r="E369" i="17"/>
  <c r="F369" i="17"/>
  <c r="E370" i="17"/>
  <c r="F370" i="17"/>
  <c r="E371" i="17"/>
  <c r="F371" i="17"/>
  <c r="E372" i="17"/>
  <c r="F372" i="17"/>
  <c r="E373" i="17"/>
  <c r="F373" i="17"/>
  <c r="E374" i="17"/>
  <c r="F374" i="17"/>
  <c r="E375" i="17"/>
  <c r="F375" i="17"/>
  <c r="E376" i="17"/>
  <c r="F376" i="17"/>
  <c r="E377" i="17"/>
  <c r="F377" i="17"/>
  <c r="E378" i="17"/>
  <c r="F378" i="17"/>
  <c r="E379" i="17"/>
  <c r="F379" i="17"/>
  <c r="E380" i="17"/>
  <c r="F380" i="17"/>
  <c r="E381" i="17"/>
  <c r="F381" i="17"/>
  <c r="E382" i="17"/>
  <c r="F382" i="17"/>
  <c r="E383" i="17"/>
  <c r="F383" i="17"/>
  <c r="E384" i="17"/>
  <c r="F384" i="17"/>
  <c r="E385" i="17"/>
  <c r="F385" i="17"/>
  <c r="E386" i="17"/>
  <c r="F386" i="17"/>
  <c r="E387" i="17"/>
  <c r="F387" i="17"/>
  <c r="E388" i="17"/>
  <c r="F388" i="17"/>
  <c r="E389" i="17"/>
  <c r="F389" i="17"/>
  <c r="E390" i="17"/>
  <c r="F390" i="17"/>
  <c r="E391" i="17"/>
  <c r="F391" i="17"/>
  <c r="E392" i="17"/>
  <c r="F392" i="17"/>
  <c r="E393" i="17"/>
  <c r="F393" i="17"/>
  <c r="E394" i="17"/>
  <c r="F394" i="17"/>
  <c r="E395" i="17"/>
  <c r="F395" i="17"/>
  <c r="E396" i="17"/>
  <c r="F396" i="17"/>
  <c r="E397" i="17"/>
  <c r="F397" i="17"/>
  <c r="E398" i="17"/>
  <c r="F398" i="17"/>
  <c r="E399" i="17"/>
  <c r="F399" i="17"/>
  <c r="E400" i="17"/>
  <c r="F400" i="17"/>
  <c r="E401" i="17"/>
  <c r="F401" i="17"/>
  <c r="E402" i="17"/>
  <c r="F402" i="17"/>
  <c r="E403" i="17"/>
  <c r="F403" i="17"/>
  <c r="E404" i="17"/>
  <c r="F404" i="17"/>
  <c r="E405" i="17"/>
  <c r="F405" i="17"/>
  <c r="E406" i="17"/>
  <c r="F406" i="17"/>
  <c r="E407" i="17"/>
  <c r="F407" i="17"/>
  <c r="E408" i="17"/>
  <c r="F408" i="17"/>
  <c r="E409" i="17"/>
  <c r="F409" i="17"/>
  <c r="E410" i="17"/>
  <c r="F410" i="17"/>
  <c r="E411" i="17"/>
  <c r="F411" i="17"/>
  <c r="E412" i="17"/>
  <c r="F412" i="17"/>
  <c r="E413" i="17"/>
  <c r="F413" i="17"/>
  <c r="E414" i="17"/>
  <c r="F414" i="17"/>
  <c r="E415" i="17"/>
  <c r="F415" i="17"/>
  <c r="E416" i="17"/>
  <c r="F416" i="17"/>
  <c r="E417" i="17"/>
  <c r="F417" i="17"/>
  <c r="E418" i="17"/>
  <c r="F418" i="17"/>
  <c r="E419" i="17"/>
  <c r="F419" i="17"/>
  <c r="E420" i="17"/>
  <c r="F420" i="17"/>
  <c r="E421" i="17"/>
  <c r="F421" i="17"/>
  <c r="E422" i="17"/>
  <c r="F422" i="17"/>
  <c r="E423" i="17"/>
  <c r="F423" i="17"/>
  <c r="E424" i="17"/>
  <c r="F424" i="17"/>
  <c r="E425" i="17"/>
  <c r="F425" i="17"/>
  <c r="E426" i="17"/>
  <c r="F426" i="17"/>
  <c r="E427" i="17"/>
  <c r="F427" i="17"/>
  <c r="E428" i="17"/>
  <c r="F428" i="17"/>
  <c r="E429" i="17"/>
  <c r="F429" i="17"/>
  <c r="E430" i="17"/>
  <c r="F430" i="17"/>
  <c r="E431" i="17"/>
  <c r="F431" i="17"/>
  <c r="E432" i="17"/>
  <c r="F432" i="17"/>
  <c r="E433" i="17"/>
  <c r="F433" i="17"/>
  <c r="E434" i="17"/>
  <c r="F434" i="17"/>
  <c r="E435" i="17"/>
  <c r="F435" i="17"/>
  <c r="E436" i="17"/>
  <c r="F436" i="17"/>
  <c r="E437" i="17"/>
  <c r="F437" i="17"/>
  <c r="E438" i="17"/>
  <c r="F438" i="17"/>
  <c r="E439" i="17"/>
  <c r="F439" i="17"/>
  <c r="E440" i="17"/>
  <c r="F440" i="17"/>
  <c r="E441" i="17"/>
  <c r="F441" i="17"/>
  <c r="E442" i="17"/>
  <c r="F442" i="17"/>
  <c r="E443" i="17"/>
  <c r="F443" i="17"/>
  <c r="E444" i="17"/>
  <c r="F444" i="17"/>
  <c r="E445" i="17"/>
  <c r="F445" i="17"/>
  <c r="E446" i="17"/>
  <c r="F446" i="17"/>
  <c r="E447" i="17"/>
  <c r="F447" i="17"/>
  <c r="E448" i="17"/>
  <c r="F448" i="17"/>
  <c r="E449" i="17"/>
  <c r="F449" i="17"/>
  <c r="E450" i="17"/>
  <c r="F450" i="17"/>
  <c r="E451" i="17"/>
  <c r="F451" i="17"/>
  <c r="E452" i="17"/>
  <c r="F452" i="17"/>
  <c r="E453" i="17"/>
  <c r="F453" i="17"/>
  <c r="E454" i="17"/>
  <c r="F454" i="17"/>
  <c r="E455" i="17"/>
  <c r="F455" i="17"/>
  <c r="E456" i="17"/>
  <c r="F456" i="17"/>
  <c r="E457" i="17"/>
  <c r="F457" i="17"/>
  <c r="E458" i="17"/>
  <c r="F458" i="17"/>
  <c r="E459" i="17"/>
  <c r="F459" i="17"/>
  <c r="E460" i="17"/>
  <c r="F460" i="17"/>
  <c r="E461" i="17"/>
  <c r="F461" i="17"/>
  <c r="E462" i="17"/>
  <c r="F462" i="17"/>
  <c r="E463" i="17"/>
  <c r="F463" i="17"/>
  <c r="E464" i="17"/>
  <c r="F464" i="17"/>
  <c r="E465" i="17"/>
  <c r="F465" i="17"/>
  <c r="E466" i="17"/>
  <c r="F466" i="17"/>
  <c r="E467" i="17"/>
  <c r="F467" i="17"/>
  <c r="E468" i="17"/>
  <c r="F468" i="17"/>
  <c r="E469" i="17"/>
  <c r="F469" i="17"/>
  <c r="E470" i="17"/>
  <c r="F470" i="17"/>
  <c r="E471" i="17"/>
  <c r="F471" i="17"/>
  <c r="E472" i="17"/>
  <c r="F472" i="17"/>
  <c r="E473" i="17"/>
  <c r="F473" i="17"/>
  <c r="E474" i="17"/>
  <c r="F474" i="17"/>
  <c r="E475" i="17"/>
  <c r="F475" i="17"/>
  <c r="E476" i="17"/>
  <c r="F476" i="17"/>
  <c r="E477" i="17"/>
  <c r="F477" i="17"/>
  <c r="E478" i="17"/>
  <c r="F478" i="17"/>
  <c r="E479" i="17"/>
  <c r="F479" i="17"/>
  <c r="E480" i="17"/>
  <c r="F480" i="17"/>
  <c r="E481" i="17"/>
  <c r="F481" i="17"/>
  <c r="E482" i="17"/>
  <c r="F482" i="17"/>
  <c r="E483" i="17"/>
  <c r="F483" i="17"/>
  <c r="E484" i="17"/>
  <c r="F484" i="17"/>
  <c r="E485" i="17"/>
  <c r="F485" i="17"/>
  <c r="E486" i="17"/>
  <c r="F486" i="17"/>
  <c r="E487" i="17"/>
  <c r="F487" i="17"/>
  <c r="E488" i="17"/>
  <c r="F488" i="17"/>
  <c r="E489" i="17"/>
  <c r="F489" i="17"/>
  <c r="E490" i="17"/>
  <c r="F490" i="17"/>
  <c r="E491" i="17"/>
  <c r="F491" i="17"/>
  <c r="E492" i="17"/>
  <c r="F492" i="17"/>
  <c r="E493" i="17"/>
  <c r="F493" i="17"/>
  <c r="E494" i="17"/>
  <c r="F494" i="17"/>
  <c r="E495" i="17"/>
  <c r="F495" i="17"/>
  <c r="E496" i="17"/>
  <c r="F496" i="17"/>
  <c r="E497" i="17"/>
  <c r="F497" i="17"/>
  <c r="E498" i="17"/>
  <c r="F498" i="17"/>
  <c r="E499" i="17"/>
  <c r="F499" i="17"/>
  <c r="E500" i="17"/>
  <c r="F500" i="17"/>
  <c r="E501" i="17"/>
  <c r="F501" i="17"/>
  <c r="E502" i="17"/>
  <c r="F502" i="17"/>
  <c r="E503" i="17"/>
  <c r="F503" i="17"/>
  <c r="E504" i="17"/>
  <c r="F504" i="17"/>
  <c r="E505" i="17"/>
  <c r="F505" i="17"/>
  <c r="E506" i="17"/>
  <c r="F506" i="17"/>
  <c r="E507" i="17"/>
  <c r="F507" i="17"/>
  <c r="E508" i="17"/>
  <c r="F508" i="17"/>
  <c r="E509" i="17"/>
  <c r="F509" i="17"/>
  <c r="E510" i="17"/>
  <c r="F510" i="17"/>
  <c r="E511" i="17"/>
  <c r="F511" i="17"/>
  <c r="E512" i="17"/>
  <c r="F512" i="17"/>
  <c r="E513" i="17"/>
  <c r="F513" i="17"/>
  <c r="E514" i="17"/>
  <c r="F514" i="17"/>
  <c r="E515" i="17"/>
  <c r="F515" i="17"/>
  <c r="E516" i="17"/>
  <c r="F516" i="17"/>
  <c r="E517" i="17"/>
  <c r="F517" i="17"/>
  <c r="E518" i="17"/>
  <c r="F518" i="17"/>
  <c r="E519" i="17"/>
  <c r="F519" i="17"/>
  <c r="E520" i="17"/>
  <c r="F520" i="17"/>
  <c r="E521" i="17"/>
  <c r="F521" i="17"/>
  <c r="E522" i="17"/>
  <c r="F522" i="17"/>
  <c r="E523" i="17"/>
  <c r="F523" i="17"/>
  <c r="E524" i="17"/>
  <c r="F524" i="17"/>
  <c r="E525" i="17"/>
  <c r="F525" i="17"/>
  <c r="E526" i="17"/>
  <c r="F526" i="17"/>
  <c r="E527" i="17"/>
  <c r="F527" i="17"/>
  <c r="E528" i="17"/>
  <c r="F528" i="17"/>
  <c r="E529" i="17"/>
  <c r="F529" i="17"/>
  <c r="E530" i="17"/>
  <c r="F530" i="17"/>
  <c r="E531" i="17"/>
  <c r="F531" i="17"/>
  <c r="E532" i="17"/>
  <c r="F532" i="17"/>
  <c r="E533" i="17"/>
  <c r="F533" i="17"/>
  <c r="E534" i="17"/>
  <c r="F534" i="17"/>
  <c r="E535" i="17"/>
  <c r="F535" i="17"/>
  <c r="E536" i="17"/>
  <c r="F536" i="17"/>
  <c r="E537" i="17"/>
  <c r="F537" i="17"/>
  <c r="E538" i="17"/>
  <c r="F538" i="17"/>
  <c r="E539" i="17"/>
  <c r="F539" i="17"/>
  <c r="E540" i="17"/>
  <c r="F540" i="17"/>
  <c r="E541" i="17"/>
  <c r="F541" i="17"/>
  <c r="E542" i="17"/>
  <c r="F542" i="17"/>
  <c r="E543" i="17"/>
  <c r="F543" i="17"/>
  <c r="E544" i="17"/>
  <c r="F544" i="17"/>
  <c r="E545" i="17"/>
  <c r="F545" i="17"/>
  <c r="E546" i="17"/>
  <c r="F546" i="17"/>
  <c r="E547" i="17"/>
  <c r="F547" i="17"/>
  <c r="E548" i="17"/>
  <c r="F548" i="17"/>
  <c r="E549" i="17"/>
  <c r="F549" i="17"/>
  <c r="E550" i="17"/>
  <c r="F550" i="17"/>
  <c r="E551" i="17"/>
  <c r="F551" i="17"/>
  <c r="E552" i="17"/>
  <c r="F552" i="17"/>
  <c r="E553" i="17"/>
  <c r="F553" i="17"/>
  <c r="E554" i="17"/>
  <c r="F554" i="17"/>
  <c r="E555" i="17"/>
  <c r="F555" i="17"/>
  <c r="E556" i="17"/>
  <c r="F556" i="17"/>
  <c r="E557" i="17"/>
  <c r="F557" i="17"/>
  <c r="E558" i="17"/>
  <c r="F558" i="17"/>
  <c r="E559" i="17"/>
  <c r="F559" i="17"/>
  <c r="E560" i="17"/>
  <c r="F560" i="17"/>
  <c r="E561" i="17"/>
  <c r="F561" i="17"/>
  <c r="E562" i="17"/>
  <c r="F562" i="17"/>
  <c r="E563" i="17"/>
  <c r="F563" i="17"/>
  <c r="E564" i="17"/>
  <c r="F564" i="17"/>
  <c r="E565" i="17"/>
  <c r="F565" i="17"/>
  <c r="E566" i="17"/>
  <c r="F566" i="17"/>
  <c r="E567" i="17"/>
  <c r="F567" i="17"/>
  <c r="E568" i="17"/>
  <c r="F568" i="17"/>
  <c r="E569" i="17"/>
  <c r="F569" i="17"/>
  <c r="E570" i="17"/>
  <c r="F570" i="17"/>
  <c r="E571" i="17"/>
  <c r="F571" i="17"/>
  <c r="E572" i="17"/>
  <c r="F572" i="17"/>
  <c r="E573" i="17"/>
  <c r="F573" i="17"/>
  <c r="E574" i="17"/>
  <c r="F574" i="17"/>
  <c r="E575" i="17"/>
  <c r="F575" i="17"/>
  <c r="E576" i="17"/>
  <c r="F576" i="17"/>
  <c r="E577" i="17"/>
  <c r="F577" i="17"/>
  <c r="E578" i="17"/>
  <c r="F578" i="17"/>
  <c r="E579" i="17"/>
  <c r="F579" i="17"/>
  <c r="E580" i="17"/>
  <c r="F580" i="17"/>
  <c r="E581" i="17"/>
  <c r="F581" i="17"/>
  <c r="E582" i="17"/>
  <c r="F582" i="17"/>
  <c r="E583" i="17"/>
  <c r="F583" i="17"/>
  <c r="E584" i="17"/>
  <c r="F584" i="17"/>
  <c r="E585" i="17"/>
  <c r="F585" i="17"/>
  <c r="E586" i="17"/>
  <c r="F586" i="17"/>
  <c r="E587" i="17"/>
  <c r="F587" i="17"/>
  <c r="E588" i="17"/>
  <c r="F588" i="17"/>
  <c r="E589" i="17"/>
  <c r="F589" i="17"/>
  <c r="E590" i="17"/>
  <c r="F590" i="17"/>
  <c r="E591" i="17"/>
  <c r="F591" i="17"/>
  <c r="E592" i="17"/>
  <c r="F592" i="17"/>
  <c r="E593" i="17"/>
  <c r="F593" i="17"/>
  <c r="E594" i="17"/>
  <c r="F594" i="17"/>
  <c r="E595" i="17"/>
  <c r="F595" i="17"/>
  <c r="E596" i="17"/>
  <c r="F596" i="17"/>
  <c r="E597" i="17"/>
  <c r="F597" i="17"/>
  <c r="E598" i="17"/>
  <c r="F598" i="17"/>
  <c r="E599" i="17"/>
  <c r="F599" i="17"/>
  <c r="E600" i="17"/>
  <c r="F600" i="17"/>
  <c r="E601" i="17"/>
  <c r="F601" i="17"/>
  <c r="E602" i="17"/>
  <c r="F602" i="17"/>
  <c r="E603" i="17"/>
  <c r="F603" i="17"/>
  <c r="E604" i="17"/>
  <c r="F604" i="17"/>
  <c r="E605" i="17"/>
  <c r="F605" i="17"/>
  <c r="E606" i="17"/>
  <c r="F606" i="17"/>
  <c r="E607" i="17"/>
  <c r="F607" i="17"/>
  <c r="E608" i="17"/>
  <c r="F608" i="17"/>
  <c r="E609" i="17"/>
  <c r="F609" i="17"/>
  <c r="E610" i="17"/>
  <c r="F610" i="17"/>
  <c r="E611" i="17"/>
  <c r="F611" i="17"/>
  <c r="E612" i="17"/>
  <c r="F612" i="17"/>
  <c r="E613" i="17"/>
  <c r="F613" i="17"/>
  <c r="E614" i="17"/>
  <c r="F614" i="17"/>
  <c r="E615" i="17"/>
  <c r="F615" i="17"/>
  <c r="E616" i="17"/>
  <c r="F616" i="17"/>
  <c r="E617" i="17"/>
  <c r="F617" i="17"/>
  <c r="E618" i="17"/>
  <c r="F618" i="17"/>
  <c r="E619" i="17"/>
  <c r="F619" i="17"/>
  <c r="E620" i="17"/>
  <c r="F620" i="17"/>
  <c r="E621" i="17"/>
  <c r="F621" i="17"/>
  <c r="E622" i="17"/>
  <c r="F622" i="17"/>
  <c r="E623" i="17"/>
  <c r="F623" i="17"/>
  <c r="E624" i="17"/>
  <c r="F624" i="17"/>
  <c r="E625" i="17"/>
  <c r="F625" i="17"/>
  <c r="E626" i="17"/>
  <c r="F626" i="17"/>
  <c r="E627" i="17"/>
  <c r="F627" i="17"/>
  <c r="E628" i="17"/>
  <c r="F628" i="17"/>
  <c r="E629" i="17"/>
  <c r="F629" i="17"/>
  <c r="E630" i="17"/>
  <c r="F630" i="17"/>
  <c r="E631" i="17"/>
  <c r="F631" i="17"/>
  <c r="E632" i="17"/>
  <c r="F632" i="17"/>
  <c r="E633" i="17"/>
  <c r="F633" i="17"/>
  <c r="E634" i="17"/>
  <c r="F634" i="17"/>
  <c r="E635" i="17"/>
  <c r="F635" i="17"/>
  <c r="E636" i="17"/>
  <c r="F636" i="17"/>
  <c r="E637" i="17"/>
  <c r="F637" i="17"/>
  <c r="E638" i="17"/>
  <c r="F638" i="17"/>
  <c r="E639" i="17"/>
  <c r="F639" i="17"/>
  <c r="E640" i="17"/>
  <c r="F640" i="17"/>
  <c r="E641" i="17"/>
  <c r="F641" i="17"/>
  <c r="E642" i="17"/>
  <c r="F642" i="17"/>
  <c r="E643" i="17"/>
  <c r="F643" i="17"/>
  <c r="E644" i="17"/>
  <c r="F644" i="17"/>
  <c r="E645" i="17"/>
  <c r="F645" i="17"/>
  <c r="E646" i="17"/>
  <c r="F646" i="17"/>
  <c r="E647" i="17"/>
  <c r="F647" i="17"/>
  <c r="E648" i="17"/>
  <c r="F648" i="17"/>
  <c r="E649" i="17"/>
  <c r="F649" i="17"/>
  <c r="E650" i="17"/>
  <c r="F650" i="17"/>
  <c r="E651" i="17"/>
  <c r="F651" i="17"/>
  <c r="E652" i="17"/>
  <c r="F652" i="17"/>
  <c r="E653" i="17"/>
  <c r="F653" i="17"/>
  <c r="E654" i="17"/>
  <c r="F654" i="17"/>
  <c r="E655" i="17"/>
  <c r="F655" i="17"/>
  <c r="E656" i="17"/>
  <c r="F656" i="17"/>
  <c r="E657" i="17"/>
  <c r="F657" i="17"/>
  <c r="E658" i="17"/>
  <c r="F658" i="17"/>
  <c r="E659" i="17"/>
  <c r="F659" i="17"/>
  <c r="E660" i="17"/>
  <c r="F660" i="17"/>
  <c r="E661" i="17"/>
  <c r="F661" i="17"/>
  <c r="E662" i="17"/>
  <c r="F662" i="17"/>
  <c r="E663" i="17"/>
  <c r="F663" i="17"/>
  <c r="E664" i="17"/>
  <c r="F664" i="17"/>
  <c r="E665" i="17"/>
  <c r="F665" i="17"/>
  <c r="E666" i="17"/>
  <c r="F666" i="17"/>
  <c r="E667" i="17"/>
  <c r="F667" i="17"/>
  <c r="E668" i="17"/>
  <c r="F668" i="17"/>
  <c r="E669" i="17"/>
  <c r="F669" i="17"/>
  <c r="E670" i="17"/>
  <c r="F670" i="17"/>
  <c r="E671" i="17"/>
  <c r="F671" i="17"/>
  <c r="E672" i="17"/>
  <c r="F672" i="17"/>
  <c r="E673" i="17"/>
  <c r="F673" i="17"/>
  <c r="E674" i="17"/>
  <c r="F674" i="17"/>
  <c r="E675" i="17"/>
  <c r="F675" i="17"/>
  <c r="E676" i="17"/>
  <c r="F676" i="17"/>
  <c r="E677" i="17"/>
  <c r="F677" i="17"/>
  <c r="E678" i="17"/>
  <c r="F678" i="17"/>
  <c r="E679" i="17"/>
  <c r="F679" i="17"/>
  <c r="E680" i="17"/>
  <c r="F680" i="17"/>
  <c r="E681" i="17"/>
  <c r="F681" i="17"/>
  <c r="E682" i="17"/>
  <c r="F682" i="17"/>
  <c r="E683" i="17"/>
  <c r="F683" i="17"/>
  <c r="E684" i="17"/>
  <c r="F684" i="17"/>
  <c r="E685" i="17"/>
  <c r="F685" i="17"/>
  <c r="E686" i="17"/>
  <c r="F686" i="17"/>
  <c r="E687" i="17"/>
  <c r="F687" i="17"/>
  <c r="E688" i="17"/>
  <c r="F688" i="17"/>
  <c r="E689" i="17"/>
  <c r="F689" i="17"/>
  <c r="E690" i="17"/>
  <c r="F690" i="17"/>
  <c r="E691" i="17"/>
  <c r="F691" i="17"/>
  <c r="E692" i="17"/>
  <c r="F692" i="17"/>
  <c r="E693" i="17"/>
  <c r="F693" i="17"/>
  <c r="E694" i="17"/>
  <c r="F694" i="17"/>
  <c r="E695" i="17"/>
  <c r="F695" i="17"/>
  <c r="E696" i="17"/>
  <c r="F696" i="17"/>
  <c r="E697" i="17"/>
  <c r="F697" i="17"/>
  <c r="E698" i="17"/>
  <c r="F698" i="17"/>
  <c r="E699" i="17"/>
  <c r="F699" i="17"/>
  <c r="E700" i="17"/>
  <c r="F700" i="17"/>
  <c r="E701" i="17"/>
  <c r="F701" i="17"/>
  <c r="E702" i="17"/>
  <c r="F702" i="17"/>
  <c r="E703" i="17"/>
  <c r="F703" i="17"/>
  <c r="E704" i="17"/>
  <c r="F704" i="17"/>
  <c r="E705" i="17"/>
  <c r="F705" i="17"/>
  <c r="E706" i="17"/>
  <c r="F706" i="17"/>
  <c r="E707" i="17"/>
  <c r="F707" i="17"/>
  <c r="E708" i="17"/>
  <c r="F708" i="17"/>
  <c r="E709" i="17"/>
  <c r="F709" i="17"/>
  <c r="E710" i="17"/>
  <c r="F710" i="17"/>
  <c r="E711" i="17"/>
  <c r="F711" i="17"/>
  <c r="E712" i="17"/>
  <c r="F712" i="17"/>
  <c r="E713" i="17"/>
  <c r="F713" i="17"/>
  <c r="E714" i="17"/>
  <c r="F714" i="17"/>
  <c r="E715" i="17"/>
  <c r="F715" i="17"/>
  <c r="E716" i="17"/>
  <c r="F716" i="17"/>
  <c r="E717" i="17"/>
  <c r="F717" i="17"/>
  <c r="E718" i="17"/>
  <c r="F718" i="17"/>
  <c r="E719" i="17"/>
  <c r="F719" i="17"/>
  <c r="E720" i="17"/>
  <c r="F720" i="17"/>
  <c r="E721" i="17"/>
  <c r="F721" i="17"/>
  <c r="E722" i="17"/>
  <c r="F722" i="17"/>
  <c r="E723" i="17"/>
  <c r="F723" i="17"/>
  <c r="E724" i="17"/>
  <c r="F724" i="17"/>
  <c r="E725" i="17"/>
  <c r="F725" i="17"/>
  <c r="E726" i="17"/>
  <c r="F726" i="17"/>
  <c r="E727" i="17"/>
  <c r="F727" i="17"/>
  <c r="E728" i="17"/>
  <c r="F728" i="17"/>
  <c r="E729" i="17"/>
  <c r="F729" i="17"/>
  <c r="E730" i="17"/>
  <c r="F730" i="17"/>
  <c r="E731" i="17"/>
  <c r="F731" i="17"/>
  <c r="E732" i="17"/>
  <c r="F732" i="17"/>
  <c r="E733" i="17"/>
  <c r="F733" i="17"/>
  <c r="E734" i="17"/>
  <c r="F734" i="17"/>
  <c r="E735" i="17"/>
  <c r="F735" i="17"/>
  <c r="E736" i="17"/>
  <c r="F736" i="17"/>
  <c r="E737" i="17"/>
  <c r="F737" i="17"/>
  <c r="E738" i="17"/>
  <c r="F738" i="17"/>
  <c r="E739" i="17"/>
  <c r="F739" i="17"/>
  <c r="E740" i="17"/>
  <c r="F740" i="17"/>
  <c r="E741" i="17"/>
  <c r="F741" i="17"/>
  <c r="E742" i="17"/>
  <c r="F742" i="17"/>
  <c r="E743" i="17"/>
  <c r="F743" i="17"/>
  <c r="E744" i="17"/>
  <c r="F744" i="17"/>
  <c r="E745" i="17"/>
  <c r="F745" i="17"/>
  <c r="E746" i="17"/>
  <c r="F746" i="17"/>
  <c r="E747" i="17"/>
  <c r="F747" i="17"/>
  <c r="E748" i="17"/>
  <c r="F748" i="17"/>
  <c r="E749" i="17"/>
  <c r="F749" i="17"/>
  <c r="E750" i="17"/>
  <c r="F750" i="17"/>
  <c r="E751" i="17"/>
  <c r="F751" i="17"/>
  <c r="E752" i="17"/>
  <c r="F752" i="17"/>
  <c r="E753" i="17"/>
  <c r="F753" i="17"/>
  <c r="E754" i="17"/>
  <c r="F754" i="17"/>
  <c r="E755" i="17"/>
  <c r="F755" i="17"/>
  <c r="E756" i="17"/>
  <c r="F756" i="17"/>
  <c r="E757" i="17"/>
  <c r="F757" i="17"/>
  <c r="E758" i="17"/>
  <c r="F758" i="17"/>
  <c r="E759" i="17"/>
  <c r="F759" i="17"/>
  <c r="E760" i="17"/>
  <c r="F760" i="17"/>
  <c r="E761" i="17"/>
  <c r="F761" i="17"/>
  <c r="E762" i="17"/>
  <c r="F762" i="17"/>
  <c r="E763" i="17"/>
  <c r="F763" i="17"/>
  <c r="E764" i="17"/>
  <c r="F764" i="17"/>
  <c r="E765" i="17"/>
  <c r="F765" i="17"/>
  <c r="E766" i="17"/>
  <c r="F766" i="17"/>
  <c r="E767" i="17"/>
  <c r="F767" i="17"/>
  <c r="E768" i="17"/>
  <c r="F768" i="17"/>
  <c r="E769" i="17"/>
  <c r="F769" i="17"/>
  <c r="E770" i="17"/>
  <c r="F770" i="17"/>
  <c r="E771" i="17"/>
  <c r="F771" i="17"/>
  <c r="E772" i="17"/>
  <c r="F772" i="17"/>
  <c r="E773" i="17"/>
  <c r="F773" i="17"/>
  <c r="E774" i="17"/>
  <c r="F774" i="17"/>
  <c r="E775" i="17"/>
  <c r="F775" i="17"/>
  <c r="E776" i="17"/>
  <c r="F776" i="17"/>
  <c r="E777" i="17"/>
  <c r="F777" i="17"/>
  <c r="E778" i="17"/>
  <c r="F778" i="17"/>
  <c r="E779" i="17"/>
  <c r="F779" i="17"/>
  <c r="E780" i="17"/>
  <c r="F780" i="17"/>
  <c r="E781" i="17"/>
  <c r="F781" i="17"/>
  <c r="E782" i="17"/>
  <c r="F782" i="17"/>
  <c r="E783" i="17"/>
  <c r="F783" i="17"/>
  <c r="E784" i="17"/>
  <c r="F784" i="17"/>
  <c r="E785" i="17"/>
  <c r="F785" i="17"/>
  <c r="E786" i="17"/>
  <c r="F786" i="17"/>
  <c r="E787" i="17"/>
  <c r="F787" i="17"/>
  <c r="E788" i="17"/>
  <c r="F788" i="17"/>
  <c r="E789" i="17"/>
  <c r="F789" i="17"/>
  <c r="E790" i="17"/>
  <c r="F790" i="17"/>
  <c r="E791" i="17"/>
  <c r="F791" i="17"/>
  <c r="E792" i="17"/>
  <c r="F792" i="17"/>
  <c r="E793" i="17"/>
  <c r="F793" i="17"/>
  <c r="E794" i="17"/>
  <c r="F794" i="17"/>
  <c r="E795" i="17"/>
  <c r="F795" i="17"/>
  <c r="E796" i="17"/>
  <c r="F796" i="17"/>
  <c r="E797" i="17"/>
  <c r="F797" i="17"/>
  <c r="E798" i="17"/>
  <c r="F798" i="17"/>
  <c r="E799" i="17"/>
  <c r="F799" i="17"/>
  <c r="E800" i="17"/>
  <c r="F800" i="17"/>
  <c r="E801" i="17"/>
  <c r="F801" i="17"/>
  <c r="E802" i="17"/>
  <c r="F802" i="17"/>
  <c r="E803" i="17"/>
  <c r="F803" i="17"/>
  <c r="E804" i="17"/>
  <c r="F804" i="17"/>
  <c r="E805" i="17"/>
  <c r="F805" i="17"/>
  <c r="E806" i="17"/>
  <c r="F806" i="17"/>
  <c r="E807" i="17"/>
  <c r="F807" i="17"/>
  <c r="E808" i="17"/>
  <c r="F808" i="17"/>
  <c r="E809" i="17"/>
  <c r="F809" i="17"/>
  <c r="E810" i="17"/>
  <c r="F810" i="17"/>
  <c r="E811" i="17"/>
  <c r="F811" i="17"/>
  <c r="E812" i="17"/>
  <c r="F812" i="17"/>
  <c r="E813" i="17"/>
  <c r="F813" i="17"/>
  <c r="E814" i="17"/>
  <c r="F814" i="17"/>
  <c r="E815" i="17"/>
  <c r="F815" i="17"/>
  <c r="E816" i="17"/>
  <c r="F816" i="17"/>
  <c r="E817" i="17"/>
  <c r="F817" i="17"/>
  <c r="E818" i="17"/>
  <c r="F818" i="17"/>
  <c r="E819" i="17"/>
  <c r="F819" i="17"/>
  <c r="E820" i="17"/>
  <c r="F820" i="17"/>
  <c r="E821" i="17"/>
  <c r="F821" i="17"/>
  <c r="E822" i="17"/>
  <c r="F822" i="17"/>
  <c r="E823" i="17"/>
  <c r="F823" i="17"/>
  <c r="E824" i="17"/>
  <c r="F824" i="17"/>
  <c r="E825" i="17"/>
  <c r="F825" i="17"/>
  <c r="E826" i="17"/>
  <c r="F826" i="17"/>
  <c r="E827" i="17"/>
  <c r="F827" i="17"/>
  <c r="E828" i="17"/>
  <c r="F828" i="17"/>
  <c r="E829" i="17"/>
  <c r="F829" i="17"/>
  <c r="E830" i="17"/>
  <c r="F830" i="17"/>
  <c r="E831" i="17"/>
  <c r="F831" i="17"/>
  <c r="E832" i="17"/>
  <c r="F832" i="17"/>
  <c r="E833" i="17"/>
  <c r="F833" i="17"/>
  <c r="E834" i="17"/>
  <c r="F834" i="17"/>
  <c r="F2" i="17"/>
  <c r="N34" i="17"/>
  <c r="N35" i="17"/>
  <c r="N33" i="17"/>
  <c r="N32" i="17"/>
  <c r="N30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1" i="17"/>
  <c r="AJ2" i="16"/>
  <c r="AJ3" i="16"/>
  <c r="AJ4" i="16"/>
  <c r="AJ5" i="16"/>
  <c r="AJ6" i="16"/>
  <c r="AJ27" i="16" s="1"/>
  <c r="AJ7" i="16"/>
  <c r="AJ8" i="16"/>
  <c r="AJ9" i="16"/>
  <c r="AJ28" i="16" s="1"/>
  <c r="AJ10" i="16"/>
  <c r="AJ11" i="16"/>
  <c r="AJ12" i="16"/>
  <c r="AJ13" i="16"/>
  <c r="AJ14" i="16"/>
  <c r="AJ15" i="16"/>
  <c r="AJ16" i="16"/>
  <c r="AJ17" i="16"/>
  <c r="AJ18" i="16"/>
  <c r="AJ19" i="16"/>
  <c r="AJ20" i="16"/>
  <c r="AJ21" i="16"/>
  <c r="AJ22" i="16"/>
  <c r="AJ23" i="16"/>
  <c r="AJ24" i="16"/>
  <c r="AJ25" i="16"/>
  <c r="AI27" i="16"/>
  <c r="AK27" i="16"/>
  <c r="AI28" i="16"/>
  <c r="AK28" i="16"/>
  <c r="AI29" i="16"/>
  <c r="AJ29" i="16"/>
  <c r="AK29" i="16"/>
  <c r="E3" i="16"/>
  <c r="F3" i="16"/>
  <c r="E4" i="16"/>
  <c r="F4" i="16"/>
  <c r="E5" i="16"/>
  <c r="F5" i="16"/>
  <c r="E6" i="16"/>
  <c r="F6" i="16"/>
  <c r="E7" i="16"/>
  <c r="F7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E41" i="16"/>
  <c r="F41" i="16"/>
  <c r="E42" i="16"/>
  <c r="F42" i="16"/>
  <c r="E43" i="16"/>
  <c r="F43" i="16"/>
  <c r="E44" i="16"/>
  <c r="F44" i="16"/>
  <c r="E45" i="16"/>
  <c r="F45" i="16"/>
  <c r="E46" i="16"/>
  <c r="F46" i="16"/>
  <c r="E47" i="16"/>
  <c r="F47" i="16"/>
  <c r="E48" i="16"/>
  <c r="F48" i="16"/>
  <c r="E49" i="16"/>
  <c r="F49" i="16"/>
  <c r="E50" i="16"/>
  <c r="F50" i="16"/>
  <c r="E51" i="16"/>
  <c r="F51" i="16"/>
  <c r="E52" i="16"/>
  <c r="F52" i="16"/>
  <c r="E53" i="16"/>
  <c r="F53" i="16"/>
  <c r="E54" i="16"/>
  <c r="F54" i="16"/>
  <c r="E55" i="16"/>
  <c r="F55" i="16"/>
  <c r="E56" i="16"/>
  <c r="F56" i="16"/>
  <c r="E57" i="16"/>
  <c r="F57" i="16"/>
  <c r="E58" i="16"/>
  <c r="F58" i="16"/>
  <c r="E59" i="16"/>
  <c r="F59" i="16"/>
  <c r="E60" i="16"/>
  <c r="F60" i="16"/>
  <c r="E61" i="16"/>
  <c r="F61" i="16"/>
  <c r="E62" i="16"/>
  <c r="F62" i="16"/>
  <c r="E63" i="16"/>
  <c r="F63" i="16"/>
  <c r="E64" i="16"/>
  <c r="F64" i="16"/>
  <c r="E65" i="16"/>
  <c r="F65" i="16"/>
  <c r="E66" i="16"/>
  <c r="F66" i="16"/>
  <c r="E67" i="16"/>
  <c r="F67" i="16"/>
  <c r="E68" i="16"/>
  <c r="F68" i="16"/>
  <c r="E69" i="16"/>
  <c r="F69" i="16"/>
  <c r="E70" i="16"/>
  <c r="F70" i="16"/>
  <c r="E71" i="16"/>
  <c r="F71" i="16"/>
  <c r="E72" i="16"/>
  <c r="F72" i="16"/>
  <c r="E73" i="16"/>
  <c r="F73" i="16"/>
  <c r="E74" i="16"/>
  <c r="F74" i="16"/>
  <c r="E75" i="16"/>
  <c r="F75" i="16"/>
  <c r="E76" i="16"/>
  <c r="F76" i="16"/>
  <c r="E77" i="16"/>
  <c r="F77" i="16"/>
  <c r="E78" i="16"/>
  <c r="F78" i="16"/>
  <c r="E79" i="16"/>
  <c r="F79" i="16"/>
  <c r="E80" i="16"/>
  <c r="F80" i="16"/>
  <c r="E81" i="16"/>
  <c r="F81" i="16"/>
  <c r="E82" i="16"/>
  <c r="F82" i="16"/>
  <c r="E83" i="16"/>
  <c r="F83" i="16"/>
  <c r="E84" i="16"/>
  <c r="F84" i="16"/>
  <c r="E85" i="16"/>
  <c r="F85" i="16"/>
  <c r="E86" i="16"/>
  <c r="F86" i="16"/>
  <c r="E87" i="16"/>
  <c r="F87" i="16"/>
  <c r="E88" i="16"/>
  <c r="F88" i="16"/>
  <c r="E89" i="16"/>
  <c r="F89" i="16"/>
  <c r="E90" i="16"/>
  <c r="F90" i="16"/>
  <c r="E91" i="16"/>
  <c r="F91" i="16"/>
  <c r="E92" i="16"/>
  <c r="F92" i="16"/>
  <c r="E93" i="16"/>
  <c r="F93" i="16"/>
  <c r="E94" i="16"/>
  <c r="F94" i="16"/>
  <c r="E95" i="16"/>
  <c r="F95" i="16"/>
  <c r="E96" i="16"/>
  <c r="F96" i="16"/>
  <c r="E97" i="16"/>
  <c r="F97" i="16"/>
  <c r="E98" i="16"/>
  <c r="F98" i="16"/>
  <c r="E99" i="16"/>
  <c r="F99" i="16"/>
  <c r="E100" i="16"/>
  <c r="F100" i="16"/>
  <c r="E101" i="16"/>
  <c r="F101" i="16"/>
  <c r="E102" i="16"/>
  <c r="F102" i="16"/>
  <c r="E103" i="16"/>
  <c r="F103" i="16"/>
  <c r="E104" i="16"/>
  <c r="F104" i="16"/>
  <c r="E105" i="16"/>
  <c r="F105" i="16"/>
  <c r="E106" i="16"/>
  <c r="F106" i="16"/>
  <c r="E107" i="16"/>
  <c r="F107" i="16"/>
  <c r="E108" i="16"/>
  <c r="F108" i="16"/>
  <c r="E109" i="16"/>
  <c r="F109" i="16"/>
  <c r="E110" i="16"/>
  <c r="F110" i="16"/>
  <c r="E111" i="16"/>
  <c r="F111" i="16"/>
  <c r="E112" i="16"/>
  <c r="F112" i="16"/>
  <c r="E113" i="16"/>
  <c r="F113" i="16"/>
  <c r="E114" i="16"/>
  <c r="F114" i="16"/>
  <c r="E115" i="16"/>
  <c r="F115" i="16"/>
  <c r="E116" i="16"/>
  <c r="F116" i="16"/>
  <c r="E117" i="16"/>
  <c r="F117" i="16"/>
  <c r="E118" i="16"/>
  <c r="F118" i="16"/>
  <c r="E119" i="16"/>
  <c r="F119" i="16"/>
  <c r="E120" i="16"/>
  <c r="F120" i="16"/>
  <c r="E121" i="16"/>
  <c r="F121" i="16"/>
  <c r="E122" i="16"/>
  <c r="F122" i="16"/>
  <c r="E123" i="16"/>
  <c r="F123" i="16"/>
  <c r="E124" i="16"/>
  <c r="F124" i="16"/>
  <c r="E125" i="16"/>
  <c r="F125" i="16"/>
  <c r="E126" i="16"/>
  <c r="F126" i="16"/>
  <c r="E127" i="16"/>
  <c r="F127" i="16"/>
  <c r="E128" i="16"/>
  <c r="F128" i="16"/>
  <c r="E129" i="16"/>
  <c r="F129" i="16"/>
  <c r="E130" i="16"/>
  <c r="F130" i="16"/>
  <c r="E131" i="16"/>
  <c r="F131" i="16"/>
  <c r="E132" i="16"/>
  <c r="F132" i="16"/>
  <c r="E133" i="16"/>
  <c r="F133" i="16"/>
  <c r="E134" i="16"/>
  <c r="F134" i="16"/>
  <c r="E135" i="16"/>
  <c r="F135" i="16"/>
  <c r="E136" i="16"/>
  <c r="F136" i="16"/>
  <c r="E137" i="16"/>
  <c r="F137" i="16"/>
  <c r="E138" i="16"/>
  <c r="F138" i="16"/>
  <c r="E139" i="16"/>
  <c r="F139" i="16"/>
  <c r="E140" i="16"/>
  <c r="F140" i="16"/>
  <c r="E141" i="16"/>
  <c r="F141" i="16"/>
  <c r="E142" i="16"/>
  <c r="F142" i="16"/>
  <c r="E143" i="16"/>
  <c r="F143" i="16"/>
  <c r="E144" i="16"/>
  <c r="F144" i="16"/>
  <c r="E145" i="16"/>
  <c r="F145" i="16"/>
  <c r="E146" i="16"/>
  <c r="F146" i="16"/>
  <c r="E147" i="16"/>
  <c r="F147" i="16"/>
  <c r="E148" i="16"/>
  <c r="F148" i="16"/>
  <c r="E149" i="16"/>
  <c r="F149" i="16"/>
  <c r="E150" i="16"/>
  <c r="F150" i="16"/>
  <c r="E151" i="16"/>
  <c r="F151" i="16"/>
  <c r="E152" i="16"/>
  <c r="F152" i="16"/>
  <c r="E153" i="16"/>
  <c r="F153" i="16"/>
  <c r="E154" i="16"/>
  <c r="F154" i="16"/>
  <c r="E155" i="16"/>
  <c r="F155" i="16"/>
  <c r="E156" i="16"/>
  <c r="F156" i="16"/>
  <c r="E157" i="16"/>
  <c r="F157" i="16"/>
  <c r="E158" i="16"/>
  <c r="F158" i="16"/>
  <c r="E159" i="16"/>
  <c r="F159" i="16"/>
  <c r="E160" i="16"/>
  <c r="F160" i="16"/>
  <c r="E161" i="16"/>
  <c r="F161" i="16"/>
  <c r="E162" i="16"/>
  <c r="F162" i="16"/>
  <c r="E163" i="16"/>
  <c r="F163" i="16"/>
  <c r="E164" i="16"/>
  <c r="F164" i="16"/>
  <c r="E165" i="16"/>
  <c r="F165" i="16"/>
  <c r="E166" i="16"/>
  <c r="F166" i="16"/>
  <c r="E167" i="16"/>
  <c r="F167" i="16"/>
  <c r="E168" i="16"/>
  <c r="F168" i="16"/>
  <c r="E169" i="16"/>
  <c r="F169" i="16"/>
  <c r="E170" i="16"/>
  <c r="F170" i="16"/>
  <c r="E171" i="16"/>
  <c r="F171" i="16"/>
  <c r="E172" i="16"/>
  <c r="F172" i="16"/>
  <c r="E173" i="16"/>
  <c r="F173" i="16"/>
  <c r="E174" i="16"/>
  <c r="F174" i="16"/>
  <c r="E175" i="16"/>
  <c r="F175" i="16"/>
  <c r="E176" i="16"/>
  <c r="F176" i="16"/>
  <c r="E177" i="16"/>
  <c r="F177" i="16"/>
  <c r="E178" i="16"/>
  <c r="F178" i="16"/>
  <c r="E179" i="16"/>
  <c r="F179" i="16"/>
  <c r="E180" i="16"/>
  <c r="F180" i="16"/>
  <c r="E181" i="16"/>
  <c r="F181" i="16"/>
  <c r="E182" i="16"/>
  <c r="F182" i="16"/>
  <c r="E183" i="16"/>
  <c r="F183" i="16"/>
  <c r="E184" i="16"/>
  <c r="F184" i="16"/>
  <c r="E185" i="16"/>
  <c r="F185" i="16"/>
  <c r="E186" i="16"/>
  <c r="F186" i="16"/>
  <c r="E187" i="16"/>
  <c r="F187" i="16"/>
  <c r="E188" i="16"/>
  <c r="F188" i="16"/>
  <c r="E189" i="16"/>
  <c r="F189" i="16"/>
  <c r="E190" i="16"/>
  <c r="F190" i="16"/>
  <c r="E191" i="16"/>
  <c r="F191" i="16"/>
  <c r="E192" i="16"/>
  <c r="F192" i="16"/>
  <c r="E193" i="16"/>
  <c r="F193" i="16"/>
  <c r="E194" i="16"/>
  <c r="F194" i="16"/>
  <c r="E195" i="16"/>
  <c r="F195" i="16"/>
  <c r="E196" i="16"/>
  <c r="F196" i="16"/>
  <c r="E197" i="16"/>
  <c r="F197" i="16"/>
  <c r="E198" i="16"/>
  <c r="F198" i="16"/>
  <c r="E199" i="16"/>
  <c r="F199" i="16"/>
  <c r="E200" i="16"/>
  <c r="F200" i="16"/>
  <c r="E201" i="16"/>
  <c r="F201" i="16"/>
  <c r="E202" i="16"/>
  <c r="F202" i="16"/>
  <c r="E203" i="16"/>
  <c r="F203" i="16"/>
  <c r="E204" i="16"/>
  <c r="F204" i="16"/>
  <c r="E205" i="16"/>
  <c r="F205" i="16"/>
  <c r="E206" i="16"/>
  <c r="F206" i="16"/>
  <c r="E207" i="16"/>
  <c r="F207" i="16"/>
  <c r="E208" i="16"/>
  <c r="F208" i="16"/>
  <c r="E209" i="16"/>
  <c r="F209" i="16"/>
  <c r="E210" i="16"/>
  <c r="F210" i="16"/>
  <c r="E211" i="16"/>
  <c r="F211" i="16"/>
  <c r="E212" i="16"/>
  <c r="F212" i="16"/>
  <c r="E213" i="16"/>
  <c r="F213" i="16"/>
  <c r="E214" i="16"/>
  <c r="F214" i="16"/>
  <c r="E215" i="16"/>
  <c r="F215" i="16"/>
  <c r="E216" i="16"/>
  <c r="F216" i="16"/>
  <c r="E217" i="16"/>
  <c r="F217" i="16"/>
  <c r="E218" i="16"/>
  <c r="F218" i="16"/>
  <c r="E219" i="16"/>
  <c r="F219" i="16"/>
  <c r="E220" i="16"/>
  <c r="F220" i="16"/>
  <c r="E221" i="16"/>
  <c r="F221" i="16"/>
  <c r="E222" i="16"/>
  <c r="F222" i="16"/>
  <c r="E223" i="16"/>
  <c r="F223" i="16"/>
  <c r="E224" i="16"/>
  <c r="F224" i="16"/>
  <c r="E225" i="16"/>
  <c r="F225" i="16"/>
  <c r="E226" i="16"/>
  <c r="F226" i="16"/>
  <c r="E227" i="16"/>
  <c r="F227" i="16"/>
  <c r="E228" i="16"/>
  <c r="F228" i="16"/>
  <c r="E229" i="16"/>
  <c r="F229" i="16"/>
  <c r="E230" i="16"/>
  <c r="F230" i="16"/>
  <c r="E231" i="16"/>
  <c r="F231" i="16"/>
  <c r="E232" i="16"/>
  <c r="F232" i="16"/>
  <c r="E233" i="16"/>
  <c r="F233" i="16"/>
  <c r="E234" i="16"/>
  <c r="F234" i="16"/>
  <c r="E235" i="16"/>
  <c r="F235" i="16"/>
  <c r="E236" i="16"/>
  <c r="F236" i="16"/>
  <c r="E237" i="16"/>
  <c r="F237" i="16"/>
  <c r="E238" i="16"/>
  <c r="F238" i="16"/>
  <c r="E239" i="16"/>
  <c r="F239" i="16"/>
  <c r="E240" i="16"/>
  <c r="F240" i="16"/>
  <c r="E241" i="16"/>
  <c r="F241" i="16"/>
  <c r="E242" i="16"/>
  <c r="F242" i="16"/>
  <c r="E243" i="16"/>
  <c r="F243" i="16"/>
  <c r="E244" i="16"/>
  <c r="F244" i="16"/>
  <c r="E245" i="16"/>
  <c r="F245" i="16"/>
  <c r="E246" i="16"/>
  <c r="F246" i="16"/>
  <c r="E247" i="16"/>
  <c r="F247" i="16"/>
  <c r="E248" i="16"/>
  <c r="F248" i="16"/>
  <c r="E249" i="16"/>
  <c r="F249" i="16"/>
  <c r="E250" i="16"/>
  <c r="F250" i="16"/>
  <c r="E251" i="16"/>
  <c r="F251" i="16"/>
  <c r="E252" i="16"/>
  <c r="F252" i="16"/>
  <c r="E253" i="16"/>
  <c r="F253" i="16"/>
  <c r="E254" i="16"/>
  <c r="F254" i="16"/>
  <c r="E255" i="16"/>
  <c r="F255" i="16"/>
  <c r="E256" i="16"/>
  <c r="F256" i="16"/>
  <c r="E257" i="16"/>
  <c r="F257" i="16"/>
  <c r="E258" i="16"/>
  <c r="F258" i="16"/>
  <c r="E259" i="16"/>
  <c r="F259" i="16"/>
  <c r="E260" i="16"/>
  <c r="F260" i="16"/>
  <c r="E261" i="16"/>
  <c r="F261" i="16"/>
  <c r="E262" i="16"/>
  <c r="F262" i="16"/>
  <c r="E263" i="16"/>
  <c r="F263" i="16"/>
  <c r="E264" i="16"/>
  <c r="F264" i="16"/>
  <c r="E265" i="16"/>
  <c r="F265" i="16"/>
  <c r="E266" i="16"/>
  <c r="F266" i="16"/>
  <c r="E267" i="16"/>
  <c r="F267" i="16"/>
  <c r="E268" i="16"/>
  <c r="F268" i="16"/>
  <c r="E269" i="16"/>
  <c r="F269" i="16"/>
  <c r="E270" i="16"/>
  <c r="F270" i="16"/>
  <c r="E271" i="16"/>
  <c r="F271" i="16"/>
  <c r="E272" i="16"/>
  <c r="F272" i="16"/>
  <c r="E273" i="16"/>
  <c r="F273" i="16"/>
  <c r="E274" i="16"/>
  <c r="F274" i="16"/>
  <c r="E275" i="16"/>
  <c r="F275" i="16"/>
  <c r="E276" i="16"/>
  <c r="F276" i="16"/>
  <c r="E277" i="16"/>
  <c r="F277" i="16"/>
  <c r="E278" i="16"/>
  <c r="F278" i="16"/>
  <c r="E279" i="16"/>
  <c r="F279" i="16"/>
  <c r="E280" i="16"/>
  <c r="F280" i="16"/>
  <c r="E281" i="16"/>
  <c r="F281" i="16"/>
  <c r="E282" i="16"/>
  <c r="F282" i="16"/>
  <c r="E283" i="16"/>
  <c r="F283" i="16"/>
  <c r="E284" i="16"/>
  <c r="F284" i="16"/>
  <c r="E285" i="16"/>
  <c r="F285" i="16"/>
  <c r="E286" i="16"/>
  <c r="F286" i="16"/>
  <c r="E287" i="16"/>
  <c r="F287" i="16"/>
  <c r="E288" i="16"/>
  <c r="F288" i="16"/>
  <c r="E289" i="16"/>
  <c r="F289" i="16"/>
  <c r="E290" i="16"/>
  <c r="F290" i="16"/>
  <c r="E291" i="16"/>
  <c r="F291" i="16"/>
  <c r="E292" i="16"/>
  <c r="F292" i="16"/>
  <c r="E293" i="16"/>
  <c r="F293" i="16"/>
  <c r="E294" i="16"/>
  <c r="F294" i="16"/>
  <c r="E295" i="16"/>
  <c r="F295" i="16"/>
  <c r="E296" i="16"/>
  <c r="F296" i="16"/>
  <c r="E297" i="16"/>
  <c r="F297" i="16"/>
  <c r="E298" i="16"/>
  <c r="F298" i="16"/>
  <c r="E299" i="16"/>
  <c r="F299" i="16"/>
  <c r="E300" i="16"/>
  <c r="F300" i="16"/>
  <c r="E301" i="16"/>
  <c r="F301" i="16"/>
  <c r="E302" i="16"/>
  <c r="F302" i="16"/>
  <c r="E303" i="16"/>
  <c r="F303" i="16"/>
  <c r="E304" i="16"/>
  <c r="F304" i="16"/>
  <c r="E305" i="16"/>
  <c r="F305" i="16"/>
  <c r="E306" i="16"/>
  <c r="F306" i="16"/>
  <c r="E307" i="16"/>
  <c r="F307" i="16"/>
  <c r="E308" i="16"/>
  <c r="F308" i="16"/>
  <c r="E309" i="16"/>
  <c r="F309" i="16"/>
  <c r="E310" i="16"/>
  <c r="F310" i="16"/>
  <c r="E311" i="16"/>
  <c r="F311" i="16"/>
  <c r="E312" i="16"/>
  <c r="F312" i="16"/>
  <c r="E313" i="16"/>
  <c r="F313" i="16"/>
  <c r="E314" i="16"/>
  <c r="F314" i="16"/>
  <c r="E315" i="16"/>
  <c r="F315" i="16"/>
  <c r="E316" i="16"/>
  <c r="F316" i="16"/>
  <c r="E317" i="16"/>
  <c r="F317" i="16"/>
  <c r="E318" i="16"/>
  <c r="F318" i="16"/>
  <c r="E319" i="16"/>
  <c r="F319" i="16"/>
  <c r="E320" i="16"/>
  <c r="F320" i="16"/>
  <c r="E321" i="16"/>
  <c r="F321" i="16"/>
  <c r="E322" i="16"/>
  <c r="F322" i="16"/>
  <c r="E323" i="16"/>
  <c r="F323" i="16"/>
  <c r="E324" i="16"/>
  <c r="F324" i="16"/>
  <c r="E325" i="16"/>
  <c r="F325" i="16"/>
  <c r="E326" i="16"/>
  <c r="F326" i="16"/>
  <c r="E327" i="16"/>
  <c r="F327" i="16"/>
  <c r="E328" i="16"/>
  <c r="F328" i="16"/>
  <c r="E329" i="16"/>
  <c r="F329" i="16"/>
  <c r="E330" i="16"/>
  <c r="F330" i="16"/>
  <c r="E331" i="16"/>
  <c r="F331" i="16"/>
  <c r="E332" i="16"/>
  <c r="F332" i="16"/>
  <c r="E333" i="16"/>
  <c r="F333" i="16"/>
  <c r="E334" i="16"/>
  <c r="F334" i="16"/>
  <c r="E335" i="16"/>
  <c r="F335" i="16"/>
  <c r="E336" i="16"/>
  <c r="F336" i="16"/>
  <c r="E337" i="16"/>
  <c r="F337" i="16"/>
  <c r="E338" i="16"/>
  <c r="F338" i="16"/>
  <c r="E339" i="16"/>
  <c r="F339" i="16"/>
  <c r="E340" i="16"/>
  <c r="F340" i="16"/>
  <c r="E341" i="16"/>
  <c r="F341" i="16"/>
  <c r="E342" i="16"/>
  <c r="F342" i="16"/>
  <c r="E343" i="16"/>
  <c r="F343" i="16"/>
  <c r="E344" i="16"/>
  <c r="F344" i="16"/>
  <c r="E345" i="16"/>
  <c r="F345" i="16"/>
  <c r="E346" i="16"/>
  <c r="F346" i="16"/>
  <c r="E347" i="16"/>
  <c r="F347" i="16"/>
  <c r="E348" i="16"/>
  <c r="F348" i="16"/>
  <c r="E349" i="16"/>
  <c r="F349" i="16"/>
  <c r="E350" i="16"/>
  <c r="F350" i="16"/>
  <c r="E351" i="16"/>
  <c r="F351" i="16"/>
  <c r="E352" i="16"/>
  <c r="F352" i="16"/>
  <c r="E353" i="16"/>
  <c r="F353" i="16"/>
  <c r="E354" i="16"/>
  <c r="F354" i="16"/>
  <c r="E355" i="16"/>
  <c r="F355" i="16"/>
  <c r="E356" i="16"/>
  <c r="F356" i="16"/>
  <c r="E357" i="16"/>
  <c r="F357" i="16"/>
  <c r="E358" i="16"/>
  <c r="F358" i="16"/>
  <c r="E359" i="16"/>
  <c r="F359" i="16"/>
  <c r="E360" i="16"/>
  <c r="F360" i="16"/>
  <c r="E361" i="16"/>
  <c r="F361" i="16"/>
  <c r="E362" i="16"/>
  <c r="F362" i="16"/>
  <c r="E363" i="16"/>
  <c r="F363" i="16"/>
  <c r="E364" i="16"/>
  <c r="F364" i="16"/>
  <c r="E365" i="16"/>
  <c r="F365" i="16"/>
  <c r="E366" i="16"/>
  <c r="F366" i="16"/>
  <c r="E367" i="16"/>
  <c r="F367" i="16"/>
  <c r="E368" i="16"/>
  <c r="F368" i="16"/>
  <c r="E369" i="16"/>
  <c r="F369" i="16"/>
  <c r="E370" i="16"/>
  <c r="F370" i="16"/>
  <c r="E371" i="16"/>
  <c r="F371" i="16"/>
  <c r="E372" i="16"/>
  <c r="F372" i="16"/>
  <c r="E373" i="16"/>
  <c r="F373" i="16"/>
  <c r="E374" i="16"/>
  <c r="F374" i="16"/>
  <c r="E375" i="16"/>
  <c r="F375" i="16"/>
  <c r="E376" i="16"/>
  <c r="F376" i="16"/>
  <c r="E377" i="16"/>
  <c r="F377" i="16"/>
  <c r="E378" i="16"/>
  <c r="F378" i="16"/>
  <c r="E379" i="16"/>
  <c r="F379" i="16"/>
  <c r="E380" i="16"/>
  <c r="F380" i="16"/>
  <c r="E381" i="16"/>
  <c r="F381" i="16"/>
  <c r="E382" i="16"/>
  <c r="F382" i="16"/>
  <c r="E383" i="16"/>
  <c r="F383" i="16"/>
  <c r="E384" i="16"/>
  <c r="F384" i="16"/>
  <c r="E385" i="16"/>
  <c r="F385" i="16"/>
  <c r="E386" i="16"/>
  <c r="F386" i="16"/>
  <c r="E387" i="16"/>
  <c r="F387" i="16"/>
  <c r="E388" i="16"/>
  <c r="F388" i="16"/>
  <c r="E389" i="16"/>
  <c r="F389" i="16"/>
  <c r="E390" i="16"/>
  <c r="F390" i="16"/>
  <c r="E391" i="16"/>
  <c r="F391" i="16"/>
  <c r="E392" i="16"/>
  <c r="F392" i="16"/>
  <c r="E393" i="16"/>
  <c r="F393" i="16"/>
  <c r="E394" i="16"/>
  <c r="F394" i="16"/>
  <c r="E395" i="16"/>
  <c r="F395" i="16"/>
  <c r="E396" i="16"/>
  <c r="F396" i="16"/>
  <c r="E397" i="16"/>
  <c r="F397" i="16"/>
  <c r="E398" i="16"/>
  <c r="F398" i="16"/>
  <c r="E399" i="16"/>
  <c r="F399" i="16"/>
  <c r="E400" i="16"/>
  <c r="F400" i="16"/>
  <c r="E401" i="16"/>
  <c r="F401" i="16"/>
  <c r="E402" i="16"/>
  <c r="F402" i="16"/>
  <c r="E403" i="16"/>
  <c r="F403" i="16"/>
  <c r="E404" i="16"/>
  <c r="F404" i="16"/>
  <c r="E405" i="16"/>
  <c r="F405" i="16"/>
  <c r="E406" i="16"/>
  <c r="F406" i="16"/>
  <c r="E407" i="16"/>
  <c r="F407" i="16"/>
  <c r="E408" i="16"/>
  <c r="F408" i="16"/>
  <c r="E409" i="16"/>
  <c r="F409" i="16"/>
  <c r="E410" i="16"/>
  <c r="F410" i="16"/>
  <c r="E411" i="16"/>
  <c r="F411" i="16"/>
  <c r="E412" i="16"/>
  <c r="F412" i="16"/>
  <c r="E413" i="16"/>
  <c r="F413" i="16"/>
  <c r="E414" i="16"/>
  <c r="F414" i="16"/>
  <c r="E415" i="16"/>
  <c r="F415" i="16"/>
  <c r="E416" i="16"/>
  <c r="F416" i="16"/>
  <c r="E417" i="16"/>
  <c r="F417" i="16"/>
  <c r="E418" i="16"/>
  <c r="F418" i="16"/>
  <c r="E419" i="16"/>
  <c r="F419" i="16"/>
  <c r="E420" i="16"/>
  <c r="F420" i="16"/>
  <c r="E421" i="16"/>
  <c r="F421" i="16"/>
  <c r="E422" i="16"/>
  <c r="F422" i="16"/>
  <c r="E423" i="16"/>
  <c r="F423" i="16"/>
  <c r="E424" i="16"/>
  <c r="F424" i="16"/>
  <c r="E425" i="16"/>
  <c r="F425" i="16"/>
  <c r="E426" i="16"/>
  <c r="F426" i="16"/>
  <c r="E427" i="16"/>
  <c r="F427" i="16"/>
  <c r="E428" i="16"/>
  <c r="F428" i="16"/>
  <c r="E429" i="16"/>
  <c r="F429" i="16"/>
  <c r="E430" i="16"/>
  <c r="F430" i="16"/>
  <c r="E431" i="16"/>
  <c r="F431" i="16"/>
  <c r="E432" i="16"/>
  <c r="F432" i="16"/>
  <c r="E433" i="16"/>
  <c r="F433" i="16"/>
  <c r="E434" i="16"/>
  <c r="F434" i="16"/>
  <c r="E435" i="16"/>
  <c r="F435" i="16"/>
  <c r="E436" i="16"/>
  <c r="F436" i="16"/>
  <c r="E437" i="16"/>
  <c r="F437" i="16"/>
  <c r="E438" i="16"/>
  <c r="F438" i="16"/>
  <c r="E439" i="16"/>
  <c r="F439" i="16"/>
  <c r="E440" i="16"/>
  <c r="F440" i="16"/>
  <c r="E441" i="16"/>
  <c r="F441" i="16"/>
  <c r="E442" i="16"/>
  <c r="F442" i="16"/>
  <c r="E443" i="16"/>
  <c r="F443" i="16"/>
  <c r="E444" i="16"/>
  <c r="F444" i="16"/>
  <c r="E445" i="16"/>
  <c r="F445" i="16"/>
  <c r="E446" i="16"/>
  <c r="F446" i="16"/>
  <c r="E447" i="16"/>
  <c r="F447" i="16"/>
  <c r="E448" i="16"/>
  <c r="F448" i="16"/>
  <c r="E449" i="16"/>
  <c r="F449" i="16"/>
  <c r="E450" i="16"/>
  <c r="F450" i="16"/>
  <c r="E451" i="16"/>
  <c r="F451" i="16"/>
  <c r="E452" i="16"/>
  <c r="F452" i="16"/>
  <c r="E453" i="16"/>
  <c r="F453" i="16"/>
  <c r="E454" i="16"/>
  <c r="F454" i="16"/>
  <c r="E455" i="16"/>
  <c r="F455" i="16"/>
  <c r="E456" i="16"/>
  <c r="F456" i="16"/>
  <c r="E457" i="16"/>
  <c r="F457" i="16"/>
  <c r="E458" i="16"/>
  <c r="F458" i="16"/>
  <c r="E459" i="16"/>
  <c r="F459" i="16"/>
  <c r="E460" i="16"/>
  <c r="F460" i="16"/>
  <c r="E461" i="16"/>
  <c r="F461" i="16"/>
  <c r="E462" i="16"/>
  <c r="F462" i="16"/>
  <c r="E463" i="16"/>
  <c r="F463" i="16"/>
  <c r="E464" i="16"/>
  <c r="F464" i="16"/>
  <c r="E465" i="16"/>
  <c r="F465" i="16"/>
  <c r="E466" i="16"/>
  <c r="F466" i="16"/>
  <c r="E467" i="16"/>
  <c r="F467" i="16"/>
  <c r="E468" i="16"/>
  <c r="F468" i="16"/>
  <c r="E469" i="16"/>
  <c r="F469" i="16"/>
  <c r="E470" i="16"/>
  <c r="F470" i="16"/>
  <c r="E471" i="16"/>
  <c r="F471" i="16"/>
  <c r="E472" i="16"/>
  <c r="F472" i="16"/>
  <c r="E473" i="16"/>
  <c r="F473" i="16"/>
  <c r="E474" i="16"/>
  <c r="F474" i="16"/>
  <c r="E475" i="16"/>
  <c r="F475" i="16"/>
  <c r="E476" i="16"/>
  <c r="F476" i="16"/>
  <c r="E477" i="16"/>
  <c r="F477" i="16"/>
  <c r="E478" i="16"/>
  <c r="F478" i="16"/>
  <c r="E479" i="16"/>
  <c r="F479" i="16"/>
  <c r="E480" i="16"/>
  <c r="F480" i="16"/>
  <c r="E481" i="16"/>
  <c r="F481" i="16"/>
  <c r="E482" i="16"/>
  <c r="F482" i="16"/>
  <c r="E483" i="16"/>
  <c r="F483" i="16"/>
  <c r="E484" i="16"/>
  <c r="F484" i="16"/>
  <c r="E485" i="16"/>
  <c r="F485" i="16"/>
  <c r="E486" i="16"/>
  <c r="F486" i="16"/>
  <c r="E487" i="16"/>
  <c r="F487" i="16"/>
  <c r="E488" i="16"/>
  <c r="F488" i="16"/>
  <c r="E489" i="16"/>
  <c r="F489" i="16"/>
  <c r="E490" i="16"/>
  <c r="F490" i="16"/>
  <c r="E491" i="16"/>
  <c r="F491" i="16"/>
  <c r="E492" i="16"/>
  <c r="F492" i="16"/>
  <c r="E493" i="16"/>
  <c r="F493" i="16"/>
  <c r="E494" i="16"/>
  <c r="F494" i="16"/>
  <c r="E495" i="16"/>
  <c r="F495" i="16"/>
  <c r="E496" i="16"/>
  <c r="F496" i="16"/>
  <c r="E497" i="16"/>
  <c r="F497" i="16"/>
  <c r="E498" i="16"/>
  <c r="F498" i="16"/>
  <c r="E499" i="16"/>
  <c r="F499" i="16"/>
  <c r="E500" i="16"/>
  <c r="F500" i="16"/>
  <c r="E501" i="16"/>
  <c r="F501" i="16"/>
  <c r="E502" i="16"/>
  <c r="F502" i="16"/>
  <c r="E503" i="16"/>
  <c r="F503" i="16"/>
  <c r="E504" i="16"/>
  <c r="F504" i="16"/>
  <c r="E505" i="16"/>
  <c r="F505" i="16"/>
  <c r="E506" i="16"/>
  <c r="F506" i="16"/>
  <c r="E507" i="16"/>
  <c r="F507" i="16"/>
  <c r="E508" i="16"/>
  <c r="F508" i="16"/>
  <c r="E509" i="16"/>
  <c r="F509" i="16"/>
  <c r="E510" i="16"/>
  <c r="F510" i="16"/>
  <c r="E511" i="16"/>
  <c r="F511" i="16"/>
  <c r="E512" i="16"/>
  <c r="F512" i="16"/>
  <c r="E513" i="16"/>
  <c r="F513" i="16"/>
  <c r="E514" i="16"/>
  <c r="F514" i="16"/>
  <c r="E515" i="16"/>
  <c r="F515" i="16"/>
  <c r="E516" i="16"/>
  <c r="F516" i="16"/>
  <c r="E517" i="16"/>
  <c r="F517" i="16"/>
  <c r="E518" i="16"/>
  <c r="F518" i="16"/>
  <c r="E519" i="16"/>
  <c r="F519" i="16"/>
  <c r="E520" i="16"/>
  <c r="F520" i="16"/>
  <c r="E521" i="16"/>
  <c r="F521" i="16"/>
  <c r="E522" i="16"/>
  <c r="F522" i="16"/>
  <c r="E523" i="16"/>
  <c r="F523" i="16"/>
  <c r="E524" i="16"/>
  <c r="F524" i="16"/>
  <c r="E525" i="16"/>
  <c r="F525" i="16"/>
  <c r="E526" i="16"/>
  <c r="F526" i="16"/>
  <c r="E527" i="16"/>
  <c r="F527" i="16"/>
  <c r="E528" i="16"/>
  <c r="F528" i="16"/>
  <c r="E529" i="16"/>
  <c r="F529" i="16"/>
  <c r="E530" i="16"/>
  <c r="F530" i="16"/>
  <c r="E531" i="16"/>
  <c r="F531" i="16"/>
  <c r="E532" i="16"/>
  <c r="F532" i="16"/>
  <c r="E533" i="16"/>
  <c r="F533" i="16"/>
  <c r="E534" i="16"/>
  <c r="F534" i="16"/>
  <c r="E535" i="16"/>
  <c r="F535" i="16"/>
  <c r="E536" i="16"/>
  <c r="F536" i="16"/>
  <c r="E537" i="16"/>
  <c r="F537" i="16"/>
  <c r="E538" i="16"/>
  <c r="F538" i="16"/>
  <c r="E539" i="16"/>
  <c r="F539" i="16"/>
  <c r="E540" i="16"/>
  <c r="F540" i="16"/>
  <c r="E541" i="16"/>
  <c r="F541" i="16"/>
  <c r="E542" i="16"/>
  <c r="F542" i="16"/>
  <c r="E543" i="16"/>
  <c r="F543" i="16"/>
  <c r="E544" i="16"/>
  <c r="F544" i="16"/>
  <c r="E545" i="16"/>
  <c r="F545" i="16"/>
  <c r="E546" i="16"/>
  <c r="F546" i="16"/>
  <c r="E547" i="16"/>
  <c r="F547" i="16"/>
  <c r="E548" i="16"/>
  <c r="F548" i="16"/>
  <c r="E549" i="16"/>
  <c r="F549" i="16"/>
  <c r="E550" i="16"/>
  <c r="F550" i="16"/>
  <c r="E551" i="16"/>
  <c r="F551" i="16"/>
  <c r="E552" i="16"/>
  <c r="F552" i="16"/>
  <c r="E553" i="16"/>
  <c r="F553" i="16"/>
  <c r="E554" i="16"/>
  <c r="F554" i="16"/>
  <c r="E555" i="16"/>
  <c r="F555" i="16"/>
  <c r="E556" i="16"/>
  <c r="F556" i="16"/>
  <c r="E557" i="16"/>
  <c r="F557" i="16"/>
  <c r="E558" i="16"/>
  <c r="F558" i="16"/>
  <c r="E559" i="16"/>
  <c r="F559" i="16"/>
  <c r="E560" i="16"/>
  <c r="F560" i="16"/>
  <c r="E561" i="16"/>
  <c r="F561" i="16"/>
  <c r="E562" i="16"/>
  <c r="F562" i="16"/>
  <c r="E563" i="16"/>
  <c r="F563" i="16"/>
  <c r="E564" i="16"/>
  <c r="F564" i="16"/>
  <c r="E565" i="16"/>
  <c r="F565" i="16"/>
  <c r="E566" i="16"/>
  <c r="F566" i="16"/>
  <c r="E567" i="16"/>
  <c r="F567" i="16"/>
  <c r="E568" i="16"/>
  <c r="F568" i="16"/>
  <c r="E569" i="16"/>
  <c r="F569" i="16"/>
  <c r="E570" i="16"/>
  <c r="F570" i="16"/>
  <c r="E571" i="16"/>
  <c r="F571" i="16"/>
  <c r="E572" i="16"/>
  <c r="F572" i="16"/>
  <c r="E573" i="16"/>
  <c r="F573" i="16"/>
  <c r="E574" i="16"/>
  <c r="F574" i="16"/>
  <c r="E575" i="16"/>
  <c r="F575" i="16"/>
  <c r="E576" i="16"/>
  <c r="F576" i="16"/>
  <c r="E577" i="16"/>
  <c r="F577" i="16"/>
  <c r="E578" i="16"/>
  <c r="F578" i="16"/>
  <c r="E579" i="16"/>
  <c r="F579" i="16"/>
  <c r="E580" i="16"/>
  <c r="F580" i="16"/>
  <c r="E581" i="16"/>
  <c r="F581" i="16"/>
  <c r="E582" i="16"/>
  <c r="F582" i="16"/>
  <c r="E583" i="16"/>
  <c r="F583" i="16"/>
  <c r="E584" i="16"/>
  <c r="F584" i="16"/>
  <c r="E585" i="16"/>
  <c r="F585" i="16"/>
  <c r="E586" i="16"/>
  <c r="F586" i="16"/>
  <c r="E587" i="16"/>
  <c r="F587" i="16"/>
  <c r="E588" i="16"/>
  <c r="F588" i="16"/>
  <c r="E589" i="16"/>
  <c r="F589" i="16"/>
  <c r="E590" i="16"/>
  <c r="F590" i="16"/>
  <c r="E591" i="16"/>
  <c r="F591" i="16"/>
  <c r="E592" i="16"/>
  <c r="F592" i="16"/>
  <c r="E593" i="16"/>
  <c r="F593" i="16"/>
  <c r="E594" i="16"/>
  <c r="F594" i="16"/>
  <c r="E595" i="16"/>
  <c r="F595" i="16"/>
  <c r="E596" i="16"/>
  <c r="F596" i="16"/>
  <c r="E597" i="16"/>
  <c r="F597" i="16"/>
  <c r="E598" i="16"/>
  <c r="F598" i="16"/>
  <c r="E599" i="16"/>
  <c r="F599" i="16"/>
  <c r="E600" i="16"/>
  <c r="F600" i="16"/>
  <c r="E601" i="16"/>
  <c r="F601" i="16"/>
  <c r="E602" i="16"/>
  <c r="F602" i="16"/>
  <c r="E603" i="16"/>
  <c r="F603" i="16"/>
  <c r="E604" i="16"/>
  <c r="F604" i="16"/>
  <c r="E605" i="16"/>
  <c r="F605" i="16"/>
  <c r="E606" i="16"/>
  <c r="F606" i="16"/>
  <c r="E607" i="16"/>
  <c r="F607" i="16"/>
  <c r="E608" i="16"/>
  <c r="F608" i="16"/>
  <c r="E609" i="16"/>
  <c r="F609" i="16"/>
  <c r="E610" i="16"/>
  <c r="F610" i="16"/>
  <c r="E611" i="16"/>
  <c r="F611" i="16"/>
  <c r="E612" i="16"/>
  <c r="F612" i="16"/>
  <c r="E613" i="16"/>
  <c r="F613" i="16"/>
  <c r="E614" i="16"/>
  <c r="F614" i="16"/>
  <c r="E615" i="16"/>
  <c r="F615" i="16"/>
  <c r="E616" i="16"/>
  <c r="F616" i="16"/>
  <c r="E617" i="16"/>
  <c r="F617" i="16"/>
  <c r="E618" i="16"/>
  <c r="F618" i="16"/>
  <c r="E619" i="16"/>
  <c r="F619" i="16"/>
  <c r="E620" i="16"/>
  <c r="F620" i="16"/>
  <c r="E621" i="16"/>
  <c r="F621" i="16"/>
  <c r="E622" i="16"/>
  <c r="F622" i="16"/>
  <c r="E623" i="16"/>
  <c r="F623" i="16"/>
  <c r="E624" i="16"/>
  <c r="F624" i="16"/>
  <c r="E625" i="16"/>
  <c r="F625" i="16"/>
  <c r="E626" i="16"/>
  <c r="F626" i="16"/>
  <c r="E627" i="16"/>
  <c r="F627" i="16"/>
  <c r="E628" i="16"/>
  <c r="F628" i="16"/>
  <c r="E629" i="16"/>
  <c r="F629" i="16"/>
  <c r="E630" i="16"/>
  <c r="F630" i="16"/>
  <c r="E631" i="16"/>
  <c r="F631" i="16"/>
  <c r="E632" i="16"/>
  <c r="F632" i="16"/>
  <c r="E633" i="16"/>
  <c r="F633" i="16"/>
  <c r="E634" i="16"/>
  <c r="F634" i="16"/>
  <c r="E635" i="16"/>
  <c r="F635" i="16"/>
  <c r="E636" i="16"/>
  <c r="F636" i="16"/>
  <c r="E637" i="16"/>
  <c r="F637" i="16"/>
  <c r="E638" i="16"/>
  <c r="F638" i="16"/>
  <c r="E639" i="16"/>
  <c r="F639" i="16"/>
  <c r="E640" i="16"/>
  <c r="F640" i="16"/>
  <c r="E641" i="16"/>
  <c r="F641" i="16"/>
  <c r="E642" i="16"/>
  <c r="F642" i="16"/>
  <c r="E643" i="16"/>
  <c r="F643" i="16"/>
  <c r="E644" i="16"/>
  <c r="F644" i="16"/>
  <c r="E645" i="16"/>
  <c r="F645" i="16"/>
  <c r="E646" i="16"/>
  <c r="F646" i="16"/>
  <c r="E647" i="16"/>
  <c r="F647" i="16"/>
  <c r="E648" i="16"/>
  <c r="F648" i="16"/>
  <c r="E649" i="16"/>
  <c r="F649" i="16"/>
  <c r="E650" i="16"/>
  <c r="F650" i="16"/>
  <c r="E651" i="16"/>
  <c r="F651" i="16"/>
  <c r="E652" i="16"/>
  <c r="F652" i="16"/>
  <c r="E653" i="16"/>
  <c r="F653" i="16"/>
  <c r="E654" i="16"/>
  <c r="F654" i="16"/>
  <c r="E655" i="16"/>
  <c r="F655" i="16"/>
  <c r="E656" i="16"/>
  <c r="F656" i="16"/>
  <c r="E657" i="16"/>
  <c r="F657" i="16"/>
  <c r="E658" i="16"/>
  <c r="F658" i="16"/>
  <c r="E659" i="16"/>
  <c r="F659" i="16"/>
  <c r="E660" i="16"/>
  <c r="F660" i="16"/>
  <c r="E661" i="16"/>
  <c r="F661" i="16"/>
  <c r="E662" i="16"/>
  <c r="F662" i="16"/>
  <c r="E663" i="16"/>
  <c r="F663" i="16"/>
  <c r="E664" i="16"/>
  <c r="F664" i="16"/>
  <c r="E665" i="16"/>
  <c r="F665" i="16"/>
  <c r="E666" i="16"/>
  <c r="F666" i="16"/>
  <c r="E667" i="16"/>
  <c r="F667" i="16"/>
  <c r="E668" i="16"/>
  <c r="F668" i="16"/>
  <c r="E669" i="16"/>
  <c r="F669" i="16"/>
  <c r="E670" i="16"/>
  <c r="F670" i="16"/>
  <c r="E671" i="16"/>
  <c r="F671" i="16"/>
  <c r="E672" i="16"/>
  <c r="F672" i="16"/>
  <c r="E673" i="16"/>
  <c r="F673" i="16"/>
  <c r="E674" i="16"/>
  <c r="F674" i="16"/>
  <c r="E675" i="16"/>
  <c r="F675" i="16"/>
  <c r="E676" i="16"/>
  <c r="F676" i="16"/>
  <c r="E677" i="16"/>
  <c r="F677" i="16"/>
  <c r="E678" i="16"/>
  <c r="F678" i="16"/>
  <c r="E679" i="16"/>
  <c r="F679" i="16"/>
  <c r="E680" i="16"/>
  <c r="F680" i="16"/>
  <c r="E681" i="16"/>
  <c r="F681" i="16"/>
  <c r="E682" i="16"/>
  <c r="F682" i="16"/>
  <c r="E683" i="16"/>
  <c r="F683" i="16"/>
  <c r="E684" i="16"/>
  <c r="F684" i="16"/>
  <c r="E685" i="16"/>
  <c r="F685" i="16"/>
  <c r="E686" i="16"/>
  <c r="F686" i="16"/>
  <c r="E687" i="16"/>
  <c r="F687" i="16"/>
  <c r="E688" i="16"/>
  <c r="F688" i="16"/>
  <c r="E689" i="16"/>
  <c r="F689" i="16"/>
  <c r="E690" i="16"/>
  <c r="F690" i="16"/>
  <c r="E691" i="16"/>
  <c r="F691" i="16"/>
  <c r="E692" i="16"/>
  <c r="F692" i="16"/>
  <c r="E693" i="16"/>
  <c r="F693" i="16"/>
  <c r="E694" i="16"/>
  <c r="F694" i="16"/>
  <c r="E695" i="16"/>
  <c r="F695" i="16"/>
  <c r="E696" i="16"/>
  <c r="F696" i="16"/>
  <c r="E697" i="16"/>
  <c r="F697" i="16"/>
  <c r="E698" i="16"/>
  <c r="F698" i="16"/>
  <c r="E699" i="16"/>
  <c r="F699" i="16"/>
  <c r="E700" i="16"/>
  <c r="F700" i="16"/>
  <c r="E701" i="16"/>
  <c r="F701" i="16"/>
  <c r="E702" i="16"/>
  <c r="F702" i="16"/>
  <c r="E703" i="16"/>
  <c r="F703" i="16"/>
  <c r="E704" i="16"/>
  <c r="F704" i="16"/>
  <c r="E705" i="16"/>
  <c r="F705" i="16"/>
  <c r="E706" i="16"/>
  <c r="F706" i="16"/>
  <c r="E707" i="16"/>
  <c r="F707" i="16"/>
  <c r="E708" i="16"/>
  <c r="F708" i="16"/>
  <c r="E709" i="16"/>
  <c r="F709" i="16"/>
  <c r="E710" i="16"/>
  <c r="F710" i="16"/>
  <c r="E711" i="16"/>
  <c r="F711" i="16"/>
  <c r="E712" i="16"/>
  <c r="F712" i="16"/>
  <c r="E713" i="16"/>
  <c r="F713" i="16"/>
  <c r="E714" i="16"/>
  <c r="F714" i="16"/>
  <c r="E715" i="16"/>
  <c r="F715" i="16"/>
  <c r="E716" i="16"/>
  <c r="F716" i="16"/>
  <c r="E717" i="16"/>
  <c r="F717" i="16"/>
  <c r="E718" i="16"/>
  <c r="F718" i="16"/>
  <c r="E719" i="16"/>
  <c r="F719" i="16"/>
  <c r="E720" i="16"/>
  <c r="F720" i="16"/>
  <c r="E721" i="16"/>
  <c r="F721" i="16"/>
  <c r="E722" i="16"/>
  <c r="F722" i="16"/>
  <c r="E723" i="16"/>
  <c r="F723" i="16"/>
  <c r="E724" i="16"/>
  <c r="F724" i="16"/>
  <c r="E725" i="16"/>
  <c r="F725" i="16"/>
  <c r="E726" i="16"/>
  <c r="F726" i="16"/>
  <c r="E727" i="16"/>
  <c r="F727" i="16"/>
  <c r="E728" i="16"/>
  <c r="F728" i="16"/>
  <c r="E729" i="16"/>
  <c r="F729" i="16"/>
  <c r="E730" i="16"/>
  <c r="F730" i="16"/>
  <c r="E731" i="16"/>
  <c r="F731" i="16"/>
  <c r="E732" i="16"/>
  <c r="F732" i="16"/>
  <c r="E733" i="16"/>
  <c r="F733" i="16"/>
  <c r="E734" i="16"/>
  <c r="F734" i="16"/>
  <c r="E735" i="16"/>
  <c r="F735" i="16"/>
  <c r="E736" i="16"/>
  <c r="F736" i="16"/>
  <c r="E737" i="16"/>
  <c r="F737" i="16"/>
  <c r="E738" i="16"/>
  <c r="F738" i="16"/>
  <c r="E739" i="16"/>
  <c r="F739" i="16"/>
  <c r="E740" i="16"/>
  <c r="F740" i="16"/>
  <c r="E741" i="16"/>
  <c r="F741" i="16"/>
  <c r="E742" i="16"/>
  <c r="F742" i="16"/>
  <c r="E743" i="16"/>
  <c r="F743" i="16"/>
  <c r="E744" i="16"/>
  <c r="F744" i="16"/>
  <c r="E745" i="16"/>
  <c r="F745" i="16"/>
  <c r="E746" i="16"/>
  <c r="F746" i="16"/>
  <c r="E747" i="16"/>
  <c r="F747" i="16"/>
  <c r="E748" i="16"/>
  <c r="F748" i="16"/>
  <c r="E749" i="16"/>
  <c r="F749" i="16"/>
  <c r="E750" i="16"/>
  <c r="F750" i="16"/>
  <c r="E751" i="16"/>
  <c r="F751" i="16"/>
  <c r="E752" i="16"/>
  <c r="F752" i="16"/>
  <c r="E753" i="16"/>
  <c r="F753" i="16"/>
  <c r="E754" i="16"/>
  <c r="F754" i="16"/>
  <c r="E755" i="16"/>
  <c r="F755" i="16"/>
  <c r="E756" i="16"/>
  <c r="F756" i="16"/>
  <c r="E757" i="16"/>
  <c r="F757" i="16"/>
  <c r="E758" i="16"/>
  <c r="F758" i="16"/>
  <c r="E759" i="16"/>
  <c r="F759" i="16"/>
  <c r="E760" i="16"/>
  <c r="F760" i="16"/>
  <c r="E761" i="16"/>
  <c r="F761" i="16"/>
  <c r="E762" i="16"/>
  <c r="F762" i="16"/>
  <c r="E763" i="16"/>
  <c r="F763" i="16"/>
  <c r="E764" i="16"/>
  <c r="F764" i="16"/>
  <c r="E765" i="16"/>
  <c r="F765" i="16"/>
  <c r="E766" i="16"/>
  <c r="F766" i="16"/>
  <c r="E767" i="16"/>
  <c r="F767" i="16"/>
  <c r="E768" i="16"/>
  <c r="F768" i="16"/>
  <c r="E769" i="16"/>
  <c r="F769" i="16"/>
  <c r="E770" i="16"/>
  <c r="F770" i="16"/>
  <c r="E771" i="16"/>
  <c r="F771" i="16"/>
  <c r="E772" i="16"/>
  <c r="F772" i="16"/>
  <c r="E773" i="16"/>
  <c r="F773" i="16"/>
  <c r="E774" i="16"/>
  <c r="F774" i="16"/>
  <c r="E775" i="16"/>
  <c r="F775" i="16"/>
  <c r="E776" i="16"/>
  <c r="F776" i="16"/>
  <c r="E777" i="16"/>
  <c r="F777" i="16"/>
  <c r="E778" i="16"/>
  <c r="F778" i="16"/>
  <c r="E779" i="16"/>
  <c r="F779" i="16"/>
  <c r="E780" i="16"/>
  <c r="F780" i="16"/>
  <c r="E781" i="16"/>
  <c r="F781" i="16"/>
  <c r="E782" i="16"/>
  <c r="F782" i="16"/>
  <c r="E783" i="16"/>
  <c r="F783" i="16"/>
  <c r="E784" i="16"/>
  <c r="F784" i="16"/>
  <c r="E785" i="16"/>
  <c r="F785" i="16"/>
  <c r="E786" i="16"/>
  <c r="F786" i="16"/>
  <c r="E787" i="16"/>
  <c r="F787" i="16"/>
  <c r="E788" i="16"/>
  <c r="F788" i="16"/>
  <c r="E789" i="16"/>
  <c r="F789" i="16"/>
  <c r="E790" i="16"/>
  <c r="F790" i="16"/>
  <c r="E791" i="16"/>
  <c r="F791" i="16"/>
  <c r="E792" i="16"/>
  <c r="F792" i="16"/>
  <c r="E793" i="16"/>
  <c r="F793" i="16"/>
  <c r="E794" i="16"/>
  <c r="F794" i="16"/>
  <c r="E795" i="16"/>
  <c r="F795" i="16"/>
  <c r="E796" i="16"/>
  <c r="F796" i="16"/>
  <c r="E797" i="16"/>
  <c r="F797" i="16"/>
  <c r="E798" i="16"/>
  <c r="F798" i="16"/>
  <c r="E799" i="16"/>
  <c r="F799" i="16"/>
  <c r="E800" i="16"/>
  <c r="F800" i="16"/>
  <c r="E801" i="16"/>
  <c r="F801" i="16"/>
  <c r="E802" i="16"/>
  <c r="F802" i="16"/>
  <c r="E803" i="16"/>
  <c r="F803" i="16"/>
  <c r="E804" i="16"/>
  <c r="F804" i="16"/>
  <c r="E805" i="16"/>
  <c r="F805" i="16"/>
  <c r="E806" i="16"/>
  <c r="F806" i="16"/>
  <c r="E807" i="16"/>
  <c r="F807" i="16"/>
  <c r="E808" i="16"/>
  <c r="F808" i="16"/>
  <c r="E809" i="16"/>
  <c r="F809" i="16"/>
  <c r="E810" i="16"/>
  <c r="F810" i="16"/>
  <c r="E811" i="16"/>
  <c r="F811" i="16"/>
  <c r="E812" i="16"/>
  <c r="F812" i="16"/>
  <c r="E813" i="16"/>
  <c r="F813" i="16"/>
  <c r="E814" i="16"/>
  <c r="F814" i="16"/>
  <c r="E815" i="16"/>
  <c r="F815" i="16"/>
  <c r="E816" i="16"/>
  <c r="F816" i="16"/>
  <c r="E817" i="16"/>
  <c r="F817" i="16"/>
  <c r="E818" i="16"/>
  <c r="F818" i="16"/>
  <c r="E819" i="16"/>
  <c r="F819" i="16"/>
  <c r="E820" i="16"/>
  <c r="F820" i="16"/>
  <c r="E821" i="16"/>
  <c r="F821" i="16"/>
  <c r="E822" i="16"/>
  <c r="F822" i="16"/>
  <c r="E823" i="16"/>
  <c r="F823" i="16"/>
  <c r="E824" i="16"/>
  <c r="F824" i="16"/>
  <c r="E825" i="16"/>
  <c r="F825" i="16"/>
  <c r="E826" i="16"/>
  <c r="F826" i="16"/>
  <c r="E827" i="16"/>
  <c r="F827" i="16"/>
  <c r="E828" i="16"/>
  <c r="F828" i="16"/>
  <c r="E829" i="16"/>
  <c r="F829" i="16"/>
  <c r="E830" i="16"/>
  <c r="F830" i="16"/>
  <c r="E831" i="16"/>
  <c r="F831" i="16"/>
  <c r="E832" i="16"/>
  <c r="F832" i="16"/>
  <c r="E833" i="16"/>
  <c r="F833" i="16"/>
  <c r="E834" i="16"/>
  <c r="F834" i="16"/>
  <c r="E835" i="16"/>
  <c r="F835" i="16"/>
  <c r="E836" i="16"/>
  <c r="F836" i="16"/>
  <c r="E837" i="16"/>
  <c r="F837" i="16"/>
  <c r="E838" i="16"/>
  <c r="F838" i="16"/>
  <c r="E839" i="16"/>
  <c r="F839" i="16"/>
  <c r="E840" i="16"/>
  <c r="F840" i="16"/>
  <c r="E841" i="16"/>
  <c r="F841" i="16"/>
  <c r="E842" i="16"/>
  <c r="F842" i="16"/>
  <c r="E843" i="16"/>
  <c r="F843" i="16"/>
  <c r="E844" i="16"/>
  <c r="F844" i="16"/>
  <c r="E845" i="16"/>
  <c r="F845" i="16"/>
  <c r="E846" i="16"/>
  <c r="F846" i="16"/>
  <c r="E847" i="16"/>
  <c r="F847" i="16"/>
  <c r="E848" i="16"/>
  <c r="F848" i="16"/>
  <c r="E849" i="16"/>
  <c r="F849" i="16"/>
  <c r="E850" i="16"/>
  <c r="F850" i="16"/>
  <c r="E851" i="16"/>
  <c r="F851" i="16"/>
  <c r="E852" i="16"/>
  <c r="F852" i="16"/>
  <c r="E853" i="16"/>
  <c r="F853" i="16"/>
  <c r="E854" i="16"/>
  <c r="F854" i="16"/>
  <c r="E855" i="16"/>
  <c r="F855" i="16"/>
  <c r="E856" i="16"/>
  <c r="F856" i="16"/>
  <c r="E857" i="16"/>
  <c r="F857" i="16"/>
  <c r="E858" i="16"/>
  <c r="F858" i="16"/>
  <c r="E859" i="16"/>
  <c r="F859" i="16"/>
  <c r="E860" i="16"/>
  <c r="F860" i="16"/>
  <c r="E861" i="16"/>
  <c r="F861" i="16"/>
  <c r="E862" i="16"/>
  <c r="F862" i="16"/>
  <c r="E863" i="16"/>
  <c r="F863" i="16"/>
  <c r="E864" i="16"/>
  <c r="F864" i="16"/>
  <c r="E865" i="16"/>
  <c r="F865" i="16"/>
  <c r="E866" i="16"/>
  <c r="F866" i="16"/>
  <c r="E867" i="16"/>
  <c r="F867" i="16"/>
  <c r="E868" i="16"/>
  <c r="F868" i="16"/>
  <c r="E869" i="16"/>
  <c r="F869" i="16"/>
  <c r="E870" i="16"/>
  <c r="F870" i="16"/>
  <c r="E871" i="16"/>
  <c r="F871" i="16"/>
  <c r="E872" i="16"/>
  <c r="F872" i="16"/>
  <c r="E873" i="16"/>
  <c r="F873" i="16"/>
  <c r="E874" i="16"/>
  <c r="F874" i="16"/>
  <c r="E875" i="16"/>
  <c r="F875" i="16"/>
  <c r="E876" i="16"/>
  <c r="F876" i="16"/>
  <c r="E877" i="16"/>
  <c r="F877" i="16"/>
  <c r="E878" i="16"/>
  <c r="F878" i="16"/>
  <c r="E879" i="16"/>
  <c r="F879" i="16"/>
  <c r="E880" i="16"/>
  <c r="F880" i="16"/>
  <c r="E881" i="16"/>
  <c r="F881" i="16"/>
  <c r="E882" i="16"/>
  <c r="F882" i="16"/>
  <c r="E883" i="16"/>
  <c r="F883" i="16"/>
  <c r="E884" i="16"/>
  <c r="F884" i="16"/>
  <c r="E885" i="16"/>
  <c r="F885" i="16"/>
  <c r="E886" i="16"/>
  <c r="F886" i="16"/>
  <c r="E887" i="16"/>
  <c r="F887" i="16"/>
  <c r="E888" i="16"/>
  <c r="F888" i="16"/>
  <c r="E889" i="16"/>
  <c r="F889" i="16"/>
  <c r="E890" i="16"/>
  <c r="F890" i="16"/>
  <c r="E891" i="16"/>
  <c r="F891" i="16"/>
  <c r="E892" i="16"/>
  <c r="F892" i="16"/>
  <c r="E893" i="16"/>
  <c r="F893" i="16"/>
  <c r="E894" i="16"/>
  <c r="F894" i="16"/>
  <c r="E895" i="16"/>
  <c r="F895" i="16"/>
  <c r="E896" i="16"/>
  <c r="F896" i="16"/>
  <c r="E897" i="16"/>
  <c r="F897" i="16"/>
  <c r="E898" i="16"/>
  <c r="F898" i="16"/>
  <c r="E899" i="16"/>
  <c r="F899" i="16"/>
  <c r="E900" i="16"/>
  <c r="F900" i="16"/>
  <c r="E901" i="16"/>
  <c r="F901" i="16"/>
  <c r="E902" i="16"/>
  <c r="F902" i="16"/>
  <c r="E903" i="16"/>
  <c r="F903" i="16"/>
  <c r="E904" i="16"/>
  <c r="F904" i="16"/>
  <c r="E905" i="16"/>
  <c r="F905" i="16"/>
  <c r="E906" i="16"/>
  <c r="F906" i="16"/>
  <c r="E907" i="16"/>
  <c r="F907" i="16"/>
  <c r="E908" i="16"/>
  <c r="F908" i="16"/>
  <c r="E909" i="16"/>
  <c r="F909" i="16"/>
  <c r="E910" i="16"/>
  <c r="F910" i="16"/>
  <c r="E911" i="16"/>
  <c r="F911" i="16"/>
  <c r="E912" i="16"/>
  <c r="F912" i="16"/>
  <c r="E913" i="16"/>
  <c r="F913" i="16"/>
  <c r="E914" i="16"/>
  <c r="F914" i="16"/>
  <c r="E915" i="16"/>
  <c r="F915" i="16"/>
  <c r="E916" i="16"/>
  <c r="F916" i="16"/>
  <c r="E917" i="16"/>
  <c r="F917" i="16"/>
  <c r="E918" i="16"/>
  <c r="F918" i="16"/>
  <c r="E919" i="16"/>
  <c r="F919" i="16"/>
  <c r="E920" i="16"/>
  <c r="F920" i="16"/>
  <c r="E921" i="16"/>
  <c r="F921" i="16"/>
  <c r="E922" i="16"/>
  <c r="F922" i="16"/>
  <c r="E923" i="16"/>
  <c r="F923" i="16"/>
  <c r="E924" i="16"/>
  <c r="F924" i="16"/>
  <c r="E925" i="16"/>
  <c r="F925" i="16"/>
  <c r="E926" i="16"/>
  <c r="F926" i="16"/>
  <c r="E927" i="16"/>
  <c r="F927" i="16"/>
  <c r="E928" i="16"/>
  <c r="F928" i="16"/>
  <c r="E929" i="16"/>
  <c r="F929" i="16"/>
  <c r="E930" i="16"/>
  <c r="F930" i="16"/>
  <c r="E931" i="16"/>
  <c r="F931" i="16"/>
  <c r="E932" i="16"/>
  <c r="F932" i="16"/>
  <c r="E933" i="16"/>
  <c r="F933" i="16"/>
  <c r="E934" i="16"/>
  <c r="F934" i="16"/>
  <c r="E935" i="16"/>
  <c r="F935" i="16"/>
  <c r="E936" i="16"/>
  <c r="F936" i="16"/>
  <c r="E937" i="16"/>
  <c r="F937" i="16"/>
  <c r="E938" i="16"/>
  <c r="F938" i="16"/>
  <c r="E939" i="16"/>
  <c r="F939" i="16"/>
  <c r="E940" i="16"/>
  <c r="F940" i="16"/>
  <c r="E941" i="16"/>
  <c r="F941" i="16"/>
  <c r="E942" i="16"/>
  <c r="F942" i="16"/>
  <c r="E943" i="16"/>
  <c r="F943" i="16"/>
  <c r="E944" i="16"/>
  <c r="F944" i="16"/>
  <c r="E945" i="16"/>
  <c r="F945" i="16"/>
  <c r="E946" i="16"/>
  <c r="F946" i="16"/>
  <c r="E947" i="16"/>
  <c r="F947" i="16"/>
  <c r="E948" i="16"/>
  <c r="F948" i="16"/>
  <c r="E949" i="16"/>
  <c r="F949" i="16"/>
  <c r="E950" i="16"/>
  <c r="F950" i="16"/>
  <c r="E951" i="16"/>
  <c r="F951" i="16"/>
  <c r="E952" i="16"/>
  <c r="F952" i="16"/>
  <c r="E953" i="16"/>
  <c r="F953" i="16"/>
  <c r="E954" i="16"/>
  <c r="F954" i="16"/>
  <c r="E955" i="16"/>
  <c r="F955" i="16"/>
  <c r="E956" i="16"/>
  <c r="F956" i="16"/>
  <c r="E957" i="16"/>
  <c r="F957" i="16"/>
  <c r="E958" i="16"/>
  <c r="F958" i="16"/>
  <c r="E959" i="16"/>
  <c r="F959" i="16"/>
  <c r="E960" i="16"/>
  <c r="F960" i="16"/>
  <c r="E961" i="16"/>
  <c r="F961" i="16"/>
  <c r="E962" i="16"/>
  <c r="F962" i="16"/>
  <c r="E963" i="16"/>
  <c r="F963" i="16"/>
  <c r="E964" i="16"/>
  <c r="F964" i="16"/>
  <c r="E965" i="16"/>
  <c r="F965" i="16"/>
  <c r="E966" i="16"/>
  <c r="F966" i="16"/>
  <c r="E967" i="16"/>
  <c r="F967" i="16"/>
  <c r="E968" i="16"/>
  <c r="F968" i="16"/>
  <c r="E969" i="16"/>
  <c r="F969" i="16"/>
  <c r="E970" i="16"/>
  <c r="F970" i="16"/>
  <c r="E971" i="16"/>
  <c r="F971" i="16"/>
  <c r="E972" i="16"/>
  <c r="F972" i="16"/>
  <c r="E973" i="16"/>
  <c r="F973" i="16"/>
  <c r="E974" i="16"/>
  <c r="F974" i="16"/>
  <c r="E975" i="16"/>
  <c r="F975" i="16"/>
  <c r="E976" i="16"/>
  <c r="F976" i="16"/>
  <c r="E977" i="16"/>
  <c r="F977" i="16"/>
  <c r="E978" i="16"/>
  <c r="F978" i="16"/>
  <c r="E979" i="16"/>
  <c r="F979" i="16"/>
  <c r="E980" i="16"/>
  <c r="F980" i="16"/>
  <c r="E981" i="16"/>
  <c r="F981" i="16"/>
  <c r="E982" i="16"/>
  <c r="F982" i="16"/>
  <c r="E983" i="16"/>
  <c r="F983" i="16"/>
  <c r="E984" i="16"/>
  <c r="F984" i="16"/>
  <c r="E985" i="16"/>
  <c r="F985" i="16"/>
  <c r="E986" i="16"/>
  <c r="F986" i="16"/>
  <c r="E987" i="16"/>
  <c r="F987" i="16"/>
  <c r="E988" i="16"/>
  <c r="F988" i="16"/>
  <c r="E989" i="16"/>
  <c r="F989" i="16"/>
  <c r="E990" i="16"/>
  <c r="F990" i="16"/>
  <c r="E991" i="16"/>
  <c r="F991" i="16"/>
  <c r="E992" i="16"/>
  <c r="F992" i="16"/>
  <c r="E993" i="16"/>
  <c r="F993" i="16"/>
  <c r="E994" i="16"/>
  <c r="F994" i="16"/>
  <c r="E995" i="16"/>
  <c r="F995" i="16"/>
  <c r="E996" i="16"/>
  <c r="F996" i="16"/>
  <c r="E997" i="16"/>
  <c r="F997" i="16"/>
  <c r="E998" i="16"/>
  <c r="F998" i="16"/>
  <c r="E999" i="16"/>
  <c r="F999" i="16"/>
  <c r="E1000" i="16"/>
  <c r="F1000" i="16"/>
  <c r="E1001" i="16"/>
  <c r="F1001" i="16"/>
  <c r="E1002" i="16"/>
  <c r="F1002" i="16"/>
  <c r="E1003" i="16"/>
  <c r="F1003" i="16"/>
  <c r="E1004" i="16"/>
  <c r="F1004" i="16"/>
  <c r="E1005" i="16"/>
  <c r="F1005" i="16"/>
  <c r="E1006" i="16"/>
  <c r="F1006" i="16"/>
  <c r="E1007" i="16"/>
  <c r="F1007" i="16"/>
  <c r="E1008" i="16"/>
  <c r="F1008" i="16"/>
  <c r="E1009" i="16"/>
  <c r="F1009" i="16"/>
  <c r="E1010" i="16"/>
  <c r="F1010" i="16"/>
  <c r="E1011" i="16"/>
  <c r="F1011" i="16"/>
  <c r="E1012" i="16"/>
  <c r="F1012" i="16"/>
  <c r="E1013" i="16"/>
  <c r="F1013" i="16"/>
  <c r="E1014" i="16"/>
  <c r="F1014" i="16"/>
  <c r="E1015" i="16"/>
  <c r="F1015" i="16"/>
  <c r="E1016" i="16"/>
  <c r="F1016" i="16"/>
  <c r="E1017" i="16"/>
  <c r="F1017" i="16"/>
  <c r="E1018" i="16"/>
  <c r="F1018" i="16"/>
  <c r="E1019" i="16"/>
  <c r="F1019" i="16"/>
  <c r="E1020" i="16"/>
  <c r="F1020" i="16"/>
  <c r="E1021" i="16"/>
  <c r="F1021" i="16"/>
  <c r="E1022" i="16"/>
  <c r="F1022" i="16"/>
  <c r="E1023" i="16"/>
  <c r="F1023" i="16"/>
  <c r="E1024" i="16"/>
  <c r="F1024" i="16"/>
  <c r="E1025" i="16"/>
  <c r="F1025" i="16"/>
  <c r="E1026" i="16"/>
  <c r="F1026" i="16"/>
  <c r="E1027" i="16"/>
  <c r="F1027" i="16"/>
  <c r="E1028" i="16"/>
  <c r="F1028" i="16"/>
  <c r="E1029" i="16"/>
  <c r="F1029" i="16"/>
  <c r="E1030" i="16"/>
  <c r="F1030" i="16"/>
  <c r="E1031" i="16"/>
  <c r="F1031" i="16"/>
  <c r="E1032" i="16"/>
  <c r="F1032" i="16"/>
  <c r="E1033" i="16"/>
  <c r="F1033" i="16"/>
  <c r="E1034" i="16"/>
  <c r="F1034" i="16"/>
  <c r="E1035" i="16"/>
  <c r="F1035" i="16"/>
  <c r="E1036" i="16"/>
  <c r="F1036" i="16"/>
  <c r="E1037" i="16"/>
  <c r="F1037" i="16"/>
  <c r="E1038" i="16"/>
  <c r="F1038" i="16"/>
  <c r="E1039" i="16"/>
  <c r="F1039" i="16"/>
  <c r="E1040" i="16"/>
  <c r="F1040" i="16"/>
  <c r="E1041" i="16"/>
  <c r="F1041" i="16"/>
  <c r="E1042" i="16"/>
  <c r="F1042" i="16"/>
  <c r="E1043" i="16"/>
  <c r="F1043" i="16"/>
  <c r="E1044" i="16"/>
  <c r="F1044" i="16"/>
  <c r="E1045" i="16"/>
  <c r="F1045" i="16"/>
  <c r="E1046" i="16"/>
  <c r="F1046" i="16"/>
  <c r="E1047" i="16"/>
  <c r="F1047" i="16"/>
  <c r="E1048" i="16"/>
  <c r="F1048" i="16"/>
  <c r="E1049" i="16"/>
  <c r="F1049" i="16"/>
  <c r="E1050" i="16"/>
  <c r="F1050" i="16"/>
  <c r="E1051" i="16"/>
  <c r="F1051" i="16"/>
  <c r="E1052" i="16"/>
  <c r="F1052" i="16"/>
  <c r="E1053" i="16"/>
  <c r="F1053" i="16"/>
  <c r="E1054" i="16"/>
  <c r="F1054" i="16"/>
  <c r="E1055" i="16"/>
  <c r="F1055" i="16"/>
  <c r="E1056" i="16"/>
  <c r="F1056" i="16"/>
  <c r="E1057" i="16"/>
  <c r="F1057" i="16"/>
  <c r="E1058" i="16"/>
  <c r="F1058" i="16"/>
  <c r="E1059" i="16"/>
  <c r="F1059" i="16"/>
  <c r="E1060" i="16"/>
  <c r="F1060" i="16"/>
  <c r="E1061" i="16"/>
  <c r="F1061" i="16"/>
  <c r="E1062" i="16"/>
  <c r="F1062" i="16"/>
  <c r="E1063" i="16"/>
  <c r="F1063" i="16"/>
  <c r="E1064" i="16"/>
  <c r="F1064" i="16"/>
  <c r="E1065" i="16"/>
  <c r="F1065" i="16"/>
  <c r="E1066" i="16"/>
  <c r="F1066" i="16"/>
  <c r="E1067" i="16"/>
  <c r="F1067" i="16"/>
  <c r="E1068" i="16"/>
  <c r="F1068" i="16"/>
  <c r="E1069" i="16"/>
  <c r="F1069" i="16"/>
  <c r="E1070" i="16"/>
  <c r="F1070" i="16"/>
  <c r="E1071" i="16"/>
  <c r="F1071" i="16"/>
  <c r="E1072" i="16"/>
  <c r="F1072" i="16"/>
  <c r="E1073" i="16"/>
  <c r="F1073" i="16"/>
  <c r="E1074" i="16"/>
  <c r="F1074" i="16"/>
  <c r="E1075" i="16"/>
  <c r="F1075" i="16"/>
  <c r="E1076" i="16"/>
  <c r="F1076" i="16"/>
  <c r="E1077" i="16"/>
  <c r="F1077" i="16"/>
  <c r="E1078" i="16"/>
  <c r="F1078" i="16"/>
  <c r="E1079" i="16"/>
  <c r="F1079" i="16"/>
  <c r="E1080" i="16"/>
  <c r="F1080" i="16"/>
  <c r="E1081" i="16"/>
  <c r="F1081" i="16"/>
  <c r="E1082" i="16"/>
  <c r="F1082" i="16"/>
  <c r="E1083" i="16"/>
  <c r="F1083" i="16"/>
  <c r="E1084" i="16"/>
  <c r="F1084" i="16"/>
  <c r="E1085" i="16"/>
  <c r="F1085" i="16"/>
  <c r="E1086" i="16"/>
  <c r="F1086" i="16"/>
  <c r="E1087" i="16"/>
  <c r="F1087" i="16"/>
  <c r="E1088" i="16"/>
  <c r="F1088" i="16"/>
  <c r="E1089" i="16"/>
  <c r="F1089" i="16"/>
  <c r="E1090" i="16"/>
  <c r="F1090" i="16"/>
  <c r="E1091" i="16"/>
  <c r="F1091" i="16"/>
  <c r="E1092" i="16"/>
  <c r="F1092" i="16"/>
  <c r="E1093" i="16"/>
  <c r="F1093" i="16"/>
  <c r="E1094" i="16"/>
  <c r="F1094" i="16"/>
  <c r="E1095" i="16"/>
  <c r="F1095" i="16"/>
  <c r="E1096" i="16"/>
  <c r="F1096" i="16"/>
  <c r="E1097" i="16"/>
  <c r="F1097" i="16"/>
  <c r="E1098" i="16"/>
  <c r="F1098" i="16"/>
  <c r="E1099" i="16"/>
  <c r="F1099" i="16"/>
  <c r="E1100" i="16"/>
  <c r="F1100" i="16"/>
  <c r="E1101" i="16"/>
  <c r="F1101" i="16"/>
  <c r="E1102" i="16"/>
  <c r="F1102" i="16"/>
  <c r="E1103" i="16"/>
  <c r="F1103" i="16"/>
  <c r="E1104" i="16"/>
  <c r="F1104" i="16"/>
  <c r="E1105" i="16"/>
  <c r="F1105" i="16"/>
  <c r="E1106" i="16"/>
  <c r="F1106" i="16"/>
  <c r="E1107" i="16"/>
  <c r="F1107" i="16"/>
  <c r="E1108" i="16"/>
  <c r="F1108" i="16"/>
  <c r="E1109" i="16"/>
  <c r="F1109" i="16"/>
  <c r="E1110" i="16"/>
  <c r="F1110" i="16"/>
  <c r="E1111" i="16"/>
  <c r="F1111" i="16"/>
  <c r="E1112" i="16"/>
  <c r="F1112" i="16"/>
  <c r="E1113" i="16"/>
  <c r="F1113" i="16"/>
  <c r="E1114" i="16"/>
  <c r="F1114" i="16"/>
  <c r="E1115" i="16"/>
  <c r="F1115" i="16"/>
  <c r="E1116" i="16"/>
  <c r="F1116" i="16"/>
  <c r="E1117" i="16"/>
  <c r="F1117" i="16"/>
  <c r="E1118" i="16"/>
  <c r="F1118" i="16"/>
  <c r="E1119" i="16"/>
  <c r="F1119" i="16"/>
  <c r="E1120" i="16"/>
  <c r="F1120" i="16"/>
  <c r="E1121" i="16"/>
  <c r="F1121" i="16"/>
  <c r="E1122" i="16"/>
  <c r="F1122" i="16"/>
  <c r="E1123" i="16"/>
  <c r="F1123" i="16"/>
  <c r="E1124" i="16"/>
  <c r="F1124" i="16"/>
  <c r="E1125" i="16"/>
  <c r="F1125" i="16"/>
  <c r="E1126" i="16"/>
  <c r="F1126" i="16"/>
  <c r="E1127" i="16"/>
  <c r="F1127" i="16"/>
  <c r="E1128" i="16"/>
  <c r="F1128" i="16"/>
  <c r="E1129" i="16"/>
  <c r="F1129" i="16"/>
  <c r="E1130" i="16"/>
  <c r="F1130" i="16"/>
  <c r="E1131" i="16"/>
  <c r="F1131" i="16"/>
  <c r="E1132" i="16"/>
  <c r="F1132" i="16"/>
  <c r="E1133" i="16"/>
  <c r="F1133" i="16"/>
  <c r="E1134" i="16"/>
  <c r="F1134" i="16"/>
  <c r="E1135" i="16"/>
  <c r="F1135" i="16"/>
  <c r="E1136" i="16"/>
  <c r="F1136" i="16"/>
  <c r="E1137" i="16"/>
  <c r="F1137" i="16"/>
  <c r="E1138" i="16"/>
  <c r="F1138" i="16"/>
  <c r="E1139" i="16"/>
  <c r="F1139" i="16"/>
  <c r="E1140" i="16"/>
  <c r="F1140" i="16"/>
  <c r="E1141" i="16"/>
  <c r="F1141" i="16"/>
  <c r="E1142" i="16"/>
  <c r="F1142" i="16"/>
  <c r="E1143" i="16"/>
  <c r="F1143" i="16"/>
  <c r="E1144" i="16"/>
  <c r="F1144" i="16"/>
  <c r="E1145" i="16"/>
  <c r="F1145" i="16"/>
  <c r="E1146" i="16"/>
  <c r="F1146" i="16"/>
  <c r="E1147" i="16"/>
  <c r="F1147" i="16"/>
  <c r="E1148" i="16"/>
  <c r="F1148" i="16"/>
  <c r="E1149" i="16"/>
  <c r="F1149" i="16"/>
  <c r="E1150" i="16"/>
  <c r="F1150" i="16"/>
  <c r="E1151" i="16"/>
  <c r="F1151" i="16"/>
  <c r="E1152" i="16"/>
  <c r="F1152" i="16"/>
  <c r="E1153" i="16"/>
  <c r="F1153" i="16"/>
  <c r="E1154" i="16"/>
  <c r="F1154" i="16"/>
  <c r="E1155" i="16"/>
  <c r="F1155" i="16"/>
  <c r="E1156" i="16"/>
  <c r="F1156" i="16"/>
  <c r="E1157" i="16"/>
  <c r="F1157" i="16"/>
  <c r="E1158" i="16"/>
  <c r="F1158" i="16"/>
  <c r="E1159" i="16"/>
  <c r="F1159" i="16"/>
  <c r="E1160" i="16"/>
  <c r="F1160" i="16"/>
  <c r="E1161" i="16"/>
  <c r="F1161" i="16"/>
  <c r="E1162" i="16"/>
  <c r="F1162" i="16"/>
  <c r="E1163" i="16"/>
  <c r="F1163" i="16"/>
  <c r="E1164" i="16"/>
  <c r="F1164" i="16"/>
  <c r="E1165" i="16"/>
  <c r="F1165" i="16"/>
  <c r="E1166" i="16"/>
  <c r="F1166" i="16"/>
  <c r="E1167" i="16"/>
  <c r="F1167" i="16"/>
  <c r="E1168" i="16"/>
  <c r="F1168" i="16"/>
  <c r="E1169" i="16"/>
  <c r="F1169" i="16"/>
  <c r="E1170" i="16"/>
  <c r="F1170" i="16"/>
  <c r="E1171" i="16"/>
  <c r="F1171" i="16"/>
  <c r="E1172" i="16"/>
  <c r="F1172" i="16"/>
  <c r="E1173" i="16"/>
  <c r="F1173" i="16"/>
  <c r="E1174" i="16"/>
  <c r="F1174" i="16"/>
  <c r="E1175" i="16"/>
  <c r="F1175" i="16"/>
  <c r="E1176" i="16"/>
  <c r="F1176" i="16"/>
  <c r="E1177" i="16"/>
  <c r="F1177" i="16"/>
  <c r="E1178" i="16"/>
  <c r="F1178" i="16"/>
  <c r="E1179" i="16"/>
  <c r="F1179" i="16"/>
  <c r="E1180" i="16"/>
  <c r="F1180" i="16"/>
  <c r="E1181" i="16"/>
  <c r="F1181" i="16"/>
  <c r="E1182" i="16"/>
  <c r="F1182" i="16"/>
  <c r="E1183" i="16"/>
  <c r="F1183" i="16"/>
  <c r="E1184" i="16"/>
  <c r="F1184" i="16"/>
  <c r="E1185" i="16"/>
  <c r="F1185" i="16"/>
  <c r="E1186" i="16"/>
  <c r="F1186" i="16"/>
  <c r="E1187" i="16"/>
  <c r="F1187" i="16"/>
  <c r="E1188" i="16"/>
  <c r="F1188" i="16"/>
  <c r="E1189" i="16"/>
  <c r="F1189" i="16"/>
  <c r="E1190" i="16"/>
  <c r="F1190" i="16"/>
  <c r="E1191" i="16"/>
  <c r="F1191" i="16"/>
  <c r="E1192" i="16"/>
  <c r="F1192" i="16"/>
  <c r="E1193" i="16"/>
  <c r="F1193" i="16"/>
  <c r="E1194" i="16"/>
  <c r="F1194" i="16"/>
  <c r="E1195" i="16"/>
  <c r="F1195" i="16"/>
  <c r="E1196" i="16"/>
  <c r="F1196" i="16"/>
  <c r="E1197" i="16"/>
  <c r="F1197" i="16"/>
  <c r="E1198" i="16"/>
  <c r="F1198" i="16"/>
  <c r="E1199" i="16"/>
  <c r="F1199" i="16"/>
  <c r="E1200" i="16"/>
  <c r="F1200" i="16"/>
  <c r="E1201" i="16"/>
  <c r="F1201" i="16"/>
  <c r="E1202" i="16"/>
  <c r="F1202" i="16"/>
  <c r="E1203" i="16"/>
  <c r="F1203" i="16"/>
  <c r="E1204" i="16"/>
  <c r="F1204" i="16"/>
  <c r="E1205" i="16"/>
  <c r="F1205" i="16"/>
  <c r="E1206" i="16"/>
  <c r="F1206" i="16"/>
  <c r="E1207" i="16"/>
  <c r="F1207" i="16"/>
  <c r="E1208" i="16"/>
  <c r="F1208" i="16"/>
  <c r="E1209" i="16"/>
  <c r="F1209" i="16"/>
  <c r="E1210" i="16"/>
  <c r="F1210" i="16"/>
  <c r="E1211" i="16"/>
  <c r="F1211" i="16"/>
  <c r="E1212" i="16"/>
  <c r="F1212" i="16"/>
  <c r="E1213" i="16"/>
  <c r="F1213" i="16"/>
  <c r="E1214" i="16"/>
  <c r="F1214" i="16"/>
  <c r="E1215" i="16"/>
  <c r="F1215" i="16"/>
  <c r="E1216" i="16"/>
  <c r="F1216" i="16"/>
  <c r="E1217" i="16"/>
  <c r="F1217" i="16"/>
  <c r="E1218" i="16"/>
  <c r="F1218" i="16"/>
  <c r="E1219" i="16"/>
  <c r="F1219" i="16"/>
  <c r="E1220" i="16"/>
  <c r="F1220" i="16"/>
  <c r="E1221" i="16"/>
  <c r="F1221" i="16"/>
  <c r="E1222" i="16"/>
  <c r="F1222" i="16"/>
  <c r="E1223" i="16"/>
  <c r="F1223" i="16"/>
  <c r="E1224" i="16"/>
  <c r="F1224" i="16"/>
  <c r="E1225" i="16"/>
  <c r="F1225" i="16"/>
  <c r="E1226" i="16"/>
  <c r="F1226" i="16"/>
  <c r="E1227" i="16"/>
  <c r="F1227" i="16"/>
  <c r="E1228" i="16"/>
  <c r="F1228" i="16"/>
  <c r="E1229" i="16"/>
  <c r="F1229" i="16"/>
  <c r="E1230" i="16"/>
  <c r="F1230" i="16"/>
  <c r="E1231" i="16"/>
  <c r="F1231" i="16"/>
  <c r="E1232" i="16"/>
  <c r="F1232" i="16"/>
  <c r="E1233" i="16"/>
  <c r="F1233" i="16"/>
  <c r="E1234" i="16"/>
  <c r="F1234" i="16"/>
  <c r="E1235" i="16"/>
  <c r="F1235" i="16"/>
  <c r="E1236" i="16"/>
  <c r="F1236" i="16"/>
  <c r="E1237" i="16"/>
  <c r="F1237" i="16"/>
  <c r="E1238" i="16"/>
  <c r="F1238" i="16"/>
  <c r="E1239" i="16"/>
  <c r="F1239" i="16"/>
  <c r="E1240" i="16"/>
  <c r="F1240" i="16"/>
  <c r="E1241" i="16"/>
  <c r="F1241" i="16"/>
  <c r="E1242" i="16"/>
  <c r="F1242" i="16"/>
  <c r="E1243" i="16"/>
  <c r="F1243" i="16"/>
  <c r="E1244" i="16"/>
  <c r="F1244" i="16"/>
  <c r="E1245" i="16"/>
  <c r="F1245" i="16"/>
  <c r="E1246" i="16"/>
  <c r="F1246" i="16"/>
  <c r="E1247" i="16"/>
  <c r="F1247" i="16"/>
  <c r="E1248" i="16"/>
  <c r="F1248" i="16"/>
  <c r="E1249" i="16"/>
  <c r="F1249" i="16"/>
  <c r="E1250" i="16"/>
  <c r="F1250" i="16"/>
  <c r="E1251" i="16"/>
  <c r="F1251" i="16"/>
  <c r="E1252" i="16"/>
  <c r="F1252" i="16"/>
  <c r="E1253" i="16"/>
  <c r="F1253" i="16"/>
  <c r="E1254" i="16"/>
  <c r="F1254" i="16"/>
  <c r="E1255" i="16"/>
  <c r="F1255" i="16"/>
  <c r="E1256" i="16"/>
  <c r="F1256" i="16"/>
  <c r="E1257" i="16"/>
  <c r="F1257" i="16"/>
  <c r="E1258" i="16"/>
  <c r="F1258" i="16"/>
  <c r="E1259" i="16"/>
  <c r="F1259" i="16"/>
  <c r="E1260" i="16"/>
  <c r="F1260" i="16"/>
  <c r="E1261" i="16"/>
  <c r="F1261" i="16"/>
  <c r="E1262" i="16"/>
  <c r="F1262" i="16"/>
  <c r="E1263" i="16"/>
  <c r="F1263" i="16"/>
  <c r="E1264" i="16"/>
  <c r="F1264" i="16"/>
  <c r="E1265" i="16"/>
  <c r="F1265" i="16"/>
  <c r="E1266" i="16"/>
  <c r="F1266" i="16"/>
  <c r="E1267" i="16"/>
  <c r="F1267" i="16"/>
  <c r="E1268" i="16"/>
  <c r="F1268" i="16"/>
  <c r="E1269" i="16"/>
  <c r="F1269" i="16"/>
  <c r="E1270" i="16"/>
  <c r="F1270" i="16"/>
  <c r="E1271" i="16"/>
  <c r="F1271" i="16"/>
  <c r="E1272" i="16"/>
  <c r="F1272" i="16"/>
  <c r="E1273" i="16"/>
  <c r="F1273" i="16"/>
  <c r="E1274" i="16"/>
  <c r="F1274" i="16"/>
  <c r="E1275" i="16"/>
  <c r="F1275" i="16"/>
  <c r="E1276" i="16"/>
  <c r="F1276" i="16"/>
  <c r="E1277" i="16"/>
  <c r="F1277" i="16"/>
  <c r="E1278" i="16"/>
  <c r="F1278" i="16"/>
  <c r="E1279" i="16"/>
  <c r="F1279" i="16"/>
  <c r="E1280" i="16"/>
  <c r="F1280" i="16"/>
  <c r="E1281" i="16"/>
  <c r="F1281" i="16"/>
  <c r="E1282" i="16"/>
  <c r="F1282" i="16"/>
  <c r="E1283" i="16"/>
  <c r="F1283" i="16"/>
  <c r="E1284" i="16"/>
  <c r="F1284" i="16"/>
  <c r="E1285" i="16"/>
  <c r="F1285" i="16"/>
  <c r="E1286" i="16"/>
  <c r="F1286" i="16"/>
  <c r="E1287" i="16"/>
  <c r="F1287" i="16"/>
  <c r="E1288" i="16"/>
  <c r="F1288" i="16"/>
  <c r="E1289" i="16"/>
  <c r="F1289" i="16"/>
  <c r="E1290" i="16"/>
  <c r="F1290" i="16"/>
  <c r="E1291" i="16"/>
  <c r="F1291" i="16"/>
  <c r="E1292" i="16"/>
  <c r="F1292" i="16"/>
  <c r="E1293" i="16"/>
  <c r="F1293" i="16"/>
  <c r="E1294" i="16"/>
  <c r="F1294" i="16"/>
  <c r="E1295" i="16"/>
  <c r="F1295" i="16"/>
  <c r="E1296" i="16"/>
  <c r="F1296" i="16"/>
  <c r="E1297" i="16"/>
  <c r="F1297" i="16"/>
  <c r="E1298" i="16"/>
  <c r="F1298" i="16"/>
  <c r="E1299" i="16"/>
  <c r="F1299" i="16"/>
  <c r="E1300" i="16"/>
  <c r="F1300" i="16"/>
  <c r="E1301" i="16"/>
  <c r="F1301" i="16"/>
  <c r="E1302" i="16"/>
  <c r="F1302" i="16"/>
  <c r="E1303" i="16"/>
  <c r="F1303" i="16"/>
  <c r="E1304" i="16"/>
  <c r="F1304" i="16"/>
  <c r="E1305" i="16"/>
  <c r="F1305" i="16"/>
  <c r="E1306" i="16"/>
  <c r="F1306" i="16"/>
  <c r="E1307" i="16"/>
  <c r="F1307" i="16"/>
  <c r="E1308" i="16"/>
  <c r="F1308" i="16"/>
  <c r="E1309" i="16"/>
  <c r="F1309" i="16"/>
  <c r="E1310" i="16"/>
  <c r="F1310" i="16"/>
  <c r="E1311" i="16"/>
  <c r="F1311" i="16"/>
  <c r="E1312" i="16"/>
  <c r="F1312" i="16"/>
  <c r="E1313" i="16"/>
  <c r="F1313" i="16"/>
  <c r="E1314" i="16"/>
  <c r="F1314" i="16"/>
  <c r="E1315" i="16"/>
  <c r="F1315" i="16"/>
  <c r="E1316" i="16"/>
  <c r="F1316" i="16"/>
  <c r="E1317" i="16"/>
  <c r="F1317" i="16"/>
  <c r="E1318" i="16"/>
  <c r="F1318" i="16"/>
  <c r="E1319" i="16"/>
  <c r="F1319" i="16"/>
  <c r="E1320" i="16"/>
  <c r="F1320" i="16"/>
  <c r="E1321" i="16"/>
  <c r="F1321" i="16"/>
  <c r="E1322" i="16"/>
  <c r="F1322" i="16"/>
  <c r="E1323" i="16"/>
  <c r="F1323" i="16"/>
  <c r="E1324" i="16"/>
  <c r="F1324" i="16"/>
  <c r="E1325" i="16"/>
  <c r="F1325" i="16"/>
  <c r="E1326" i="16"/>
  <c r="F1326" i="16"/>
  <c r="E1327" i="16"/>
  <c r="F1327" i="16"/>
  <c r="E1328" i="16"/>
  <c r="F1328" i="16"/>
  <c r="E1329" i="16"/>
  <c r="F1329" i="16"/>
  <c r="E1330" i="16"/>
  <c r="F1330" i="16"/>
  <c r="E1331" i="16"/>
  <c r="F1331" i="16"/>
  <c r="E1332" i="16"/>
  <c r="F1332" i="16"/>
  <c r="E1333" i="16"/>
  <c r="F1333" i="16"/>
  <c r="E1334" i="16"/>
  <c r="F1334" i="16"/>
  <c r="E1335" i="16"/>
  <c r="F1335" i="16"/>
  <c r="E1336" i="16"/>
  <c r="F1336" i="16"/>
  <c r="E1337" i="16"/>
  <c r="F1337" i="16"/>
  <c r="E1338" i="16"/>
  <c r="F1338" i="16"/>
  <c r="E1339" i="16"/>
  <c r="F1339" i="16"/>
  <c r="E1340" i="16"/>
  <c r="F1340" i="16"/>
  <c r="E1341" i="16"/>
  <c r="F1341" i="16"/>
  <c r="E1342" i="16"/>
  <c r="F1342" i="16"/>
  <c r="E1343" i="16"/>
  <c r="F1343" i="16"/>
  <c r="E1344" i="16"/>
  <c r="F1344" i="16"/>
  <c r="E1345" i="16"/>
  <c r="F1345" i="16"/>
  <c r="E1346" i="16"/>
  <c r="F1346" i="16"/>
  <c r="E1347" i="16"/>
  <c r="F1347" i="16"/>
  <c r="E1348" i="16"/>
  <c r="F1348" i="16"/>
  <c r="E1349" i="16"/>
  <c r="F1349" i="16"/>
  <c r="E1350" i="16"/>
  <c r="F1350" i="16"/>
  <c r="E1351" i="16"/>
  <c r="F1351" i="16"/>
  <c r="E1352" i="16"/>
  <c r="F1352" i="16"/>
  <c r="E1353" i="16"/>
  <c r="F1353" i="16"/>
  <c r="E1354" i="16"/>
  <c r="F1354" i="16"/>
  <c r="E1355" i="16"/>
  <c r="F1355" i="16"/>
  <c r="E1356" i="16"/>
  <c r="F1356" i="16"/>
  <c r="E1357" i="16"/>
  <c r="F1357" i="16"/>
  <c r="E1358" i="16"/>
  <c r="F1358" i="16"/>
  <c r="E1359" i="16"/>
  <c r="F1359" i="16"/>
  <c r="E1360" i="16"/>
  <c r="F1360" i="16"/>
  <c r="E1361" i="16"/>
  <c r="F1361" i="16"/>
  <c r="E1362" i="16"/>
  <c r="F1362" i="16"/>
  <c r="E1363" i="16"/>
  <c r="F1363" i="16"/>
  <c r="E1364" i="16"/>
  <c r="F1364" i="16"/>
  <c r="E1365" i="16"/>
  <c r="F1365" i="16"/>
  <c r="E1366" i="16"/>
  <c r="F1366" i="16"/>
  <c r="E1367" i="16"/>
  <c r="F1367" i="16"/>
  <c r="E1368" i="16"/>
  <c r="F1368" i="16"/>
  <c r="E1369" i="16"/>
  <c r="F1369" i="16"/>
  <c r="E1370" i="16"/>
  <c r="F1370" i="16"/>
  <c r="E1371" i="16"/>
  <c r="F1371" i="16"/>
  <c r="E1372" i="16"/>
  <c r="F1372" i="16"/>
  <c r="E1373" i="16"/>
  <c r="F1373" i="16"/>
  <c r="E1374" i="16"/>
  <c r="F1374" i="16"/>
  <c r="E1375" i="16"/>
  <c r="F1375" i="16"/>
  <c r="E1376" i="16"/>
  <c r="F1376" i="16"/>
  <c r="E1377" i="16"/>
  <c r="F1377" i="16"/>
  <c r="E1378" i="16"/>
  <c r="F1378" i="16"/>
  <c r="E1379" i="16"/>
  <c r="F1379" i="16"/>
  <c r="E1380" i="16"/>
  <c r="F1380" i="16"/>
  <c r="E1381" i="16"/>
  <c r="F1381" i="16"/>
  <c r="E1382" i="16"/>
  <c r="F1382" i="16"/>
  <c r="E1383" i="16"/>
  <c r="F1383" i="16"/>
  <c r="E1384" i="16"/>
  <c r="F1384" i="16"/>
  <c r="E1385" i="16"/>
  <c r="F1385" i="16"/>
  <c r="E1386" i="16"/>
  <c r="F1386" i="16"/>
  <c r="E1387" i="16"/>
  <c r="F1387" i="16"/>
  <c r="E1388" i="16"/>
  <c r="F1388" i="16"/>
  <c r="E1389" i="16"/>
  <c r="F1389" i="16"/>
  <c r="E1390" i="16"/>
  <c r="F1390" i="16"/>
  <c r="E1391" i="16"/>
  <c r="F1391" i="16"/>
  <c r="E1392" i="16"/>
  <c r="F1392" i="16"/>
  <c r="E1393" i="16"/>
  <c r="F1393" i="16"/>
  <c r="E1394" i="16"/>
  <c r="F1394" i="16"/>
  <c r="E1395" i="16"/>
  <c r="F1395" i="16"/>
  <c r="E1396" i="16"/>
  <c r="F1396" i="16"/>
  <c r="E1397" i="16"/>
  <c r="F1397" i="16"/>
  <c r="E1398" i="16"/>
  <c r="F1398" i="16"/>
  <c r="E1399" i="16"/>
  <c r="F1399" i="16"/>
  <c r="E1400" i="16"/>
  <c r="F1400" i="16"/>
  <c r="E1401" i="16"/>
  <c r="F1401" i="16"/>
  <c r="E1402" i="16"/>
  <c r="F1402" i="16"/>
  <c r="E1403" i="16"/>
  <c r="F1403" i="16"/>
  <c r="E1404" i="16"/>
  <c r="F1404" i="16"/>
  <c r="E1405" i="16"/>
  <c r="F1405" i="16"/>
  <c r="E1406" i="16"/>
  <c r="F1406" i="16"/>
  <c r="E1407" i="16"/>
  <c r="F1407" i="16"/>
  <c r="E1408" i="16"/>
  <c r="F1408" i="16"/>
  <c r="E1409" i="16"/>
  <c r="F1409" i="16"/>
  <c r="E1410" i="16"/>
  <c r="F1410" i="16"/>
  <c r="E1411" i="16"/>
  <c r="F1411" i="16"/>
  <c r="E1412" i="16"/>
  <c r="F1412" i="16"/>
  <c r="E1413" i="16"/>
  <c r="F1413" i="16"/>
  <c r="E1414" i="16"/>
  <c r="F1414" i="16"/>
  <c r="E1415" i="16"/>
  <c r="F1415" i="16"/>
  <c r="E1416" i="16"/>
  <c r="F1416" i="16"/>
  <c r="E1417" i="16"/>
  <c r="F1417" i="16"/>
  <c r="E1418" i="16"/>
  <c r="F1418" i="16"/>
  <c r="E1419" i="16"/>
  <c r="F1419" i="16"/>
  <c r="E1420" i="16"/>
  <c r="F1420" i="16"/>
  <c r="E1421" i="16"/>
  <c r="F1421" i="16"/>
  <c r="E1422" i="16"/>
  <c r="F1422" i="16"/>
  <c r="E1423" i="16"/>
  <c r="F1423" i="16"/>
  <c r="E1424" i="16"/>
  <c r="F1424" i="16"/>
  <c r="E1425" i="16"/>
  <c r="F1425" i="16"/>
  <c r="E1426" i="16"/>
  <c r="F1426" i="16"/>
  <c r="E1427" i="16"/>
  <c r="F1427" i="16"/>
  <c r="E1428" i="16"/>
  <c r="F1428" i="16"/>
  <c r="E1429" i="16"/>
  <c r="F1429" i="16"/>
  <c r="E1430" i="16"/>
  <c r="F1430" i="16"/>
  <c r="E1431" i="16"/>
  <c r="F1431" i="16"/>
  <c r="E1432" i="16"/>
  <c r="F1432" i="16"/>
  <c r="E1433" i="16"/>
  <c r="F1433" i="16"/>
  <c r="E1434" i="16"/>
  <c r="F1434" i="16"/>
  <c r="E1435" i="16"/>
  <c r="F1435" i="16"/>
  <c r="E1436" i="16"/>
  <c r="F1436" i="16"/>
  <c r="E1437" i="16"/>
  <c r="F1437" i="16"/>
  <c r="E1438" i="16"/>
  <c r="F1438" i="16"/>
  <c r="E1439" i="16"/>
  <c r="F1439" i="16"/>
  <c r="E1440" i="16"/>
  <c r="F1440" i="16"/>
  <c r="E1441" i="16"/>
  <c r="F1441" i="16"/>
  <c r="E1442" i="16"/>
  <c r="F1442" i="16"/>
  <c r="E1443" i="16"/>
  <c r="F1443" i="16"/>
  <c r="E1444" i="16"/>
  <c r="F1444" i="16"/>
  <c r="E1445" i="16"/>
  <c r="F1445" i="16"/>
  <c r="E1446" i="16"/>
  <c r="F1446" i="16"/>
  <c r="E1447" i="16"/>
  <c r="F1447" i="16"/>
  <c r="E1448" i="16"/>
  <c r="F1448" i="16"/>
  <c r="E1449" i="16"/>
  <c r="F1449" i="16"/>
  <c r="E1450" i="16"/>
  <c r="F1450" i="16"/>
  <c r="E1451" i="16"/>
  <c r="F1451" i="16"/>
  <c r="E1452" i="16"/>
  <c r="F1452" i="16"/>
  <c r="E1453" i="16"/>
  <c r="F1453" i="16"/>
  <c r="E1454" i="16"/>
  <c r="F1454" i="16"/>
  <c r="E1455" i="16"/>
  <c r="F1455" i="16"/>
  <c r="E1456" i="16"/>
  <c r="F1456" i="16"/>
  <c r="E1457" i="16"/>
  <c r="F1457" i="16"/>
  <c r="E1458" i="16"/>
  <c r="F1458" i="16"/>
  <c r="E1459" i="16"/>
  <c r="F1459" i="16"/>
  <c r="E1460" i="16"/>
  <c r="F1460" i="16"/>
  <c r="E1461" i="16"/>
  <c r="F1461" i="16"/>
  <c r="E1462" i="16"/>
  <c r="F1462" i="16"/>
  <c r="E1463" i="16"/>
  <c r="F1463" i="16"/>
  <c r="E1464" i="16"/>
  <c r="F1464" i="16"/>
  <c r="E1465" i="16"/>
  <c r="F1465" i="16"/>
  <c r="E1466" i="16"/>
  <c r="F1466" i="16"/>
  <c r="E1467" i="16"/>
  <c r="F1467" i="16"/>
  <c r="E1468" i="16"/>
  <c r="F1468" i="16"/>
  <c r="E1469" i="16"/>
  <c r="F1469" i="16"/>
  <c r="E1470" i="16"/>
  <c r="F1470" i="16"/>
  <c r="E1471" i="16"/>
  <c r="F1471" i="16"/>
  <c r="E1472" i="16"/>
  <c r="F1472" i="16"/>
  <c r="E1473" i="16"/>
  <c r="F1473" i="16"/>
  <c r="E1474" i="16"/>
  <c r="F1474" i="16"/>
  <c r="E1475" i="16"/>
  <c r="F1475" i="16"/>
  <c r="E1476" i="16"/>
  <c r="F1476" i="16"/>
  <c r="E1477" i="16"/>
  <c r="F1477" i="16"/>
  <c r="E1478" i="16"/>
  <c r="F1478" i="16"/>
  <c r="E1479" i="16"/>
  <c r="F1479" i="16"/>
  <c r="E1480" i="16"/>
  <c r="F1480" i="16"/>
  <c r="E1481" i="16"/>
  <c r="F1481" i="16"/>
  <c r="E1482" i="16"/>
  <c r="F1482" i="16"/>
  <c r="E1483" i="16"/>
  <c r="F1483" i="16"/>
  <c r="E1484" i="16"/>
  <c r="F1484" i="16"/>
  <c r="E1485" i="16"/>
  <c r="F1485" i="16"/>
  <c r="E1486" i="16"/>
  <c r="F1486" i="16"/>
  <c r="E1487" i="16"/>
  <c r="F1487" i="16"/>
  <c r="E1488" i="16"/>
  <c r="F1488" i="16"/>
  <c r="E1489" i="16"/>
  <c r="F1489" i="16"/>
  <c r="E1490" i="16"/>
  <c r="F1490" i="16"/>
  <c r="E1491" i="16"/>
  <c r="F1491" i="16"/>
  <c r="E1492" i="16"/>
  <c r="F1492" i="16"/>
  <c r="E1493" i="16"/>
  <c r="F1493" i="16"/>
  <c r="E1494" i="16"/>
  <c r="F1494" i="16"/>
  <c r="E1495" i="16"/>
  <c r="F1495" i="16"/>
  <c r="E1496" i="16"/>
  <c r="F1496" i="16"/>
  <c r="E1497" i="16"/>
  <c r="F1497" i="16"/>
  <c r="E1498" i="16"/>
  <c r="F1498" i="16"/>
  <c r="E1499" i="16"/>
  <c r="F1499" i="16"/>
  <c r="E1500" i="16"/>
  <c r="F1500" i="16"/>
  <c r="E1501" i="16"/>
  <c r="F1501" i="16"/>
  <c r="E1502" i="16"/>
  <c r="F1502" i="16"/>
  <c r="E1503" i="16"/>
  <c r="F1503" i="16"/>
  <c r="E1504" i="16"/>
  <c r="F1504" i="16"/>
  <c r="E1505" i="16"/>
  <c r="F1505" i="16"/>
  <c r="E1506" i="16"/>
  <c r="F1506" i="16"/>
  <c r="E1507" i="16"/>
  <c r="F1507" i="16"/>
  <c r="E1508" i="16"/>
  <c r="F1508" i="16"/>
  <c r="E1509" i="16"/>
  <c r="F1509" i="16"/>
  <c r="E1510" i="16"/>
  <c r="F1510" i="16"/>
  <c r="E1511" i="16"/>
  <c r="F1511" i="16"/>
  <c r="E1512" i="16"/>
  <c r="F1512" i="16"/>
  <c r="E1513" i="16"/>
  <c r="F1513" i="16"/>
  <c r="E1514" i="16"/>
  <c r="F1514" i="16"/>
  <c r="E1515" i="16"/>
  <c r="F1515" i="16"/>
  <c r="E1516" i="16"/>
  <c r="F1516" i="16"/>
  <c r="E1517" i="16"/>
  <c r="F1517" i="16"/>
  <c r="E1518" i="16"/>
  <c r="F1518" i="16"/>
  <c r="E1519" i="16"/>
  <c r="F1519" i="16"/>
  <c r="E1520" i="16"/>
  <c r="F1520" i="16"/>
  <c r="E1521" i="16"/>
  <c r="F1521" i="16"/>
  <c r="E1522" i="16"/>
  <c r="F1522" i="16"/>
  <c r="E1523" i="16"/>
  <c r="F1523" i="16"/>
  <c r="E1524" i="16"/>
  <c r="F1524" i="16"/>
  <c r="E1525" i="16"/>
  <c r="F1525" i="16"/>
  <c r="E1526" i="16"/>
  <c r="F1526" i="16"/>
  <c r="E1527" i="16"/>
  <c r="F1527" i="16"/>
  <c r="E1528" i="16"/>
  <c r="F1528" i="16"/>
  <c r="E1529" i="16"/>
  <c r="F1529" i="16"/>
  <c r="E1530" i="16"/>
  <c r="F1530" i="16"/>
  <c r="E1531" i="16"/>
  <c r="F1531" i="16"/>
  <c r="E1532" i="16"/>
  <c r="F1532" i="16"/>
  <c r="E1533" i="16"/>
  <c r="F1533" i="16"/>
  <c r="E1534" i="16"/>
  <c r="F1534" i="16"/>
  <c r="E1535" i="16"/>
  <c r="F1535" i="16"/>
  <c r="E1536" i="16"/>
  <c r="F1536" i="16"/>
  <c r="E1537" i="16"/>
  <c r="F1537" i="16"/>
  <c r="E1538" i="16"/>
  <c r="F1538" i="16"/>
  <c r="E1539" i="16"/>
  <c r="F1539" i="16"/>
  <c r="E1540" i="16"/>
  <c r="F1540" i="16"/>
  <c r="E1541" i="16"/>
  <c r="F1541" i="16"/>
  <c r="E1542" i="16"/>
  <c r="F1542" i="16"/>
  <c r="E1543" i="16"/>
  <c r="F1543" i="16"/>
  <c r="E1544" i="16"/>
  <c r="F1544" i="16"/>
  <c r="E1545" i="16"/>
  <c r="F1545" i="16"/>
  <c r="E1546" i="16"/>
  <c r="F1546" i="16"/>
  <c r="E1547" i="16"/>
  <c r="F1547" i="16"/>
  <c r="E1548" i="16"/>
  <c r="F1548" i="16"/>
  <c r="E1549" i="16"/>
  <c r="F1549" i="16"/>
  <c r="E1550" i="16"/>
  <c r="F1550" i="16"/>
  <c r="E1551" i="16"/>
  <c r="F1551" i="16"/>
  <c r="E1552" i="16"/>
  <c r="F1552" i="16"/>
  <c r="E1553" i="16"/>
  <c r="F1553" i="16"/>
  <c r="E1554" i="16"/>
  <c r="F1554" i="16"/>
  <c r="E1555" i="16"/>
  <c r="F1555" i="16"/>
  <c r="E1556" i="16"/>
  <c r="F1556" i="16"/>
  <c r="E1557" i="16"/>
  <c r="F1557" i="16"/>
  <c r="E1558" i="16"/>
  <c r="F1558" i="16"/>
  <c r="E1559" i="16"/>
  <c r="F1559" i="16"/>
  <c r="E1560" i="16"/>
  <c r="F1560" i="16"/>
  <c r="E1561" i="16"/>
  <c r="F1561" i="16"/>
  <c r="E1562" i="16"/>
  <c r="F1562" i="16"/>
  <c r="E1563" i="16"/>
  <c r="F1563" i="16"/>
  <c r="E1564" i="16"/>
  <c r="F1564" i="16"/>
  <c r="E1565" i="16"/>
  <c r="F1565" i="16"/>
  <c r="E1566" i="16"/>
  <c r="F1566" i="16"/>
  <c r="E1567" i="16"/>
  <c r="F1567" i="16"/>
  <c r="E1568" i="16"/>
  <c r="F1568" i="16"/>
  <c r="E1569" i="16"/>
  <c r="F1569" i="16"/>
  <c r="E1570" i="16"/>
  <c r="F1570" i="16"/>
  <c r="E1571" i="16"/>
  <c r="F1571" i="16"/>
  <c r="E1572" i="16"/>
  <c r="F1572" i="16"/>
  <c r="E1573" i="16"/>
  <c r="F1573" i="16"/>
  <c r="E1574" i="16"/>
  <c r="F1574" i="16"/>
  <c r="E1575" i="16"/>
  <c r="F1575" i="16"/>
  <c r="E1576" i="16"/>
  <c r="F1576" i="16"/>
  <c r="E1577" i="16"/>
  <c r="F1577" i="16"/>
  <c r="E1578" i="16"/>
  <c r="F1578" i="16"/>
  <c r="E1579" i="16"/>
  <c r="F1579" i="16"/>
  <c r="E1580" i="16"/>
  <c r="F1580" i="16"/>
  <c r="E1581" i="16"/>
  <c r="F1581" i="16"/>
  <c r="E1582" i="16"/>
  <c r="F1582" i="16"/>
  <c r="E1583" i="16"/>
  <c r="F1583" i="16"/>
  <c r="E1584" i="16"/>
  <c r="F1584" i="16"/>
  <c r="E1585" i="16"/>
  <c r="F1585" i="16"/>
  <c r="E1586" i="16"/>
  <c r="F1586" i="16"/>
  <c r="E1587" i="16"/>
  <c r="F1587" i="16"/>
  <c r="E1588" i="16"/>
  <c r="F1588" i="16"/>
  <c r="E1589" i="16"/>
  <c r="F1589" i="16"/>
  <c r="E1590" i="16"/>
  <c r="F1590" i="16"/>
  <c r="E1591" i="16"/>
  <c r="F1591" i="16"/>
  <c r="E1592" i="16"/>
  <c r="F1592" i="16"/>
  <c r="E1593" i="16"/>
  <c r="F1593" i="16"/>
  <c r="E1594" i="16"/>
  <c r="F1594" i="16"/>
  <c r="E1595" i="16"/>
  <c r="F1595" i="16"/>
  <c r="E1596" i="16"/>
  <c r="F1596" i="16"/>
  <c r="E1597" i="16"/>
  <c r="F1597" i="16"/>
  <c r="E1598" i="16"/>
  <c r="F1598" i="16"/>
  <c r="E1599" i="16"/>
  <c r="F1599" i="16"/>
  <c r="E1600" i="16"/>
  <c r="F1600" i="16"/>
  <c r="E1601" i="16"/>
  <c r="F1601" i="16"/>
  <c r="E1602" i="16"/>
  <c r="F1602" i="16"/>
  <c r="E1603" i="16"/>
  <c r="F1603" i="16"/>
  <c r="E1604" i="16"/>
  <c r="F1604" i="16"/>
  <c r="E1605" i="16"/>
  <c r="F1605" i="16"/>
  <c r="E1606" i="16"/>
  <c r="F1606" i="16"/>
  <c r="E1607" i="16"/>
  <c r="F1607" i="16"/>
  <c r="E1608" i="16"/>
  <c r="F1608" i="16"/>
  <c r="E1609" i="16"/>
  <c r="F1609" i="16"/>
  <c r="E1610" i="16"/>
  <c r="F1610" i="16"/>
  <c r="E1611" i="16"/>
  <c r="F1611" i="16"/>
  <c r="E1612" i="16"/>
  <c r="F1612" i="16"/>
  <c r="E1613" i="16"/>
  <c r="F1613" i="16"/>
  <c r="E1614" i="16"/>
  <c r="F1614" i="16"/>
  <c r="E1615" i="16"/>
  <c r="F1615" i="16"/>
  <c r="E1616" i="16"/>
  <c r="F1616" i="16"/>
  <c r="E1617" i="16"/>
  <c r="F1617" i="16"/>
  <c r="E1618" i="16"/>
  <c r="F1618" i="16"/>
  <c r="E1619" i="16"/>
  <c r="F1619" i="16"/>
  <c r="E1620" i="16"/>
  <c r="F1620" i="16"/>
  <c r="E1621" i="16"/>
  <c r="F1621" i="16"/>
  <c r="E1622" i="16"/>
  <c r="F1622" i="16"/>
  <c r="E1623" i="16"/>
  <c r="F1623" i="16"/>
  <c r="E1624" i="16"/>
  <c r="F1624" i="16"/>
  <c r="E1625" i="16"/>
  <c r="F1625" i="16"/>
  <c r="E1626" i="16"/>
  <c r="F1626" i="16"/>
  <c r="E1627" i="16"/>
  <c r="F1627" i="16"/>
  <c r="E1628" i="16"/>
  <c r="F1628" i="16"/>
  <c r="E1629" i="16"/>
  <c r="F1629" i="16"/>
  <c r="E1630" i="16"/>
  <c r="F1630" i="16"/>
  <c r="E1631" i="16"/>
  <c r="F1631" i="16"/>
  <c r="E1632" i="16"/>
  <c r="F1632" i="16"/>
  <c r="E1633" i="16"/>
  <c r="F1633" i="16"/>
  <c r="E1634" i="16"/>
  <c r="F1634" i="16"/>
  <c r="E1635" i="16"/>
  <c r="F1635" i="16"/>
  <c r="E1636" i="16"/>
  <c r="F1636" i="16"/>
  <c r="E1637" i="16"/>
  <c r="F1637" i="16"/>
  <c r="E1638" i="16"/>
  <c r="F1638" i="16"/>
  <c r="E1639" i="16"/>
  <c r="F1639" i="16"/>
  <c r="E1640" i="16"/>
  <c r="F1640" i="16"/>
  <c r="E1641" i="16"/>
  <c r="F1641" i="16"/>
  <c r="E1642" i="16"/>
  <c r="F1642" i="16"/>
  <c r="E1643" i="16"/>
  <c r="F1643" i="16"/>
  <c r="E1644" i="16"/>
  <c r="F1644" i="16"/>
  <c r="E1645" i="16"/>
  <c r="F1645" i="16"/>
  <c r="E1646" i="16"/>
  <c r="F1646" i="16"/>
  <c r="E1647" i="16"/>
  <c r="F1647" i="16"/>
  <c r="E1648" i="16"/>
  <c r="F1648" i="16"/>
  <c r="E1649" i="16"/>
  <c r="F1649" i="16"/>
  <c r="E1650" i="16"/>
  <c r="F1650" i="16"/>
  <c r="E1651" i="16"/>
  <c r="F1651" i="16"/>
  <c r="E1652" i="16"/>
  <c r="F1652" i="16"/>
  <c r="E1653" i="16"/>
  <c r="F1653" i="16"/>
  <c r="E1654" i="16"/>
  <c r="F1654" i="16"/>
  <c r="E1655" i="16"/>
  <c r="F1655" i="16"/>
  <c r="E1656" i="16"/>
  <c r="F1656" i="16"/>
  <c r="E1657" i="16"/>
  <c r="F1657" i="16"/>
  <c r="E1658" i="16"/>
  <c r="F1658" i="16"/>
  <c r="E1659" i="16"/>
  <c r="F1659" i="16"/>
  <c r="E1660" i="16"/>
  <c r="F1660" i="16"/>
  <c r="E1661" i="16"/>
  <c r="F1661" i="16"/>
  <c r="E1662" i="16"/>
  <c r="F1662" i="16"/>
  <c r="E1663" i="16"/>
  <c r="F1663" i="16"/>
  <c r="E1664" i="16"/>
  <c r="F1664" i="16"/>
  <c r="E1665" i="16"/>
  <c r="F1665" i="16"/>
  <c r="E1666" i="16"/>
  <c r="F1666" i="16"/>
  <c r="E1667" i="16"/>
  <c r="F1667" i="16"/>
  <c r="E1668" i="16"/>
  <c r="F1668" i="16"/>
  <c r="E1669" i="16"/>
  <c r="F1669" i="16"/>
  <c r="E1670" i="16"/>
  <c r="F1670" i="16"/>
  <c r="E1671" i="16"/>
  <c r="F1671" i="16"/>
  <c r="E1672" i="16"/>
  <c r="F1672" i="16"/>
  <c r="E1673" i="16"/>
  <c r="F1673" i="16"/>
  <c r="E1674" i="16"/>
  <c r="F1674" i="16"/>
  <c r="E1675" i="16"/>
  <c r="F1675" i="16"/>
  <c r="E1676" i="16"/>
  <c r="F1676" i="16"/>
  <c r="E1677" i="16"/>
  <c r="F1677" i="16"/>
  <c r="E1678" i="16"/>
  <c r="F1678" i="16"/>
  <c r="E1679" i="16"/>
  <c r="F1679" i="16"/>
  <c r="E1680" i="16"/>
  <c r="F1680" i="16"/>
  <c r="E1681" i="16"/>
  <c r="F1681" i="16"/>
  <c r="E1682" i="16"/>
  <c r="F1682" i="16"/>
  <c r="E1683" i="16"/>
  <c r="F1683" i="16"/>
  <c r="E1684" i="16"/>
  <c r="F1684" i="16"/>
  <c r="E1685" i="16"/>
  <c r="F1685" i="16"/>
  <c r="E1686" i="16"/>
  <c r="F1686" i="16"/>
  <c r="E1687" i="16"/>
  <c r="F1687" i="16"/>
  <c r="E1688" i="16"/>
  <c r="F1688" i="16"/>
  <c r="E1689" i="16"/>
  <c r="F1689" i="16"/>
  <c r="E1690" i="16"/>
  <c r="F1690" i="16"/>
  <c r="E1691" i="16"/>
  <c r="F1691" i="16"/>
  <c r="E1692" i="16"/>
  <c r="F1692" i="16"/>
  <c r="E1693" i="16"/>
  <c r="F1693" i="16"/>
  <c r="E1694" i="16"/>
  <c r="F1694" i="16"/>
  <c r="E1695" i="16"/>
  <c r="F1695" i="16"/>
  <c r="E1696" i="16"/>
  <c r="F1696" i="16"/>
  <c r="E1697" i="16"/>
  <c r="F1697" i="16"/>
  <c r="E1698" i="16"/>
  <c r="F1698" i="16"/>
  <c r="E1699" i="16"/>
  <c r="F1699" i="16"/>
  <c r="E1700" i="16"/>
  <c r="F1700" i="16"/>
  <c r="E1701" i="16"/>
  <c r="F1701" i="16"/>
  <c r="E1702" i="16"/>
  <c r="F1702" i="16"/>
  <c r="E1703" i="16"/>
  <c r="F1703" i="16"/>
  <c r="E1704" i="16"/>
  <c r="F1704" i="16"/>
  <c r="E1705" i="16"/>
  <c r="F1705" i="16"/>
  <c r="E1706" i="16"/>
  <c r="F1706" i="16"/>
  <c r="E1707" i="16"/>
  <c r="F1707" i="16"/>
  <c r="E1708" i="16"/>
  <c r="F1708" i="16"/>
  <c r="E1709" i="16"/>
  <c r="F1709" i="16"/>
  <c r="E1710" i="16"/>
  <c r="F1710" i="16"/>
  <c r="E1711" i="16"/>
  <c r="F1711" i="16"/>
  <c r="E1712" i="16"/>
  <c r="F1712" i="16"/>
  <c r="E1713" i="16"/>
  <c r="F1713" i="16"/>
  <c r="E1714" i="16"/>
  <c r="F1714" i="16"/>
  <c r="E1715" i="16"/>
  <c r="F1715" i="16"/>
  <c r="E1716" i="16"/>
  <c r="F1716" i="16"/>
  <c r="E1717" i="16"/>
  <c r="F1717" i="16"/>
  <c r="E1718" i="16"/>
  <c r="F1718" i="16"/>
  <c r="E1719" i="16"/>
  <c r="F1719" i="16"/>
  <c r="E1720" i="16"/>
  <c r="F1720" i="16"/>
  <c r="E1721" i="16"/>
  <c r="F1721" i="16"/>
  <c r="E1722" i="16"/>
  <c r="F1722" i="16"/>
  <c r="E1723" i="16"/>
  <c r="F1723" i="16"/>
  <c r="E1724" i="16"/>
  <c r="F1724" i="16"/>
  <c r="E1725" i="16"/>
  <c r="F1725" i="16"/>
  <c r="E1726" i="16"/>
  <c r="F1726" i="16"/>
  <c r="E1727" i="16"/>
  <c r="F1727" i="16"/>
  <c r="E1728" i="16"/>
  <c r="F1728" i="16"/>
  <c r="E1729" i="16"/>
  <c r="F1729" i="16"/>
  <c r="E1730" i="16"/>
  <c r="F1730" i="16"/>
  <c r="E1731" i="16"/>
  <c r="F1731" i="16"/>
  <c r="E1732" i="16"/>
  <c r="F1732" i="16"/>
  <c r="E1733" i="16"/>
  <c r="F1733" i="16"/>
  <c r="E1734" i="16"/>
  <c r="F1734" i="16"/>
  <c r="E1735" i="16"/>
  <c r="F1735" i="16"/>
  <c r="E1736" i="16"/>
  <c r="F1736" i="16"/>
  <c r="E1737" i="16"/>
  <c r="F1737" i="16"/>
  <c r="E1738" i="16"/>
  <c r="F1738" i="16"/>
  <c r="E1739" i="16"/>
  <c r="F1739" i="16"/>
  <c r="E1740" i="16"/>
  <c r="F1740" i="16"/>
  <c r="E1741" i="16"/>
  <c r="F1741" i="16"/>
  <c r="E1742" i="16"/>
  <c r="F1742" i="16"/>
  <c r="E1743" i="16"/>
  <c r="F1743" i="16"/>
  <c r="E1744" i="16"/>
  <c r="F1744" i="16"/>
  <c r="E1745" i="16"/>
  <c r="F1745" i="16"/>
  <c r="E1746" i="16"/>
  <c r="F1746" i="16"/>
  <c r="E1747" i="16"/>
  <c r="F1747" i="16"/>
  <c r="E1748" i="16"/>
  <c r="F1748" i="16"/>
  <c r="E1749" i="16"/>
  <c r="F1749" i="16"/>
  <c r="E1750" i="16"/>
  <c r="F1750" i="16"/>
  <c r="E1751" i="16"/>
  <c r="F1751" i="16"/>
  <c r="E1752" i="16"/>
  <c r="F1752" i="16"/>
  <c r="E1753" i="16"/>
  <c r="F1753" i="16"/>
  <c r="E1754" i="16"/>
  <c r="F1754" i="16"/>
  <c r="E1755" i="16"/>
  <c r="F1755" i="16"/>
  <c r="E1756" i="16"/>
  <c r="F1756" i="16"/>
  <c r="E1757" i="16"/>
  <c r="F1757" i="16"/>
  <c r="E1758" i="16"/>
  <c r="F1758" i="16"/>
  <c r="E1759" i="16"/>
  <c r="F1759" i="16"/>
  <c r="E1760" i="16"/>
  <c r="F1760" i="16"/>
  <c r="E1761" i="16"/>
  <c r="F1761" i="16"/>
  <c r="E1762" i="16"/>
  <c r="F1762" i="16"/>
  <c r="E1763" i="16"/>
  <c r="F1763" i="16"/>
  <c r="E1764" i="16"/>
  <c r="F1764" i="16"/>
  <c r="E1765" i="16"/>
  <c r="F1765" i="16"/>
  <c r="E1766" i="16"/>
  <c r="F1766" i="16"/>
  <c r="E1767" i="16"/>
  <c r="F1767" i="16"/>
  <c r="E1768" i="16"/>
  <c r="F1768" i="16"/>
  <c r="E1769" i="16"/>
  <c r="F1769" i="16"/>
  <c r="E1770" i="16"/>
  <c r="F1770" i="16"/>
  <c r="E1771" i="16"/>
  <c r="F1771" i="16"/>
  <c r="E1772" i="16"/>
  <c r="F1772" i="16"/>
  <c r="E1773" i="16"/>
  <c r="F1773" i="16"/>
  <c r="E1774" i="16"/>
  <c r="F1774" i="16"/>
  <c r="E1775" i="16"/>
  <c r="F1775" i="16"/>
  <c r="E1776" i="16"/>
  <c r="F1776" i="16"/>
  <c r="E1777" i="16"/>
  <c r="F1777" i="16"/>
  <c r="E1778" i="16"/>
  <c r="F1778" i="16"/>
  <c r="E1779" i="16"/>
  <c r="F1779" i="16"/>
  <c r="E1780" i="16"/>
  <c r="F1780" i="16"/>
  <c r="E1781" i="16"/>
  <c r="F1781" i="16"/>
  <c r="E1782" i="16"/>
  <c r="F1782" i="16"/>
  <c r="E1783" i="16"/>
  <c r="F1783" i="16"/>
  <c r="E1784" i="16"/>
  <c r="F1784" i="16"/>
  <c r="E1785" i="16"/>
  <c r="F1785" i="16"/>
  <c r="E1786" i="16"/>
  <c r="F1786" i="16"/>
  <c r="E1787" i="16"/>
  <c r="F1787" i="16"/>
  <c r="E1788" i="16"/>
  <c r="F1788" i="16"/>
  <c r="E1789" i="16"/>
  <c r="F1789" i="16"/>
  <c r="E1790" i="16"/>
  <c r="F1790" i="16"/>
  <c r="E1791" i="16"/>
  <c r="F1791" i="16"/>
  <c r="E1792" i="16"/>
  <c r="F1792" i="16"/>
  <c r="E1793" i="16"/>
  <c r="F1793" i="16"/>
  <c r="E1794" i="16"/>
  <c r="F1794" i="16"/>
  <c r="E1795" i="16"/>
  <c r="F1795" i="16"/>
  <c r="E1796" i="16"/>
  <c r="F1796" i="16"/>
  <c r="E1797" i="16"/>
  <c r="F1797" i="16"/>
  <c r="E1798" i="16"/>
  <c r="F1798" i="16"/>
  <c r="E1799" i="16"/>
  <c r="F1799" i="16"/>
  <c r="E1800" i="16"/>
  <c r="F1800" i="16"/>
  <c r="E1801" i="16"/>
  <c r="F1801" i="16"/>
  <c r="E1802" i="16"/>
  <c r="F1802" i="16"/>
  <c r="E1803" i="16"/>
  <c r="F1803" i="16"/>
  <c r="E1804" i="16"/>
  <c r="F1804" i="16"/>
  <c r="E1805" i="16"/>
  <c r="F1805" i="16"/>
  <c r="E1806" i="16"/>
  <c r="F1806" i="16"/>
  <c r="E1807" i="16"/>
  <c r="F1807" i="16"/>
  <c r="E1808" i="16"/>
  <c r="F1808" i="16"/>
  <c r="E1809" i="16"/>
  <c r="F1809" i="16"/>
  <c r="E1810" i="16"/>
  <c r="F1810" i="16"/>
  <c r="E1811" i="16"/>
  <c r="F1811" i="16"/>
  <c r="E1812" i="16"/>
  <c r="F1812" i="16"/>
  <c r="E1813" i="16"/>
  <c r="F1813" i="16"/>
  <c r="E1814" i="16"/>
  <c r="F1814" i="16"/>
  <c r="E1815" i="16"/>
  <c r="F1815" i="16"/>
  <c r="E1816" i="16"/>
  <c r="F1816" i="16"/>
  <c r="E1817" i="16"/>
  <c r="F1817" i="16"/>
  <c r="E1818" i="16"/>
  <c r="F1818" i="16"/>
  <c r="E1819" i="16"/>
  <c r="F1819" i="16"/>
  <c r="E1820" i="16"/>
  <c r="F1820" i="16"/>
  <c r="E1821" i="16"/>
  <c r="F1821" i="16"/>
  <c r="E1822" i="16"/>
  <c r="F1822" i="16"/>
  <c r="E1823" i="16"/>
  <c r="F1823" i="16"/>
  <c r="E1824" i="16"/>
  <c r="F1824" i="16"/>
  <c r="E1825" i="16"/>
  <c r="F1825" i="16"/>
  <c r="E1826" i="16"/>
  <c r="F1826" i="16"/>
  <c r="E1827" i="16"/>
  <c r="F1827" i="16"/>
  <c r="E1828" i="16"/>
  <c r="F1828" i="16"/>
  <c r="E1829" i="16"/>
  <c r="F1829" i="16"/>
  <c r="E1830" i="16"/>
  <c r="F1830" i="16"/>
  <c r="E1831" i="16"/>
  <c r="F1831" i="16"/>
  <c r="E1832" i="16"/>
  <c r="F1832" i="16"/>
  <c r="E1833" i="16"/>
  <c r="F1833" i="16"/>
  <c r="E1834" i="16"/>
  <c r="F1834" i="16"/>
  <c r="E1835" i="16"/>
  <c r="F1835" i="16"/>
  <c r="E1836" i="16"/>
  <c r="F1836" i="16"/>
  <c r="E1837" i="16"/>
  <c r="F1837" i="16"/>
  <c r="E1838" i="16"/>
  <c r="F1838" i="16"/>
  <c r="E1839" i="16"/>
  <c r="F1839" i="16"/>
  <c r="E1840" i="16"/>
  <c r="F1840" i="16"/>
  <c r="E1841" i="16"/>
  <c r="F1841" i="16"/>
  <c r="E1842" i="16"/>
  <c r="F1842" i="16"/>
  <c r="E1843" i="16"/>
  <c r="F1843" i="16"/>
  <c r="E1844" i="16"/>
  <c r="F1844" i="16"/>
  <c r="E1845" i="16"/>
  <c r="F1845" i="16"/>
  <c r="E1846" i="16"/>
  <c r="F1846" i="16"/>
  <c r="E1847" i="16"/>
  <c r="F1847" i="16"/>
  <c r="E1848" i="16"/>
  <c r="F1848" i="16"/>
  <c r="E1849" i="16"/>
  <c r="F1849" i="16"/>
  <c r="F2" i="16"/>
  <c r="N77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1" i="17"/>
  <c r="N2" i="17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" i="17"/>
  <c r="AI29" i="17" s="1"/>
  <c r="AF3" i="17"/>
  <c r="AF4" i="17"/>
  <c r="AF5" i="17"/>
  <c r="AF6" i="17"/>
  <c r="AF7" i="17"/>
  <c r="AF8" i="17"/>
  <c r="AF9" i="17"/>
  <c r="AF10" i="17"/>
  <c r="AF29" i="17" s="1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" i="17"/>
  <c r="AE27" i="17"/>
  <c r="AE28" i="17"/>
  <c r="AE29" i="17"/>
  <c r="AD3" i="16"/>
  <c r="AD4" i="16"/>
  <c r="AD5" i="16"/>
  <c r="AD6" i="16"/>
  <c r="AD28" i="16" s="1"/>
  <c r="AD7" i="16"/>
  <c r="A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D23" i="16"/>
  <c r="AD24" i="16"/>
  <c r="AD25" i="16"/>
  <c r="AD2" i="16"/>
  <c r="AH27" i="16"/>
  <c r="AH28" i="16"/>
  <c r="AD29" i="16"/>
  <c r="AH29" i="16"/>
  <c r="AC29" i="16"/>
  <c r="AC28" i="16"/>
  <c r="AC27" i="16"/>
  <c r="AA27" i="16"/>
  <c r="AG27" i="17"/>
  <c r="AH27" i="17"/>
  <c r="AJ27" i="17"/>
  <c r="AK27" i="17"/>
  <c r="AL27" i="17"/>
  <c r="AM27" i="17"/>
  <c r="AG28" i="17"/>
  <c r="AH28" i="17"/>
  <c r="AJ28" i="17"/>
  <c r="AK28" i="17"/>
  <c r="AL28" i="17"/>
  <c r="AM28" i="17"/>
  <c r="AG29" i="17"/>
  <c r="AH29" i="17"/>
  <c r="AJ29" i="17"/>
  <c r="AK29" i="17"/>
  <c r="AL29" i="17"/>
  <c r="AM29" i="17"/>
  <c r="AB3" i="17"/>
  <c r="AB4" i="17"/>
  <c r="AB29" i="17" s="1"/>
  <c r="AB5" i="17"/>
  <c r="AB6" i="17"/>
  <c r="AB7" i="17"/>
  <c r="AB8" i="17"/>
  <c r="AB9" i="17"/>
  <c r="AB10" i="17"/>
  <c r="AB11" i="17"/>
  <c r="AB12" i="17"/>
  <c r="AB28" i="17" s="1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" i="17"/>
  <c r="AC27" i="17"/>
  <c r="AD27" i="17"/>
  <c r="AC28" i="17"/>
  <c r="AD28" i="17"/>
  <c r="AF28" i="17"/>
  <c r="AC29" i="17"/>
  <c r="AD29" i="17"/>
  <c r="Z3" i="16"/>
  <c r="Z4" i="16"/>
  <c r="Z5" i="16"/>
  <c r="Z27" i="16" s="1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" i="16"/>
  <c r="AB27" i="16"/>
  <c r="AB28" i="16"/>
  <c r="AB29" i="16"/>
  <c r="Z28" i="16"/>
  <c r="Y3" i="17"/>
  <c r="Y4" i="17"/>
  <c r="Y5" i="17"/>
  <c r="Y6" i="17"/>
  <c r="Y28" i="17" s="1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" i="17"/>
  <c r="Y29" i="17" s="1"/>
  <c r="Z27" i="17"/>
  <c r="AA27" i="17"/>
  <c r="Z28" i="17"/>
  <c r="AA28" i="17"/>
  <c r="Z29" i="17"/>
  <c r="AA29" i="17"/>
  <c r="N57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Y27" i="16"/>
  <c r="Y28" i="16"/>
  <c r="Y29" i="16"/>
  <c r="X27" i="16"/>
  <c r="X28" i="16"/>
  <c r="X29" i="16"/>
  <c r="V27" i="16"/>
  <c r="V28" i="16"/>
  <c r="V29" i="16"/>
  <c r="U29" i="16"/>
  <c r="U28" i="16"/>
  <c r="U27" i="16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" i="16"/>
  <c r="W29" i="16" s="1"/>
  <c r="X27" i="17"/>
  <c r="X28" i="17"/>
  <c r="X29" i="17"/>
  <c r="W27" i="17"/>
  <c r="W28" i="17"/>
  <c r="W29" i="17"/>
  <c r="U27" i="17"/>
  <c r="T27" i="17"/>
  <c r="U28" i="17"/>
  <c r="U29" i="17"/>
  <c r="V29" i="17"/>
  <c r="T29" i="17"/>
  <c r="T28" i="17"/>
  <c r="V3" i="17"/>
  <c r="V4" i="17"/>
  <c r="V28" i="17" s="1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" i="17"/>
  <c r="V27" i="17" s="1"/>
  <c r="R27" i="16"/>
  <c r="S27" i="16"/>
  <c r="R28" i="16"/>
  <c r="S28" i="16"/>
  <c r="R29" i="16"/>
  <c r="S29" i="16"/>
  <c r="T3" i="16"/>
  <c r="T4" i="16"/>
  <c r="T27" i="16" s="1"/>
  <c r="T5" i="16"/>
  <c r="T6" i="16"/>
  <c r="T7" i="16"/>
  <c r="T28" i="16" s="1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22" i="16"/>
  <c r="T23" i="16"/>
  <c r="T24" i="16"/>
  <c r="T25" i="16"/>
  <c r="T2" i="16"/>
  <c r="T29" i="16" s="1"/>
  <c r="Q29" i="16"/>
  <c r="Q28" i="16"/>
  <c r="Q27" i="16"/>
  <c r="R27" i="17"/>
  <c r="R28" i="17"/>
  <c r="R29" i="17"/>
  <c r="Q29" i="17"/>
  <c r="Q28" i="17"/>
  <c r="Q27" i="17"/>
  <c r="S3" i="17"/>
  <c r="S4" i="17"/>
  <c r="S5" i="17"/>
  <c r="S28" i="17" s="1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" i="17"/>
  <c r="S29" i="17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N2" i="16"/>
  <c r="N1" i="16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J25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D27" i="15"/>
  <c r="AD28" i="15"/>
  <c r="AD29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181" i="15"/>
  <c r="AR14" i="15"/>
  <c r="AH3" i="15"/>
  <c r="AH4" i="15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C27" i="15"/>
  <c r="AC28" i="15"/>
  <c r="AC29" i="15"/>
  <c r="AR33" i="15"/>
  <c r="AB27" i="15"/>
  <c r="AB28" i="15"/>
  <c r="AB29" i="15"/>
  <c r="AR1" i="15"/>
  <c r="AR95" i="15"/>
  <c r="AR96" i="15"/>
  <c r="AR59" i="15"/>
  <c r="AR60" i="15"/>
  <c r="AR61" i="15"/>
  <c r="AR62" i="15"/>
  <c r="AR63" i="15"/>
  <c r="AR64" i="15"/>
  <c r="AR65" i="15"/>
  <c r="AR66" i="15"/>
  <c r="AR67" i="15"/>
  <c r="AR68" i="15"/>
  <c r="AR69" i="15"/>
  <c r="AR70" i="15"/>
  <c r="AR71" i="15"/>
  <c r="AR72" i="15"/>
  <c r="AR73" i="15"/>
  <c r="AR74" i="15"/>
  <c r="AR75" i="15"/>
  <c r="AR76" i="15"/>
  <c r="AR77" i="15"/>
  <c r="AR78" i="15"/>
  <c r="AR79" i="15"/>
  <c r="AR80" i="15"/>
  <c r="AR81" i="15"/>
  <c r="AR82" i="15"/>
  <c r="AR83" i="15"/>
  <c r="AR84" i="15"/>
  <c r="AR85" i="15"/>
  <c r="AR86" i="15"/>
  <c r="AR87" i="15"/>
  <c r="AR88" i="15"/>
  <c r="AR89" i="15"/>
  <c r="AR90" i="15"/>
  <c r="AR91" i="15"/>
  <c r="AR92" i="15"/>
  <c r="AR93" i="15"/>
  <c r="AR94" i="15"/>
  <c r="AR58" i="15"/>
  <c r="AG6" i="15"/>
  <c r="AG3" i="15"/>
  <c r="AG4" i="15"/>
  <c r="AG5" i="15"/>
  <c r="AG7" i="15"/>
  <c r="AG8" i="15"/>
  <c r="AG9" i="15"/>
  <c r="AG10" i="15"/>
  <c r="AG11" i="15"/>
  <c r="AG12" i="15"/>
  <c r="AG13" i="15"/>
  <c r="AG14" i="15"/>
  <c r="AG15" i="15"/>
  <c r="AG16" i="15"/>
  <c r="AG17" i="15"/>
  <c r="AG18" i="15"/>
  <c r="AG19" i="15"/>
  <c r="AG20" i="15"/>
  <c r="AG21" i="15"/>
  <c r="AG22" i="15"/>
  <c r="AG23" i="15"/>
  <c r="AG24" i="15"/>
  <c r="AG25" i="15"/>
  <c r="AA27" i="15"/>
  <c r="AA28" i="15"/>
  <c r="AA29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Z27" i="15"/>
  <c r="Z28" i="15"/>
  <c r="Z29" i="15"/>
  <c r="AR6" i="15"/>
  <c r="AR7" i="15"/>
  <c r="AR8" i="15"/>
  <c r="AR9" i="15"/>
  <c r="AR10" i="15"/>
  <c r="AR11" i="15"/>
  <c r="AR12" i="15"/>
  <c r="AR13" i="15"/>
  <c r="AR17" i="15"/>
  <c r="AR18" i="15"/>
  <c r="AR19" i="15"/>
  <c r="AR20" i="15"/>
  <c r="AR21" i="15"/>
  <c r="AR22" i="15"/>
  <c r="AR23" i="15"/>
  <c r="AR24" i="15"/>
  <c r="AR25" i="15"/>
  <c r="AR26" i="15"/>
  <c r="AR27" i="15"/>
  <c r="AR28" i="15"/>
  <c r="AR29" i="15"/>
  <c r="AR30" i="15"/>
  <c r="AR31" i="15"/>
  <c r="AR32" i="15"/>
  <c r="AR36" i="15"/>
  <c r="AR37" i="15"/>
  <c r="AR38" i="15"/>
  <c r="AR39" i="15"/>
  <c r="AR40" i="15"/>
  <c r="AR41" i="15"/>
  <c r="AR42" i="15"/>
  <c r="AR43" i="15"/>
  <c r="AR44" i="15"/>
  <c r="AR45" i="15"/>
  <c r="AR46" i="15"/>
  <c r="AR47" i="15"/>
  <c r="AR48" i="15"/>
  <c r="AR49" i="15"/>
  <c r="AR50" i="15"/>
  <c r="AR51" i="15"/>
  <c r="AR52" i="15"/>
  <c r="AR53" i="15"/>
  <c r="AR54" i="15"/>
  <c r="AR55" i="15"/>
  <c r="AR56" i="15"/>
  <c r="AR57" i="15"/>
  <c r="Y27" i="15"/>
  <c r="Y28" i="15"/>
  <c r="Y29" i="15"/>
  <c r="X27" i="15"/>
  <c r="X28" i="15"/>
  <c r="X29" i="15"/>
  <c r="W27" i="15"/>
  <c r="W28" i="15"/>
  <c r="W29" i="15"/>
  <c r="V27" i="15"/>
  <c r="V28" i="15"/>
  <c r="V29" i="15"/>
  <c r="U27" i="15"/>
  <c r="U28" i="15"/>
  <c r="U29" i="15"/>
  <c r="T27" i="15"/>
  <c r="T28" i="15"/>
  <c r="T29" i="15"/>
  <c r="S27" i="15"/>
  <c r="S28" i="15"/>
  <c r="S29" i="15"/>
  <c r="R27" i="15"/>
  <c r="R28" i="15"/>
  <c r="R29" i="15"/>
  <c r="AR3" i="15"/>
  <c r="AR4" i="15"/>
  <c r="AR5" i="15"/>
  <c r="Q27" i="15"/>
  <c r="Q28" i="15"/>
  <c r="Q29" i="15"/>
  <c r="P27" i="15"/>
  <c r="P28" i="15"/>
  <c r="P29" i="15"/>
  <c r="AR2" i="15"/>
  <c r="O27" i="15"/>
  <c r="O28" i="15"/>
  <c r="O29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98" i="15"/>
  <c r="N27" i="15"/>
  <c r="N28" i="15"/>
  <c r="N29" i="15"/>
  <c r="M27" i="15"/>
  <c r="M28" i="15"/>
  <c r="M29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73" i="15"/>
  <c r="L28" i="15"/>
  <c r="L29" i="15"/>
  <c r="K29" i="15"/>
  <c r="K28" i="15"/>
  <c r="L27" i="15"/>
  <c r="K27" i="15"/>
  <c r="G13" i="15"/>
  <c r="G12" i="15"/>
  <c r="G11" i="15"/>
  <c r="G3" i="15"/>
  <c r="G17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18" i="15"/>
  <c r="G29" i="12"/>
  <c r="F29" i="12"/>
  <c r="B182" i="15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AI27" i="17" l="1"/>
  <c r="AI28" i="17"/>
  <c r="AF27" i="17"/>
  <c r="G14" i="17"/>
  <c r="G15" i="17"/>
  <c r="G17" i="17"/>
  <c r="G5" i="17"/>
  <c r="G24" i="17"/>
  <c r="S27" i="17"/>
  <c r="AD27" i="16"/>
  <c r="A70" i="16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E2" i="16"/>
  <c r="W28" i="16"/>
  <c r="W27" i="16"/>
  <c r="Z29" i="16"/>
  <c r="AA29" i="16"/>
  <c r="AA28" i="16"/>
  <c r="AB27" i="17"/>
  <c r="Y27" i="17"/>
  <c r="E2" i="17"/>
  <c r="A70" i="17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G18" i="17"/>
  <c r="G8" i="17"/>
  <c r="G13" i="17"/>
  <c r="G19" i="16"/>
  <c r="G18" i="16"/>
  <c r="G10" i="16"/>
  <c r="G25" i="16"/>
  <c r="G17" i="16"/>
  <c r="G9" i="16"/>
  <c r="G24" i="16"/>
  <c r="G16" i="16"/>
  <c r="G8" i="16"/>
  <c r="G23" i="16"/>
  <c r="G15" i="16"/>
  <c r="G7" i="16"/>
  <c r="G22" i="16"/>
  <c r="G14" i="16"/>
  <c r="G6" i="16"/>
  <c r="G21" i="16"/>
  <c r="G13" i="16"/>
  <c r="G5" i="16"/>
  <c r="G20" i="16"/>
  <c r="G12" i="16"/>
  <c r="G4" i="16"/>
  <c r="G11" i="16"/>
  <c r="G10" i="15"/>
  <c r="G4" i="15"/>
  <c r="G7" i="15"/>
  <c r="G15" i="15"/>
  <c r="G6" i="15"/>
  <c r="G8" i="15"/>
  <c r="G16" i="15"/>
  <c r="G5" i="15"/>
  <c r="G9" i="15"/>
  <c r="B207" i="15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L93" i="14"/>
  <c r="K93" i="14"/>
  <c r="D93" i="14"/>
  <c r="C93" i="14"/>
  <c r="L98" i="14"/>
  <c r="K98" i="14"/>
  <c r="E98" i="14"/>
  <c r="D98" i="14"/>
  <c r="C98" i="14"/>
  <c r="L103" i="14"/>
  <c r="K103" i="14"/>
  <c r="E103" i="14"/>
  <c r="D103" i="14"/>
  <c r="C103" i="14"/>
  <c r="L108" i="14"/>
  <c r="K108" i="14"/>
  <c r="E108" i="14"/>
  <c r="D108" i="14"/>
  <c r="C108" i="14"/>
  <c r="L111" i="14"/>
  <c r="K111" i="14"/>
  <c r="E111" i="14"/>
  <c r="D111" i="14"/>
  <c r="C111" i="14"/>
  <c r="L92" i="14"/>
  <c r="K92" i="14"/>
  <c r="E92" i="14"/>
  <c r="D92" i="14"/>
  <c r="C92" i="14"/>
  <c r="L97" i="14"/>
  <c r="K97" i="14"/>
  <c r="E97" i="14"/>
  <c r="D97" i="14"/>
  <c r="C97" i="14"/>
  <c r="L102" i="14"/>
  <c r="K102" i="14"/>
  <c r="E102" i="14"/>
  <c r="D102" i="14"/>
  <c r="C102" i="14"/>
  <c r="L107" i="14"/>
  <c r="K107" i="14"/>
  <c r="E107" i="14"/>
  <c r="D107" i="14"/>
  <c r="C107" i="14"/>
  <c r="L110" i="14"/>
  <c r="K110" i="14"/>
  <c r="E110" i="14"/>
  <c r="D110" i="14"/>
  <c r="C110" i="14"/>
  <c r="L91" i="14"/>
  <c r="K91" i="14"/>
  <c r="E91" i="14"/>
  <c r="D91" i="14"/>
  <c r="C91" i="14"/>
  <c r="L96" i="14"/>
  <c r="K96" i="14"/>
  <c r="E96" i="14"/>
  <c r="D96" i="14"/>
  <c r="C96" i="14"/>
  <c r="L101" i="14"/>
  <c r="K101" i="14"/>
  <c r="E101" i="14"/>
  <c r="D101" i="14"/>
  <c r="C101" i="14"/>
  <c r="L106" i="14"/>
  <c r="K106" i="14"/>
  <c r="E106" i="14"/>
  <c r="D106" i="14"/>
  <c r="C106" i="14"/>
  <c r="L109" i="14"/>
  <c r="K109" i="14"/>
  <c r="E109" i="14"/>
  <c r="D109" i="14"/>
  <c r="C109" i="14"/>
  <c r="L88" i="14"/>
  <c r="K88" i="14"/>
  <c r="E88" i="14"/>
  <c r="D88" i="14"/>
  <c r="C88" i="14"/>
  <c r="L90" i="14"/>
  <c r="K90" i="14"/>
  <c r="E90" i="14"/>
  <c r="D90" i="14"/>
  <c r="C90" i="14"/>
  <c r="L95" i="14"/>
  <c r="K95" i="14"/>
  <c r="E95" i="14"/>
  <c r="D95" i="14"/>
  <c r="C95" i="14"/>
  <c r="L100" i="14"/>
  <c r="K100" i="14"/>
  <c r="E100" i="14"/>
  <c r="D100" i="14"/>
  <c r="C100" i="14"/>
  <c r="L105" i="14"/>
  <c r="K105" i="14"/>
  <c r="E105" i="14"/>
  <c r="D105" i="14"/>
  <c r="C105" i="14"/>
  <c r="L87" i="14"/>
  <c r="K87" i="14"/>
  <c r="E87" i="14"/>
  <c r="D87" i="14"/>
  <c r="C87" i="14"/>
  <c r="L89" i="14"/>
  <c r="K89" i="14"/>
  <c r="E89" i="14"/>
  <c r="D89" i="14"/>
  <c r="C89" i="14"/>
  <c r="L94" i="14"/>
  <c r="K94" i="14"/>
  <c r="E94" i="14"/>
  <c r="D94" i="14"/>
  <c r="C94" i="14"/>
  <c r="L99" i="14"/>
  <c r="K99" i="14"/>
  <c r="E99" i="14"/>
  <c r="D99" i="14"/>
  <c r="C99" i="14"/>
  <c r="L104" i="14"/>
  <c r="K104" i="14"/>
  <c r="E104" i="14"/>
  <c r="D104" i="14"/>
  <c r="C104" i="14"/>
  <c r="L59" i="14"/>
  <c r="K59" i="14"/>
  <c r="E59" i="14"/>
  <c r="D59" i="14"/>
  <c r="C59" i="14"/>
  <c r="L65" i="14"/>
  <c r="K65" i="14"/>
  <c r="E65" i="14"/>
  <c r="D65" i="14"/>
  <c r="C65" i="14"/>
  <c r="L71" i="14"/>
  <c r="K71" i="14"/>
  <c r="E71" i="14"/>
  <c r="D71" i="14"/>
  <c r="C71" i="14"/>
  <c r="L77" i="14"/>
  <c r="K77" i="14"/>
  <c r="E77" i="14"/>
  <c r="D77" i="14"/>
  <c r="C77" i="14"/>
  <c r="L82" i="14"/>
  <c r="K82" i="14"/>
  <c r="E82" i="14"/>
  <c r="D82" i="14"/>
  <c r="C82" i="14"/>
  <c r="L64" i="14"/>
  <c r="K64" i="14"/>
  <c r="E64" i="14"/>
  <c r="D64" i="14"/>
  <c r="C64" i="14"/>
  <c r="L70" i="14"/>
  <c r="K70" i="14"/>
  <c r="E70" i="14"/>
  <c r="D70" i="14"/>
  <c r="C70" i="14"/>
  <c r="L76" i="14"/>
  <c r="K76" i="14"/>
  <c r="E76" i="14"/>
  <c r="D76" i="14"/>
  <c r="C76" i="14"/>
  <c r="L81" i="14"/>
  <c r="K81" i="14"/>
  <c r="E81" i="14"/>
  <c r="D81" i="14"/>
  <c r="C81" i="14"/>
  <c r="L85" i="14"/>
  <c r="K85" i="14"/>
  <c r="E85" i="14"/>
  <c r="D85" i="14"/>
  <c r="C85" i="14"/>
  <c r="L55" i="14"/>
  <c r="K55" i="14"/>
  <c r="E55" i="14"/>
  <c r="D55" i="14"/>
  <c r="C55" i="14"/>
  <c r="L58" i="14"/>
  <c r="K58" i="14"/>
  <c r="E58" i="14"/>
  <c r="D58" i="14"/>
  <c r="C58" i="14"/>
  <c r="L63" i="14"/>
  <c r="K63" i="14"/>
  <c r="E63" i="14"/>
  <c r="D63" i="14"/>
  <c r="C63" i="14"/>
  <c r="L69" i="14"/>
  <c r="K69" i="14"/>
  <c r="E69" i="14"/>
  <c r="D69" i="14"/>
  <c r="C69" i="14"/>
  <c r="L75" i="14"/>
  <c r="K75" i="14"/>
  <c r="E75" i="14"/>
  <c r="D75" i="14"/>
  <c r="C75" i="14"/>
  <c r="L57" i="14"/>
  <c r="K57" i="14"/>
  <c r="E57" i="14"/>
  <c r="D57" i="14"/>
  <c r="C57" i="14"/>
  <c r="L62" i="14"/>
  <c r="K62" i="14"/>
  <c r="E62" i="14"/>
  <c r="D62" i="14"/>
  <c r="C62" i="14"/>
  <c r="L68" i="14"/>
  <c r="K68" i="14"/>
  <c r="E68" i="14"/>
  <c r="D68" i="14"/>
  <c r="C68" i="14"/>
  <c r="L74" i="14"/>
  <c r="K74" i="14"/>
  <c r="E74" i="14"/>
  <c r="D74" i="14"/>
  <c r="C74" i="14"/>
  <c r="L80" i="14"/>
  <c r="K80" i="14"/>
  <c r="E80" i="14"/>
  <c r="D80" i="14"/>
  <c r="C80" i="14"/>
  <c r="L53" i="14"/>
  <c r="K53" i="14"/>
  <c r="E53" i="14"/>
  <c r="D53" i="14"/>
  <c r="C53" i="14"/>
  <c r="L54" i="14"/>
  <c r="K54" i="14"/>
  <c r="E54" i="14"/>
  <c r="D54" i="14"/>
  <c r="C54" i="14"/>
  <c r="L56" i="14"/>
  <c r="K56" i="14"/>
  <c r="E56" i="14"/>
  <c r="D56" i="14"/>
  <c r="C56" i="14"/>
  <c r="L61" i="14"/>
  <c r="K61" i="14"/>
  <c r="E61" i="14"/>
  <c r="D61" i="14"/>
  <c r="C61" i="14"/>
  <c r="L67" i="14"/>
  <c r="K67" i="14"/>
  <c r="E67" i="14"/>
  <c r="D67" i="14"/>
  <c r="C67" i="14"/>
  <c r="L73" i="14"/>
  <c r="K73" i="14"/>
  <c r="E73" i="14"/>
  <c r="D73" i="14"/>
  <c r="C73" i="14"/>
  <c r="L79" i="14"/>
  <c r="K79" i="14"/>
  <c r="E79" i="14"/>
  <c r="D79" i="14"/>
  <c r="C79" i="14"/>
  <c r="L84" i="14"/>
  <c r="K84" i="14"/>
  <c r="E84" i="14"/>
  <c r="D84" i="14"/>
  <c r="C84" i="14"/>
  <c r="L60" i="14"/>
  <c r="K60" i="14"/>
  <c r="E60" i="14"/>
  <c r="D60" i="14"/>
  <c r="C60" i="14"/>
  <c r="L66" i="14"/>
  <c r="K66" i="14"/>
  <c r="E66" i="14"/>
  <c r="D66" i="14"/>
  <c r="C66" i="14"/>
  <c r="L72" i="14"/>
  <c r="K72" i="14"/>
  <c r="E72" i="14"/>
  <c r="D72" i="14"/>
  <c r="C72" i="14"/>
  <c r="L78" i="14"/>
  <c r="K78" i="14"/>
  <c r="E78" i="14"/>
  <c r="D78" i="14"/>
  <c r="C78" i="14"/>
  <c r="L83" i="14"/>
  <c r="K83" i="14"/>
  <c r="E83" i="14"/>
  <c r="D83" i="14"/>
  <c r="C83" i="14"/>
  <c r="L38" i="14"/>
  <c r="K38" i="14"/>
  <c r="E38" i="14"/>
  <c r="D38" i="14"/>
  <c r="C38" i="14"/>
  <c r="L43" i="14"/>
  <c r="K43" i="14"/>
  <c r="E43" i="14"/>
  <c r="D43" i="14"/>
  <c r="C43" i="14"/>
  <c r="L48" i="14"/>
  <c r="K48" i="14"/>
  <c r="E48" i="14"/>
  <c r="D48" i="14"/>
  <c r="C48" i="14"/>
  <c r="L33" i="14"/>
  <c r="K33" i="14"/>
  <c r="E33" i="14"/>
  <c r="D33" i="14"/>
  <c r="C33" i="14"/>
  <c r="L37" i="14"/>
  <c r="K37" i="14"/>
  <c r="E37" i="14"/>
  <c r="D37" i="14"/>
  <c r="C37" i="14"/>
  <c r="L42" i="14"/>
  <c r="K42" i="14"/>
  <c r="E42" i="14"/>
  <c r="D42" i="14"/>
  <c r="C42" i="14"/>
  <c r="L47" i="14"/>
  <c r="K47" i="14"/>
  <c r="E47" i="14"/>
  <c r="D47" i="14"/>
  <c r="C47" i="14"/>
  <c r="L51" i="14"/>
  <c r="K51" i="14"/>
  <c r="E51" i="14"/>
  <c r="D51" i="14"/>
  <c r="C51" i="14"/>
  <c r="L32" i="14"/>
  <c r="K32" i="14"/>
  <c r="E32" i="14"/>
  <c r="D32" i="14"/>
  <c r="C32" i="14"/>
  <c r="L36" i="14"/>
  <c r="K36" i="14"/>
  <c r="E36" i="14"/>
  <c r="D36" i="14"/>
  <c r="C36" i="14"/>
  <c r="L41" i="14"/>
  <c r="K41" i="14"/>
  <c r="E41" i="14"/>
  <c r="D41" i="14"/>
  <c r="C41" i="14"/>
  <c r="L46" i="14"/>
  <c r="K46" i="14"/>
  <c r="E46" i="14"/>
  <c r="D46" i="14"/>
  <c r="C46" i="14"/>
  <c r="L50" i="14"/>
  <c r="K50" i="14"/>
  <c r="E50" i="14"/>
  <c r="D50" i="14"/>
  <c r="C50" i="14"/>
  <c r="L30" i="14"/>
  <c r="K30" i="14"/>
  <c r="E30" i="14"/>
  <c r="D30" i="14"/>
  <c r="C30" i="14"/>
  <c r="L31" i="14"/>
  <c r="K31" i="14"/>
  <c r="E31" i="14"/>
  <c r="D31" i="14"/>
  <c r="C31" i="14"/>
  <c r="L35" i="14"/>
  <c r="K35" i="14"/>
  <c r="E35" i="14"/>
  <c r="D35" i="14"/>
  <c r="C35" i="14"/>
  <c r="L40" i="14"/>
  <c r="K40" i="14"/>
  <c r="E40" i="14"/>
  <c r="D40" i="14"/>
  <c r="C40" i="14"/>
  <c r="L45" i="14"/>
  <c r="K45" i="14"/>
  <c r="E45" i="14"/>
  <c r="D45" i="14"/>
  <c r="C45" i="14"/>
  <c r="L34" i="14"/>
  <c r="K34" i="14"/>
  <c r="E34" i="14"/>
  <c r="D34" i="14"/>
  <c r="C34" i="14"/>
  <c r="L39" i="14"/>
  <c r="K39" i="14"/>
  <c r="E39" i="14"/>
  <c r="D39" i="14"/>
  <c r="C39" i="14"/>
  <c r="L44" i="14"/>
  <c r="K44" i="14"/>
  <c r="E44" i="14"/>
  <c r="D44" i="14"/>
  <c r="C44" i="14"/>
  <c r="L49" i="14"/>
  <c r="K49" i="14"/>
  <c r="E49" i="14"/>
  <c r="D49" i="14"/>
  <c r="C49" i="14"/>
  <c r="L29" i="14"/>
  <c r="K29" i="14"/>
  <c r="E29" i="14"/>
  <c r="D29" i="14"/>
  <c r="C29" i="14"/>
  <c r="L7" i="14"/>
  <c r="K7" i="14"/>
  <c r="E7" i="14"/>
  <c r="D7" i="14"/>
  <c r="C7" i="14"/>
  <c r="L12" i="14"/>
  <c r="K12" i="14"/>
  <c r="E12" i="14"/>
  <c r="D12" i="14"/>
  <c r="C12" i="14"/>
  <c r="L17" i="14"/>
  <c r="K17" i="14"/>
  <c r="E17" i="14"/>
  <c r="D17" i="14"/>
  <c r="C17" i="14"/>
  <c r="L22" i="14"/>
  <c r="K22" i="14"/>
  <c r="E22" i="14"/>
  <c r="D22" i="14"/>
  <c r="C22" i="14"/>
  <c r="K27" i="14"/>
  <c r="E27" i="14"/>
  <c r="D27" i="14"/>
  <c r="C27" i="14"/>
  <c r="L6" i="14"/>
  <c r="K6" i="14"/>
  <c r="E6" i="14"/>
  <c r="D6" i="14"/>
  <c r="C6" i="14"/>
  <c r="L11" i="14"/>
  <c r="K11" i="14"/>
  <c r="E11" i="14"/>
  <c r="D11" i="14"/>
  <c r="C11" i="14"/>
  <c r="L16" i="14"/>
  <c r="K16" i="14"/>
  <c r="E16" i="14"/>
  <c r="D16" i="14"/>
  <c r="C16" i="14"/>
  <c r="L21" i="14"/>
  <c r="K21" i="14"/>
  <c r="E21" i="14"/>
  <c r="D21" i="14"/>
  <c r="C21" i="14"/>
  <c r="L26" i="14"/>
  <c r="K26" i="14"/>
  <c r="E26" i="14"/>
  <c r="D26" i="14"/>
  <c r="C26" i="14"/>
  <c r="L5" i="14"/>
  <c r="K5" i="14"/>
  <c r="E5" i="14"/>
  <c r="D5" i="14"/>
  <c r="C5" i="14"/>
  <c r="L10" i="14"/>
  <c r="K10" i="14"/>
  <c r="E10" i="14"/>
  <c r="D10" i="14"/>
  <c r="C10" i="14"/>
  <c r="L15" i="14"/>
  <c r="K15" i="14"/>
  <c r="E15" i="14"/>
  <c r="D15" i="14"/>
  <c r="C15" i="14"/>
  <c r="L20" i="14"/>
  <c r="K20" i="14"/>
  <c r="E20" i="14"/>
  <c r="D20" i="14"/>
  <c r="C20" i="14"/>
  <c r="L25" i="14"/>
  <c r="K25" i="14"/>
  <c r="E25" i="14"/>
  <c r="D25" i="14"/>
  <c r="C25" i="14"/>
  <c r="L2" i="14"/>
  <c r="K2" i="14"/>
  <c r="E2" i="14"/>
  <c r="D2" i="14"/>
  <c r="C2" i="14"/>
  <c r="L4" i="14"/>
  <c r="K4" i="14"/>
  <c r="E4" i="14"/>
  <c r="D4" i="14"/>
  <c r="C4" i="14"/>
  <c r="L9" i="14"/>
  <c r="K9" i="14"/>
  <c r="E9" i="14"/>
  <c r="D9" i="14"/>
  <c r="C9" i="14"/>
  <c r="L14" i="14"/>
  <c r="K14" i="14"/>
  <c r="E14" i="14"/>
  <c r="D14" i="14"/>
  <c r="C14" i="14"/>
  <c r="L19" i="14"/>
  <c r="K19" i="14"/>
  <c r="E19" i="14"/>
  <c r="D19" i="14"/>
  <c r="C19" i="14"/>
  <c r="L24" i="14"/>
  <c r="K24" i="14"/>
  <c r="E24" i="14"/>
  <c r="D24" i="14"/>
  <c r="C24" i="14"/>
  <c r="L3" i="14"/>
  <c r="K3" i="14"/>
  <c r="E3" i="14"/>
  <c r="D3" i="14"/>
  <c r="C3" i="14"/>
  <c r="L8" i="14"/>
  <c r="K8" i="14"/>
  <c r="E8" i="14"/>
  <c r="D8" i="14"/>
  <c r="C8" i="14"/>
  <c r="L13" i="14"/>
  <c r="K13" i="14"/>
  <c r="E13" i="14"/>
  <c r="D13" i="14"/>
  <c r="C13" i="14"/>
  <c r="L18" i="14"/>
  <c r="K18" i="14"/>
  <c r="E18" i="14"/>
  <c r="D18" i="14"/>
  <c r="C18" i="14"/>
  <c r="L23" i="14"/>
  <c r="K23" i="14"/>
  <c r="E23" i="14"/>
  <c r="D23" i="14"/>
  <c r="C23" i="14"/>
  <c r="E139" i="9"/>
  <c r="E138" i="9"/>
  <c r="D139" i="9"/>
  <c r="D138" i="9"/>
  <c r="C139" i="9"/>
  <c r="C138" i="9"/>
  <c r="C137" i="9"/>
  <c r="B139" i="9"/>
  <c r="B138" i="9"/>
  <c r="B137" i="9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3" i="5"/>
  <c r="K93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6" i="5"/>
  <c r="K56" i="5"/>
  <c r="L55" i="5"/>
  <c r="K55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3" i="5"/>
  <c r="K3" i="5"/>
  <c r="L2" i="5"/>
  <c r="K2" i="5"/>
  <c r="AC26" i="12"/>
  <c r="AB26" i="12"/>
  <c r="AA26" i="12"/>
  <c r="Z26" i="12"/>
  <c r="AC25" i="12"/>
  <c r="AB25" i="12"/>
  <c r="AA25" i="12"/>
  <c r="Z25" i="12"/>
  <c r="AC24" i="12"/>
  <c r="AB24" i="12"/>
  <c r="AA24" i="12"/>
  <c r="Z24" i="12"/>
  <c r="AC23" i="12"/>
  <c r="AB23" i="12"/>
  <c r="AA23" i="12"/>
  <c r="Z23" i="12"/>
  <c r="AC22" i="12"/>
  <c r="AB22" i="12"/>
  <c r="AA22" i="12"/>
  <c r="Z22" i="12"/>
  <c r="AC21" i="12"/>
  <c r="AB21" i="12"/>
  <c r="AA21" i="12"/>
  <c r="Z21" i="12"/>
  <c r="AC20" i="12"/>
  <c r="AB20" i="12"/>
  <c r="AA20" i="12"/>
  <c r="Z20" i="12"/>
  <c r="AC19" i="12"/>
  <c r="AB19" i="12"/>
  <c r="AA19" i="12"/>
  <c r="Z19" i="12"/>
  <c r="AC18" i="12"/>
  <c r="AB18" i="12"/>
  <c r="AA18" i="12"/>
  <c r="Z18" i="12"/>
  <c r="AC17" i="12"/>
  <c r="AB17" i="12"/>
  <c r="AA17" i="12"/>
  <c r="Z17" i="12"/>
  <c r="AC16" i="12"/>
  <c r="AB16" i="12"/>
  <c r="AA16" i="12"/>
  <c r="Z16" i="12"/>
  <c r="AC15" i="12"/>
  <c r="AB15" i="12"/>
  <c r="AA15" i="12"/>
  <c r="Z15" i="12"/>
  <c r="AC14" i="12"/>
  <c r="AB14" i="12"/>
  <c r="AA14" i="12"/>
  <c r="Z14" i="12"/>
  <c r="AC13" i="12"/>
  <c r="AB13" i="12"/>
  <c r="AA13" i="12"/>
  <c r="Z13" i="12"/>
  <c r="AC12" i="12"/>
  <c r="AB12" i="12"/>
  <c r="AA12" i="12"/>
  <c r="Z12" i="12"/>
  <c r="AC11" i="12"/>
  <c r="AB11" i="12"/>
  <c r="AA11" i="12"/>
  <c r="Z11" i="12"/>
  <c r="AC10" i="12"/>
  <c r="AB10" i="12"/>
  <c r="AA10" i="12"/>
  <c r="Z10" i="12"/>
  <c r="AC9" i="12"/>
  <c r="AB9" i="12"/>
  <c r="AA9" i="12"/>
  <c r="Z9" i="12"/>
  <c r="AC8" i="12"/>
  <c r="AB8" i="12"/>
  <c r="AA8" i="12"/>
  <c r="Z8" i="12"/>
  <c r="AC7" i="12"/>
  <c r="AB7" i="12"/>
  <c r="AA7" i="12"/>
  <c r="Z7" i="12"/>
  <c r="AC6" i="12"/>
  <c r="AB6" i="12"/>
  <c r="AA6" i="12"/>
  <c r="Z6" i="12"/>
  <c r="AC5" i="12"/>
  <c r="AB5" i="12"/>
  <c r="AA5" i="12"/>
  <c r="Z5" i="12"/>
  <c r="AC4" i="12"/>
  <c r="AB4" i="12"/>
  <c r="AA4" i="12"/>
  <c r="Z4" i="12"/>
  <c r="AC3" i="12"/>
  <c r="AB3" i="12"/>
  <c r="AA3" i="12"/>
  <c r="Z3" i="12"/>
  <c r="AC2" i="12"/>
  <c r="AB2" i="12"/>
  <c r="AA2" i="12"/>
  <c r="Z2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203" i="12"/>
  <c r="G203" i="12"/>
  <c r="F204" i="12"/>
  <c r="G204" i="12"/>
  <c r="F205" i="12"/>
  <c r="G205" i="12"/>
  <c r="F206" i="12"/>
  <c r="G206" i="12"/>
  <c r="F207" i="12"/>
  <c r="G207" i="12"/>
  <c r="F208" i="12"/>
  <c r="G208" i="12"/>
  <c r="F209" i="12"/>
  <c r="G209" i="12"/>
  <c r="F210" i="12"/>
  <c r="G210" i="12"/>
  <c r="F211" i="12"/>
  <c r="G211" i="12"/>
  <c r="F212" i="12"/>
  <c r="G212" i="12"/>
  <c r="F213" i="12"/>
  <c r="G213" i="12"/>
  <c r="F214" i="12"/>
  <c r="G214" i="12"/>
  <c r="F215" i="12"/>
  <c r="G215" i="12"/>
  <c r="F216" i="12"/>
  <c r="G216" i="12"/>
  <c r="F217" i="12"/>
  <c r="G217" i="12"/>
  <c r="F218" i="12"/>
  <c r="G218" i="12"/>
  <c r="F219" i="12"/>
  <c r="G219" i="12"/>
  <c r="F220" i="12"/>
  <c r="G220" i="12"/>
  <c r="F221" i="12"/>
  <c r="G221" i="12"/>
  <c r="F222" i="12"/>
  <c r="G222" i="12"/>
  <c r="F223" i="12"/>
  <c r="G223" i="12"/>
  <c r="F224" i="12"/>
  <c r="G224" i="12"/>
  <c r="F225" i="12"/>
  <c r="G225" i="12"/>
  <c r="F226" i="12"/>
  <c r="G226" i="12"/>
  <c r="F227" i="12"/>
  <c r="G227" i="12"/>
  <c r="F228" i="12"/>
  <c r="G228" i="12"/>
  <c r="F229" i="12"/>
  <c r="G229" i="12"/>
  <c r="F230" i="12"/>
  <c r="G230" i="12"/>
  <c r="F231" i="12"/>
  <c r="G231" i="12"/>
  <c r="F232" i="12"/>
  <c r="G232" i="12"/>
  <c r="F233" i="12"/>
  <c r="G233" i="12"/>
  <c r="F234" i="12"/>
  <c r="G234" i="12"/>
  <c r="F235" i="12"/>
  <c r="G235" i="12"/>
  <c r="F236" i="12"/>
  <c r="G236" i="12"/>
  <c r="F237" i="12"/>
  <c r="G237" i="12"/>
  <c r="F238" i="12"/>
  <c r="G238" i="12"/>
  <c r="F239" i="12"/>
  <c r="G239" i="12"/>
  <c r="F240" i="12"/>
  <c r="G240" i="12"/>
  <c r="F241" i="12"/>
  <c r="G241" i="12"/>
  <c r="F242" i="12"/>
  <c r="G242" i="12"/>
  <c r="F243" i="12"/>
  <c r="G243" i="12"/>
  <c r="F244" i="12"/>
  <c r="G244" i="12"/>
  <c r="F245" i="12"/>
  <c r="G245" i="12"/>
  <c r="F246" i="12"/>
  <c r="G246" i="12"/>
  <c r="F247" i="12"/>
  <c r="G247" i="12"/>
  <c r="F248" i="12"/>
  <c r="G248" i="12"/>
  <c r="F249" i="12"/>
  <c r="G249" i="12"/>
  <c r="F250" i="12"/>
  <c r="G250" i="12"/>
  <c r="F251" i="12"/>
  <c r="G251" i="12"/>
  <c r="F252" i="12"/>
  <c r="G252" i="12"/>
  <c r="F253" i="12"/>
  <c r="G253" i="12"/>
  <c r="F254" i="12"/>
  <c r="G254" i="12"/>
  <c r="F255" i="12"/>
  <c r="G255" i="12"/>
  <c r="F256" i="12"/>
  <c r="G256" i="12"/>
  <c r="F257" i="12"/>
  <c r="G257" i="12"/>
  <c r="F258" i="12"/>
  <c r="G258" i="12"/>
  <c r="F259" i="12"/>
  <c r="G259" i="12"/>
  <c r="F260" i="12"/>
  <c r="G260" i="12"/>
  <c r="F261" i="12"/>
  <c r="G261" i="12"/>
  <c r="F262" i="12"/>
  <c r="G262" i="12"/>
  <c r="F263" i="12"/>
  <c r="G263" i="12"/>
  <c r="F264" i="12"/>
  <c r="G264" i="12"/>
  <c r="F265" i="12"/>
  <c r="G265" i="12"/>
  <c r="F266" i="12"/>
  <c r="G266" i="12"/>
  <c r="F267" i="12"/>
  <c r="G267" i="12"/>
  <c r="F268" i="12"/>
  <c r="G268" i="12"/>
  <c r="F269" i="12"/>
  <c r="G269" i="12"/>
  <c r="F270" i="12"/>
  <c r="G270" i="12"/>
  <c r="F271" i="12"/>
  <c r="G271" i="12"/>
  <c r="F272" i="12"/>
  <c r="G272" i="12"/>
  <c r="F273" i="12"/>
  <c r="G273" i="12"/>
  <c r="F274" i="12"/>
  <c r="G274" i="12"/>
  <c r="F275" i="12"/>
  <c r="G275" i="12"/>
  <c r="F276" i="12"/>
  <c r="G276" i="12"/>
  <c r="F277" i="12"/>
  <c r="G277" i="12"/>
  <c r="F278" i="12"/>
  <c r="G278" i="12"/>
  <c r="F279" i="12"/>
  <c r="G279" i="12"/>
  <c r="F280" i="12"/>
  <c r="G280" i="12"/>
  <c r="F281" i="12"/>
  <c r="G281" i="12"/>
  <c r="F282" i="12"/>
  <c r="G282" i="12"/>
  <c r="F283" i="12"/>
  <c r="G283" i="12"/>
  <c r="F284" i="12"/>
  <c r="G284" i="12"/>
  <c r="F285" i="12"/>
  <c r="G285" i="12"/>
  <c r="F286" i="12"/>
  <c r="G286" i="12"/>
  <c r="F287" i="12"/>
  <c r="G287" i="12"/>
  <c r="F288" i="12"/>
  <c r="G288" i="12"/>
  <c r="F289" i="12"/>
  <c r="G289" i="12"/>
  <c r="F290" i="12"/>
  <c r="G290" i="12"/>
  <c r="F291" i="12"/>
  <c r="G291" i="12"/>
  <c r="F292" i="12"/>
  <c r="G292" i="12"/>
  <c r="F293" i="12"/>
  <c r="G293" i="12"/>
  <c r="F294" i="12"/>
  <c r="G294" i="12"/>
  <c r="F295" i="12"/>
  <c r="G295" i="12"/>
  <c r="F296" i="12"/>
  <c r="G296" i="12"/>
  <c r="F297" i="12"/>
  <c r="G297" i="12"/>
  <c r="F298" i="12"/>
  <c r="G298" i="12"/>
  <c r="F299" i="12"/>
  <c r="G299" i="12"/>
  <c r="F300" i="12"/>
  <c r="G300" i="12"/>
  <c r="F301" i="12"/>
  <c r="G301" i="12"/>
  <c r="F302" i="12"/>
  <c r="G302" i="12"/>
  <c r="F303" i="12"/>
  <c r="G303" i="12"/>
  <c r="F304" i="12"/>
  <c r="G304" i="12"/>
  <c r="F305" i="12"/>
  <c r="G305" i="12"/>
  <c r="F306" i="12"/>
  <c r="G306" i="12"/>
  <c r="F307" i="12"/>
  <c r="G307" i="12"/>
  <c r="F308" i="12"/>
  <c r="G308" i="12"/>
  <c r="F309" i="12"/>
  <c r="G309" i="12"/>
  <c r="F310" i="12"/>
  <c r="G310" i="12"/>
  <c r="F311" i="12"/>
  <c r="G311" i="12"/>
  <c r="F312" i="12"/>
  <c r="G312" i="12"/>
  <c r="F313" i="12"/>
  <c r="G313" i="12"/>
  <c r="F314" i="12"/>
  <c r="G314" i="12"/>
  <c r="F315" i="12"/>
  <c r="G315" i="12"/>
  <c r="F316" i="12"/>
  <c r="G316" i="12"/>
  <c r="F317" i="12"/>
  <c r="G317" i="12"/>
  <c r="F318" i="12"/>
  <c r="G318" i="12"/>
  <c r="F319" i="12"/>
  <c r="G319" i="12"/>
  <c r="F320" i="12"/>
  <c r="G320" i="12"/>
  <c r="F321" i="12"/>
  <c r="G321" i="12"/>
  <c r="F322" i="12"/>
  <c r="G322" i="12"/>
  <c r="F323" i="12"/>
  <c r="G323" i="12"/>
  <c r="F324" i="12"/>
  <c r="G324" i="12"/>
  <c r="F325" i="12"/>
  <c r="G325" i="12"/>
  <c r="F326" i="12"/>
  <c r="G326" i="12"/>
  <c r="F327" i="12"/>
  <c r="G327" i="12"/>
  <c r="F328" i="12"/>
  <c r="G328" i="12"/>
  <c r="F329" i="12"/>
  <c r="G329" i="12"/>
  <c r="F330" i="12"/>
  <c r="G330" i="12"/>
  <c r="F331" i="12"/>
  <c r="G331" i="12"/>
  <c r="F332" i="12"/>
  <c r="G332" i="12"/>
  <c r="F333" i="12"/>
  <c r="G333" i="12"/>
  <c r="F334" i="12"/>
  <c r="G334" i="12"/>
  <c r="F335" i="12"/>
  <c r="G335" i="12"/>
  <c r="F336" i="12"/>
  <c r="G336" i="12"/>
  <c r="F337" i="12"/>
  <c r="G337" i="12"/>
  <c r="F338" i="12"/>
  <c r="G338" i="12"/>
  <c r="F339" i="12"/>
  <c r="G339" i="12"/>
  <c r="F340" i="12"/>
  <c r="G340" i="12"/>
  <c r="F341" i="12"/>
  <c r="G341" i="12"/>
  <c r="F342" i="12"/>
  <c r="G342" i="12"/>
  <c r="F343" i="12"/>
  <c r="G343" i="12"/>
  <c r="F344" i="12"/>
  <c r="G344" i="12"/>
  <c r="F345" i="12"/>
  <c r="G345" i="12"/>
  <c r="F346" i="12"/>
  <c r="G346" i="12"/>
  <c r="F347" i="12"/>
  <c r="G347" i="12"/>
  <c r="F348" i="12"/>
  <c r="G348" i="12"/>
  <c r="F349" i="12"/>
  <c r="G349" i="12"/>
  <c r="F350" i="12"/>
  <c r="G350" i="12"/>
  <c r="F351" i="12"/>
  <c r="G351" i="12"/>
  <c r="F352" i="12"/>
  <c r="G352" i="12"/>
  <c r="F353" i="12"/>
  <c r="G353" i="12"/>
  <c r="F354" i="12"/>
  <c r="G354" i="12"/>
  <c r="F355" i="12"/>
  <c r="G355" i="12"/>
  <c r="F356" i="12"/>
  <c r="G356" i="12"/>
  <c r="F357" i="12"/>
  <c r="G357" i="12"/>
  <c r="F358" i="12"/>
  <c r="G358" i="12"/>
  <c r="F359" i="12"/>
  <c r="G359" i="12"/>
  <c r="F360" i="12"/>
  <c r="G360" i="12"/>
  <c r="F361" i="12"/>
  <c r="G361" i="12"/>
  <c r="F362" i="12"/>
  <c r="G362" i="12"/>
  <c r="F363" i="12"/>
  <c r="G363" i="12"/>
  <c r="F364" i="12"/>
  <c r="G364" i="12"/>
  <c r="F365" i="12"/>
  <c r="G365" i="12"/>
  <c r="F366" i="12"/>
  <c r="G366" i="12"/>
  <c r="F367" i="12"/>
  <c r="G367" i="12"/>
  <c r="F368" i="12"/>
  <c r="G368" i="12"/>
  <c r="F369" i="12"/>
  <c r="G369" i="12"/>
  <c r="F370" i="12"/>
  <c r="G370" i="12"/>
  <c r="F371" i="12"/>
  <c r="G371" i="12"/>
  <c r="F372" i="12"/>
  <c r="G372" i="12"/>
  <c r="F373" i="12"/>
  <c r="G373" i="12"/>
  <c r="F374" i="12"/>
  <c r="G374" i="12"/>
  <c r="F375" i="12"/>
  <c r="G375" i="12"/>
  <c r="F376" i="12"/>
  <c r="G376" i="12"/>
  <c r="F377" i="12"/>
  <c r="G377" i="12"/>
  <c r="F378" i="12"/>
  <c r="G378" i="12"/>
  <c r="F379" i="12"/>
  <c r="G379" i="12"/>
  <c r="F380" i="12"/>
  <c r="G380" i="12"/>
  <c r="F381" i="12"/>
  <c r="G381" i="12"/>
  <c r="F382" i="12"/>
  <c r="G382" i="12"/>
  <c r="F383" i="12"/>
  <c r="G383" i="12"/>
  <c r="F384" i="12"/>
  <c r="G384" i="12"/>
  <c r="F385" i="12"/>
  <c r="G385" i="12"/>
  <c r="F386" i="12"/>
  <c r="G386" i="12"/>
  <c r="F387" i="12"/>
  <c r="G387" i="12"/>
  <c r="F388" i="12"/>
  <c r="G388" i="12"/>
  <c r="F389" i="12"/>
  <c r="G389" i="12"/>
  <c r="F390" i="12"/>
  <c r="G390" i="12"/>
  <c r="F391" i="12"/>
  <c r="G391" i="12"/>
  <c r="F392" i="12"/>
  <c r="G392" i="12"/>
  <c r="F393" i="12"/>
  <c r="G393" i="12"/>
  <c r="F394" i="12"/>
  <c r="G394" i="12"/>
  <c r="F395" i="12"/>
  <c r="G395" i="12"/>
  <c r="F396" i="12"/>
  <c r="G396" i="12"/>
  <c r="F397" i="12"/>
  <c r="G397" i="12"/>
  <c r="F398" i="12"/>
  <c r="G398" i="12"/>
  <c r="F399" i="12"/>
  <c r="G399" i="12"/>
  <c r="F400" i="12"/>
  <c r="G400" i="12"/>
  <c r="F401" i="12"/>
  <c r="G401" i="12"/>
  <c r="F402" i="12"/>
  <c r="G402" i="12"/>
  <c r="F403" i="12"/>
  <c r="G403" i="12"/>
  <c r="F404" i="12"/>
  <c r="G404" i="12"/>
  <c r="F405" i="12"/>
  <c r="G405" i="12"/>
  <c r="F406" i="12"/>
  <c r="G406" i="12"/>
  <c r="F407" i="12"/>
  <c r="G407" i="12"/>
  <c r="F408" i="12"/>
  <c r="G408" i="12"/>
  <c r="F409" i="12"/>
  <c r="G409" i="12"/>
  <c r="F410" i="12"/>
  <c r="G410" i="12"/>
  <c r="F411" i="12"/>
  <c r="G411" i="12"/>
  <c r="F412" i="12"/>
  <c r="G412" i="12"/>
  <c r="F413" i="12"/>
  <c r="G413" i="12"/>
  <c r="F414" i="12"/>
  <c r="G414" i="12"/>
  <c r="F415" i="12"/>
  <c r="G415" i="12"/>
  <c r="F416" i="12"/>
  <c r="G416" i="12"/>
  <c r="F417" i="12"/>
  <c r="G417" i="12"/>
  <c r="F418" i="12"/>
  <c r="G418" i="12"/>
  <c r="F419" i="12"/>
  <c r="G419" i="12"/>
  <c r="F420" i="12"/>
  <c r="G420" i="12"/>
  <c r="F421" i="12"/>
  <c r="G421" i="12"/>
  <c r="F422" i="12"/>
  <c r="G422" i="12"/>
  <c r="F423" i="12"/>
  <c r="G423" i="12"/>
  <c r="F424" i="12"/>
  <c r="G424" i="12"/>
  <c r="F425" i="12"/>
  <c r="G425" i="12"/>
  <c r="F426" i="12"/>
  <c r="G426" i="12"/>
  <c r="F427" i="12"/>
  <c r="G427" i="12"/>
  <c r="F428" i="12"/>
  <c r="G428" i="12"/>
  <c r="F429" i="12"/>
  <c r="G429" i="12"/>
  <c r="F430" i="12"/>
  <c r="G430" i="12"/>
  <c r="F431" i="12"/>
  <c r="G431" i="12"/>
  <c r="F432" i="12"/>
  <c r="G432" i="12"/>
  <c r="F433" i="12"/>
  <c r="G433" i="12"/>
  <c r="F434" i="12"/>
  <c r="G434" i="12"/>
  <c r="F435" i="12"/>
  <c r="G435" i="12"/>
  <c r="F436" i="12"/>
  <c r="G436" i="12"/>
  <c r="F437" i="12"/>
  <c r="G437" i="12"/>
  <c r="F438" i="12"/>
  <c r="G438" i="12"/>
  <c r="F439" i="12"/>
  <c r="G439" i="12"/>
  <c r="F440" i="12"/>
  <c r="G440" i="12"/>
  <c r="F441" i="12"/>
  <c r="G441" i="12"/>
  <c r="F442" i="12"/>
  <c r="G442" i="12"/>
  <c r="F443" i="12"/>
  <c r="G443" i="12"/>
  <c r="F444" i="12"/>
  <c r="G444" i="12"/>
  <c r="F445" i="12"/>
  <c r="G445" i="12"/>
  <c r="F446" i="12"/>
  <c r="G446" i="12"/>
  <c r="F447" i="12"/>
  <c r="G447" i="12"/>
  <c r="F448" i="12"/>
  <c r="G448" i="12"/>
  <c r="F449" i="12"/>
  <c r="G449" i="12"/>
  <c r="F450" i="12"/>
  <c r="G450" i="12"/>
  <c r="F451" i="12"/>
  <c r="G451" i="12"/>
  <c r="F452" i="12"/>
  <c r="G452" i="12"/>
  <c r="F453" i="12"/>
  <c r="G453" i="12"/>
  <c r="F454" i="12"/>
  <c r="G454" i="12"/>
  <c r="F455" i="12"/>
  <c r="G455" i="12"/>
  <c r="F456" i="12"/>
  <c r="G456" i="12"/>
  <c r="F457" i="12"/>
  <c r="G457" i="12"/>
  <c r="F458" i="12"/>
  <c r="G458" i="12"/>
  <c r="F459" i="12"/>
  <c r="G459" i="12"/>
  <c r="F460" i="12"/>
  <c r="G460" i="12"/>
  <c r="F461" i="12"/>
  <c r="G461" i="12"/>
  <c r="F462" i="12"/>
  <c r="G462" i="12"/>
  <c r="F463" i="12"/>
  <c r="G463" i="12"/>
  <c r="F464" i="12"/>
  <c r="G464" i="12"/>
  <c r="F465" i="12"/>
  <c r="G465" i="12"/>
  <c r="F466" i="12"/>
  <c r="G466" i="12"/>
  <c r="F467" i="12"/>
  <c r="G467" i="12"/>
  <c r="F468" i="12"/>
  <c r="G468" i="12"/>
  <c r="F469" i="12"/>
  <c r="G469" i="12"/>
  <c r="F470" i="12"/>
  <c r="G470" i="12"/>
  <c r="F471" i="12"/>
  <c r="G471" i="12"/>
  <c r="F472" i="12"/>
  <c r="G472" i="12"/>
  <c r="F473" i="12"/>
  <c r="G473" i="12"/>
  <c r="F474" i="12"/>
  <c r="G474" i="12"/>
  <c r="F475" i="12"/>
  <c r="G475" i="12"/>
  <c r="F476" i="12"/>
  <c r="G476" i="12"/>
  <c r="F477" i="12"/>
  <c r="G477" i="12"/>
  <c r="F478" i="12"/>
  <c r="G478" i="12"/>
  <c r="F479" i="12"/>
  <c r="G479" i="12"/>
  <c r="F480" i="12"/>
  <c r="G480" i="12"/>
  <c r="F481" i="12"/>
  <c r="G481" i="12"/>
  <c r="F482" i="12"/>
  <c r="G482" i="12"/>
  <c r="F483" i="12"/>
  <c r="G483" i="12"/>
  <c r="F484" i="12"/>
  <c r="G484" i="12"/>
  <c r="F485" i="12"/>
  <c r="G485" i="12"/>
  <c r="F486" i="12"/>
  <c r="G486" i="12"/>
  <c r="F487" i="12"/>
  <c r="G487" i="12"/>
  <c r="F488" i="12"/>
  <c r="G488" i="12"/>
  <c r="F489" i="12"/>
  <c r="G489" i="12"/>
  <c r="F490" i="12"/>
  <c r="G490" i="12"/>
  <c r="F491" i="12"/>
  <c r="G491" i="12"/>
  <c r="F492" i="12"/>
  <c r="G492" i="12"/>
  <c r="F493" i="12"/>
  <c r="G493" i="12"/>
  <c r="F494" i="12"/>
  <c r="G494" i="12"/>
  <c r="F495" i="12"/>
  <c r="G495" i="12"/>
  <c r="F496" i="12"/>
  <c r="G496" i="12"/>
  <c r="F497" i="12"/>
  <c r="G497" i="12"/>
  <c r="F498" i="12"/>
  <c r="G498" i="12"/>
  <c r="F499" i="12"/>
  <c r="G499" i="12"/>
  <c r="F500" i="12"/>
  <c r="G500" i="12"/>
  <c r="F501" i="12"/>
  <c r="G501" i="12"/>
  <c r="F502" i="12"/>
  <c r="G502" i="12"/>
  <c r="F503" i="12"/>
  <c r="G503" i="12"/>
  <c r="F504" i="12"/>
  <c r="G504" i="12"/>
  <c r="F505" i="12"/>
  <c r="G505" i="12"/>
  <c r="F506" i="12"/>
  <c r="G506" i="12"/>
  <c r="F507" i="12"/>
  <c r="G507" i="12"/>
  <c r="F508" i="12"/>
  <c r="G508" i="12"/>
  <c r="F509" i="12"/>
  <c r="G509" i="12"/>
  <c r="F510" i="12"/>
  <c r="G510" i="12"/>
  <c r="F511" i="12"/>
  <c r="G511" i="12"/>
  <c r="F512" i="12"/>
  <c r="G512" i="12"/>
  <c r="F513" i="12"/>
  <c r="G513" i="12"/>
  <c r="F514" i="12"/>
  <c r="G514" i="12"/>
  <c r="F515" i="12"/>
  <c r="G515" i="12"/>
  <c r="F516" i="12"/>
  <c r="G516" i="12"/>
  <c r="F517" i="12"/>
  <c r="G517" i="12"/>
  <c r="F518" i="12"/>
  <c r="G518" i="12"/>
  <c r="F519" i="12"/>
  <c r="G519" i="12"/>
  <c r="F520" i="12"/>
  <c r="G520" i="12"/>
  <c r="F521" i="12"/>
  <c r="G521" i="12"/>
  <c r="F522" i="12"/>
  <c r="G522" i="12"/>
  <c r="F523" i="12"/>
  <c r="G523" i="12"/>
  <c r="F524" i="12"/>
  <c r="G524" i="12"/>
  <c r="F525" i="12"/>
  <c r="G525" i="12"/>
  <c r="F526" i="12"/>
  <c r="G526" i="12"/>
  <c r="F527" i="12"/>
  <c r="G527" i="12"/>
  <c r="F528" i="12"/>
  <c r="G528" i="12"/>
  <c r="F529" i="12"/>
  <c r="G529" i="12"/>
  <c r="F530" i="12"/>
  <c r="G530" i="12"/>
  <c r="F531" i="12"/>
  <c r="G531" i="12"/>
  <c r="F532" i="12"/>
  <c r="G532" i="12"/>
  <c r="F533" i="12"/>
  <c r="G533" i="12"/>
  <c r="F534" i="12"/>
  <c r="G534" i="12"/>
  <c r="F535" i="12"/>
  <c r="G535" i="12"/>
  <c r="F536" i="12"/>
  <c r="G536" i="12"/>
  <c r="F537" i="12"/>
  <c r="G537" i="12"/>
  <c r="F538" i="12"/>
  <c r="G538" i="12"/>
  <c r="F539" i="12"/>
  <c r="G539" i="12"/>
  <c r="F540" i="12"/>
  <c r="G540" i="12"/>
  <c r="F541" i="12"/>
  <c r="G541" i="12"/>
  <c r="F542" i="12"/>
  <c r="G542" i="12"/>
  <c r="F543" i="12"/>
  <c r="G543" i="12"/>
  <c r="F544" i="12"/>
  <c r="G544" i="12"/>
  <c r="F545" i="12"/>
  <c r="G545" i="12"/>
  <c r="F546" i="12"/>
  <c r="G546" i="12"/>
  <c r="F547" i="12"/>
  <c r="G547" i="12"/>
  <c r="F548" i="12"/>
  <c r="G548" i="12"/>
  <c r="F549" i="12"/>
  <c r="G549" i="12"/>
  <c r="F550" i="12"/>
  <c r="G550" i="12"/>
  <c r="F551" i="12"/>
  <c r="G551" i="12"/>
  <c r="F552" i="12"/>
  <c r="G552" i="12"/>
  <c r="F553" i="12"/>
  <c r="G553" i="12"/>
  <c r="F554" i="12"/>
  <c r="G554" i="12"/>
  <c r="F555" i="12"/>
  <c r="G555" i="12"/>
  <c r="F556" i="12"/>
  <c r="G556" i="12"/>
  <c r="F557" i="12"/>
  <c r="G557" i="12"/>
  <c r="F558" i="12"/>
  <c r="G558" i="12"/>
  <c r="F559" i="12"/>
  <c r="G559" i="12"/>
  <c r="F560" i="12"/>
  <c r="G560" i="12"/>
  <c r="F561" i="12"/>
  <c r="G561" i="12"/>
  <c r="F562" i="12"/>
  <c r="G562" i="12"/>
  <c r="F563" i="12"/>
  <c r="G563" i="12"/>
  <c r="F564" i="12"/>
  <c r="G564" i="12"/>
  <c r="F565" i="12"/>
  <c r="G565" i="12"/>
  <c r="F566" i="12"/>
  <c r="G566" i="12"/>
  <c r="F567" i="12"/>
  <c r="G567" i="12"/>
  <c r="F568" i="12"/>
  <c r="G568" i="12"/>
  <c r="F569" i="12"/>
  <c r="G569" i="12"/>
  <c r="F570" i="12"/>
  <c r="G570" i="12"/>
  <c r="F571" i="12"/>
  <c r="G571" i="12"/>
  <c r="F572" i="12"/>
  <c r="G572" i="12"/>
  <c r="F573" i="12"/>
  <c r="G573" i="12"/>
  <c r="F574" i="12"/>
  <c r="G574" i="12"/>
  <c r="F575" i="12"/>
  <c r="G575" i="12"/>
  <c r="F576" i="12"/>
  <c r="G576" i="12"/>
  <c r="F577" i="12"/>
  <c r="G577" i="12"/>
  <c r="F578" i="12"/>
  <c r="G578" i="12"/>
  <c r="F579" i="12"/>
  <c r="G579" i="12"/>
  <c r="F580" i="12"/>
  <c r="G580" i="12"/>
  <c r="F581" i="12"/>
  <c r="G581" i="12"/>
  <c r="F582" i="12"/>
  <c r="G582" i="12"/>
  <c r="F583" i="12"/>
  <c r="G583" i="12"/>
  <c r="F584" i="12"/>
  <c r="G584" i="12"/>
  <c r="F585" i="12"/>
  <c r="G585" i="12"/>
  <c r="F586" i="12"/>
  <c r="G586" i="12"/>
  <c r="F587" i="12"/>
  <c r="G587" i="12"/>
  <c r="F588" i="12"/>
  <c r="G588" i="12"/>
  <c r="F589" i="12"/>
  <c r="G589" i="12"/>
  <c r="F590" i="12"/>
  <c r="G590" i="12"/>
  <c r="F591" i="12"/>
  <c r="G591" i="12"/>
  <c r="F592" i="12"/>
  <c r="G592" i="12"/>
  <c r="F593" i="12"/>
  <c r="G593" i="12"/>
  <c r="F594" i="12"/>
  <c r="G594" i="12"/>
  <c r="F595" i="12"/>
  <c r="G595" i="12"/>
  <c r="F596" i="12"/>
  <c r="G596" i="12"/>
  <c r="F597" i="12"/>
  <c r="G597" i="12"/>
  <c r="F598" i="12"/>
  <c r="G598" i="12"/>
  <c r="F599" i="12"/>
  <c r="G599" i="12"/>
  <c r="F600" i="12"/>
  <c r="G600" i="12"/>
  <c r="F601" i="12"/>
  <c r="G601" i="12"/>
  <c r="F602" i="12"/>
  <c r="G602" i="12"/>
  <c r="F603" i="12"/>
  <c r="G603" i="12"/>
  <c r="F604" i="12"/>
  <c r="G604" i="12"/>
  <c r="F605" i="12"/>
  <c r="G605" i="12"/>
  <c r="F606" i="12"/>
  <c r="G606" i="12"/>
  <c r="F607" i="12"/>
  <c r="G607" i="12"/>
  <c r="F608" i="12"/>
  <c r="G608" i="12"/>
  <c r="F609" i="12"/>
  <c r="G609" i="12"/>
  <c r="F610" i="12"/>
  <c r="G610" i="12"/>
  <c r="F611" i="12"/>
  <c r="G611" i="12"/>
  <c r="F612" i="12"/>
  <c r="G612" i="12"/>
  <c r="F613" i="12"/>
  <c r="G613" i="12"/>
  <c r="F614" i="12"/>
  <c r="G614" i="12"/>
  <c r="F615" i="12"/>
  <c r="G615" i="12"/>
  <c r="F616" i="12"/>
  <c r="G616" i="12"/>
  <c r="F617" i="12"/>
  <c r="G617" i="12"/>
  <c r="F618" i="12"/>
  <c r="G618" i="12"/>
  <c r="F619" i="12"/>
  <c r="G619" i="12"/>
  <c r="F620" i="12"/>
  <c r="G620" i="12"/>
  <c r="F621" i="12"/>
  <c r="G621" i="12"/>
  <c r="F622" i="12"/>
  <c r="G622" i="12"/>
  <c r="F623" i="12"/>
  <c r="G623" i="12"/>
  <c r="F624" i="12"/>
  <c r="G624" i="12"/>
  <c r="F625" i="12"/>
  <c r="G625" i="12"/>
  <c r="F626" i="12"/>
  <c r="G626" i="12"/>
  <c r="F627" i="12"/>
  <c r="G627" i="12"/>
  <c r="F628" i="12"/>
  <c r="G628" i="12"/>
  <c r="F629" i="12"/>
  <c r="G629" i="12"/>
  <c r="F630" i="12"/>
  <c r="G630" i="12"/>
  <c r="F631" i="12"/>
  <c r="G631" i="12"/>
  <c r="F632" i="12"/>
  <c r="G632" i="12"/>
  <c r="F633" i="12"/>
  <c r="G633" i="12"/>
  <c r="F634" i="12"/>
  <c r="G634" i="12"/>
  <c r="F635" i="12"/>
  <c r="G635" i="12"/>
  <c r="F636" i="12"/>
  <c r="G636" i="12"/>
  <c r="F637" i="12"/>
  <c r="G637" i="12"/>
  <c r="F638" i="12"/>
  <c r="G638" i="12"/>
  <c r="F639" i="12"/>
  <c r="G639" i="12"/>
  <c r="F640" i="12"/>
  <c r="G640" i="12"/>
  <c r="F641" i="12"/>
  <c r="G641" i="12"/>
  <c r="F642" i="12"/>
  <c r="G642" i="12"/>
  <c r="F643" i="12"/>
  <c r="G643" i="12"/>
  <c r="F644" i="12"/>
  <c r="G644" i="12"/>
  <c r="F645" i="12"/>
  <c r="G645" i="12"/>
  <c r="F646" i="12"/>
  <c r="G646" i="12"/>
  <c r="F647" i="12"/>
  <c r="G647" i="12"/>
  <c r="F648" i="12"/>
  <c r="G648" i="12"/>
  <c r="F649" i="12"/>
  <c r="G649" i="12"/>
  <c r="F650" i="12"/>
  <c r="G650" i="12"/>
  <c r="F651" i="12"/>
  <c r="G651" i="12"/>
  <c r="F652" i="12"/>
  <c r="G652" i="12"/>
  <c r="F653" i="12"/>
  <c r="G653" i="12"/>
  <c r="F654" i="12"/>
  <c r="G654" i="12"/>
  <c r="F655" i="12"/>
  <c r="G655" i="12"/>
  <c r="F656" i="12"/>
  <c r="G656" i="12"/>
  <c r="F657" i="12"/>
  <c r="G657" i="12"/>
  <c r="F658" i="12"/>
  <c r="G658" i="12"/>
  <c r="F659" i="12"/>
  <c r="G659" i="12"/>
  <c r="F660" i="12"/>
  <c r="G660" i="12"/>
  <c r="F661" i="12"/>
  <c r="G661" i="12"/>
  <c r="F662" i="12"/>
  <c r="G662" i="12"/>
  <c r="F663" i="12"/>
  <c r="G663" i="12"/>
  <c r="F664" i="12"/>
  <c r="G664" i="12"/>
  <c r="F665" i="12"/>
  <c r="G665" i="12"/>
  <c r="F666" i="12"/>
  <c r="G666" i="12"/>
  <c r="F667" i="12"/>
  <c r="G667" i="12"/>
  <c r="F668" i="12"/>
  <c r="G668" i="12"/>
  <c r="F669" i="12"/>
  <c r="G669" i="12"/>
  <c r="F670" i="12"/>
  <c r="G670" i="12"/>
  <c r="F671" i="12"/>
  <c r="G671" i="12"/>
  <c r="F672" i="12"/>
  <c r="G672" i="12"/>
  <c r="F673" i="12"/>
  <c r="G673" i="12"/>
  <c r="F674" i="12"/>
  <c r="G674" i="12"/>
  <c r="F675" i="12"/>
  <c r="G675" i="12"/>
  <c r="F676" i="12"/>
  <c r="G676" i="12"/>
  <c r="F677" i="12"/>
  <c r="G677" i="12"/>
  <c r="F678" i="12"/>
  <c r="G678" i="12"/>
  <c r="F679" i="12"/>
  <c r="G679" i="12"/>
  <c r="F680" i="12"/>
  <c r="G680" i="12"/>
  <c r="F681" i="12"/>
  <c r="G681" i="12"/>
  <c r="F682" i="12"/>
  <c r="G682" i="12"/>
  <c r="F683" i="12"/>
  <c r="G683" i="12"/>
  <c r="F684" i="12"/>
  <c r="G684" i="12"/>
  <c r="F685" i="12"/>
  <c r="G685" i="12"/>
  <c r="F686" i="12"/>
  <c r="G686" i="12"/>
  <c r="F687" i="12"/>
  <c r="G687" i="12"/>
  <c r="F688" i="12"/>
  <c r="G688" i="12"/>
  <c r="F689" i="12"/>
  <c r="G689" i="12"/>
  <c r="F690" i="12"/>
  <c r="G690" i="12"/>
  <c r="F691" i="12"/>
  <c r="G691" i="12"/>
  <c r="F692" i="12"/>
  <c r="G692" i="12"/>
  <c r="F693" i="12"/>
  <c r="G693" i="12"/>
  <c r="F694" i="12"/>
  <c r="G694" i="12"/>
  <c r="F695" i="12"/>
  <c r="G695" i="12"/>
  <c r="F696" i="12"/>
  <c r="G696" i="12"/>
  <c r="F697" i="12"/>
  <c r="G697" i="12"/>
  <c r="F698" i="12"/>
  <c r="G698" i="12"/>
  <c r="F699" i="12"/>
  <c r="G699" i="12"/>
  <c r="F700" i="12"/>
  <c r="G700" i="12"/>
  <c r="F701" i="12"/>
  <c r="G701" i="12"/>
  <c r="F702" i="12"/>
  <c r="G702" i="12"/>
  <c r="F703" i="12"/>
  <c r="G703" i="12"/>
  <c r="F704" i="12"/>
  <c r="G704" i="12"/>
  <c r="F705" i="12"/>
  <c r="G705" i="12"/>
  <c r="F706" i="12"/>
  <c r="G706" i="12"/>
  <c r="F707" i="12"/>
  <c r="G707" i="12"/>
  <c r="F708" i="12"/>
  <c r="G708" i="12"/>
  <c r="F709" i="12"/>
  <c r="G709" i="12"/>
  <c r="F710" i="12"/>
  <c r="G710" i="12"/>
  <c r="F711" i="12"/>
  <c r="G711" i="12"/>
  <c r="F712" i="12"/>
  <c r="G712" i="12"/>
  <c r="F713" i="12"/>
  <c r="G713" i="12"/>
  <c r="F714" i="12"/>
  <c r="G714" i="12"/>
  <c r="F715" i="12"/>
  <c r="G715" i="12"/>
  <c r="F716" i="12"/>
  <c r="G716" i="12"/>
  <c r="F717" i="12"/>
  <c r="G717" i="12"/>
  <c r="F718" i="12"/>
  <c r="G718" i="12"/>
  <c r="F719" i="12"/>
  <c r="G719" i="12"/>
  <c r="F720" i="12"/>
  <c r="G720" i="12"/>
  <c r="F721" i="12"/>
  <c r="G721" i="12"/>
  <c r="F722" i="12"/>
  <c r="G722" i="12"/>
  <c r="F723" i="12"/>
  <c r="G723" i="12"/>
  <c r="F724" i="12"/>
  <c r="G724" i="12"/>
  <c r="F725" i="12"/>
  <c r="G725" i="12"/>
  <c r="F726" i="12"/>
  <c r="G726" i="12"/>
  <c r="F727" i="12"/>
  <c r="G727" i="12"/>
  <c r="F728" i="12"/>
  <c r="G728" i="12"/>
  <c r="F729" i="12"/>
  <c r="G729" i="12"/>
  <c r="F730" i="12"/>
  <c r="G730" i="12"/>
  <c r="F731" i="12"/>
  <c r="G731" i="12"/>
  <c r="F732" i="12"/>
  <c r="G732" i="12"/>
  <c r="F733" i="12"/>
  <c r="G733" i="12"/>
  <c r="F734" i="12"/>
  <c r="G734" i="12"/>
  <c r="F735" i="12"/>
  <c r="G735" i="12"/>
  <c r="F736" i="12"/>
  <c r="G736" i="12"/>
  <c r="F737" i="12"/>
  <c r="G737" i="12"/>
  <c r="F738" i="12"/>
  <c r="G738" i="12"/>
  <c r="F739" i="12"/>
  <c r="G739" i="12"/>
  <c r="F740" i="12"/>
  <c r="G740" i="12"/>
  <c r="F741" i="12"/>
  <c r="G741" i="12"/>
  <c r="F742" i="12"/>
  <c r="G742" i="12"/>
  <c r="F743" i="12"/>
  <c r="G743" i="12"/>
  <c r="F744" i="12"/>
  <c r="G744" i="12"/>
  <c r="F745" i="12"/>
  <c r="G745" i="12"/>
  <c r="F746" i="12"/>
  <c r="G746" i="12"/>
  <c r="F747" i="12"/>
  <c r="G747" i="12"/>
  <c r="F748" i="12"/>
  <c r="G748" i="12"/>
  <c r="F749" i="12"/>
  <c r="G749" i="12"/>
  <c r="F750" i="12"/>
  <c r="G750" i="12"/>
  <c r="F751" i="12"/>
  <c r="G751" i="12"/>
  <c r="F752" i="12"/>
  <c r="G752" i="12"/>
  <c r="F753" i="12"/>
  <c r="G753" i="12"/>
  <c r="F754" i="12"/>
  <c r="G754" i="12"/>
  <c r="F755" i="12"/>
  <c r="G755" i="12"/>
  <c r="F756" i="12"/>
  <c r="G756" i="12"/>
  <c r="F757" i="12"/>
  <c r="G757" i="12"/>
  <c r="F758" i="12"/>
  <c r="G758" i="12"/>
  <c r="F759" i="12"/>
  <c r="G759" i="12"/>
  <c r="F760" i="12"/>
  <c r="G760" i="12"/>
  <c r="F761" i="12"/>
  <c r="G761" i="12"/>
  <c r="F762" i="12"/>
  <c r="G762" i="12"/>
  <c r="F763" i="12"/>
  <c r="G763" i="12"/>
  <c r="F764" i="12"/>
  <c r="G764" i="12"/>
  <c r="F765" i="12"/>
  <c r="G765" i="12"/>
  <c r="F766" i="12"/>
  <c r="G766" i="12"/>
  <c r="F767" i="12"/>
  <c r="G767" i="12"/>
  <c r="F768" i="12"/>
  <c r="G768" i="12"/>
  <c r="F769" i="12"/>
  <c r="G769" i="12"/>
  <c r="F770" i="12"/>
  <c r="G770" i="12"/>
  <c r="F771" i="12"/>
  <c r="G771" i="12"/>
  <c r="F772" i="12"/>
  <c r="G772" i="12"/>
  <c r="F773" i="12"/>
  <c r="G773" i="12"/>
  <c r="F774" i="12"/>
  <c r="G774" i="12"/>
  <c r="F775" i="12"/>
  <c r="G775" i="12"/>
  <c r="F776" i="12"/>
  <c r="G776" i="12"/>
  <c r="F777" i="12"/>
  <c r="G777" i="12"/>
  <c r="F778" i="12"/>
  <c r="G778" i="12"/>
  <c r="F779" i="12"/>
  <c r="G779" i="12"/>
  <c r="F780" i="12"/>
  <c r="G780" i="12"/>
  <c r="F781" i="12"/>
  <c r="G781" i="12"/>
  <c r="F782" i="12"/>
  <c r="G782" i="12"/>
  <c r="F783" i="12"/>
  <c r="G783" i="12"/>
  <c r="F784" i="12"/>
  <c r="G784" i="12"/>
  <c r="F785" i="12"/>
  <c r="G785" i="12"/>
  <c r="F786" i="12"/>
  <c r="G786" i="12"/>
  <c r="F787" i="12"/>
  <c r="G787" i="12"/>
  <c r="F788" i="12"/>
  <c r="G788" i="12"/>
  <c r="F789" i="12"/>
  <c r="G789" i="12"/>
  <c r="F790" i="12"/>
  <c r="G790" i="12"/>
  <c r="F791" i="12"/>
  <c r="G791" i="12"/>
  <c r="F792" i="12"/>
  <c r="G792" i="12"/>
  <c r="F793" i="12"/>
  <c r="G793" i="12"/>
  <c r="F794" i="12"/>
  <c r="G794" i="12"/>
  <c r="F795" i="12"/>
  <c r="G795" i="12"/>
  <c r="F796" i="12"/>
  <c r="G796" i="12"/>
  <c r="F797" i="12"/>
  <c r="G797" i="12"/>
  <c r="F798" i="12"/>
  <c r="G798" i="12"/>
  <c r="F799" i="12"/>
  <c r="G799" i="12"/>
  <c r="F800" i="12"/>
  <c r="G800" i="12"/>
  <c r="F801" i="12"/>
  <c r="G801" i="12"/>
  <c r="F802" i="12"/>
  <c r="G802" i="12"/>
  <c r="F803" i="12"/>
  <c r="G803" i="12"/>
  <c r="F804" i="12"/>
  <c r="G804" i="12"/>
  <c r="F805" i="12"/>
  <c r="G805" i="12"/>
  <c r="F806" i="12"/>
  <c r="G806" i="12"/>
  <c r="F807" i="12"/>
  <c r="G807" i="12"/>
  <c r="F808" i="12"/>
  <c r="G808" i="12"/>
  <c r="F809" i="12"/>
  <c r="G809" i="12"/>
  <c r="F810" i="12"/>
  <c r="G810" i="12"/>
  <c r="F811" i="12"/>
  <c r="G811" i="12"/>
  <c r="F812" i="12"/>
  <c r="G812" i="12"/>
  <c r="F813" i="12"/>
  <c r="G813" i="12"/>
  <c r="F814" i="12"/>
  <c r="G814" i="12"/>
  <c r="F815" i="12"/>
  <c r="G815" i="12"/>
  <c r="F816" i="12"/>
  <c r="G816" i="12"/>
  <c r="F817" i="12"/>
  <c r="G817" i="12"/>
  <c r="F818" i="12"/>
  <c r="G818" i="12"/>
  <c r="F819" i="12"/>
  <c r="G819" i="12"/>
  <c r="F820" i="12"/>
  <c r="G820" i="12"/>
  <c r="F821" i="12"/>
  <c r="G821" i="12"/>
  <c r="F822" i="12"/>
  <c r="G822" i="12"/>
  <c r="F823" i="12"/>
  <c r="G823" i="12"/>
  <c r="F824" i="12"/>
  <c r="G824" i="12"/>
  <c r="F825" i="12"/>
  <c r="G825" i="12"/>
  <c r="F826" i="12"/>
  <c r="G826" i="12"/>
  <c r="F827" i="12"/>
  <c r="G827" i="12"/>
  <c r="F828" i="12"/>
  <c r="G828" i="12"/>
  <c r="F829" i="12"/>
  <c r="G829" i="12"/>
  <c r="F830" i="12"/>
  <c r="G830" i="12"/>
  <c r="F831" i="12"/>
  <c r="G831" i="12"/>
  <c r="F832" i="12"/>
  <c r="G832" i="12"/>
  <c r="F833" i="12"/>
  <c r="G833" i="12"/>
  <c r="F834" i="12"/>
  <c r="G834" i="12"/>
  <c r="F835" i="12"/>
  <c r="G835" i="12"/>
  <c r="F836" i="12"/>
  <c r="G836" i="12"/>
  <c r="F837" i="12"/>
  <c r="G837" i="12"/>
  <c r="F838" i="12"/>
  <c r="G838" i="12"/>
  <c r="F839" i="12"/>
  <c r="G839" i="12"/>
  <c r="F840" i="12"/>
  <c r="G840" i="12"/>
  <c r="F841" i="12"/>
  <c r="G841" i="12"/>
  <c r="F842" i="12"/>
  <c r="G842" i="12"/>
  <c r="F843" i="12"/>
  <c r="G843" i="12"/>
  <c r="F844" i="12"/>
  <c r="G844" i="12"/>
  <c r="F845" i="12"/>
  <c r="G845" i="12"/>
  <c r="F846" i="12"/>
  <c r="G846" i="12"/>
  <c r="F847" i="12"/>
  <c r="G847" i="12"/>
  <c r="F848" i="12"/>
  <c r="G848" i="12"/>
  <c r="F849" i="12"/>
  <c r="G849" i="12"/>
  <c r="F850" i="12"/>
  <c r="G850" i="12"/>
  <c r="F851" i="12"/>
  <c r="G851" i="12"/>
  <c r="F852" i="12"/>
  <c r="G852" i="12"/>
  <c r="F853" i="12"/>
  <c r="G853" i="12"/>
  <c r="F854" i="12"/>
  <c r="G854" i="12"/>
  <c r="F855" i="12"/>
  <c r="G855" i="12"/>
  <c r="F856" i="12"/>
  <c r="G856" i="12"/>
  <c r="F857" i="12"/>
  <c r="G857" i="12"/>
  <c r="F858" i="12"/>
  <c r="G858" i="12"/>
  <c r="F859" i="12"/>
  <c r="G859" i="12"/>
  <c r="F860" i="12"/>
  <c r="G860" i="12"/>
  <c r="F861" i="12"/>
  <c r="G861" i="12"/>
  <c r="F862" i="12"/>
  <c r="G862" i="12"/>
  <c r="F863" i="12"/>
  <c r="G863" i="12"/>
  <c r="F864" i="12"/>
  <c r="G864" i="12"/>
  <c r="F865" i="12"/>
  <c r="G865" i="12"/>
  <c r="F866" i="12"/>
  <c r="G866" i="12"/>
  <c r="F867" i="12"/>
  <c r="G867" i="12"/>
  <c r="F868" i="12"/>
  <c r="G868" i="12"/>
  <c r="F869" i="12"/>
  <c r="G869" i="12"/>
  <c r="F870" i="12"/>
  <c r="G870" i="12"/>
  <c r="F871" i="12"/>
  <c r="G871" i="12"/>
  <c r="F872" i="12"/>
  <c r="G872" i="12"/>
  <c r="F873" i="12"/>
  <c r="G873" i="12"/>
  <c r="F874" i="12"/>
  <c r="G874" i="12"/>
  <c r="F875" i="12"/>
  <c r="G875" i="12"/>
  <c r="F876" i="12"/>
  <c r="G876" i="12"/>
  <c r="F877" i="12"/>
  <c r="G877" i="12"/>
  <c r="F878" i="12"/>
  <c r="G878" i="12"/>
  <c r="F879" i="12"/>
  <c r="G879" i="12"/>
  <c r="F880" i="12"/>
  <c r="G880" i="12"/>
  <c r="F881" i="12"/>
  <c r="G881" i="12"/>
  <c r="F882" i="12"/>
  <c r="G882" i="12"/>
  <c r="F883" i="12"/>
  <c r="G883" i="12"/>
  <c r="F884" i="12"/>
  <c r="G884" i="12"/>
  <c r="F885" i="12"/>
  <c r="G885" i="12"/>
  <c r="F886" i="12"/>
  <c r="G886" i="12"/>
  <c r="F887" i="12"/>
  <c r="G887" i="12"/>
  <c r="F888" i="12"/>
  <c r="G888" i="12"/>
  <c r="F889" i="12"/>
  <c r="G889" i="12"/>
  <c r="F890" i="12"/>
  <c r="G890" i="12"/>
  <c r="F891" i="12"/>
  <c r="G891" i="12"/>
  <c r="F892" i="12"/>
  <c r="G892" i="12"/>
  <c r="F893" i="12"/>
  <c r="G893" i="12"/>
  <c r="F894" i="12"/>
  <c r="G894" i="12"/>
  <c r="F895" i="12"/>
  <c r="G895" i="12"/>
  <c r="F896" i="12"/>
  <c r="G896" i="12"/>
  <c r="F897" i="12"/>
  <c r="G897" i="12"/>
  <c r="F898" i="12"/>
  <c r="G898" i="12"/>
  <c r="F899" i="12"/>
  <c r="G899" i="12"/>
  <c r="F900" i="12"/>
  <c r="G900" i="12"/>
  <c r="F901" i="12"/>
  <c r="G901" i="12"/>
  <c r="F902" i="12"/>
  <c r="G902" i="12"/>
  <c r="F903" i="12"/>
  <c r="G903" i="12"/>
  <c r="F904" i="12"/>
  <c r="G904" i="12"/>
  <c r="F905" i="12"/>
  <c r="G905" i="12"/>
  <c r="F906" i="12"/>
  <c r="G906" i="12"/>
  <c r="F907" i="12"/>
  <c r="G907" i="12"/>
  <c r="F908" i="12"/>
  <c r="G908" i="12"/>
  <c r="F909" i="12"/>
  <c r="G909" i="12"/>
  <c r="F910" i="12"/>
  <c r="G910" i="12"/>
  <c r="F911" i="12"/>
  <c r="G911" i="12"/>
  <c r="F912" i="12"/>
  <c r="G912" i="12"/>
  <c r="F913" i="12"/>
  <c r="G913" i="12"/>
  <c r="F914" i="12"/>
  <c r="G914" i="12"/>
  <c r="F915" i="12"/>
  <c r="G915" i="12"/>
  <c r="F916" i="12"/>
  <c r="G916" i="12"/>
  <c r="F917" i="12"/>
  <c r="G917" i="12"/>
  <c r="F918" i="12"/>
  <c r="G918" i="12"/>
  <c r="F919" i="12"/>
  <c r="G919" i="12"/>
  <c r="F920" i="12"/>
  <c r="G920" i="12"/>
  <c r="F921" i="12"/>
  <c r="G921" i="12"/>
  <c r="F922" i="12"/>
  <c r="G922" i="12"/>
  <c r="F923" i="12"/>
  <c r="G923" i="12"/>
  <c r="F924" i="12"/>
  <c r="G924" i="12"/>
  <c r="F925" i="12"/>
  <c r="G925" i="12"/>
  <c r="F926" i="12"/>
  <c r="G926" i="12"/>
  <c r="F927" i="12"/>
  <c r="G927" i="12"/>
  <c r="F928" i="12"/>
  <c r="G928" i="12"/>
  <c r="F929" i="12"/>
  <c r="G929" i="12"/>
  <c r="F930" i="12"/>
  <c r="G930" i="12"/>
  <c r="F931" i="12"/>
  <c r="G931" i="12"/>
  <c r="F932" i="12"/>
  <c r="G932" i="12"/>
  <c r="F933" i="12"/>
  <c r="G933" i="12"/>
  <c r="F934" i="12"/>
  <c r="G934" i="12"/>
  <c r="F935" i="12"/>
  <c r="G935" i="12"/>
  <c r="F936" i="12"/>
  <c r="G936" i="12"/>
  <c r="F937" i="12"/>
  <c r="G937" i="12"/>
  <c r="F938" i="12"/>
  <c r="G938" i="12"/>
  <c r="F939" i="12"/>
  <c r="G939" i="12"/>
  <c r="F940" i="12"/>
  <c r="G940" i="12"/>
  <c r="F941" i="12"/>
  <c r="G941" i="12"/>
  <c r="F942" i="12"/>
  <c r="G942" i="12"/>
  <c r="F943" i="12"/>
  <c r="G943" i="12"/>
  <c r="F944" i="12"/>
  <c r="G944" i="12"/>
  <c r="F945" i="12"/>
  <c r="G945" i="12"/>
  <c r="F946" i="12"/>
  <c r="G946" i="12"/>
  <c r="F947" i="12"/>
  <c r="G947" i="12"/>
  <c r="F948" i="12"/>
  <c r="G948" i="12"/>
  <c r="F949" i="12"/>
  <c r="G949" i="12"/>
  <c r="F950" i="12"/>
  <c r="G950" i="12"/>
  <c r="F951" i="12"/>
  <c r="G951" i="12"/>
  <c r="F952" i="12"/>
  <c r="G952" i="12"/>
  <c r="F953" i="12"/>
  <c r="G953" i="12"/>
  <c r="F954" i="12"/>
  <c r="G954" i="12"/>
  <c r="F955" i="12"/>
  <c r="G955" i="12"/>
  <c r="F956" i="12"/>
  <c r="G956" i="12"/>
  <c r="F957" i="12"/>
  <c r="G957" i="12"/>
  <c r="F958" i="12"/>
  <c r="G958" i="12"/>
  <c r="F959" i="12"/>
  <c r="G959" i="12"/>
  <c r="F960" i="12"/>
  <c r="G960" i="12"/>
  <c r="F961" i="12"/>
  <c r="G961" i="12"/>
  <c r="F962" i="12"/>
  <c r="G962" i="12"/>
  <c r="F963" i="12"/>
  <c r="G963" i="12"/>
  <c r="F964" i="12"/>
  <c r="G964" i="12"/>
  <c r="F965" i="12"/>
  <c r="G965" i="12"/>
  <c r="F966" i="12"/>
  <c r="G966" i="12"/>
  <c r="F967" i="12"/>
  <c r="G967" i="12"/>
  <c r="F968" i="12"/>
  <c r="G968" i="12"/>
  <c r="F969" i="12"/>
  <c r="G969" i="12"/>
  <c r="F970" i="12"/>
  <c r="G970" i="12"/>
  <c r="F971" i="12"/>
  <c r="G971" i="12"/>
  <c r="F972" i="12"/>
  <c r="G972" i="12"/>
  <c r="F973" i="12"/>
  <c r="G973" i="12"/>
  <c r="F974" i="12"/>
  <c r="G974" i="12"/>
  <c r="F975" i="12"/>
  <c r="G975" i="12"/>
  <c r="F976" i="12"/>
  <c r="G976" i="12"/>
  <c r="F977" i="12"/>
  <c r="G977" i="12"/>
  <c r="F978" i="12"/>
  <c r="G978" i="12"/>
  <c r="F979" i="12"/>
  <c r="G979" i="12"/>
  <c r="F980" i="12"/>
  <c r="G980" i="12"/>
  <c r="F981" i="12"/>
  <c r="G981" i="12"/>
  <c r="F982" i="12"/>
  <c r="G982" i="12"/>
  <c r="F983" i="12"/>
  <c r="G983" i="12"/>
  <c r="F984" i="12"/>
  <c r="G984" i="12"/>
  <c r="F985" i="12"/>
  <c r="G985" i="12"/>
  <c r="F986" i="12"/>
  <c r="G986" i="12"/>
  <c r="F987" i="12"/>
  <c r="G987" i="12"/>
  <c r="F988" i="12"/>
  <c r="G988" i="12"/>
  <c r="F989" i="12"/>
  <c r="G989" i="12"/>
  <c r="F990" i="12"/>
  <c r="G990" i="12"/>
  <c r="F991" i="12"/>
  <c r="G991" i="12"/>
  <c r="F992" i="12"/>
  <c r="G992" i="12"/>
  <c r="F993" i="12"/>
  <c r="G993" i="12"/>
  <c r="F994" i="12"/>
  <c r="G994" i="12"/>
  <c r="F995" i="12"/>
  <c r="G995" i="12"/>
  <c r="F996" i="12"/>
  <c r="G996" i="12"/>
  <c r="F997" i="12"/>
  <c r="G997" i="12"/>
  <c r="F998" i="12"/>
  <c r="G998" i="12"/>
  <c r="F999" i="12"/>
  <c r="G999" i="12"/>
  <c r="F1000" i="12"/>
  <c r="G1000" i="12"/>
  <c r="F1001" i="12"/>
  <c r="G1001" i="12"/>
  <c r="F1002" i="12"/>
  <c r="G1002" i="12"/>
  <c r="F1003" i="12"/>
  <c r="G1003" i="12"/>
  <c r="F1004" i="12"/>
  <c r="G1004" i="12"/>
  <c r="F1005" i="12"/>
  <c r="G1005" i="12"/>
  <c r="F1006" i="12"/>
  <c r="G1006" i="12"/>
  <c r="F1007" i="12"/>
  <c r="G1007" i="12"/>
  <c r="F1008" i="12"/>
  <c r="G1008" i="12"/>
  <c r="F1009" i="12"/>
  <c r="G1009" i="12"/>
  <c r="F1010" i="12"/>
  <c r="G1010" i="12"/>
  <c r="F1011" i="12"/>
  <c r="G1011" i="12"/>
  <c r="F1012" i="12"/>
  <c r="G1012" i="12"/>
  <c r="F1013" i="12"/>
  <c r="G1013" i="12"/>
  <c r="F1014" i="12"/>
  <c r="G1014" i="12"/>
  <c r="F1015" i="12"/>
  <c r="G1015" i="12"/>
  <c r="F1016" i="12"/>
  <c r="G1016" i="12"/>
  <c r="F1017" i="12"/>
  <c r="G1017" i="12"/>
  <c r="F1018" i="12"/>
  <c r="G1018" i="12"/>
  <c r="F1019" i="12"/>
  <c r="G1019" i="12"/>
  <c r="F1020" i="12"/>
  <c r="G1020" i="12"/>
  <c r="F1021" i="12"/>
  <c r="G1021" i="12"/>
  <c r="F1022" i="12"/>
  <c r="G1022" i="12"/>
  <c r="F1023" i="12"/>
  <c r="G1023" i="12"/>
  <c r="F1024" i="12"/>
  <c r="G1024" i="12"/>
  <c r="F1025" i="12"/>
  <c r="G1025" i="12"/>
  <c r="F1026" i="12"/>
  <c r="G1026" i="12"/>
  <c r="F1027" i="12"/>
  <c r="G1027" i="12"/>
  <c r="F1028" i="12"/>
  <c r="G1028" i="12"/>
  <c r="F1029" i="12"/>
  <c r="G1029" i="12"/>
  <c r="F1030" i="12"/>
  <c r="G1030" i="12"/>
  <c r="F1031" i="12"/>
  <c r="G1031" i="12"/>
  <c r="F1032" i="12"/>
  <c r="G1032" i="12"/>
  <c r="F1033" i="12"/>
  <c r="G1033" i="12"/>
  <c r="F1034" i="12"/>
  <c r="G1034" i="12"/>
  <c r="F1035" i="12"/>
  <c r="G1035" i="12"/>
  <c r="F1036" i="12"/>
  <c r="G1036" i="12"/>
  <c r="F1037" i="12"/>
  <c r="G1037" i="12"/>
  <c r="F1038" i="12"/>
  <c r="G1038" i="12"/>
  <c r="F1039" i="12"/>
  <c r="G1039" i="12"/>
  <c r="F1040" i="12"/>
  <c r="G1040" i="12"/>
  <c r="F1041" i="12"/>
  <c r="G1041" i="12"/>
  <c r="F1042" i="12"/>
  <c r="G1042" i="12"/>
  <c r="F1043" i="12"/>
  <c r="G1043" i="12"/>
  <c r="F1044" i="12"/>
  <c r="G1044" i="12"/>
  <c r="F1045" i="12"/>
  <c r="G1045" i="12"/>
  <c r="F1046" i="12"/>
  <c r="G1046" i="12"/>
  <c r="F1047" i="12"/>
  <c r="G1047" i="12"/>
  <c r="F1048" i="12"/>
  <c r="G1048" i="12"/>
  <c r="F1049" i="12"/>
  <c r="G1049" i="12"/>
  <c r="F1050" i="12"/>
  <c r="G1050" i="12"/>
  <c r="F1051" i="12"/>
  <c r="G1051" i="12"/>
  <c r="F1052" i="12"/>
  <c r="G1052" i="12"/>
  <c r="F1053" i="12"/>
  <c r="G1053" i="12"/>
  <c r="F1054" i="12"/>
  <c r="G1054" i="12"/>
  <c r="F1055" i="12"/>
  <c r="G1055" i="12"/>
  <c r="F1056" i="12"/>
  <c r="G1056" i="12"/>
  <c r="F1057" i="12"/>
  <c r="G1057" i="12"/>
  <c r="F1058" i="12"/>
  <c r="G1058" i="12"/>
  <c r="F1059" i="12"/>
  <c r="G1059" i="12"/>
  <c r="F1060" i="12"/>
  <c r="G1060" i="12"/>
  <c r="F1061" i="12"/>
  <c r="G1061" i="12"/>
  <c r="F1062" i="12"/>
  <c r="G1062" i="12"/>
  <c r="F1063" i="12"/>
  <c r="G1063" i="12"/>
  <c r="F1064" i="12"/>
  <c r="G1064" i="12"/>
  <c r="F1065" i="12"/>
  <c r="G1065" i="12"/>
  <c r="F1066" i="12"/>
  <c r="G1066" i="12"/>
  <c r="F1067" i="12"/>
  <c r="G1067" i="12"/>
  <c r="F1068" i="12"/>
  <c r="G1068" i="12"/>
  <c r="F1069" i="12"/>
  <c r="G1069" i="12"/>
  <c r="F1070" i="12"/>
  <c r="G1070" i="12"/>
  <c r="F1071" i="12"/>
  <c r="G1071" i="12"/>
  <c r="F1072" i="12"/>
  <c r="G1072" i="12"/>
  <c r="F1073" i="12"/>
  <c r="G1073" i="12"/>
  <c r="F1074" i="12"/>
  <c r="G1074" i="12"/>
  <c r="F1075" i="12"/>
  <c r="G1075" i="12"/>
  <c r="F1076" i="12"/>
  <c r="G1076" i="12"/>
  <c r="F1077" i="12"/>
  <c r="G1077" i="12"/>
  <c r="F1078" i="12"/>
  <c r="G1078" i="12"/>
  <c r="F1079" i="12"/>
  <c r="G1079" i="12"/>
  <c r="F1080" i="12"/>
  <c r="G1080" i="12"/>
  <c r="F1081" i="12"/>
  <c r="G1081" i="12"/>
  <c r="F1082" i="12"/>
  <c r="G1082" i="12"/>
  <c r="F1083" i="12"/>
  <c r="G1083" i="12"/>
  <c r="F1084" i="12"/>
  <c r="G1084" i="12"/>
  <c r="F1085" i="12"/>
  <c r="G1085" i="12"/>
  <c r="F1086" i="12"/>
  <c r="G1086" i="12"/>
  <c r="F1087" i="12"/>
  <c r="G1087" i="12"/>
  <c r="F1088" i="12"/>
  <c r="G1088" i="12"/>
  <c r="F1089" i="12"/>
  <c r="G1089" i="12"/>
  <c r="F1090" i="12"/>
  <c r="G1090" i="12"/>
  <c r="F1091" i="12"/>
  <c r="G1091" i="12"/>
  <c r="F1092" i="12"/>
  <c r="G1092" i="12"/>
  <c r="F1093" i="12"/>
  <c r="G1093" i="12"/>
  <c r="F1094" i="12"/>
  <c r="G1094" i="12"/>
  <c r="F1095" i="12"/>
  <c r="G1095" i="12"/>
  <c r="F1096" i="12"/>
  <c r="G1096" i="12"/>
  <c r="F1097" i="12"/>
  <c r="G1097" i="12"/>
  <c r="F1098" i="12"/>
  <c r="G1098" i="12"/>
  <c r="F1099" i="12"/>
  <c r="G1099" i="12"/>
  <c r="F1100" i="12"/>
  <c r="G1100" i="12"/>
  <c r="F1101" i="12"/>
  <c r="G1101" i="12"/>
  <c r="F1102" i="12"/>
  <c r="G1102" i="12"/>
  <c r="F1103" i="12"/>
  <c r="G1103" i="12"/>
  <c r="F1104" i="12"/>
  <c r="G1104" i="12"/>
  <c r="F1105" i="12"/>
  <c r="G1105" i="12"/>
  <c r="F1106" i="12"/>
  <c r="G1106" i="12"/>
  <c r="F1107" i="12"/>
  <c r="G1107" i="12"/>
  <c r="F1108" i="12"/>
  <c r="G1108" i="12"/>
  <c r="F1109" i="12"/>
  <c r="G1109" i="12"/>
  <c r="F1110" i="12"/>
  <c r="G1110" i="12"/>
  <c r="F1111" i="12"/>
  <c r="G1111" i="12"/>
  <c r="F1112" i="12"/>
  <c r="G1112" i="12"/>
  <c r="F1113" i="12"/>
  <c r="G1113" i="12"/>
  <c r="F1114" i="12"/>
  <c r="G1114" i="12"/>
  <c r="F1115" i="12"/>
  <c r="G1115" i="12"/>
  <c r="F1116" i="12"/>
  <c r="G1116" i="12"/>
  <c r="F1117" i="12"/>
  <c r="G1117" i="12"/>
  <c r="F1118" i="12"/>
  <c r="G1118" i="12"/>
  <c r="F1119" i="12"/>
  <c r="G1119" i="12"/>
  <c r="F1120" i="12"/>
  <c r="G1120" i="12"/>
  <c r="F1121" i="12"/>
  <c r="G1121" i="12"/>
  <c r="F1122" i="12"/>
  <c r="G1122" i="12"/>
  <c r="F1123" i="12"/>
  <c r="G1123" i="12"/>
  <c r="F1124" i="12"/>
  <c r="G1124" i="12"/>
  <c r="F1125" i="12"/>
  <c r="G1125" i="12"/>
  <c r="F1126" i="12"/>
  <c r="G1126" i="12"/>
  <c r="F1127" i="12"/>
  <c r="G1127" i="12"/>
  <c r="F1128" i="12"/>
  <c r="G1128" i="12"/>
  <c r="F1129" i="12"/>
  <c r="G1129" i="12"/>
  <c r="F1130" i="12"/>
  <c r="G1130" i="12"/>
  <c r="F1131" i="12"/>
  <c r="G1131" i="12"/>
  <c r="F1132" i="12"/>
  <c r="G1132" i="12"/>
  <c r="F1133" i="12"/>
  <c r="G1133" i="12"/>
  <c r="F1134" i="12"/>
  <c r="G1134" i="12"/>
  <c r="F1135" i="12"/>
  <c r="G1135" i="12"/>
  <c r="F1136" i="12"/>
  <c r="G1136" i="12"/>
  <c r="F1137" i="12"/>
  <c r="G1137" i="12"/>
  <c r="F1138" i="12"/>
  <c r="G1138" i="12"/>
  <c r="F1139" i="12"/>
  <c r="G1139" i="12"/>
  <c r="F1140" i="12"/>
  <c r="G1140" i="12"/>
  <c r="F1141" i="12"/>
  <c r="G1141" i="12"/>
  <c r="F1142" i="12"/>
  <c r="G1142" i="12"/>
  <c r="F1143" i="12"/>
  <c r="G1143" i="12"/>
  <c r="F1144" i="12"/>
  <c r="G1144" i="12"/>
  <c r="F1145" i="12"/>
  <c r="G1145" i="12"/>
  <c r="F1146" i="12"/>
  <c r="G1146" i="12"/>
  <c r="F1147" i="12"/>
  <c r="G1147" i="12"/>
  <c r="F1148" i="12"/>
  <c r="G1148" i="12"/>
  <c r="F1149" i="12"/>
  <c r="G1149" i="12"/>
  <c r="F1150" i="12"/>
  <c r="G1150" i="12"/>
  <c r="F1151" i="12"/>
  <c r="G1151" i="12"/>
  <c r="F1152" i="12"/>
  <c r="G1152" i="12"/>
  <c r="F1153" i="12"/>
  <c r="G1153" i="12"/>
  <c r="F1154" i="12"/>
  <c r="G1154" i="12"/>
  <c r="F1155" i="12"/>
  <c r="G1155" i="12"/>
  <c r="F1156" i="12"/>
  <c r="G1156" i="12"/>
  <c r="F1157" i="12"/>
  <c r="G1157" i="12"/>
  <c r="F1158" i="12"/>
  <c r="G1158" i="12"/>
  <c r="F1159" i="12"/>
  <c r="G1159" i="12"/>
  <c r="F1160" i="12"/>
  <c r="G1160" i="12"/>
  <c r="F1161" i="12"/>
  <c r="G1161" i="12"/>
  <c r="F1162" i="12"/>
  <c r="G1162" i="12"/>
  <c r="F1163" i="12"/>
  <c r="G1163" i="12"/>
  <c r="F1164" i="12"/>
  <c r="G1164" i="12"/>
  <c r="F1165" i="12"/>
  <c r="G1165" i="12"/>
  <c r="F1166" i="12"/>
  <c r="G1166" i="12"/>
  <c r="F1167" i="12"/>
  <c r="G1167" i="12"/>
  <c r="F1168" i="12"/>
  <c r="G1168" i="12"/>
  <c r="F1169" i="12"/>
  <c r="G1169" i="12"/>
  <c r="F1170" i="12"/>
  <c r="G1170" i="12"/>
  <c r="F1171" i="12"/>
  <c r="G1171" i="12"/>
  <c r="F1172" i="12"/>
  <c r="G1172" i="12"/>
  <c r="F1173" i="12"/>
  <c r="G1173" i="12"/>
  <c r="F1174" i="12"/>
  <c r="G1174" i="12"/>
  <c r="F1175" i="12"/>
  <c r="G1175" i="12"/>
  <c r="F1176" i="12"/>
  <c r="G1176" i="12"/>
  <c r="F1177" i="12"/>
  <c r="G1177" i="12"/>
  <c r="F1178" i="12"/>
  <c r="G1178" i="12"/>
  <c r="B30" i="12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Z2" i="11"/>
  <c r="AC26" i="11"/>
  <c r="AB26" i="11"/>
  <c r="AA26" i="11"/>
  <c r="Z26" i="11"/>
  <c r="AC25" i="11"/>
  <c r="AB25" i="11"/>
  <c r="AA25" i="11"/>
  <c r="Z25" i="11"/>
  <c r="AC24" i="11"/>
  <c r="AB24" i="11"/>
  <c r="AA24" i="11"/>
  <c r="Z24" i="11"/>
  <c r="AC23" i="11"/>
  <c r="AB23" i="11"/>
  <c r="AA23" i="11"/>
  <c r="Z23" i="11"/>
  <c r="AC22" i="11"/>
  <c r="AB22" i="11"/>
  <c r="AA22" i="11"/>
  <c r="Z22" i="11"/>
  <c r="AC21" i="11"/>
  <c r="AB21" i="11"/>
  <c r="AA21" i="11"/>
  <c r="Z21" i="11"/>
  <c r="AC20" i="11"/>
  <c r="AB20" i="11"/>
  <c r="AA20" i="11"/>
  <c r="Z20" i="11"/>
  <c r="AC19" i="11"/>
  <c r="AB19" i="11"/>
  <c r="AA19" i="11"/>
  <c r="Z19" i="11"/>
  <c r="AC18" i="11"/>
  <c r="AB18" i="11"/>
  <c r="AA18" i="11"/>
  <c r="Z18" i="11"/>
  <c r="AC17" i="11"/>
  <c r="AB17" i="11"/>
  <c r="AA17" i="11"/>
  <c r="Z17" i="11"/>
  <c r="AC16" i="11"/>
  <c r="AB16" i="11"/>
  <c r="AA16" i="11"/>
  <c r="Z16" i="11"/>
  <c r="AC15" i="11"/>
  <c r="AB15" i="11"/>
  <c r="AA15" i="11"/>
  <c r="Z15" i="11"/>
  <c r="AC14" i="11"/>
  <c r="AB14" i="11"/>
  <c r="AA14" i="11"/>
  <c r="Z14" i="11"/>
  <c r="AC13" i="11"/>
  <c r="AB13" i="11"/>
  <c r="AA13" i="11"/>
  <c r="Z13" i="11"/>
  <c r="AC12" i="11"/>
  <c r="AB12" i="11"/>
  <c r="AA12" i="11"/>
  <c r="Z12" i="11"/>
  <c r="AC11" i="11"/>
  <c r="AB11" i="11"/>
  <c r="AA11" i="11"/>
  <c r="Z11" i="11"/>
  <c r="AC10" i="11"/>
  <c r="AB10" i="11"/>
  <c r="AA10" i="11"/>
  <c r="Z10" i="11"/>
  <c r="AC9" i="11"/>
  <c r="AB9" i="11"/>
  <c r="AA9" i="11"/>
  <c r="Z9" i="11"/>
  <c r="AC8" i="11"/>
  <c r="AB8" i="11"/>
  <c r="AA8" i="11"/>
  <c r="Z8" i="11"/>
  <c r="AC7" i="11"/>
  <c r="AB7" i="11"/>
  <c r="AA7" i="11"/>
  <c r="Z7" i="11"/>
  <c r="AC6" i="11"/>
  <c r="AB6" i="11"/>
  <c r="AA6" i="11"/>
  <c r="Z6" i="11"/>
  <c r="AC5" i="11"/>
  <c r="AB5" i="11"/>
  <c r="AA5" i="11"/>
  <c r="Z5" i="11"/>
  <c r="AC4" i="11"/>
  <c r="AB4" i="11"/>
  <c r="AA4" i="11"/>
  <c r="Z4" i="11"/>
  <c r="AC3" i="11"/>
  <c r="AB3" i="11"/>
  <c r="AA3" i="11"/>
  <c r="Z3" i="11"/>
  <c r="AB2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1665" i="11"/>
  <c r="G1666" i="11"/>
  <c r="G1667" i="11"/>
  <c r="G1668" i="11"/>
  <c r="G1669" i="11"/>
  <c r="G1670" i="11"/>
  <c r="G1671" i="11"/>
  <c r="G1672" i="11"/>
  <c r="G1673" i="11"/>
  <c r="G1674" i="11"/>
  <c r="G1675" i="11"/>
  <c r="G1676" i="11"/>
  <c r="G1677" i="11"/>
  <c r="G1678" i="11"/>
  <c r="G1679" i="11"/>
  <c r="G1680" i="11"/>
  <c r="G1681" i="11"/>
  <c r="G1682" i="11"/>
  <c r="G1683" i="11"/>
  <c r="G1684" i="11"/>
  <c r="G1685" i="11"/>
  <c r="G1686" i="11"/>
  <c r="G1687" i="11"/>
  <c r="G1688" i="11"/>
  <c r="G1689" i="11"/>
  <c r="G1690" i="11"/>
  <c r="G1691" i="11"/>
  <c r="G1692" i="11"/>
  <c r="G1693" i="11"/>
  <c r="G1694" i="11"/>
  <c r="G1695" i="11"/>
  <c r="G1696" i="11"/>
  <c r="G1697" i="11"/>
  <c r="G1698" i="11"/>
  <c r="G1699" i="11"/>
  <c r="G1700" i="11"/>
  <c r="G1701" i="11"/>
  <c r="G1702" i="11"/>
  <c r="G1703" i="11"/>
  <c r="G1704" i="11"/>
  <c r="G1705" i="11"/>
  <c r="G1706" i="11"/>
  <c r="G1707" i="11"/>
  <c r="G1708" i="11"/>
  <c r="G1709" i="11"/>
  <c r="G1710" i="11"/>
  <c r="G1711" i="11"/>
  <c r="G1712" i="11"/>
  <c r="G1713" i="11"/>
  <c r="G1714" i="11"/>
  <c r="G1715" i="11"/>
  <c r="G1716" i="11"/>
  <c r="G1717" i="11"/>
  <c r="G1718" i="11"/>
  <c r="G1719" i="11"/>
  <c r="G1720" i="11"/>
  <c r="G1721" i="11"/>
  <c r="G1722" i="11"/>
  <c r="G1723" i="11"/>
  <c r="G1724" i="11"/>
  <c r="G1725" i="11"/>
  <c r="G1726" i="11"/>
  <c r="G1727" i="11"/>
  <c r="G1728" i="11"/>
  <c r="G1729" i="11"/>
  <c r="G1730" i="11"/>
  <c r="G1731" i="11"/>
  <c r="G1732" i="11"/>
  <c r="G1733" i="11"/>
  <c r="G1734" i="11"/>
  <c r="G1735" i="11"/>
  <c r="G1736" i="11"/>
  <c r="G1737" i="11"/>
  <c r="G1738" i="11"/>
  <c r="G1739" i="11"/>
  <c r="G1740" i="11"/>
  <c r="G1741" i="11"/>
  <c r="G1742" i="11"/>
  <c r="G1743" i="11"/>
  <c r="G1744" i="11"/>
  <c r="G1745" i="11"/>
  <c r="G1746" i="11"/>
  <c r="G1747" i="11"/>
  <c r="G1748" i="11"/>
  <c r="G1749" i="11"/>
  <c r="G1750" i="11"/>
  <c r="G1751" i="11"/>
  <c r="G1752" i="11"/>
  <c r="G1753" i="11"/>
  <c r="G1754" i="11"/>
  <c r="G1755" i="11"/>
  <c r="G1756" i="11"/>
  <c r="G1757" i="11"/>
  <c r="G1758" i="11"/>
  <c r="G1759" i="11"/>
  <c r="G1760" i="11"/>
  <c r="G1761" i="11"/>
  <c r="G1762" i="11"/>
  <c r="G1763" i="11"/>
  <c r="G1764" i="11"/>
  <c r="G1765" i="11"/>
  <c r="G1766" i="11"/>
  <c r="G1767" i="11"/>
  <c r="G1768" i="11"/>
  <c r="G1769" i="11"/>
  <c r="G1770" i="11"/>
  <c r="G1771" i="11"/>
  <c r="G1772" i="11"/>
  <c r="G1773" i="11"/>
  <c r="G1774" i="11"/>
  <c r="G1775" i="11"/>
  <c r="G1776" i="11"/>
  <c r="G1777" i="11"/>
  <c r="G1778" i="11"/>
  <c r="G1779" i="11"/>
  <c r="G1780" i="11"/>
  <c r="G1781" i="11"/>
  <c r="G1782" i="11"/>
  <c r="G1783" i="11"/>
  <c r="G1784" i="11"/>
  <c r="G1785" i="11"/>
  <c r="G1786" i="11"/>
  <c r="G1787" i="11"/>
  <c r="G1788" i="11"/>
  <c r="G1789" i="11"/>
  <c r="G1790" i="11"/>
  <c r="G1791" i="11"/>
  <c r="G1792" i="11"/>
  <c r="G1793" i="11"/>
  <c r="G1794" i="11"/>
  <c r="G1795" i="11"/>
  <c r="G1796" i="11"/>
  <c r="G1797" i="11"/>
  <c r="G1798" i="11"/>
  <c r="G1799" i="11"/>
  <c r="G1800" i="11"/>
  <c r="G1801" i="11"/>
  <c r="G1802" i="11"/>
  <c r="G1803" i="11"/>
  <c r="G1804" i="11"/>
  <c r="G1805" i="11"/>
  <c r="G1806" i="11"/>
  <c r="G1807" i="11"/>
  <c r="G1808" i="11"/>
  <c r="G1809" i="11"/>
  <c r="G1810" i="11"/>
  <c r="G1811" i="11"/>
  <c r="G1812" i="11"/>
  <c r="G1813" i="11"/>
  <c r="G1814" i="11"/>
  <c r="G1815" i="11"/>
  <c r="G1816" i="11"/>
  <c r="G1817" i="11"/>
  <c r="G1818" i="11"/>
  <c r="G1819" i="11"/>
  <c r="G1820" i="11"/>
  <c r="G1821" i="11"/>
  <c r="G1822" i="11"/>
  <c r="G1823" i="11"/>
  <c r="G1824" i="11"/>
  <c r="G1825" i="11"/>
  <c r="G1826" i="11"/>
  <c r="G1827" i="11"/>
  <c r="G1828" i="11"/>
  <c r="G1829" i="11"/>
  <c r="G1830" i="11"/>
  <c r="G1831" i="11"/>
  <c r="G1832" i="11"/>
  <c r="G1833" i="11"/>
  <c r="G1834" i="11"/>
  <c r="G1835" i="11"/>
  <c r="G1836" i="11"/>
  <c r="G1837" i="11"/>
  <c r="G1838" i="11"/>
  <c r="G1839" i="11"/>
  <c r="G1840" i="11"/>
  <c r="G1841" i="11"/>
  <c r="G1842" i="11"/>
  <c r="G1843" i="11"/>
  <c r="G1844" i="11"/>
  <c r="G1845" i="11"/>
  <c r="G1846" i="11"/>
  <c r="G1847" i="11"/>
  <c r="G1848" i="11"/>
  <c r="G1849" i="11"/>
  <c r="G1850" i="11"/>
  <c r="G1851" i="11"/>
  <c r="G1852" i="11"/>
  <c r="G1853" i="11"/>
  <c r="G1854" i="11"/>
  <c r="G1855" i="11"/>
  <c r="G1856" i="11"/>
  <c r="G1857" i="11"/>
  <c r="G1858" i="11"/>
  <c r="G1859" i="11"/>
  <c r="G1860" i="11"/>
  <c r="G1861" i="11"/>
  <c r="G1862" i="11"/>
  <c r="G1863" i="11"/>
  <c r="G1864" i="11"/>
  <c r="G1865" i="11"/>
  <c r="G1866" i="11"/>
  <c r="G1867" i="11"/>
  <c r="G1868" i="11"/>
  <c r="G1869" i="11"/>
  <c r="G1870" i="11"/>
  <c r="G1871" i="11"/>
  <c r="G1872" i="11"/>
  <c r="G1873" i="11"/>
  <c r="G1874" i="11"/>
  <c r="G1875" i="11"/>
  <c r="G1876" i="11"/>
  <c r="G1877" i="11"/>
  <c r="G1878" i="11"/>
  <c r="G1879" i="11"/>
  <c r="G1880" i="11"/>
  <c r="G1881" i="11"/>
  <c r="G1882" i="11"/>
  <c r="G1883" i="11"/>
  <c r="G1884" i="11"/>
  <c r="G1885" i="11"/>
  <c r="G1886" i="11"/>
  <c r="G1887" i="11"/>
  <c r="G1888" i="11"/>
  <c r="G1889" i="11"/>
  <c r="G1890" i="11"/>
  <c r="G1891" i="11"/>
  <c r="G1892" i="11"/>
  <c r="G1893" i="11"/>
  <c r="G1894" i="11"/>
  <c r="G1895" i="11"/>
  <c r="G1896" i="11"/>
  <c r="G1897" i="11"/>
  <c r="G1898" i="11"/>
  <c r="G1899" i="11"/>
  <c r="G1900" i="11"/>
  <c r="G1901" i="11"/>
  <c r="G1902" i="11"/>
  <c r="G1903" i="11"/>
  <c r="G29" i="11"/>
  <c r="G29" i="10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1202" i="11"/>
  <c r="F1203" i="11"/>
  <c r="F1204" i="11"/>
  <c r="F1205" i="11"/>
  <c r="F1206" i="11"/>
  <c r="F1207" i="11"/>
  <c r="F1208" i="11"/>
  <c r="F1209" i="11"/>
  <c r="F1210" i="11"/>
  <c r="F1211" i="11"/>
  <c r="F1212" i="11"/>
  <c r="F1213" i="11"/>
  <c r="F1214" i="11"/>
  <c r="F1215" i="11"/>
  <c r="F1216" i="11"/>
  <c r="F1217" i="11"/>
  <c r="F1218" i="11"/>
  <c r="F1219" i="11"/>
  <c r="F1220" i="11"/>
  <c r="F1221" i="11"/>
  <c r="F1222" i="11"/>
  <c r="F1223" i="11"/>
  <c r="F1224" i="11"/>
  <c r="F1225" i="11"/>
  <c r="F1226" i="11"/>
  <c r="F1227" i="11"/>
  <c r="F1228" i="11"/>
  <c r="F1229" i="11"/>
  <c r="F1230" i="11"/>
  <c r="F1231" i="11"/>
  <c r="F1232" i="11"/>
  <c r="F1233" i="11"/>
  <c r="F1234" i="11"/>
  <c r="F1235" i="11"/>
  <c r="F1236" i="11"/>
  <c r="F1237" i="11"/>
  <c r="F1238" i="11"/>
  <c r="F1239" i="11"/>
  <c r="F1240" i="11"/>
  <c r="F1241" i="11"/>
  <c r="F1242" i="11"/>
  <c r="F1243" i="11"/>
  <c r="F1244" i="11"/>
  <c r="F1245" i="11"/>
  <c r="F1246" i="11"/>
  <c r="F1247" i="11"/>
  <c r="F1248" i="11"/>
  <c r="F1249" i="11"/>
  <c r="F1250" i="11"/>
  <c r="F1251" i="11"/>
  <c r="F1252" i="11"/>
  <c r="F1253" i="11"/>
  <c r="F1254" i="11"/>
  <c r="F1255" i="11"/>
  <c r="F1256" i="11"/>
  <c r="F1257" i="11"/>
  <c r="F1258" i="11"/>
  <c r="F1259" i="11"/>
  <c r="F1260" i="11"/>
  <c r="F1261" i="11"/>
  <c r="F1262" i="11"/>
  <c r="F1263" i="11"/>
  <c r="F1264" i="11"/>
  <c r="F1265" i="11"/>
  <c r="F1266" i="11"/>
  <c r="F1267" i="11"/>
  <c r="F1268" i="11"/>
  <c r="F1269" i="11"/>
  <c r="F1270" i="11"/>
  <c r="F1271" i="11"/>
  <c r="F1272" i="11"/>
  <c r="F1273" i="11"/>
  <c r="F1274" i="11"/>
  <c r="F1275" i="11"/>
  <c r="F1276" i="11"/>
  <c r="F1277" i="11"/>
  <c r="F1278" i="11"/>
  <c r="F1279" i="11"/>
  <c r="F1280" i="11"/>
  <c r="F1281" i="11"/>
  <c r="F1282" i="11"/>
  <c r="F1283" i="11"/>
  <c r="F1284" i="11"/>
  <c r="F1285" i="11"/>
  <c r="F1286" i="11"/>
  <c r="F1287" i="11"/>
  <c r="F1288" i="11"/>
  <c r="F1289" i="11"/>
  <c r="F1290" i="11"/>
  <c r="F1291" i="11"/>
  <c r="F1292" i="11"/>
  <c r="F1293" i="11"/>
  <c r="F1294" i="11"/>
  <c r="F1295" i="11"/>
  <c r="F1296" i="11"/>
  <c r="F1297" i="11"/>
  <c r="F1298" i="11"/>
  <c r="F1299" i="11"/>
  <c r="F1300" i="11"/>
  <c r="F1301" i="11"/>
  <c r="F1302" i="11"/>
  <c r="F1303" i="11"/>
  <c r="F1304" i="11"/>
  <c r="F1305" i="11"/>
  <c r="F1306" i="11"/>
  <c r="F1307" i="11"/>
  <c r="F1308" i="11"/>
  <c r="F1309" i="11"/>
  <c r="F1310" i="11"/>
  <c r="F1311" i="11"/>
  <c r="F1312" i="11"/>
  <c r="F1313" i="11"/>
  <c r="F1314" i="11"/>
  <c r="F1315" i="11"/>
  <c r="F1316" i="11"/>
  <c r="F1317" i="11"/>
  <c r="F1318" i="11"/>
  <c r="F1319" i="11"/>
  <c r="F1320" i="11"/>
  <c r="F1321" i="11"/>
  <c r="F1322" i="11"/>
  <c r="F1323" i="11"/>
  <c r="F1324" i="11"/>
  <c r="F1325" i="11"/>
  <c r="F1326" i="11"/>
  <c r="F1327" i="11"/>
  <c r="F1328" i="11"/>
  <c r="F1329" i="11"/>
  <c r="F1330" i="11"/>
  <c r="F1331" i="11"/>
  <c r="F1332" i="11"/>
  <c r="F1333" i="11"/>
  <c r="F1334" i="11"/>
  <c r="F1335" i="11"/>
  <c r="F1336" i="11"/>
  <c r="F1337" i="11"/>
  <c r="F1338" i="11"/>
  <c r="F1339" i="11"/>
  <c r="F1340" i="11"/>
  <c r="F1341" i="11"/>
  <c r="F1342" i="11"/>
  <c r="F1343" i="11"/>
  <c r="F1344" i="11"/>
  <c r="F1345" i="11"/>
  <c r="F1346" i="11"/>
  <c r="F1347" i="11"/>
  <c r="F1348" i="11"/>
  <c r="F1349" i="11"/>
  <c r="F1350" i="11"/>
  <c r="F1351" i="11"/>
  <c r="F1352" i="11"/>
  <c r="F1353" i="11"/>
  <c r="F1354" i="11"/>
  <c r="F1355" i="11"/>
  <c r="F1356" i="11"/>
  <c r="F1357" i="11"/>
  <c r="F1358" i="11"/>
  <c r="F1359" i="11"/>
  <c r="F1360" i="11"/>
  <c r="F1361" i="11"/>
  <c r="F1362" i="11"/>
  <c r="F1363" i="11"/>
  <c r="F1364" i="11"/>
  <c r="F1365" i="11"/>
  <c r="F1366" i="11"/>
  <c r="F1367" i="11"/>
  <c r="F1368" i="11"/>
  <c r="F1369" i="11"/>
  <c r="F1370" i="11"/>
  <c r="F1371" i="11"/>
  <c r="F1372" i="11"/>
  <c r="F1373" i="11"/>
  <c r="F1374" i="11"/>
  <c r="F1375" i="11"/>
  <c r="F1376" i="11"/>
  <c r="F1377" i="11"/>
  <c r="F1378" i="11"/>
  <c r="F1379" i="11"/>
  <c r="F1380" i="11"/>
  <c r="F1381" i="11"/>
  <c r="F1382" i="11"/>
  <c r="F1383" i="11"/>
  <c r="F1384" i="11"/>
  <c r="F1385" i="11"/>
  <c r="F1386" i="11"/>
  <c r="F1387" i="11"/>
  <c r="F1388" i="11"/>
  <c r="F1389" i="11"/>
  <c r="F1390" i="11"/>
  <c r="F1391" i="11"/>
  <c r="F1392" i="11"/>
  <c r="F1393" i="11"/>
  <c r="F1394" i="11"/>
  <c r="F1395" i="11"/>
  <c r="F1396" i="11"/>
  <c r="F1397" i="11"/>
  <c r="F1398" i="11"/>
  <c r="F1399" i="11"/>
  <c r="F1400" i="11"/>
  <c r="F1401" i="11"/>
  <c r="F1402" i="11"/>
  <c r="F1403" i="11"/>
  <c r="F1404" i="11"/>
  <c r="F1405" i="11"/>
  <c r="F1406" i="11"/>
  <c r="F1407" i="11"/>
  <c r="F1408" i="11"/>
  <c r="F1409" i="11"/>
  <c r="F1410" i="11"/>
  <c r="F1411" i="11"/>
  <c r="F1412" i="11"/>
  <c r="F1413" i="11"/>
  <c r="F1414" i="11"/>
  <c r="F1415" i="11"/>
  <c r="F1416" i="11"/>
  <c r="F1417" i="11"/>
  <c r="F1418" i="11"/>
  <c r="F1419" i="11"/>
  <c r="F1420" i="11"/>
  <c r="F1421" i="11"/>
  <c r="F1422" i="11"/>
  <c r="F1423" i="11"/>
  <c r="F1424" i="11"/>
  <c r="F1425" i="11"/>
  <c r="F1426" i="11"/>
  <c r="F1427" i="11"/>
  <c r="F1428" i="11"/>
  <c r="F1429" i="11"/>
  <c r="F1430" i="11"/>
  <c r="F1431" i="11"/>
  <c r="F1432" i="11"/>
  <c r="F1433" i="11"/>
  <c r="F1434" i="11"/>
  <c r="F1435" i="11"/>
  <c r="F1436" i="11"/>
  <c r="F1437" i="11"/>
  <c r="F1438" i="11"/>
  <c r="F1439" i="11"/>
  <c r="F1440" i="11"/>
  <c r="F1441" i="11"/>
  <c r="F1442" i="11"/>
  <c r="F1443" i="11"/>
  <c r="F1444" i="11"/>
  <c r="F1445" i="11"/>
  <c r="F1446" i="11"/>
  <c r="F1447" i="11"/>
  <c r="F1448" i="11"/>
  <c r="F1449" i="11"/>
  <c r="F1450" i="11"/>
  <c r="F1451" i="11"/>
  <c r="F1452" i="11"/>
  <c r="F1453" i="11"/>
  <c r="F1454" i="11"/>
  <c r="F1455" i="11"/>
  <c r="F1456" i="11"/>
  <c r="F1457" i="11"/>
  <c r="F1458" i="11"/>
  <c r="F1459" i="11"/>
  <c r="F1460" i="11"/>
  <c r="F1461" i="11"/>
  <c r="F1462" i="11"/>
  <c r="F1463" i="11"/>
  <c r="F1464" i="11"/>
  <c r="F1465" i="11"/>
  <c r="F1466" i="11"/>
  <c r="F1467" i="11"/>
  <c r="F1468" i="11"/>
  <c r="F1469" i="11"/>
  <c r="F1470" i="11"/>
  <c r="F1471" i="11"/>
  <c r="F1472" i="11"/>
  <c r="F1473" i="11"/>
  <c r="F1474" i="11"/>
  <c r="F1475" i="11"/>
  <c r="F1476" i="11"/>
  <c r="F1477" i="11"/>
  <c r="F1478" i="11"/>
  <c r="F1479" i="11"/>
  <c r="F1480" i="11"/>
  <c r="F1481" i="11"/>
  <c r="F1482" i="11"/>
  <c r="F1483" i="11"/>
  <c r="F1484" i="11"/>
  <c r="F1485" i="11"/>
  <c r="F1486" i="11"/>
  <c r="F1487" i="11"/>
  <c r="F1488" i="11"/>
  <c r="F1489" i="11"/>
  <c r="F1490" i="11"/>
  <c r="F1491" i="11"/>
  <c r="F1492" i="11"/>
  <c r="F1493" i="11"/>
  <c r="F1494" i="11"/>
  <c r="F1495" i="11"/>
  <c r="F1496" i="11"/>
  <c r="F1497" i="11"/>
  <c r="F1498" i="11"/>
  <c r="F1499" i="11"/>
  <c r="F1500" i="11"/>
  <c r="F1501" i="11"/>
  <c r="F1502" i="11"/>
  <c r="F1503" i="11"/>
  <c r="F1504" i="11"/>
  <c r="F1505" i="11"/>
  <c r="F1506" i="11"/>
  <c r="F1507" i="11"/>
  <c r="F1508" i="11"/>
  <c r="F1509" i="11"/>
  <c r="F1510" i="11"/>
  <c r="F1511" i="11"/>
  <c r="F1512" i="11"/>
  <c r="F1513" i="11"/>
  <c r="F1514" i="11"/>
  <c r="F1515" i="11"/>
  <c r="F1516" i="11"/>
  <c r="F1517" i="11"/>
  <c r="F1518" i="11"/>
  <c r="F1519" i="11"/>
  <c r="F1520" i="11"/>
  <c r="F1521" i="11"/>
  <c r="F1522" i="11"/>
  <c r="F1523" i="11"/>
  <c r="F1524" i="11"/>
  <c r="F1525" i="11"/>
  <c r="F1526" i="11"/>
  <c r="F1527" i="11"/>
  <c r="F1528" i="11"/>
  <c r="F1529" i="11"/>
  <c r="F1530" i="11"/>
  <c r="F1531" i="11"/>
  <c r="F1532" i="11"/>
  <c r="F1533" i="11"/>
  <c r="F1534" i="11"/>
  <c r="F1535" i="11"/>
  <c r="F1536" i="11"/>
  <c r="F1537" i="11"/>
  <c r="F1538" i="11"/>
  <c r="F1539" i="11"/>
  <c r="F1540" i="11"/>
  <c r="F1541" i="11"/>
  <c r="F1542" i="11"/>
  <c r="F1543" i="11"/>
  <c r="F1544" i="11"/>
  <c r="F1545" i="11"/>
  <c r="F1546" i="11"/>
  <c r="F1547" i="11"/>
  <c r="F1548" i="11"/>
  <c r="F1549" i="11"/>
  <c r="F1550" i="11"/>
  <c r="F1551" i="11"/>
  <c r="F1552" i="11"/>
  <c r="F1553" i="11"/>
  <c r="F1554" i="11"/>
  <c r="F1555" i="11"/>
  <c r="F1556" i="11"/>
  <c r="F1557" i="11"/>
  <c r="F1558" i="11"/>
  <c r="F1559" i="11"/>
  <c r="F1560" i="11"/>
  <c r="F1561" i="11"/>
  <c r="F1562" i="11"/>
  <c r="F1563" i="11"/>
  <c r="F1564" i="11"/>
  <c r="F1565" i="11"/>
  <c r="F1566" i="11"/>
  <c r="F1567" i="11"/>
  <c r="F1568" i="11"/>
  <c r="F1569" i="11"/>
  <c r="F1570" i="11"/>
  <c r="F1571" i="11"/>
  <c r="F1572" i="11"/>
  <c r="F1573" i="11"/>
  <c r="F1574" i="11"/>
  <c r="F1575" i="11"/>
  <c r="F1576" i="11"/>
  <c r="F1577" i="11"/>
  <c r="F1578" i="11"/>
  <c r="F1579" i="11"/>
  <c r="F1580" i="11"/>
  <c r="F1581" i="11"/>
  <c r="F1582" i="11"/>
  <c r="F1583" i="11"/>
  <c r="F1584" i="11"/>
  <c r="F1585" i="11"/>
  <c r="F1586" i="11"/>
  <c r="F1587" i="11"/>
  <c r="F1588" i="11"/>
  <c r="F1589" i="11"/>
  <c r="F1590" i="11"/>
  <c r="F1591" i="11"/>
  <c r="F1592" i="11"/>
  <c r="F1593" i="11"/>
  <c r="F1594" i="11"/>
  <c r="F1595" i="11"/>
  <c r="F1596" i="11"/>
  <c r="F1597" i="11"/>
  <c r="F1598" i="11"/>
  <c r="F1599" i="11"/>
  <c r="F1600" i="11"/>
  <c r="F1601" i="11"/>
  <c r="F1602" i="11"/>
  <c r="F1603" i="11"/>
  <c r="F1604" i="11"/>
  <c r="F1605" i="11"/>
  <c r="F1606" i="11"/>
  <c r="F1607" i="11"/>
  <c r="F1608" i="11"/>
  <c r="F1609" i="11"/>
  <c r="F1610" i="11"/>
  <c r="F1611" i="11"/>
  <c r="F1612" i="11"/>
  <c r="F1613" i="11"/>
  <c r="F1614" i="11"/>
  <c r="F1615" i="11"/>
  <c r="F1616" i="11"/>
  <c r="F1617" i="11"/>
  <c r="F1618" i="11"/>
  <c r="F1619" i="11"/>
  <c r="F1620" i="11"/>
  <c r="F1621" i="11"/>
  <c r="F1622" i="11"/>
  <c r="F1623" i="11"/>
  <c r="F1624" i="11"/>
  <c r="F1625" i="11"/>
  <c r="F1626" i="11"/>
  <c r="F1627" i="11"/>
  <c r="F1628" i="11"/>
  <c r="F1629" i="11"/>
  <c r="F1630" i="11"/>
  <c r="F1631" i="11"/>
  <c r="F1632" i="11"/>
  <c r="F1633" i="11"/>
  <c r="F1634" i="11"/>
  <c r="F1635" i="11"/>
  <c r="F1636" i="11"/>
  <c r="F1637" i="11"/>
  <c r="F1638" i="11"/>
  <c r="F1639" i="11"/>
  <c r="F1640" i="11"/>
  <c r="F1641" i="11"/>
  <c r="F1642" i="11"/>
  <c r="F1643" i="11"/>
  <c r="F1644" i="11"/>
  <c r="F1645" i="11"/>
  <c r="F1646" i="11"/>
  <c r="F1647" i="11"/>
  <c r="F1648" i="11"/>
  <c r="F1649" i="11"/>
  <c r="F1650" i="11"/>
  <c r="F1651" i="11"/>
  <c r="F1652" i="11"/>
  <c r="F1653" i="11"/>
  <c r="F1654" i="11"/>
  <c r="F1655" i="11"/>
  <c r="F1656" i="11"/>
  <c r="F1657" i="11"/>
  <c r="F1658" i="11"/>
  <c r="F1659" i="11"/>
  <c r="F1660" i="11"/>
  <c r="F1661" i="11"/>
  <c r="F1662" i="11"/>
  <c r="F1663" i="11"/>
  <c r="F1664" i="11"/>
  <c r="F1665" i="11"/>
  <c r="F1666" i="11"/>
  <c r="F1667" i="11"/>
  <c r="F1668" i="11"/>
  <c r="F1669" i="11"/>
  <c r="F1670" i="11"/>
  <c r="F1671" i="11"/>
  <c r="F1672" i="11"/>
  <c r="F1673" i="11"/>
  <c r="F1674" i="11"/>
  <c r="F1675" i="11"/>
  <c r="F1676" i="11"/>
  <c r="F1677" i="11"/>
  <c r="F1678" i="11"/>
  <c r="F1679" i="11"/>
  <c r="F1680" i="11"/>
  <c r="F1681" i="11"/>
  <c r="F1682" i="11"/>
  <c r="F1683" i="11"/>
  <c r="F1684" i="11"/>
  <c r="F1685" i="11"/>
  <c r="F1686" i="11"/>
  <c r="F1687" i="11"/>
  <c r="F1688" i="11"/>
  <c r="F1689" i="11"/>
  <c r="F1690" i="11"/>
  <c r="F1691" i="11"/>
  <c r="F1692" i="11"/>
  <c r="F1693" i="11"/>
  <c r="F1694" i="11"/>
  <c r="F1695" i="11"/>
  <c r="F1696" i="11"/>
  <c r="F1697" i="11"/>
  <c r="F1698" i="11"/>
  <c r="F1699" i="11"/>
  <c r="F1700" i="11"/>
  <c r="F1701" i="11"/>
  <c r="F1702" i="11"/>
  <c r="F1703" i="11"/>
  <c r="F1704" i="11"/>
  <c r="F1705" i="11"/>
  <c r="F1706" i="11"/>
  <c r="F1707" i="11"/>
  <c r="F1708" i="11"/>
  <c r="F1709" i="11"/>
  <c r="F1710" i="11"/>
  <c r="F1711" i="11"/>
  <c r="F1712" i="11"/>
  <c r="F1713" i="11"/>
  <c r="F1714" i="11"/>
  <c r="F1715" i="11"/>
  <c r="F1716" i="11"/>
  <c r="F1717" i="11"/>
  <c r="F1718" i="11"/>
  <c r="F1719" i="11"/>
  <c r="F1720" i="11"/>
  <c r="F1721" i="11"/>
  <c r="F1722" i="11"/>
  <c r="F1723" i="11"/>
  <c r="F1724" i="11"/>
  <c r="F1725" i="11"/>
  <c r="F1726" i="11"/>
  <c r="F1727" i="11"/>
  <c r="F1728" i="11"/>
  <c r="F1729" i="11"/>
  <c r="F1730" i="11"/>
  <c r="F1731" i="11"/>
  <c r="F1732" i="11"/>
  <c r="F1733" i="11"/>
  <c r="F1734" i="11"/>
  <c r="F1735" i="11"/>
  <c r="F1736" i="11"/>
  <c r="F1737" i="11"/>
  <c r="F1738" i="11"/>
  <c r="F1739" i="11"/>
  <c r="F1740" i="11"/>
  <c r="F1741" i="11"/>
  <c r="F1742" i="11"/>
  <c r="F1743" i="11"/>
  <c r="F1744" i="11"/>
  <c r="F1745" i="11"/>
  <c r="F1746" i="11"/>
  <c r="F1747" i="11"/>
  <c r="F1748" i="11"/>
  <c r="F1749" i="11"/>
  <c r="F1750" i="11"/>
  <c r="F1751" i="11"/>
  <c r="F1752" i="11"/>
  <c r="F1753" i="11"/>
  <c r="F1754" i="11"/>
  <c r="F1755" i="11"/>
  <c r="F1756" i="11"/>
  <c r="F1757" i="11"/>
  <c r="F1758" i="11"/>
  <c r="F1759" i="11"/>
  <c r="F1760" i="11"/>
  <c r="F1761" i="11"/>
  <c r="F1762" i="11"/>
  <c r="F1763" i="11"/>
  <c r="F1764" i="11"/>
  <c r="F1765" i="11"/>
  <c r="F1766" i="11"/>
  <c r="F1767" i="11"/>
  <c r="F1768" i="11"/>
  <c r="F1769" i="11"/>
  <c r="F1770" i="11"/>
  <c r="F1771" i="11"/>
  <c r="F1772" i="11"/>
  <c r="F1773" i="11"/>
  <c r="F1774" i="11"/>
  <c r="F1775" i="11"/>
  <c r="F1776" i="11"/>
  <c r="F1777" i="11"/>
  <c r="F1778" i="11"/>
  <c r="F1779" i="11"/>
  <c r="F1780" i="11"/>
  <c r="F1781" i="11"/>
  <c r="F1782" i="11"/>
  <c r="F1783" i="11"/>
  <c r="F1784" i="11"/>
  <c r="F1785" i="11"/>
  <c r="F1786" i="11"/>
  <c r="F1787" i="11"/>
  <c r="F1788" i="11"/>
  <c r="F1789" i="11"/>
  <c r="F1790" i="11"/>
  <c r="F1791" i="11"/>
  <c r="F1792" i="11"/>
  <c r="F1793" i="11"/>
  <c r="F1794" i="11"/>
  <c r="F1795" i="11"/>
  <c r="F1796" i="11"/>
  <c r="F1797" i="11"/>
  <c r="F1798" i="11"/>
  <c r="F1799" i="11"/>
  <c r="F1800" i="11"/>
  <c r="F1801" i="11"/>
  <c r="F1802" i="11"/>
  <c r="F1803" i="11"/>
  <c r="F1804" i="11"/>
  <c r="F1805" i="11"/>
  <c r="F1806" i="11"/>
  <c r="F1807" i="11"/>
  <c r="F1808" i="11"/>
  <c r="F1809" i="11"/>
  <c r="F1810" i="11"/>
  <c r="F1811" i="11"/>
  <c r="F1812" i="11"/>
  <c r="F1813" i="11"/>
  <c r="F1814" i="11"/>
  <c r="F1815" i="11"/>
  <c r="F1816" i="11"/>
  <c r="F1817" i="11"/>
  <c r="F1818" i="11"/>
  <c r="F1819" i="11"/>
  <c r="F1820" i="11"/>
  <c r="F1821" i="11"/>
  <c r="F1822" i="11"/>
  <c r="F1823" i="11"/>
  <c r="F1824" i="11"/>
  <c r="F1825" i="11"/>
  <c r="F1826" i="11"/>
  <c r="F1827" i="11"/>
  <c r="F1828" i="11"/>
  <c r="F1829" i="11"/>
  <c r="F1830" i="11"/>
  <c r="F1831" i="11"/>
  <c r="F1832" i="11"/>
  <c r="F1833" i="11"/>
  <c r="F1834" i="11"/>
  <c r="F1835" i="11"/>
  <c r="F1836" i="11"/>
  <c r="F1837" i="11"/>
  <c r="F1838" i="11"/>
  <c r="F1839" i="11"/>
  <c r="F1840" i="11"/>
  <c r="F1841" i="11"/>
  <c r="F1842" i="11"/>
  <c r="F1843" i="11"/>
  <c r="F1844" i="11"/>
  <c r="F1845" i="11"/>
  <c r="F1846" i="11"/>
  <c r="F1847" i="11"/>
  <c r="F1848" i="11"/>
  <c r="F1849" i="11"/>
  <c r="F1850" i="11"/>
  <c r="F1851" i="11"/>
  <c r="F1852" i="11"/>
  <c r="F1853" i="11"/>
  <c r="F1854" i="11"/>
  <c r="F1855" i="11"/>
  <c r="F1856" i="11"/>
  <c r="F1857" i="11"/>
  <c r="F1858" i="11"/>
  <c r="F1859" i="11"/>
  <c r="F1860" i="11"/>
  <c r="F1861" i="11"/>
  <c r="F1862" i="11"/>
  <c r="F1863" i="11"/>
  <c r="F1864" i="11"/>
  <c r="F1865" i="11"/>
  <c r="F1866" i="11"/>
  <c r="F1867" i="11"/>
  <c r="F1868" i="11"/>
  <c r="F1869" i="11"/>
  <c r="F1870" i="11"/>
  <c r="F1871" i="11"/>
  <c r="F1872" i="11"/>
  <c r="F1873" i="11"/>
  <c r="F1874" i="11"/>
  <c r="F1875" i="11"/>
  <c r="F1876" i="11"/>
  <c r="F1877" i="11"/>
  <c r="F1878" i="11"/>
  <c r="F1879" i="11"/>
  <c r="F1880" i="11"/>
  <c r="F1881" i="11"/>
  <c r="F1882" i="11"/>
  <c r="F1883" i="11"/>
  <c r="F1884" i="11"/>
  <c r="F1885" i="11"/>
  <c r="F1886" i="11"/>
  <c r="F1887" i="11"/>
  <c r="F1888" i="11"/>
  <c r="F1889" i="11"/>
  <c r="F1890" i="11"/>
  <c r="F1891" i="11"/>
  <c r="F1892" i="11"/>
  <c r="F1893" i="11"/>
  <c r="F1894" i="11"/>
  <c r="F1895" i="11"/>
  <c r="F1896" i="11"/>
  <c r="F1897" i="11"/>
  <c r="F1898" i="11"/>
  <c r="F1899" i="11"/>
  <c r="F1900" i="11"/>
  <c r="F1901" i="11"/>
  <c r="F1902" i="11"/>
  <c r="F1903" i="11"/>
  <c r="F29" i="11"/>
  <c r="B130" i="1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M2989" i="1"/>
  <c r="B31" i="1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30" i="11"/>
  <c r="AA3" i="10"/>
  <c r="AB3" i="10"/>
  <c r="AC3" i="10"/>
  <c r="Z4" i="10"/>
  <c r="AA4" i="10"/>
  <c r="AB4" i="10"/>
  <c r="AC4" i="10"/>
  <c r="Z5" i="10"/>
  <c r="AA5" i="10"/>
  <c r="AB5" i="10"/>
  <c r="AC5" i="10"/>
  <c r="Z6" i="10"/>
  <c r="AA6" i="10"/>
  <c r="AB6" i="10"/>
  <c r="AC6" i="10"/>
  <c r="Z7" i="10"/>
  <c r="AA7" i="10"/>
  <c r="AB7" i="10"/>
  <c r="AC7" i="10"/>
  <c r="Z8" i="10"/>
  <c r="AA8" i="10"/>
  <c r="AB8" i="10"/>
  <c r="AC8" i="10"/>
  <c r="Z9" i="10"/>
  <c r="AA9" i="10"/>
  <c r="AB9" i="10"/>
  <c r="AC9" i="10"/>
  <c r="Z10" i="10"/>
  <c r="AA10" i="10"/>
  <c r="AB10" i="10"/>
  <c r="AC10" i="10"/>
  <c r="Z11" i="10"/>
  <c r="AA11" i="10"/>
  <c r="AB11" i="10"/>
  <c r="AC11" i="10"/>
  <c r="Z12" i="10"/>
  <c r="AA12" i="10"/>
  <c r="AB12" i="10"/>
  <c r="AC12" i="10"/>
  <c r="Z13" i="10"/>
  <c r="AA13" i="10"/>
  <c r="AB13" i="10"/>
  <c r="AC13" i="10"/>
  <c r="Z14" i="10"/>
  <c r="AA14" i="10"/>
  <c r="AB14" i="10"/>
  <c r="AC14" i="10"/>
  <c r="Z15" i="10"/>
  <c r="AA15" i="10"/>
  <c r="AB15" i="10"/>
  <c r="AC15" i="10"/>
  <c r="Z16" i="10"/>
  <c r="AA16" i="10"/>
  <c r="AB16" i="10"/>
  <c r="AC16" i="10"/>
  <c r="Z17" i="10"/>
  <c r="AA17" i="10"/>
  <c r="AB17" i="10"/>
  <c r="AC17" i="10"/>
  <c r="Z18" i="10"/>
  <c r="AA18" i="10"/>
  <c r="AB18" i="10"/>
  <c r="AC18" i="10"/>
  <c r="Z19" i="10"/>
  <c r="AA19" i="10"/>
  <c r="AB19" i="10"/>
  <c r="AC19" i="10"/>
  <c r="Z20" i="10"/>
  <c r="AA20" i="10"/>
  <c r="AB20" i="10"/>
  <c r="AC20" i="10"/>
  <c r="Z21" i="10"/>
  <c r="AA21" i="10"/>
  <c r="AB21" i="10"/>
  <c r="AC21" i="10"/>
  <c r="Z22" i="10"/>
  <c r="AA22" i="10"/>
  <c r="AB22" i="10"/>
  <c r="AC22" i="10"/>
  <c r="Z23" i="10"/>
  <c r="AA23" i="10"/>
  <c r="AB23" i="10"/>
  <c r="AC23" i="10"/>
  <c r="Z24" i="10"/>
  <c r="AA24" i="10"/>
  <c r="AB24" i="10"/>
  <c r="AC24" i="10"/>
  <c r="Z25" i="10"/>
  <c r="AA25" i="10"/>
  <c r="AB25" i="10"/>
  <c r="AC25" i="10"/>
  <c r="Z26" i="10"/>
  <c r="AA26" i="10"/>
  <c r="AB26" i="10"/>
  <c r="AC26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M1027" i="1"/>
  <c r="B30" i="10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E136" i="9"/>
  <c r="E137" i="9"/>
  <c r="E135" i="9"/>
  <c r="D137" i="9"/>
  <c r="D136" i="9"/>
  <c r="D135" i="9"/>
  <c r="C136" i="9"/>
  <c r="C135" i="9"/>
  <c r="B136" i="9"/>
  <c r="E103" i="5"/>
  <c r="E102" i="5"/>
  <c r="M4434" i="1"/>
  <c r="N4434" i="1"/>
  <c r="O4434" i="1"/>
  <c r="P4434" i="1"/>
  <c r="M4435" i="1"/>
  <c r="N4435" i="1"/>
  <c r="O4435" i="1"/>
  <c r="P4435" i="1"/>
  <c r="M4436" i="1"/>
  <c r="N4436" i="1"/>
  <c r="O4436" i="1"/>
  <c r="P4436" i="1"/>
  <c r="M4437" i="1"/>
  <c r="N4437" i="1"/>
  <c r="O4437" i="1"/>
  <c r="P4437" i="1"/>
  <c r="M4438" i="1"/>
  <c r="N4438" i="1"/>
  <c r="O4438" i="1"/>
  <c r="P4438" i="1"/>
  <c r="M4439" i="1"/>
  <c r="N4439" i="1"/>
  <c r="O4439" i="1"/>
  <c r="P4439" i="1"/>
  <c r="M4440" i="1"/>
  <c r="N4440" i="1"/>
  <c r="O4440" i="1"/>
  <c r="P4440" i="1"/>
  <c r="M4441" i="1"/>
  <c r="N4441" i="1"/>
  <c r="O4441" i="1"/>
  <c r="P4441" i="1"/>
  <c r="M4442" i="1"/>
  <c r="N4442" i="1"/>
  <c r="O4442" i="1"/>
  <c r="P4442" i="1"/>
  <c r="M4443" i="1"/>
  <c r="N4443" i="1"/>
  <c r="O4443" i="1"/>
  <c r="P4443" i="1"/>
  <c r="M4444" i="1"/>
  <c r="N4444" i="1"/>
  <c r="O4444" i="1"/>
  <c r="P4444" i="1"/>
  <c r="M4445" i="1"/>
  <c r="N4445" i="1"/>
  <c r="M4446" i="1"/>
  <c r="N4446" i="1"/>
  <c r="O4446" i="1" s="1"/>
  <c r="M4447" i="1"/>
  <c r="N4447" i="1"/>
  <c r="M4448" i="1"/>
  <c r="O4448" i="1" s="1"/>
  <c r="N4448" i="1"/>
  <c r="M4449" i="1"/>
  <c r="N4449" i="1"/>
  <c r="M4450" i="1"/>
  <c r="N4450" i="1"/>
  <c r="O4450" i="1" s="1"/>
  <c r="M4451" i="1"/>
  <c r="N4451" i="1"/>
  <c r="M4452" i="1"/>
  <c r="P4452" i="1" s="1"/>
  <c r="N4452" i="1"/>
  <c r="O4452" i="1" s="1"/>
  <c r="M4453" i="1"/>
  <c r="N4453" i="1"/>
  <c r="M4454" i="1"/>
  <c r="N4454" i="1"/>
  <c r="M4455" i="1"/>
  <c r="N4455" i="1"/>
  <c r="M4456" i="1"/>
  <c r="O4456" i="1" s="1"/>
  <c r="N4456" i="1"/>
  <c r="M4457" i="1"/>
  <c r="N4457" i="1"/>
  <c r="M4458" i="1"/>
  <c r="O4458" i="1" s="1"/>
  <c r="N4458" i="1"/>
  <c r="M4459" i="1"/>
  <c r="N4459" i="1"/>
  <c r="M4460" i="1"/>
  <c r="N4460" i="1"/>
  <c r="O4460" i="1" s="1"/>
  <c r="P4460" i="1"/>
  <c r="M4461" i="1"/>
  <c r="N4461" i="1"/>
  <c r="M4462" i="1"/>
  <c r="N4462" i="1"/>
  <c r="M4463" i="1"/>
  <c r="N4463" i="1"/>
  <c r="M4464" i="1"/>
  <c r="N4464" i="1"/>
  <c r="P4464" i="1" s="1"/>
  <c r="M4465" i="1"/>
  <c r="N4465" i="1"/>
  <c r="M4466" i="1"/>
  <c r="O4466" i="1" s="1"/>
  <c r="N4466" i="1"/>
  <c r="P4466" i="1"/>
  <c r="M4467" i="1"/>
  <c r="N4467" i="1"/>
  <c r="M4468" i="1"/>
  <c r="P4468" i="1" s="1"/>
  <c r="N4468" i="1"/>
  <c r="M4469" i="1"/>
  <c r="N4469" i="1"/>
  <c r="M4470" i="1"/>
  <c r="O4470" i="1" s="1"/>
  <c r="N4470" i="1"/>
  <c r="M4471" i="1"/>
  <c r="N4471" i="1"/>
  <c r="M4472" i="1"/>
  <c r="N4472" i="1"/>
  <c r="P4472" i="1" s="1"/>
  <c r="M4473" i="1"/>
  <c r="N4473" i="1"/>
  <c r="M4474" i="1"/>
  <c r="N4474" i="1"/>
  <c r="O4474" i="1"/>
  <c r="P4474" i="1"/>
  <c r="M4475" i="1"/>
  <c r="N4475" i="1"/>
  <c r="M4476" i="1"/>
  <c r="N4476" i="1"/>
  <c r="P4476" i="1"/>
  <c r="M4477" i="1"/>
  <c r="N4477" i="1"/>
  <c r="M4478" i="1"/>
  <c r="O4478" i="1" s="1"/>
  <c r="N4478" i="1"/>
  <c r="M4479" i="1"/>
  <c r="N4479" i="1"/>
  <c r="M4480" i="1"/>
  <c r="N4480" i="1"/>
  <c r="P4480" i="1" s="1"/>
  <c r="M4481" i="1"/>
  <c r="N4481" i="1"/>
  <c r="M4482" i="1"/>
  <c r="O4482" i="1" s="1"/>
  <c r="N4482" i="1"/>
  <c r="M4483" i="1"/>
  <c r="N4483" i="1"/>
  <c r="M4484" i="1"/>
  <c r="N4484" i="1"/>
  <c r="O4484" i="1" s="1"/>
  <c r="P4484" i="1"/>
  <c r="M4485" i="1"/>
  <c r="N4485" i="1"/>
  <c r="M4486" i="1"/>
  <c r="O4486" i="1" s="1"/>
  <c r="N4486" i="1"/>
  <c r="M4487" i="1"/>
  <c r="N4487" i="1"/>
  <c r="M4488" i="1"/>
  <c r="N4488" i="1"/>
  <c r="M4489" i="1"/>
  <c r="N4489" i="1"/>
  <c r="M4490" i="1"/>
  <c r="N4490" i="1"/>
  <c r="O4490" i="1"/>
  <c r="M4491" i="1"/>
  <c r="N4491" i="1"/>
  <c r="M4492" i="1"/>
  <c r="N4492" i="1"/>
  <c r="M4493" i="1"/>
  <c r="P4493" i="1" s="1"/>
  <c r="N4493" i="1"/>
  <c r="M4494" i="1"/>
  <c r="N4494" i="1"/>
  <c r="M4495" i="1"/>
  <c r="P4495" i="1" s="1"/>
  <c r="N4495" i="1"/>
  <c r="M4496" i="1"/>
  <c r="N4496" i="1"/>
  <c r="M4497" i="1"/>
  <c r="N4497" i="1"/>
  <c r="M4498" i="1"/>
  <c r="N4498" i="1"/>
  <c r="O4498" i="1"/>
  <c r="M4499" i="1"/>
  <c r="N4499" i="1"/>
  <c r="M4500" i="1"/>
  <c r="N4500" i="1"/>
  <c r="M4501" i="1"/>
  <c r="N4501" i="1"/>
  <c r="P4501" i="1"/>
  <c r="M4502" i="1"/>
  <c r="N4502" i="1"/>
  <c r="M4503" i="1"/>
  <c r="N4503" i="1"/>
  <c r="M4504" i="1"/>
  <c r="N4504" i="1"/>
  <c r="M4505" i="1"/>
  <c r="N4505" i="1"/>
  <c r="M4506" i="1"/>
  <c r="N4506" i="1"/>
  <c r="O4506" i="1" s="1"/>
  <c r="M4507" i="1"/>
  <c r="N4507" i="1"/>
  <c r="M4508" i="1"/>
  <c r="N4508" i="1"/>
  <c r="O4508" i="1"/>
  <c r="M4509" i="1"/>
  <c r="N4509" i="1"/>
  <c r="P4509" i="1" s="1"/>
  <c r="M4510" i="1"/>
  <c r="N4510" i="1"/>
  <c r="M4511" i="1"/>
  <c r="N4511" i="1"/>
  <c r="P4511" i="1"/>
  <c r="M4512" i="1"/>
  <c r="N4512" i="1"/>
  <c r="M4513" i="1"/>
  <c r="O4513" i="1" s="1"/>
  <c r="N4513" i="1"/>
  <c r="P4513" i="1"/>
  <c r="M4514" i="1"/>
  <c r="P4514" i="1" s="1"/>
  <c r="N4514" i="1"/>
  <c r="O4514" i="1"/>
  <c r="M4515" i="1"/>
  <c r="O4515" i="1" s="1"/>
  <c r="N4515" i="1"/>
  <c r="P4515" i="1"/>
  <c r="M4516" i="1"/>
  <c r="P4516" i="1" s="1"/>
  <c r="N4516" i="1"/>
  <c r="O4516" i="1"/>
  <c r="M4517" i="1"/>
  <c r="O4517" i="1" s="1"/>
  <c r="N4517" i="1"/>
  <c r="P4517" i="1"/>
  <c r="M4518" i="1"/>
  <c r="P4518" i="1" s="1"/>
  <c r="N4518" i="1"/>
  <c r="O4518" i="1"/>
  <c r="M4519" i="1"/>
  <c r="O4519" i="1" s="1"/>
  <c r="N4519" i="1"/>
  <c r="P4519" i="1"/>
  <c r="M4520" i="1"/>
  <c r="P4520" i="1" s="1"/>
  <c r="N4520" i="1"/>
  <c r="O4520" i="1"/>
  <c r="M4521" i="1"/>
  <c r="O4521" i="1" s="1"/>
  <c r="N4521" i="1"/>
  <c r="P4521" i="1"/>
  <c r="M4522" i="1"/>
  <c r="P4522" i="1" s="1"/>
  <c r="N4522" i="1"/>
  <c r="O4522" i="1"/>
  <c r="M4523" i="1"/>
  <c r="O4523" i="1" s="1"/>
  <c r="N4523" i="1"/>
  <c r="P4523" i="1"/>
  <c r="M4524" i="1"/>
  <c r="P4524" i="1" s="1"/>
  <c r="N4524" i="1"/>
  <c r="O4524" i="1"/>
  <c r="M4525" i="1"/>
  <c r="O4525" i="1" s="1"/>
  <c r="N4525" i="1"/>
  <c r="P4525" i="1"/>
  <c r="M4526" i="1"/>
  <c r="P4526" i="1" s="1"/>
  <c r="N4526" i="1"/>
  <c r="O4526" i="1"/>
  <c r="M4527" i="1"/>
  <c r="O4527" i="1" s="1"/>
  <c r="N4527" i="1"/>
  <c r="P4527" i="1"/>
  <c r="M4528" i="1"/>
  <c r="P4528" i="1" s="1"/>
  <c r="N4528" i="1"/>
  <c r="O4528" i="1"/>
  <c r="M4529" i="1"/>
  <c r="O4529" i="1" s="1"/>
  <c r="N4529" i="1"/>
  <c r="P4529" i="1"/>
  <c r="M4530" i="1"/>
  <c r="P4530" i="1" s="1"/>
  <c r="N4530" i="1"/>
  <c r="O4530" i="1"/>
  <c r="M4531" i="1"/>
  <c r="O4531" i="1" s="1"/>
  <c r="N4531" i="1"/>
  <c r="P4531" i="1"/>
  <c r="M4532" i="1"/>
  <c r="P4532" i="1" s="1"/>
  <c r="N4532" i="1"/>
  <c r="O4532" i="1"/>
  <c r="M4533" i="1"/>
  <c r="O4533" i="1" s="1"/>
  <c r="N4533" i="1"/>
  <c r="P4533" i="1"/>
  <c r="M4534" i="1"/>
  <c r="P4534" i="1" s="1"/>
  <c r="N4534" i="1"/>
  <c r="O4534" i="1"/>
  <c r="M4535" i="1"/>
  <c r="O4535" i="1" s="1"/>
  <c r="N4535" i="1"/>
  <c r="P4535" i="1"/>
  <c r="M4536" i="1"/>
  <c r="P4536" i="1" s="1"/>
  <c r="N4536" i="1"/>
  <c r="O4536" i="1"/>
  <c r="M4537" i="1"/>
  <c r="O4537" i="1" s="1"/>
  <c r="N4537" i="1"/>
  <c r="P4537" i="1"/>
  <c r="M4538" i="1"/>
  <c r="P4538" i="1" s="1"/>
  <c r="N4538" i="1"/>
  <c r="O4538" i="1"/>
  <c r="M4539" i="1"/>
  <c r="O4539" i="1" s="1"/>
  <c r="N4539" i="1"/>
  <c r="P4539" i="1"/>
  <c r="M4540" i="1"/>
  <c r="P4540" i="1" s="1"/>
  <c r="N4540" i="1"/>
  <c r="O4540" i="1"/>
  <c r="M4541" i="1"/>
  <c r="O4541" i="1" s="1"/>
  <c r="N4541" i="1"/>
  <c r="P4541" i="1"/>
  <c r="M4542" i="1"/>
  <c r="P4542" i="1" s="1"/>
  <c r="N4542" i="1"/>
  <c r="O4542" i="1"/>
  <c r="M4543" i="1"/>
  <c r="O4543" i="1" s="1"/>
  <c r="N4543" i="1"/>
  <c r="P4543" i="1"/>
  <c r="M4544" i="1"/>
  <c r="P4544" i="1" s="1"/>
  <c r="N4544" i="1"/>
  <c r="O4544" i="1"/>
  <c r="M4545" i="1"/>
  <c r="O4545" i="1" s="1"/>
  <c r="N4545" i="1"/>
  <c r="P4545" i="1"/>
  <c r="M4546" i="1"/>
  <c r="P4546" i="1" s="1"/>
  <c r="N4546" i="1"/>
  <c r="O4546" i="1"/>
  <c r="M4547" i="1"/>
  <c r="O4547" i="1" s="1"/>
  <c r="N4547" i="1"/>
  <c r="P4547" i="1"/>
  <c r="M4548" i="1"/>
  <c r="P4548" i="1" s="1"/>
  <c r="N4548" i="1"/>
  <c r="O4548" i="1"/>
  <c r="M4549" i="1"/>
  <c r="O4549" i="1" s="1"/>
  <c r="N4549" i="1"/>
  <c r="P4549" i="1"/>
  <c r="M4550" i="1"/>
  <c r="P4550" i="1" s="1"/>
  <c r="N4550" i="1"/>
  <c r="O4550" i="1"/>
  <c r="M4551" i="1"/>
  <c r="O4551" i="1" s="1"/>
  <c r="N4551" i="1"/>
  <c r="P4551" i="1"/>
  <c r="M4552" i="1"/>
  <c r="P4552" i="1" s="1"/>
  <c r="N4552" i="1"/>
  <c r="O4552" i="1"/>
  <c r="M4553" i="1"/>
  <c r="O4553" i="1" s="1"/>
  <c r="N4553" i="1"/>
  <c r="P4553" i="1"/>
  <c r="M4554" i="1"/>
  <c r="P4554" i="1" s="1"/>
  <c r="N4554" i="1"/>
  <c r="O4554" i="1"/>
  <c r="M4555" i="1"/>
  <c r="O4555" i="1" s="1"/>
  <c r="N4555" i="1"/>
  <c r="P4555" i="1"/>
  <c r="M4556" i="1"/>
  <c r="P4556" i="1" s="1"/>
  <c r="N4556" i="1"/>
  <c r="O4556" i="1"/>
  <c r="M4557" i="1"/>
  <c r="O4557" i="1" s="1"/>
  <c r="N4557" i="1"/>
  <c r="P4557" i="1"/>
  <c r="M4558" i="1"/>
  <c r="P4558" i="1" s="1"/>
  <c r="N4558" i="1"/>
  <c r="O4558" i="1"/>
  <c r="M4559" i="1"/>
  <c r="N4559" i="1"/>
  <c r="O4559" i="1"/>
  <c r="P4559" i="1"/>
  <c r="M4560" i="1"/>
  <c r="N4560" i="1"/>
  <c r="O4560" i="1"/>
  <c r="P4560" i="1"/>
  <c r="M4561" i="1"/>
  <c r="N4561" i="1"/>
  <c r="O4561" i="1"/>
  <c r="P4561" i="1"/>
  <c r="M4562" i="1"/>
  <c r="N4562" i="1"/>
  <c r="O4562" i="1"/>
  <c r="P4562" i="1"/>
  <c r="M4563" i="1"/>
  <c r="N4563" i="1"/>
  <c r="O4563" i="1"/>
  <c r="P4563" i="1"/>
  <c r="M4564" i="1"/>
  <c r="N4564" i="1"/>
  <c r="O4564" i="1"/>
  <c r="P4564" i="1"/>
  <c r="M4565" i="1"/>
  <c r="N4565" i="1"/>
  <c r="O4565" i="1"/>
  <c r="P4565" i="1"/>
  <c r="M4566" i="1"/>
  <c r="N4566" i="1"/>
  <c r="O4566" i="1"/>
  <c r="P4566" i="1"/>
  <c r="M4567" i="1"/>
  <c r="N4567" i="1"/>
  <c r="O4567" i="1"/>
  <c r="P4567" i="1"/>
  <c r="M4568" i="1"/>
  <c r="N4568" i="1"/>
  <c r="O4568" i="1"/>
  <c r="P4568" i="1"/>
  <c r="M4569" i="1"/>
  <c r="N4569" i="1"/>
  <c r="O4569" i="1"/>
  <c r="P4569" i="1"/>
  <c r="M4570" i="1"/>
  <c r="N4570" i="1"/>
  <c r="O4570" i="1"/>
  <c r="P4570" i="1"/>
  <c r="M4571" i="1"/>
  <c r="N4571" i="1"/>
  <c r="O4571" i="1"/>
  <c r="P4571" i="1"/>
  <c r="M4572" i="1"/>
  <c r="N4572" i="1"/>
  <c r="O4572" i="1"/>
  <c r="P4572" i="1"/>
  <c r="M4573" i="1"/>
  <c r="N4573" i="1"/>
  <c r="O4573" i="1"/>
  <c r="P4573" i="1"/>
  <c r="M4574" i="1"/>
  <c r="N4574" i="1"/>
  <c r="O4574" i="1"/>
  <c r="P4574" i="1"/>
  <c r="M4575" i="1"/>
  <c r="N4575" i="1"/>
  <c r="O4575" i="1"/>
  <c r="P4575" i="1"/>
  <c r="M4576" i="1"/>
  <c r="N4576" i="1"/>
  <c r="O4576" i="1"/>
  <c r="P4576" i="1"/>
  <c r="M4577" i="1"/>
  <c r="N4577" i="1"/>
  <c r="O4577" i="1"/>
  <c r="P4577" i="1"/>
  <c r="M4578" i="1"/>
  <c r="N4578" i="1"/>
  <c r="O4578" i="1"/>
  <c r="P4578" i="1"/>
  <c r="M4579" i="1"/>
  <c r="N4579" i="1"/>
  <c r="O4579" i="1"/>
  <c r="P4579" i="1"/>
  <c r="M4580" i="1"/>
  <c r="N4580" i="1"/>
  <c r="O4580" i="1"/>
  <c r="P4580" i="1"/>
  <c r="M4581" i="1"/>
  <c r="N4581" i="1"/>
  <c r="O4581" i="1"/>
  <c r="P4581" i="1"/>
  <c r="M4582" i="1"/>
  <c r="N4582" i="1"/>
  <c r="O4582" i="1"/>
  <c r="P4582" i="1"/>
  <c r="M4583" i="1"/>
  <c r="N4583" i="1"/>
  <c r="O4583" i="1"/>
  <c r="P4583" i="1"/>
  <c r="M4584" i="1"/>
  <c r="N4584" i="1"/>
  <c r="O4584" i="1"/>
  <c r="P4584" i="1"/>
  <c r="M4585" i="1"/>
  <c r="N4585" i="1"/>
  <c r="O4585" i="1"/>
  <c r="P4585" i="1"/>
  <c r="M4586" i="1"/>
  <c r="N4586" i="1"/>
  <c r="O4586" i="1"/>
  <c r="P4586" i="1"/>
  <c r="M4587" i="1"/>
  <c r="N4587" i="1"/>
  <c r="O4587" i="1"/>
  <c r="P4587" i="1"/>
  <c r="M4588" i="1"/>
  <c r="N4588" i="1"/>
  <c r="O4588" i="1"/>
  <c r="P4588" i="1"/>
  <c r="M4589" i="1"/>
  <c r="N4589" i="1"/>
  <c r="O4589" i="1"/>
  <c r="P4589" i="1"/>
  <c r="M4590" i="1"/>
  <c r="N4590" i="1"/>
  <c r="O4590" i="1"/>
  <c r="P4590" i="1"/>
  <c r="M4591" i="1"/>
  <c r="N4591" i="1"/>
  <c r="O4591" i="1"/>
  <c r="P4591" i="1"/>
  <c r="M4592" i="1"/>
  <c r="N4592" i="1"/>
  <c r="O4592" i="1"/>
  <c r="P4592" i="1"/>
  <c r="M4593" i="1"/>
  <c r="N4593" i="1"/>
  <c r="O4593" i="1"/>
  <c r="P4593" i="1"/>
  <c r="M4594" i="1"/>
  <c r="N4594" i="1"/>
  <c r="O4594" i="1"/>
  <c r="P4594" i="1"/>
  <c r="M4595" i="1"/>
  <c r="N4595" i="1"/>
  <c r="O4595" i="1"/>
  <c r="P4595" i="1"/>
  <c r="M4596" i="1"/>
  <c r="N4596" i="1"/>
  <c r="O4596" i="1"/>
  <c r="P4596" i="1"/>
  <c r="M4597" i="1"/>
  <c r="N4597" i="1"/>
  <c r="O4597" i="1"/>
  <c r="P4597" i="1"/>
  <c r="M4598" i="1"/>
  <c r="N4598" i="1"/>
  <c r="O4598" i="1"/>
  <c r="P4598" i="1"/>
  <c r="M4599" i="1"/>
  <c r="N4599" i="1"/>
  <c r="O4599" i="1"/>
  <c r="P4599" i="1"/>
  <c r="M4600" i="1"/>
  <c r="N4600" i="1"/>
  <c r="O4600" i="1"/>
  <c r="P4600" i="1"/>
  <c r="M4601" i="1"/>
  <c r="N4601" i="1"/>
  <c r="O4601" i="1"/>
  <c r="P4601" i="1"/>
  <c r="M4602" i="1"/>
  <c r="N4602" i="1"/>
  <c r="O4602" i="1"/>
  <c r="P4602" i="1"/>
  <c r="M4603" i="1"/>
  <c r="N4603" i="1"/>
  <c r="O4603" i="1"/>
  <c r="P4603" i="1"/>
  <c r="M4604" i="1"/>
  <c r="N4604" i="1"/>
  <c r="O4604" i="1"/>
  <c r="P4604" i="1"/>
  <c r="M4605" i="1"/>
  <c r="N4605" i="1"/>
  <c r="O4605" i="1"/>
  <c r="P4605" i="1"/>
  <c r="M4606" i="1"/>
  <c r="N4606" i="1"/>
  <c r="O4606" i="1"/>
  <c r="P4606" i="1"/>
  <c r="M4607" i="1"/>
  <c r="N4607" i="1"/>
  <c r="O4607" i="1"/>
  <c r="P4607" i="1"/>
  <c r="M4608" i="1"/>
  <c r="N4608" i="1"/>
  <c r="O4608" i="1"/>
  <c r="P4608" i="1"/>
  <c r="M4609" i="1"/>
  <c r="N4609" i="1"/>
  <c r="O4609" i="1"/>
  <c r="P4609" i="1"/>
  <c r="M4610" i="1"/>
  <c r="N4610" i="1"/>
  <c r="O4610" i="1"/>
  <c r="P4610" i="1"/>
  <c r="E101" i="5"/>
  <c r="E100" i="5"/>
  <c r="E99" i="5"/>
  <c r="M4241" i="1"/>
  <c r="M4268" i="1"/>
  <c r="N4268" i="1"/>
  <c r="P4268" i="1" s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O4278" i="1" s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P4285" i="1" s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O4292" i="1"/>
  <c r="P4292" i="1"/>
  <c r="M4293" i="1"/>
  <c r="N4293" i="1"/>
  <c r="M4294" i="1"/>
  <c r="N4294" i="1"/>
  <c r="M4295" i="1"/>
  <c r="N4295" i="1"/>
  <c r="P4295" i="1" s="1"/>
  <c r="M4296" i="1"/>
  <c r="N4296" i="1"/>
  <c r="M4297" i="1"/>
  <c r="N4297" i="1"/>
  <c r="M4298" i="1"/>
  <c r="N4298" i="1"/>
  <c r="M4299" i="1"/>
  <c r="N4299" i="1"/>
  <c r="P4299" i="1" s="1"/>
  <c r="M4300" i="1"/>
  <c r="N4300" i="1"/>
  <c r="M4301" i="1"/>
  <c r="N4301" i="1"/>
  <c r="M4302" i="1"/>
  <c r="N4302" i="1"/>
  <c r="O4302" i="1"/>
  <c r="P4302" i="1"/>
  <c r="M4303" i="1"/>
  <c r="N4303" i="1"/>
  <c r="M4304" i="1"/>
  <c r="O4304" i="1" s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O4316" i="1" s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P4324" i="1" s="1"/>
  <c r="N4324" i="1"/>
  <c r="M4325" i="1"/>
  <c r="N4325" i="1"/>
  <c r="M4326" i="1"/>
  <c r="N4326" i="1"/>
  <c r="O4326" i="1"/>
  <c r="M4327" i="1"/>
  <c r="O4327" i="1" s="1"/>
  <c r="N4327" i="1"/>
  <c r="M4328" i="1"/>
  <c r="N4328" i="1"/>
  <c r="M4329" i="1"/>
  <c r="N4329" i="1"/>
  <c r="P4329" i="1" s="1"/>
  <c r="M4330" i="1"/>
  <c r="N4330" i="1"/>
  <c r="M4331" i="1"/>
  <c r="P4331" i="1" s="1"/>
  <c r="N4331" i="1"/>
  <c r="M4332" i="1"/>
  <c r="N4332" i="1"/>
  <c r="M4333" i="1"/>
  <c r="N4333" i="1"/>
  <c r="P4333" i="1"/>
  <c r="M4334" i="1"/>
  <c r="N4334" i="1"/>
  <c r="M4335" i="1"/>
  <c r="O4335" i="1" s="1"/>
  <c r="N4335" i="1"/>
  <c r="M4336" i="1"/>
  <c r="N4336" i="1"/>
  <c r="O4336" i="1" s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P4360" i="1" s="1"/>
  <c r="O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P4372" i="1" s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O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P4391" i="1" s="1"/>
  <c r="M4392" i="1"/>
  <c r="N4392" i="1"/>
  <c r="O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P4400" i="1" s="1"/>
  <c r="M4401" i="1"/>
  <c r="N4401" i="1"/>
  <c r="M4402" i="1"/>
  <c r="N4402" i="1"/>
  <c r="M4403" i="1"/>
  <c r="N4403" i="1"/>
  <c r="M4404" i="1"/>
  <c r="N4404" i="1"/>
  <c r="O4404" i="1" s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P4415" i="1"/>
  <c r="M4416" i="1"/>
  <c r="N4416" i="1"/>
  <c r="M4417" i="1"/>
  <c r="N4417" i="1"/>
  <c r="M4418" i="1"/>
  <c r="O4418" i="1" s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P4425" i="1" s="1"/>
  <c r="N4425" i="1"/>
  <c r="M4426" i="1"/>
  <c r="N4426" i="1"/>
  <c r="M4427" i="1"/>
  <c r="N4427" i="1"/>
  <c r="M4428" i="1"/>
  <c r="O4428" i="1" s="1"/>
  <c r="N4428" i="1"/>
  <c r="M4429" i="1"/>
  <c r="N4429" i="1"/>
  <c r="M4430" i="1"/>
  <c r="N4430" i="1"/>
  <c r="M4431" i="1"/>
  <c r="N4431" i="1"/>
  <c r="M4432" i="1"/>
  <c r="N4432" i="1"/>
  <c r="M4433" i="1"/>
  <c r="N4433" i="1"/>
  <c r="E42" i="5"/>
  <c r="E41" i="5"/>
  <c r="E40" i="5"/>
  <c r="E38" i="5"/>
  <c r="F135" i="9" l="1"/>
  <c r="F137" i="9"/>
  <c r="F136" i="9"/>
  <c r="G6" i="17"/>
  <c r="G22" i="17"/>
  <c r="G20" i="17"/>
  <c r="G7" i="17"/>
  <c r="G10" i="17"/>
  <c r="G12" i="17"/>
  <c r="G9" i="17"/>
  <c r="G19" i="17"/>
  <c r="G2" i="17"/>
  <c r="G4" i="17"/>
  <c r="G21" i="17"/>
  <c r="G23" i="17"/>
  <c r="G11" i="17"/>
  <c r="G25" i="17"/>
  <c r="G16" i="17"/>
  <c r="G3" i="17"/>
  <c r="G3" i="16"/>
  <c r="G2" i="16"/>
  <c r="B221" i="15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H31" i="12"/>
  <c r="H38" i="12"/>
  <c r="H52" i="12"/>
  <c r="H45" i="12"/>
  <c r="H30" i="12"/>
  <c r="H35" i="12"/>
  <c r="H34" i="12"/>
  <c r="H36" i="12"/>
  <c r="H43" i="12"/>
  <c r="H32" i="12"/>
  <c r="H53" i="12"/>
  <c r="H50" i="12"/>
  <c r="H40" i="12"/>
  <c r="H37" i="12"/>
  <c r="H42" i="12"/>
  <c r="H41" i="12"/>
  <c r="H47" i="12"/>
  <c r="H46" i="12"/>
  <c r="H39" i="12"/>
  <c r="H33" i="12"/>
  <c r="H51" i="12"/>
  <c r="H49" i="12"/>
  <c r="H48" i="12"/>
  <c r="H44" i="12"/>
  <c r="B77" i="12"/>
  <c r="H29" i="12"/>
  <c r="H29" i="11"/>
  <c r="H37" i="11"/>
  <c r="H41" i="11"/>
  <c r="H51" i="11"/>
  <c r="H45" i="11"/>
  <c r="H52" i="11"/>
  <c r="H53" i="11"/>
  <c r="H33" i="11"/>
  <c r="H40" i="11"/>
  <c r="H32" i="11"/>
  <c r="H44" i="11"/>
  <c r="H36" i="11"/>
  <c r="H46" i="11"/>
  <c r="H38" i="11"/>
  <c r="H30" i="11"/>
  <c r="H42" i="11"/>
  <c r="H34" i="11"/>
  <c r="H39" i="11"/>
  <c r="H35" i="11"/>
  <c r="H31" i="11"/>
  <c r="H43" i="11"/>
  <c r="B145" i="1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46" i="1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64" i="10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F93" i="10"/>
  <c r="F101" i="10"/>
  <c r="F109" i="10"/>
  <c r="F117" i="10"/>
  <c r="F125" i="10"/>
  <c r="F133" i="10"/>
  <c r="F141" i="10"/>
  <c r="F149" i="10"/>
  <c r="F157" i="10"/>
  <c r="F165" i="10"/>
  <c r="F173" i="10"/>
  <c r="F181" i="10"/>
  <c r="F189" i="10"/>
  <c r="F197" i="10"/>
  <c r="F205" i="10"/>
  <c r="F213" i="10"/>
  <c r="F221" i="10"/>
  <c r="F229" i="10"/>
  <c r="F237" i="10"/>
  <c r="F245" i="10"/>
  <c r="F253" i="10"/>
  <c r="F261" i="10"/>
  <c r="F269" i="10"/>
  <c r="F277" i="10"/>
  <c r="F285" i="10"/>
  <c r="F293" i="10"/>
  <c r="F301" i="10"/>
  <c r="F309" i="10"/>
  <c r="F317" i="10"/>
  <c r="F325" i="10"/>
  <c r="F333" i="10"/>
  <c r="F341" i="10"/>
  <c r="F349" i="10"/>
  <c r="F357" i="10"/>
  <c r="F365" i="10"/>
  <c r="F373" i="10"/>
  <c r="F381" i="10"/>
  <c r="F389" i="10"/>
  <c r="F397" i="10"/>
  <c r="F405" i="10"/>
  <c r="F413" i="10"/>
  <c r="F421" i="10"/>
  <c r="F429" i="10"/>
  <c r="F437" i="10"/>
  <c r="F445" i="10"/>
  <c r="F453" i="10"/>
  <c r="F461" i="10"/>
  <c r="F469" i="10"/>
  <c r="F477" i="10"/>
  <c r="F485" i="10"/>
  <c r="F493" i="10"/>
  <c r="F501" i="10"/>
  <c r="F509" i="10"/>
  <c r="F517" i="10"/>
  <c r="F525" i="10"/>
  <c r="F533" i="10"/>
  <c r="F541" i="10"/>
  <c r="F549" i="10"/>
  <c r="F557" i="10"/>
  <c r="F565" i="10"/>
  <c r="F573" i="10"/>
  <c r="F581" i="10"/>
  <c r="F589" i="10"/>
  <c r="F597" i="10"/>
  <c r="F605" i="10"/>
  <c r="F613" i="10"/>
  <c r="F621" i="10"/>
  <c r="F629" i="10"/>
  <c r="F637" i="10"/>
  <c r="F645" i="10"/>
  <c r="F653" i="10"/>
  <c r="F661" i="10"/>
  <c r="F669" i="10"/>
  <c r="F677" i="10"/>
  <c r="F685" i="10"/>
  <c r="F693" i="10"/>
  <c r="F701" i="10"/>
  <c r="F709" i="10"/>
  <c r="F717" i="10"/>
  <c r="F94" i="10"/>
  <c r="F102" i="10"/>
  <c r="F110" i="10"/>
  <c r="F118" i="10"/>
  <c r="F126" i="10"/>
  <c r="F134" i="10"/>
  <c r="F142" i="10"/>
  <c r="F150" i="10"/>
  <c r="F158" i="10"/>
  <c r="F166" i="10"/>
  <c r="F174" i="10"/>
  <c r="F182" i="10"/>
  <c r="F190" i="10"/>
  <c r="F198" i="10"/>
  <c r="F206" i="10"/>
  <c r="F214" i="10"/>
  <c r="F222" i="10"/>
  <c r="F230" i="10"/>
  <c r="F238" i="10"/>
  <c r="F246" i="10"/>
  <c r="F254" i="10"/>
  <c r="F262" i="10"/>
  <c r="F270" i="10"/>
  <c r="F278" i="10"/>
  <c r="F286" i="10"/>
  <c r="F294" i="10"/>
  <c r="F302" i="10"/>
  <c r="F310" i="10"/>
  <c r="F318" i="10"/>
  <c r="F326" i="10"/>
  <c r="F334" i="10"/>
  <c r="F342" i="10"/>
  <c r="F350" i="10"/>
  <c r="F358" i="10"/>
  <c r="F366" i="10"/>
  <c r="F374" i="10"/>
  <c r="F382" i="10"/>
  <c r="F390" i="10"/>
  <c r="F398" i="10"/>
  <c r="F406" i="10"/>
  <c r="F414" i="10"/>
  <c r="F422" i="10"/>
  <c r="F430" i="10"/>
  <c r="F438" i="10"/>
  <c r="F446" i="10"/>
  <c r="F454" i="10"/>
  <c r="F462" i="10"/>
  <c r="F470" i="10"/>
  <c r="F478" i="10"/>
  <c r="F486" i="10"/>
  <c r="F494" i="10"/>
  <c r="F502" i="10"/>
  <c r="F510" i="10"/>
  <c r="F518" i="10"/>
  <c r="F526" i="10"/>
  <c r="F534" i="10"/>
  <c r="F542" i="10"/>
  <c r="F550" i="10"/>
  <c r="F558" i="10"/>
  <c r="F566" i="10"/>
  <c r="F574" i="10"/>
  <c r="F582" i="10"/>
  <c r="F590" i="10"/>
  <c r="F598" i="10"/>
  <c r="F606" i="10"/>
  <c r="F614" i="10"/>
  <c r="F622" i="10"/>
  <c r="F630" i="10"/>
  <c r="F638" i="10"/>
  <c r="F646" i="10"/>
  <c r="F654" i="10"/>
  <c r="F662" i="10"/>
  <c r="F670" i="10"/>
  <c r="F678" i="10"/>
  <c r="F686" i="10"/>
  <c r="F694" i="10"/>
  <c r="F702" i="10"/>
  <c r="F710" i="10"/>
  <c r="F718" i="10"/>
  <c r="F726" i="10"/>
  <c r="F734" i="10"/>
  <c r="F742" i="10"/>
  <c r="F750" i="10"/>
  <c r="F758" i="10"/>
  <c r="F766" i="10"/>
  <c r="F95" i="10"/>
  <c r="F103" i="10"/>
  <c r="F111" i="10"/>
  <c r="F119" i="10"/>
  <c r="F127" i="10"/>
  <c r="F135" i="10"/>
  <c r="F143" i="10"/>
  <c r="F151" i="10"/>
  <c r="F159" i="10"/>
  <c r="F167" i="10"/>
  <c r="F175" i="10"/>
  <c r="F183" i="10"/>
  <c r="F191" i="10"/>
  <c r="F199" i="10"/>
  <c r="F207" i="10"/>
  <c r="F215" i="10"/>
  <c r="F223" i="10"/>
  <c r="F231" i="10"/>
  <c r="F239" i="10"/>
  <c r="F247" i="10"/>
  <c r="F255" i="10"/>
  <c r="F263" i="10"/>
  <c r="F271" i="10"/>
  <c r="F279" i="10"/>
  <c r="F287" i="10"/>
  <c r="F295" i="10"/>
  <c r="F303" i="10"/>
  <c r="F311" i="10"/>
  <c r="F319" i="10"/>
  <c r="F327" i="10"/>
  <c r="F335" i="10"/>
  <c r="F343" i="10"/>
  <c r="F351" i="10"/>
  <c r="F359" i="10"/>
  <c r="F367" i="10"/>
  <c r="F375" i="10"/>
  <c r="F383" i="10"/>
  <c r="F391" i="10"/>
  <c r="F399" i="10"/>
  <c r="F407" i="10"/>
  <c r="F415" i="10"/>
  <c r="F423" i="10"/>
  <c r="F431" i="10"/>
  <c r="F439" i="10"/>
  <c r="F447" i="10"/>
  <c r="F455" i="10"/>
  <c r="F463" i="10"/>
  <c r="F471" i="10"/>
  <c r="F479" i="10"/>
  <c r="F487" i="10"/>
  <c r="F495" i="10"/>
  <c r="F503" i="10"/>
  <c r="F511" i="10"/>
  <c r="F519" i="10"/>
  <c r="F527" i="10"/>
  <c r="F535" i="10"/>
  <c r="F543" i="10"/>
  <c r="F551" i="10"/>
  <c r="F559" i="10"/>
  <c r="F567" i="10"/>
  <c r="F575" i="10"/>
  <c r="F583" i="10"/>
  <c r="F591" i="10"/>
  <c r="F599" i="10"/>
  <c r="F607" i="10"/>
  <c r="F615" i="10"/>
  <c r="F623" i="10"/>
  <c r="F631" i="10"/>
  <c r="F639" i="10"/>
  <c r="F647" i="10"/>
  <c r="F91" i="10"/>
  <c r="F99" i="10"/>
  <c r="F107" i="10"/>
  <c r="F115" i="10"/>
  <c r="F123" i="10"/>
  <c r="F131" i="10"/>
  <c r="F139" i="10"/>
  <c r="F147" i="10"/>
  <c r="F155" i="10"/>
  <c r="F163" i="10"/>
  <c r="F171" i="10"/>
  <c r="F179" i="10"/>
  <c r="F187" i="10"/>
  <c r="F195" i="10"/>
  <c r="F203" i="10"/>
  <c r="F211" i="10"/>
  <c r="F219" i="10"/>
  <c r="F227" i="10"/>
  <c r="F235" i="10"/>
  <c r="F243" i="10"/>
  <c r="F251" i="10"/>
  <c r="F259" i="10"/>
  <c r="F267" i="10"/>
  <c r="F275" i="10"/>
  <c r="F283" i="10"/>
  <c r="F291" i="10"/>
  <c r="F299" i="10"/>
  <c r="F307" i="10"/>
  <c r="F315" i="10"/>
  <c r="F323" i="10"/>
  <c r="F331" i="10"/>
  <c r="F339" i="10"/>
  <c r="F347" i="10"/>
  <c r="F355" i="10"/>
  <c r="F363" i="10"/>
  <c r="F371" i="10"/>
  <c r="F379" i="10"/>
  <c r="F387" i="10"/>
  <c r="F395" i="10"/>
  <c r="F403" i="10"/>
  <c r="F411" i="10"/>
  <c r="F419" i="10"/>
  <c r="F427" i="10"/>
  <c r="F435" i="10"/>
  <c r="F443" i="10"/>
  <c r="F451" i="10"/>
  <c r="F459" i="10"/>
  <c r="F467" i="10"/>
  <c r="F475" i="10"/>
  <c r="F483" i="10"/>
  <c r="F491" i="10"/>
  <c r="F499" i="10"/>
  <c r="F507" i="10"/>
  <c r="F515" i="10"/>
  <c r="F523" i="10"/>
  <c r="F531" i="10"/>
  <c r="F539" i="10"/>
  <c r="F547" i="10"/>
  <c r="F555" i="10"/>
  <c r="F563" i="10"/>
  <c r="F571" i="10"/>
  <c r="F579" i="10"/>
  <c r="F587" i="10"/>
  <c r="F595" i="10"/>
  <c r="F603" i="10"/>
  <c r="F97" i="10"/>
  <c r="F113" i="10"/>
  <c r="F129" i="10"/>
  <c r="F145" i="10"/>
  <c r="F161" i="10"/>
  <c r="F177" i="10"/>
  <c r="F193" i="10"/>
  <c r="F209" i="10"/>
  <c r="F225" i="10"/>
  <c r="F241" i="10"/>
  <c r="F257" i="10"/>
  <c r="F273" i="10"/>
  <c r="F289" i="10"/>
  <c r="F305" i="10"/>
  <c r="F321" i="10"/>
  <c r="F337" i="10"/>
  <c r="F353" i="10"/>
  <c r="F369" i="10"/>
  <c r="F385" i="10"/>
  <c r="F401" i="10"/>
  <c r="F417" i="10"/>
  <c r="F433" i="10"/>
  <c r="F449" i="10"/>
  <c r="F465" i="10"/>
  <c r="F481" i="10"/>
  <c r="F497" i="10"/>
  <c r="F513" i="10"/>
  <c r="F529" i="10"/>
  <c r="F545" i="10"/>
  <c r="F561" i="10"/>
  <c r="F577" i="10"/>
  <c r="F593" i="10"/>
  <c r="F609" i="10"/>
  <c r="F620" i="10"/>
  <c r="F634" i="10"/>
  <c r="F648" i="10"/>
  <c r="F658" i="10"/>
  <c r="F668" i="10"/>
  <c r="F680" i="10"/>
  <c r="F690" i="10"/>
  <c r="F700" i="10"/>
  <c r="F712" i="10"/>
  <c r="F722" i="10"/>
  <c r="F731" i="10"/>
  <c r="F740" i="10"/>
  <c r="F749" i="10"/>
  <c r="F759" i="10"/>
  <c r="F768" i="10"/>
  <c r="F776" i="10"/>
  <c r="F784" i="10"/>
  <c r="F792" i="10"/>
  <c r="F800" i="10"/>
  <c r="F808" i="10"/>
  <c r="F816" i="10"/>
  <c r="F824" i="10"/>
  <c r="F832" i="10"/>
  <c r="F840" i="10"/>
  <c r="F848" i="10"/>
  <c r="F856" i="10"/>
  <c r="F864" i="10"/>
  <c r="F872" i="10"/>
  <c r="F880" i="10"/>
  <c r="F888" i="10"/>
  <c r="F896" i="10"/>
  <c r="F904" i="10"/>
  <c r="F912" i="10"/>
  <c r="F920" i="10"/>
  <c r="F928" i="10"/>
  <c r="F936" i="10"/>
  <c r="F944" i="10"/>
  <c r="F952" i="10"/>
  <c r="F960" i="10"/>
  <c r="F968" i="10"/>
  <c r="F976" i="10"/>
  <c r="F984" i="10"/>
  <c r="F992" i="10"/>
  <c r="F1000" i="10"/>
  <c r="F1008" i="10"/>
  <c r="F1016" i="10"/>
  <c r="F1024" i="10"/>
  <c r="F1032" i="10"/>
  <c r="F1040" i="10"/>
  <c r="F1048" i="10"/>
  <c r="F1056" i="10"/>
  <c r="F1064" i="10"/>
  <c r="F98" i="10"/>
  <c r="F114" i="10"/>
  <c r="F130" i="10"/>
  <c r="F146" i="10"/>
  <c r="F162" i="10"/>
  <c r="F178" i="10"/>
  <c r="F194" i="10"/>
  <c r="F210" i="10"/>
  <c r="F226" i="10"/>
  <c r="F242" i="10"/>
  <c r="F258" i="10"/>
  <c r="F274" i="10"/>
  <c r="F290" i="10"/>
  <c r="F306" i="10"/>
  <c r="F322" i="10"/>
  <c r="F338" i="10"/>
  <c r="F354" i="10"/>
  <c r="F370" i="10"/>
  <c r="F386" i="10"/>
  <c r="F402" i="10"/>
  <c r="F418" i="10"/>
  <c r="F434" i="10"/>
  <c r="F450" i="10"/>
  <c r="F466" i="10"/>
  <c r="F482" i="10"/>
  <c r="F498" i="10"/>
  <c r="F514" i="10"/>
  <c r="F530" i="10"/>
  <c r="F546" i="10"/>
  <c r="F562" i="10"/>
  <c r="F578" i="10"/>
  <c r="F594" i="10"/>
  <c r="F610" i="10"/>
  <c r="F624" i="10"/>
  <c r="F635" i="10"/>
  <c r="F649" i="10"/>
  <c r="F659" i="10"/>
  <c r="F671" i="10"/>
  <c r="F681" i="10"/>
  <c r="F691" i="10"/>
  <c r="F703" i="10"/>
  <c r="F713" i="10"/>
  <c r="F723" i="10"/>
  <c r="F732" i="10"/>
  <c r="F741" i="10"/>
  <c r="F751" i="10"/>
  <c r="F760" i="10"/>
  <c r="F769" i="10"/>
  <c r="F777" i="10"/>
  <c r="F785" i="10"/>
  <c r="F793" i="10"/>
  <c r="F801" i="10"/>
  <c r="F809" i="10"/>
  <c r="F817" i="10"/>
  <c r="F825" i="10"/>
  <c r="F833" i="10"/>
  <c r="F841" i="10"/>
  <c r="F849" i="10"/>
  <c r="F857" i="10"/>
  <c r="F865" i="10"/>
  <c r="F873" i="10"/>
  <c r="F881" i="10"/>
  <c r="F889" i="10"/>
  <c r="F897" i="10"/>
  <c r="F905" i="10"/>
  <c r="F913" i="10"/>
  <c r="F921" i="10"/>
  <c r="F929" i="10"/>
  <c r="F937" i="10"/>
  <c r="F945" i="10"/>
  <c r="F953" i="10"/>
  <c r="F961" i="10"/>
  <c r="F969" i="10"/>
  <c r="F977" i="10"/>
  <c r="F985" i="10"/>
  <c r="F993" i="10"/>
  <c r="F1001" i="10"/>
  <c r="F1009" i="10"/>
  <c r="F1017" i="10"/>
  <c r="F100" i="10"/>
  <c r="F116" i="10"/>
  <c r="F132" i="10"/>
  <c r="F148" i="10"/>
  <c r="F164" i="10"/>
  <c r="F180" i="10"/>
  <c r="F196" i="10"/>
  <c r="F212" i="10"/>
  <c r="F228" i="10"/>
  <c r="F244" i="10"/>
  <c r="F260" i="10"/>
  <c r="F276" i="10"/>
  <c r="F292" i="10"/>
  <c r="F308" i="10"/>
  <c r="F324" i="10"/>
  <c r="F340" i="10"/>
  <c r="F356" i="10"/>
  <c r="F372" i="10"/>
  <c r="F388" i="10"/>
  <c r="F404" i="10"/>
  <c r="F420" i="10"/>
  <c r="F436" i="10"/>
  <c r="F452" i="10"/>
  <c r="F468" i="10"/>
  <c r="F484" i="10"/>
  <c r="F500" i="10"/>
  <c r="F516" i="10"/>
  <c r="F532" i="10"/>
  <c r="F548" i="10"/>
  <c r="F564" i="10"/>
  <c r="F580" i="10"/>
  <c r="F596" i="10"/>
  <c r="F611" i="10"/>
  <c r="F625" i="10"/>
  <c r="F636" i="10"/>
  <c r="F650" i="10"/>
  <c r="F660" i="10"/>
  <c r="F672" i="10"/>
  <c r="F682" i="10"/>
  <c r="F692" i="10"/>
  <c r="F704" i="10"/>
  <c r="F714" i="10"/>
  <c r="F724" i="10"/>
  <c r="F733" i="10"/>
  <c r="F743" i="10"/>
  <c r="F752" i="10"/>
  <c r="F761" i="10"/>
  <c r="F770" i="10"/>
  <c r="F778" i="10"/>
  <c r="F786" i="10"/>
  <c r="F794" i="10"/>
  <c r="F802" i="10"/>
  <c r="F810" i="10"/>
  <c r="F818" i="10"/>
  <c r="F826" i="10"/>
  <c r="F834" i="10"/>
  <c r="F842" i="10"/>
  <c r="F850" i="10"/>
  <c r="F858" i="10"/>
  <c r="F866" i="10"/>
  <c r="F874" i="10"/>
  <c r="F882" i="10"/>
  <c r="F890" i="10"/>
  <c r="F898" i="10"/>
  <c r="F906" i="10"/>
  <c r="F914" i="10"/>
  <c r="F922" i="10"/>
  <c r="F930" i="10"/>
  <c r="F104" i="10"/>
  <c r="F120" i="10"/>
  <c r="F136" i="10"/>
  <c r="F152" i="10"/>
  <c r="F168" i="10"/>
  <c r="F184" i="10"/>
  <c r="F200" i="10"/>
  <c r="F216" i="10"/>
  <c r="F232" i="10"/>
  <c r="F248" i="10"/>
  <c r="F264" i="10"/>
  <c r="F280" i="10"/>
  <c r="F296" i="10"/>
  <c r="F312" i="10"/>
  <c r="F105" i="10"/>
  <c r="F137" i="10"/>
  <c r="F169" i="10"/>
  <c r="F201" i="10"/>
  <c r="F233" i="10"/>
  <c r="F265" i="10"/>
  <c r="F297" i="10"/>
  <c r="F328" i="10"/>
  <c r="F348" i="10"/>
  <c r="F377" i="10"/>
  <c r="F400" i="10"/>
  <c r="F426" i="10"/>
  <c r="F456" i="10"/>
  <c r="F476" i="10"/>
  <c r="F505" i="10"/>
  <c r="F528" i="10"/>
  <c r="F554" i="10"/>
  <c r="F584" i="10"/>
  <c r="F604" i="10"/>
  <c r="F627" i="10"/>
  <c r="F644" i="10"/>
  <c r="F665" i="10"/>
  <c r="F683" i="10"/>
  <c r="F698" i="10"/>
  <c r="F716" i="10"/>
  <c r="F730" i="10"/>
  <c r="F746" i="10"/>
  <c r="F762" i="10"/>
  <c r="F774" i="10"/>
  <c r="F788" i="10"/>
  <c r="F799" i="10"/>
  <c r="F813" i="10"/>
  <c r="F827" i="10"/>
  <c r="F838" i="10"/>
  <c r="F852" i="10"/>
  <c r="F863" i="10"/>
  <c r="F877" i="10"/>
  <c r="F891" i="10"/>
  <c r="F902" i="10"/>
  <c r="F916" i="10"/>
  <c r="F927" i="10"/>
  <c r="F940" i="10"/>
  <c r="F950" i="10"/>
  <c r="F962" i="10"/>
  <c r="F972" i="10"/>
  <c r="F982" i="10"/>
  <c r="F994" i="10"/>
  <c r="F1004" i="10"/>
  <c r="F1014" i="10"/>
  <c r="F1025" i="10"/>
  <c r="F1034" i="10"/>
  <c r="F1043" i="10"/>
  <c r="F1052" i="10"/>
  <c r="F1061" i="10"/>
  <c r="F1070" i="10"/>
  <c r="F1078" i="10"/>
  <c r="F1086" i="10"/>
  <c r="F1094" i="10"/>
  <c r="F1102" i="10"/>
  <c r="F1110" i="10"/>
  <c r="F1118" i="10"/>
  <c r="F1126" i="10"/>
  <c r="F1134" i="10"/>
  <c r="F1142" i="10"/>
  <c r="F1150" i="10"/>
  <c r="F1158" i="10"/>
  <c r="F1166" i="10"/>
  <c r="F1174" i="10"/>
  <c r="F1182" i="10"/>
  <c r="F1190" i="10"/>
  <c r="F1198" i="10"/>
  <c r="F1206" i="10"/>
  <c r="F1214" i="10"/>
  <c r="F1222" i="10"/>
  <c r="F1230" i="10"/>
  <c r="F1238" i="10"/>
  <c r="F1246" i="10"/>
  <c r="F1254" i="10"/>
  <c r="F1262" i="10"/>
  <c r="F1270" i="10"/>
  <c r="F1278" i="10"/>
  <c r="F1286" i="10"/>
  <c r="F1294" i="10"/>
  <c r="F1302" i="10"/>
  <c r="F1310" i="10"/>
  <c r="F1318" i="10"/>
  <c r="F1326" i="10"/>
  <c r="F1334" i="10"/>
  <c r="F1342" i="10"/>
  <c r="F1350" i="10"/>
  <c r="F1358" i="10"/>
  <c r="F1366" i="10"/>
  <c r="F1374" i="10"/>
  <c r="F1382" i="10"/>
  <c r="F1390" i="10"/>
  <c r="F1398" i="10"/>
  <c r="F1406" i="10"/>
  <c r="F106" i="10"/>
  <c r="F138" i="10"/>
  <c r="F170" i="10"/>
  <c r="F202" i="10"/>
  <c r="F234" i="10"/>
  <c r="F266" i="10"/>
  <c r="F298" i="10"/>
  <c r="F329" i="10"/>
  <c r="F352" i="10"/>
  <c r="F378" i="10"/>
  <c r="F408" i="10"/>
  <c r="F428" i="10"/>
  <c r="F457" i="10"/>
  <c r="F480" i="10"/>
  <c r="F506" i="10"/>
  <c r="F536" i="10"/>
  <c r="F556" i="10"/>
  <c r="F585" i="10"/>
  <c r="F608" i="10"/>
  <c r="F628" i="10"/>
  <c r="F651" i="10"/>
  <c r="F666" i="10"/>
  <c r="F684" i="10"/>
  <c r="F699" i="10"/>
  <c r="F719" i="10"/>
  <c r="F735" i="10"/>
  <c r="F747" i="10"/>
  <c r="F763" i="10"/>
  <c r="F775" i="10"/>
  <c r="F789" i="10"/>
  <c r="F803" i="10"/>
  <c r="F814" i="10"/>
  <c r="F828" i="10"/>
  <c r="F839" i="10"/>
  <c r="F853" i="10"/>
  <c r="F867" i="10"/>
  <c r="F878" i="10"/>
  <c r="F892" i="10"/>
  <c r="F903" i="10"/>
  <c r="F917" i="10"/>
  <c r="F931" i="10"/>
  <c r="F941" i="10"/>
  <c r="F951" i="10"/>
  <c r="F963" i="10"/>
  <c r="F973" i="10"/>
  <c r="F983" i="10"/>
  <c r="F995" i="10"/>
  <c r="F1005" i="10"/>
  <c r="F1015" i="10"/>
  <c r="F1026" i="10"/>
  <c r="F1035" i="10"/>
  <c r="F1044" i="10"/>
  <c r="F1053" i="10"/>
  <c r="F1062" i="10"/>
  <c r="F1071" i="10"/>
  <c r="F1079" i="10"/>
  <c r="F1087" i="10"/>
  <c r="F1095" i="10"/>
  <c r="F1103" i="10"/>
  <c r="F1111" i="10"/>
  <c r="F1119" i="10"/>
  <c r="F1127" i="10"/>
  <c r="F1135" i="10"/>
  <c r="F1143" i="10"/>
  <c r="F1151" i="10"/>
  <c r="F1159" i="10"/>
  <c r="F1167" i="10"/>
  <c r="F1175" i="10"/>
  <c r="F1183" i="10"/>
  <c r="F1191" i="10"/>
  <c r="F1199" i="10"/>
  <c r="F1207" i="10"/>
  <c r="F1215" i="10"/>
  <c r="F1223" i="10"/>
  <c r="F1231" i="10"/>
  <c r="F1239" i="10"/>
  <c r="F1247" i="10"/>
  <c r="F1255" i="10"/>
  <c r="F1263" i="10"/>
  <c r="F1271" i="10"/>
  <c r="F1279" i="10"/>
  <c r="F1287" i="10"/>
  <c r="F1295" i="10"/>
  <c r="F1303" i="10"/>
  <c r="F1311" i="10"/>
  <c r="F1319" i="10"/>
  <c r="F108" i="10"/>
  <c r="F140" i="10"/>
  <c r="F172" i="10"/>
  <c r="F204" i="10"/>
  <c r="F236" i="10"/>
  <c r="H32" i="10" s="1"/>
  <c r="F268" i="10"/>
  <c r="F300" i="10"/>
  <c r="F330" i="10"/>
  <c r="F360" i="10"/>
  <c r="F380" i="10"/>
  <c r="F409" i="10"/>
  <c r="F432" i="10"/>
  <c r="F458" i="10"/>
  <c r="F488" i="10"/>
  <c r="F508" i="10"/>
  <c r="F537" i="10"/>
  <c r="F560" i="10"/>
  <c r="F586" i="10"/>
  <c r="F612" i="10"/>
  <c r="F632" i="10"/>
  <c r="F652" i="10"/>
  <c r="F667" i="10"/>
  <c r="F687" i="10"/>
  <c r="F705" i="10"/>
  <c r="F720" i="10"/>
  <c r="F736" i="10"/>
  <c r="F748" i="10"/>
  <c r="F764" i="10"/>
  <c r="F779" i="10"/>
  <c r="F790" i="10"/>
  <c r="F804" i="10"/>
  <c r="F815" i="10"/>
  <c r="F829" i="10"/>
  <c r="F843" i="10"/>
  <c r="F854" i="10"/>
  <c r="F868" i="10"/>
  <c r="F879" i="10"/>
  <c r="F893" i="10"/>
  <c r="F907" i="10"/>
  <c r="F918" i="10"/>
  <c r="F932" i="10"/>
  <c r="F942" i="10"/>
  <c r="F954" i="10"/>
  <c r="F964" i="10"/>
  <c r="F974" i="10"/>
  <c r="F986" i="10"/>
  <c r="F996" i="10"/>
  <c r="F1006" i="10"/>
  <c r="F1018" i="10"/>
  <c r="F1027" i="10"/>
  <c r="F1036" i="10"/>
  <c r="F1045" i="10"/>
  <c r="F1054" i="10"/>
  <c r="F1063" i="10"/>
  <c r="F1072" i="10"/>
  <c r="F1080" i="10"/>
  <c r="F1088" i="10"/>
  <c r="F1096" i="10"/>
  <c r="F1104" i="10"/>
  <c r="F1112" i="10"/>
  <c r="F1120" i="10"/>
  <c r="F1128" i="10"/>
  <c r="F1136" i="10"/>
  <c r="F1144" i="10"/>
  <c r="F1152" i="10"/>
  <c r="F1160" i="10"/>
  <c r="F1168" i="10"/>
  <c r="F1176" i="10"/>
  <c r="F1184" i="10"/>
  <c r="F1192" i="10"/>
  <c r="F1200" i="10"/>
  <c r="F1208" i="10"/>
  <c r="F1216" i="10"/>
  <c r="F1224" i="10"/>
  <c r="F1232" i="10"/>
  <c r="F1240" i="10"/>
  <c r="F1248" i="10"/>
  <c r="F1256" i="10"/>
  <c r="F1264" i="10"/>
  <c r="F1272" i="10"/>
  <c r="F1280" i="10"/>
  <c r="F1288" i="10"/>
  <c r="F1296" i="10"/>
  <c r="F1304" i="10"/>
  <c r="F1312" i="10"/>
  <c r="F92" i="10"/>
  <c r="F124" i="10"/>
  <c r="F156" i="10"/>
  <c r="F188" i="10"/>
  <c r="F220" i="10"/>
  <c r="F252" i="10"/>
  <c r="F284" i="10"/>
  <c r="F316" i="10"/>
  <c r="F345" i="10"/>
  <c r="F368" i="10"/>
  <c r="F394" i="10"/>
  <c r="F424" i="10"/>
  <c r="F444" i="10"/>
  <c r="F473" i="10"/>
  <c r="F496" i="10"/>
  <c r="F522" i="10"/>
  <c r="F552" i="10"/>
  <c r="F572" i="10"/>
  <c r="F601" i="10"/>
  <c r="F619" i="10"/>
  <c r="F642" i="10"/>
  <c r="F663" i="10"/>
  <c r="F676" i="10"/>
  <c r="F696" i="10"/>
  <c r="F711" i="10"/>
  <c r="F728" i="10"/>
  <c r="F744" i="10"/>
  <c r="F756" i="10"/>
  <c r="F772" i="10"/>
  <c r="F783" i="10"/>
  <c r="F797" i="10"/>
  <c r="F811" i="10"/>
  <c r="F822" i="10"/>
  <c r="F836" i="10"/>
  <c r="F847" i="10"/>
  <c r="F861" i="10"/>
  <c r="F875" i="10"/>
  <c r="F886" i="10"/>
  <c r="F900" i="10"/>
  <c r="F911" i="10"/>
  <c r="F925" i="10"/>
  <c r="F938" i="10"/>
  <c r="F948" i="10"/>
  <c r="F958" i="10"/>
  <c r="F970" i="10"/>
  <c r="F980" i="10"/>
  <c r="F990" i="10"/>
  <c r="F1002" i="10"/>
  <c r="F1012" i="10"/>
  <c r="F1022" i="10"/>
  <c r="F1031" i="10"/>
  <c r="F1041" i="10"/>
  <c r="F1050" i="10"/>
  <c r="F1059" i="10"/>
  <c r="F1068" i="10"/>
  <c r="F1076" i="10"/>
  <c r="F1084" i="10"/>
  <c r="F1092" i="10"/>
  <c r="F1100" i="10"/>
  <c r="F1108" i="10"/>
  <c r="F1116" i="10"/>
  <c r="F1124" i="10"/>
  <c r="F1132" i="10"/>
  <c r="F1140" i="10"/>
  <c r="F1148" i="10"/>
  <c r="F1156" i="10"/>
  <c r="F1164" i="10"/>
  <c r="F121" i="10"/>
  <c r="F185" i="10"/>
  <c r="F249" i="10"/>
  <c r="F313" i="10"/>
  <c r="F362" i="10"/>
  <c r="F412" i="10"/>
  <c r="F464" i="10"/>
  <c r="F520" i="10"/>
  <c r="F569" i="10"/>
  <c r="F617" i="10"/>
  <c r="F656" i="10"/>
  <c r="F689" i="10"/>
  <c r="F725" i="10"/>
  <c r="F754" i="10"/>
  <c r="F781" i="10"/>
  <c r="F806" i="10"/>
  <c r="F831" i="10"/>
  <c r="F859" i="10"/>
  <c r="F884" i="10"/>
  <c r="F909" i="10"/>
  <c r="F934" i="10"/>
  <c r="F956" i="10"/>
  <c r="F978" i="10"/>
  <c r="F998" i="10"/>
  <c r="F1020" i="10"/>
  <c r="F1038" i="10"/>
  <c r="F1057" i="10"/>
  <c r="F1074" i="10"/>
  <c r="F1090" i="10"/>
  <c r="F1106" i="10"/>
  <c r="F1122" i="10"/>
  <c r="F1138" i="10"/>
  <c r="F1154" i="10"/>
  <c r="F1170" i="10"/>
  <c r="F1181" i="10"/>
  <c r="F1195" i="10"/>
  <c r="F1209" i="10"/>
  <c r="F1220" i="10"/>
  <c r="F1234" i="10"/>
  <c r="F1245" i="10"/>
  <c r="F1259" i="10"/>
  <c r="F1273" i="10"/>
  <c r="F1284" i="10"/>
  <c r="F1298" i="10"/>
  <c r="F1309" i="10"/>
  <c r="F1322" i="10"/>
  <c r="F1331" i="10"/>
  <c r="F1340" i="10"/>
  <c r="F1349" i="10"/>
  <c r="F1359" i="10"/>
  <c r="F1368" i="10"/>
  <c r="F1377" i="10"/>
  <c r="F1386" i="10"/>
  <c r="F1395" i="10"/>
  <c r="F1404" i="10"/>
  <c r="F1413" i="10"/>
  <c r="F1421" i="10"/>
  <c r="F1429" i="10"/>
  <c r="F1437" i="10"/>
  <c r="F1445" i="10"/>
  <c r="F1453" i="10"/>
  <c r="F1461" i="10"/>
  <c r="F1469" i="10"/>
  <c r="F1477" i="10"/>
  <c r="F1485" i="10"/>
  <c r="F1493" i="10"/>
  <c r="F1501" i="10"/>
  <c r="F1509" i="10"/>
  <c r="F1517" i="10"/>
  <c r="F1525" i="10"/>
  <c r="F1533" i="10"/>
  <c r="F1541" i="10"/>
  <c r="F1549" i="10"/>
  <c r="F1557" i="10"/>
  <c r="F1565" i="10"/>
  <c r="F1573" i="10"/>
  <c r="F1581" i="10"/>
  <c r="F1589" i="10"/>
  <c r="F1597" i="10"/>
  <c r="F1605" i="10"/>
  <c r="F1613" i="10"/>
  <c r="F1621" i="10"/>
  <c r="F1629" i="10"/>
  <c r="F1637" i="10"/>
  <c r="F1645" i="10"/>
  <c r="F1653" i="10"/>
  <c r="F1661" i="10"/>
  <c r="F1669" i="10"/>
  <c r="F1677" i="10"/>
  <c r="F1685" i="10"/>
  <c r="F1693" i="10"/>
  <c r="F1701" i="10"/>
  <c r="F1709" i="10"/>
  <c r="F1717" i="10"/>
  <c r="F1725" i="10"/>
  <c r="F1733" i="10"/>
  <c r="F1741" i="10"/>
  <c r="F1749" i="10"/>
  <c r="F33" i="10"/>
  <c r="F41" i="10"/>
  <c r="F49" i="10"/>
  <c r="F57" i="10"/>
  <c r="F65" i="10"/>
  <c r="F73" i="10"/>
  <c r="F81" i="10"/>
  <c r="F29" i="10"/>
  <c r="F122" i="10"/>
  <c r="F186" i="10"/>
  <c r="F250" i="10"/>
  <c r="F314" i="10"/>
  <c r="F364" i="10"/>
  <c r="F416" i="10"/>
  <c r="F472" i="10"/>
  <c r="F521" i="10"/>
  <c r="F570" i="10"/>
  <c r="F618" i="10"/>
  <c r="F657" i="10"/>
  <c r="F695" i="10"/>
  <c r="F727" i="10"/>
  <c r="F755" i="10"/>
  <c r="F782" i="10"/>
  <c r="F807" i="10"/>
  <c r="F835" i="10"/>
  <c r="F860" i="10"/>
  <c r="F885" i="10"/>
  <c r="F910" i="10"/>
  <c r="F935" i="10"/>
  <c r="F957" i="10"/>
  <c r="F979" i="10"/>
  <c r="F999" i="10"/>
  <c r="F1021" i="10"/>
  <c r="F1039" i="10"/>
  <c r="F1058" i="10"/>
  <c r="F1075" i="10"/>
  <c r="F1091" i="10"/>
  <c r="F1107" i="10"/>
  <c r="F1123" i="10"/>
  <c r="F1139" i="10"/>
  <c r="F1155" i="10"/>
  <c r="F1171" i="10"/>
  <c r="F1185" i="10"/>
  <c r="F1196" i="10"/>
  <c r="F1210" i="10"/>
  <c r="F1221" i="10"/>
  <c r="F1235" i="10"/>
  <c r="F1249" i="10"/>
  <c r="F1260" i="10"/>
  <c r="F1274" i="10"/>
  <c r="F1285" i="10"/>
  <c r="F1299" i="10"/>
  <c r="F1313" i="10"/>
  <c r="F1323" i="10"/>
  <c r="F1332" i="10"/>
  <c r="F1341" i="10"/>
  <c r="F1351" i="10"/>
  <c r="F1360" i="10"/>
  <c r="F1369" i="10"/>
  <c r="F1378" i="10"/>
  <c r="F1387" i="10"/>
  <c r="F1396" i="10"/>
  <c r="F1405" i="10"/>
  <c r="F1414" i="10"/>
  <c r="F1422" i="10"/>
  <c r="F1430" i="10"/>
  <c r="F1438" i="10"/>
  <c r="F1446" i="10"/>
  <c r="F1454" i="10"/>
  <c r="F1462" i="10"/>
  <c r="F1470" i="10"/>
  <c r="F1478" i="10"/>
  <c r="F1486" i="10"/>
  <c r="F1494" i="10"/>
  <c r="F1502" i="10"/>
  <c r="F1510" i="10"/>
  <c r="F1518" i="10"/>
  <c r="F1526" i="10"/>
  <c r="F1534" i="10"/>
  <c r="F1542" i="10"/>
  <c r="F1550" i="10"/>
  <c r="F1558" i="10"/>
  <c r="F1566" i="10"/>
  <c r="F1574" i="10"/>
  <c r="F1582" i="10"/>
  <c r="F1590" i="10"/>
  <c r="F1598" i="10"/>
  <c r="F1606" i="10"/>
  <c r="F1614" i="10"/>
  <c r="F1622" i="10"/>
  <c r="F1630" i="10"/>
  <c r="F1638" i="10"/>
  <c r="F1646" i="10"/>
  <c r="F1654" i="10"/>
  <c r="F1662" i="10"/>
  <c r="F1670" i="10"/>
  <c r="F1678" i="10"/>
  <c r="F1686" i="10"/>
  <c r="F1694" i="10"/>
  <c r="F1702" i="10"/>
  <c r="F1710" i="10"/>
  <c r="F1718" i="10"/>
  <c r="F1726" i="10"/>
  <c r="F1734" i="10"/>
  <c r="F1742" i="10"/>
  <c r="F1750" i="10"/>
  <c r="F34" i="10"/>
  <c r="F42" i="10"/>
  <c r="F50" i="10"/>
  <c r="F58" i="10"/>
  <c r="F66" i="10"/>
  <c r="F74" i="10"/>
  <c r="F82" i="10"/>
  <c r="F128" i="10"/>
  <c r="F192" i="10"/>
  <c r="F256" i="10"/>
  <c r="F320" i="10"/>
  <c r="F376" i="10"/>
  <c r="F425" i="10"/>
  <c r="F474" i="10"/>
  <c r="F524" i="10"/>
  <c r="F576" i="10"/>
  <c r="F626" i="10"/>
  <c r="F664" i="10"/>
  <c r="F697" i="10"/>
  <c r="F729" i="10"/>
  <c r="F757" i="10"/>
  <c r="F787" i="10"/>
  <c r="F812" i="10"/>
  <c r="F837" i="10"/>
  <c r="F862" i="10"/>
  <c r="F887" i="10"/>
  <c r="F915" i="10"/>
  <c r="F939" i="10"/>
  <c r="F959" i="10"/>
  <c r="F981" i="10"/>
  <c r="F1003" i="10"/>
  <c r="F1023" i="10"/>
  <c r="F1042" i="10"/>
  <c r="F1060" i="10"/>
  <c r="F1077" i="10"/>
  <c r="F1093" i="10"/>
  <c r="F1109" i="10"/>
  <c r="F1125" i="10"/>
  <c r="F1141" i="10"/>
  <c r="F1157" i="10"/>
  <c r="F1172" i="10"/>
  <c r="F1186" i="10"/>
  <c r="F1197" i="10"/>
  <c r="F1211" i="10"/>
  <c r="F1225" i="10"/>
  <c r="F1236" i="10"/>
  <c r="F1250" i="10"/>
  <c r="F1261" i="10"/>
  <c r="F1275" i="10"/>
  <c r="F1289" i="10"/>
  <c r="F1300" i="10"/>
  <c r="F1314" i="10"/>
  <c r="F1324" i="10"/>
  <c r="F1333" i="10"/>
  <c r="F1343" i="10"/>
  <c r="F1352" i="10"/>
  <c r="F1361" i="10"/>
  <c r="F1370" i="10"/>
  <c r="F1379" i="10"/>
  <c r="F1388" i="10"/>
  <c r="F1397" i="10"/>
  <c r="F1407" i="10"/>
  <c r="F1415" i="10"/>
  <c r="F1423" i="10"/>
  <c r="F1431" i="10"/>
  <c r="F1439" i="10"/>
  <c r="F1447" i="10"/>
  <c r="F1455" i="10"/>
  <c r="F1463" i="10"/>
  <c r="F1471" i="10"/>
  <c r="F1479" i="10"/>
  <c r="F1487" i="10"/>
  <c r="F1495" i="10"/>
  <c r="F1503" i="10"/>
  <c r="F1511" i="10"/>
  <c r="F1519" i="10"/>
  <c r="F1527" i="10"/>
  <c r="F1535" i="10"/>
  <c r="F1543" i="10"/>
  <c r="F1551" i="10"/>
  <c r="F1559" i="10"/>
  <c r="F1567" i="10"/>
  <c r="F1575" i="10"/>
  <c r="F1583" i="10"/>
  <c r="F1591" i="10"/>
  <c r="F1599" i="10"/>
  <c r="F1607" i="10"/>
  <c r="F1615" i="10"/>
  <c r="F1623" i="10"/>
  <c r="F1631" i="10"/>
  <c r="F1639" i="10"/>
  <c r="F1647" i="10"/>
  <c r="F1655" i="10"/>
  <c r="F1663" i="10"/>
  <c r="F1671" i="10"/>
  <c r="F1679" i="10"/>
  <c r="F1687" i="10"/>
  <c r="F1695" i="10"/>
  <c r="F1703" i="10"/>
  <c r="F1711" i="10"/>
  <c r="F1719" i="10"/>
  <c r="F1727" i="10"/>
  <c r="F1735" i="10"/>
  <c r="F1743" i="10"/>
  <c r="F1751" i="10"/>
  <c r="F35" i="10"/>
  <c r="F43" i="10"/>
  <c r="F51" i="10"/>
  <c r="F59" i="10"/>
  <c r="F67" i="10"/>
  <c r="F75" i="10"/>
  <c r="F83" i="10"/>
  <c r="F96" i="10"/>
  <c r="F160" i="10"/>
  <c r="F224" i="10"/>
  <c r="F288" i="10"/>
  <c r="F346" i="10"/>
  <c r="F396" i="10"/>
  <c r="F448" i="10"/>
  <c r="F504" i="10"/>
  <c r="F553" i="10"/>
  <c r="F602" i="10"/>
  <c r="F643" i="10"/>
  <c r="F679" i="10"/>
  <c r="F715" i="10"/>
  <c r="F745" i="10"/>
  <c r="F773" i="10"/>
  <c r="F798" i="10"/>
  <c r="F823" i="10"/>
  <c r="F851" i="10"/>
  <c r="F876" i="10"/>
  <c r="F901" i="10"/>
  <c r="F926" i="10"/>
  <c r="F949" i="10"/>
  <c r="F971" i="10"/>
  <c r="F991" i="10"/>
  <c r="F1013" i="10"/>
  <c r="F1033" i="10"/>
  <c r="F1051" i="10"/>
  <c r="F1069" i="10"/>
  <c r="F1085" i="10"/>
  <c r="F1101" i="10"/>
  <c r="F1117" i="10"/>
  <c r="F1133" i="10"/>
  <c r="F1149" i="10"/>
  <c r="F1165" i="10"/>
  <c r="F1179" i="10"/>
  <c r="F1193" i="10"/>
  <c r="F1204" i="10"/>
  <c r="F1218" i="10"/>
  <c r="F1229" i="10"/>
  <c r="F1243" i="10"/>
  <c r="F1257" i="10"/>
  <c r="F1268" i="10"/>
  <c r="F1282" i="10"/>
  <c r="F1293" i="10"/>
  <c r="F1307" i="10"/>
  <c r="F1320" i="10"/>
  <c r="F1329" i="10"/>
  <c r="F1338" i="10"/>
  <c r="F1347" i="10"/>
  <c r="F1356" i="10"/>
  <c r="F1365" i="10"/>
  <c r="F1375" i="10"/>
  <c r="F1384" i="10"/>
  <c r="F1393" i="10"/>
  <c r="F1402" i="10"/>
  <c r="F1411" i="10"/>
  <c r="F1419" i="10"/>
  <c r="F1427" i="10"/>
  <c r="F1435" i="10"/>
  <c r="F1443" i="10"/>
  <c r="F1451" i="10"/>
  <c r="F1459" i="10"/>
  <c r="F1467" i="10"/>
  <c r="F1475" i="10"/>
  <c r="F1483" i="10"/>
  <c r="F1491" i="10"/>
  <c r="F1499" i="10"/>
  <c r="F1507" i="10"/>
  <c r="F1515" i="10"/>
  <c r="F1523" i="10"/>
  <c r="F1531" i="10"/>
  <c r="F1539" i="10"/>
  <c r="F1547" i="10"/>
  <c r="F1555" i="10"/>
  <c r="F1563" i="10"/>
  <c r="F1571" i="10"/>
  <c r="F1579" i="10"/>
  <c r="F1587" i="10"/>
  <c r="F1595" i="10"/>
  <c r="F1603" i="10"/>
  <c r="F1611" i="10"/>
  <c r="F1619" i="10"/>
  <c r="F1627" i="10"/>
  <c r="F1635" i="10"/>
  <c r="F1643" i="10"/>
  <c r="F153" i="10"/>
  <c r="F281" i="10"/>
  <c r="F392" i="10"/>
  <c r="F490" i="10"/>
  <c r="F592" i="10"/>
  <c r="F674" i="10"/>
  <c r="F738" i="10"/>
  <c r="F795" i="10"/>
  <c r="F845" i="10"/>
  <c r="F895" i="10"/>
  <c r="F946" i="10"/>
  <c r="F988" i="10"/>
  <c r="F1029" i="10"/>
  <c r="F1066" i="10"/>
  <c r="F1098" i="10"/>
  <c r="F1130" i="10"/>
  <c r="F1162" i="10"/>
  <c r="F1188" i="10"/>
  <c r="F1213" i="10"/>
  <c r="F1241" i="10"/>
  <c r="F1266" i="10"/>
  <c r="F1291" i="10"/>
  <c r="F1316" i="10"/>
  <c r="F1336" i="10"/>
  <c r="F1354" i="10"/>
  <c r="F1372" i="10"/>
  <c r="F1391" i="10"/>
  <c r="F1409" i="10"/>
  <c r="F1425" i="10"/>
  <c r="F1441" i="10"/>
  <c r="F1457" i="10"/>
  <c r="F1473" i="10"/>
  <c r="F1489" i="10"/>
  <c r="F1505" i="10"/>
  <c r="F1521" i="10"/>
  <c r="F1537" i="10"/>
  <c r="F1553" i="10"/>
  <c r="F1569" i="10"/>
  <c r="F1585" i="10"/>
  <c r="F1601" i="10"/>
  <c r="F1617" i="10"/>
  <c r="F1633" i="10"/>
  <c r="F1649" i="10"/>
  <c r="F1660" i="10"/>
  <c r="F1674" i="10"/>
  <c r="F1688" i="10"/>
  <c r="F1699" i="10"/>
  <c r="F1713" i="10"/>
  <c r="F1724" i="10"/>
  <c r="F1738" i="10"/>
  <c r="F1752" i="10"/>
  <c r="F39" i="10"/>
  <c r="F53" i="10"/>
  <c r="F64" i="10"/>
  <c r="F78" i="10"/>
  <c r="F1371" i="10"/>
  <c r="F1632" i="10"/>
  <c r="F1723" i="10"/>
  <c r="F63" i="10"/>
  <c r="F154" i="10"/>
  <c r="F282" i="10"/>
  <c r="F393" i="10"/>
  <c r="F492" i="10"/>
  <c r="F600" i="10"/>
  <c r="F675" i="10"/>
  <c r="F739" i="10"/>
  <c r="F796" i="10"/>
  <c r="F846" i="10"/>
  <c r="F899" i="10"/>
  <c r="F947" i="10"/>
  <c r="F989" i="10"/>
  <c r="F1030" i="10"/>
  <c r="F1067" i="10"/>
  <c r="F1099" i="10"/>
  <c r="F1131" i="10"/>
  <c r="F1163" i="10"/>
  <c r="F1189" i="10"/>
  <c r="F1217" i="10"/>
  <c r="F1242" i="10"/>
  <c r="F1267" i="10"/>
  <c r="F1292" i="10"/>
  <c r="F1317" i="10"/>
  <c r="F1337" i="10"/>
  <c r="F1355" i="10"/>
  <c r="F1373" i="10"/>
  <c r="F1392" i="10"/>
  <c r="F1410" i="10"/>
  <c r="F1426" i="10"/>
  <c r="F1442" i="10"/>
  <c r="F1458" i="10"/>
  <c r="F1474" i="10"/>
  <c r="F1490" i="10"/>
  <c r="F1506" i="10"/>
  <c r="F1522" i="10"/>
  <c r="F1538" i="10"/>
  <c r="F1554" i="10"/>
  <c r="F1570" i="10"/>
  <c r="F1586" i="10"/>
  <c r="F1602" i="10"/>
  <c r="F1618" i="10"/>
  <c r="F1634" i="10"/>
  <c r="F1650" i="10"/>
  <c r="F1664" i="10"/>
  <c r="F1675" i="10"/>
  <c r="F1689" i="10"/>
  <c r="F1700" i="10"/>
  <c r="F1714" i="10"/>
  <c r="F1728" i="10"/>
  <c r="F1739" i="10"/>
  <c r="F1753" i="10"/>
  <c r="F40" i="10"/>
  <c r="F54" i="10"/>
  <c r="F68" i="10"/>
  <c r="F79" i="10"/>
  <c r="F1389" i="10"/>
  <c r="F1584" i="10"/>
  <c r="F1684" i="10"/>
  <c r="F1737" i="10"/>
  <c r="F88" i="10"/>
  <c r="F176" i="10"/>
  <c r="F304" i="10"/>
  <c r="F410" i="10"/>
  <c r="F512" i="10"/>
  <c r="F616" i="10"/>
  <c r="F688" i="10"/>
  <c r="F753" i="10"/>
  <c r="F805" i="10"/>
  <c r="F855" i="10"/>
  <c r="F908" i="10"/>
  <c r="F955" i="10"/>
  <c r="F997" i="10"/>
  <c r="H43" i="10" s="1"/>
  <c r="F1037" i="10"/>
  <c r="F1073" i="10"/>
  <c r="F1105" i="10"/>
  <c r="F1137" i="10"/>
  <c r="F1169" i="10"/>
  <c r="F1194" i="10"/>
  <c r="F1219" i="10"/>
  <c r="F1244" i="10"/>
  <c r="F1269" i="10"/>
  <c r="F1297" i="10"/>
  <c r="F1321" i="10"/>
  <c r="F1339" i="10"/>
  <c r="F1357" i="10"/>
  <c r="F1376" i="10"/>
  <c r="F1394" i="10"/>
  <c r="F1412" i="10"/>
  <c r="F1428" i="10"/>
  <c r="F1444" i="10"/>
  <c r="F1460" i="10"/>
  <c r="F1476" i="10"/>
  <c r="F1492" i="10"/>
  <c r="F1508" i="10"/>
  <c r="F1524" i="10"/>
  <c r="F1540" i="10"/>
  <c r="F1556" i="10"/>
  <c r="F1572" i="10"/>
  <c r="F1588" i="10"/>
  <c r="F1604" i="10"/>
  <c r="F1620" i="10"/>
  <c r="F1636" i="10"/>
  <c r="F1651" i="10"/>
  <c r="F1665" i="10"/>
  <c r="F1676" i="10"/>
  <c r="F1690" i="10"/>
  <c r="F1704" i="10"/>
  <c r="F1715" i="10"/>
  <c r="F1729" i="10"/>
  <c r="F1740" i="10"/>
  <c r="F30" i="10"/>
  <c r="F44" i="10"/>
  <c r="F55" i="10"/>
  <c r="F69" i="10"/>
  <c r="F80" i="10"/>
  <c r="F1424" i="10"/>
  <c r="F1600" i="10"/>
  <c r="F1712" i="10"/>
  <c r="F77" i="10"/>
  <c r="F208" i="10"/>
  <c r="F332" i="10"/>
  <c r="F440" i="10"/>
  <c r="F538" i="10"/>
  <c r="F633" i="10"/>
  <c r="F706" i="10"/>
  <c r="F765" i="10"/>
  <c r="F819" i="10"/>
  <c r="F869" i="10"/>
  <c r="F919" i="10"/>
  <c r="F965" i="10"/>
  <c r="F1007" i="10"/>
  <c r="F1046" i="10"/>
  <c r="F1081" i="10"/>
  <c r="F1113" i="10"/>
  <c r="F1145" i="10"/>
  <c r="F1173" i="10"/>
  <c r="F1201" i="10"/>
  <c r="F1226" i="10"/>
  <c r="F1251" i="10"/>
  <c r="F1276" i="10"/>
  <c r="F1301" i="10"/>
  <c r="F1325" i="10"/>
  <c r="F1344" i="10"/>
  <c r="F1362" i="10"/>
  <c r="F1380" i="10"/>
  <c r="F1399" i="10"/>
  <c r="F1416" i="10"/>
  <c r="F1432" i="10"/>
  <c r="F1448" i="10"/>
  <c r="F1464" i="10"/>
  <c r="F1480" i="10"/>
  <c r="F1496" i="10"/>
  <c r="F1512" i="10"/>
  <c r="F1528" i="10"/>
  <c r="F1544" i="10"/>
  <c r="F1560" i="10"/>
  <c r="F1576" i="10"/>
  <c r="F1592" i="10"/>
  <c r="F1608" i="10"/>
  <c r="F1624" i="10"/>
  <c r="F1640" i="10"/>
  <c r="F1652" i="10"/>
  <c r="F1666" i="10"/>
  <c r="F1680" i="10"/>
  <c r="F1691" i="10"/>
  <c r="F1705" i="10"/>
  <c r="F1716" i="10"/>
  <c r="F1730" i="10"/>
  <c r="F1744" i="10"/>
  <c r="F31" i="10"/>
  <c r="F45" i="10"/>
  <c r="F56" i="10"/>
  <c r="F70" i="10"/>
  <c r="F84" i="10"/>
  <c r="F1408" i="10"/>
  <c r="F1616" i="10"/>
  <c r="F1698" i="10"/>
  <c r="F52" i="10"/>
  <c r="F89" i="10"/>
  <c r="F217" i="10"/>
  <c r="F336" i="10"/>
  <c r="F441" i="10"/>
  <c r="F540" i="10"/>
  <c r="F640" i="10"/>
  <c r="F707" i="10"/>
  <c r="F767" i="10"/>
  <c r="F820" i="10"/>
  <c r="F870" i="10"/>
  <c r="F923" i="10"/>
  <c r="F966" i="10"/>
  <c r="F1010" i="10"/>
  <c r="F1047" i="10"/>
  <c r="F1082" i="10"/>
  <c r="F1114" i="10"/>
  <c r="F1146" i="10"/>
  <c r="F1177" i="10"/>
  <c r="F1202" i="10"/>
  <c r="F1227" i="10"/>
  <c r="F1252" i="10"/>
  <c r="F1277" i="10"/>
  <c r="F1305" i="10"/>
  <c r="F1327" i="10"/>
  <c r="F1345" i="10"/>
  <c r="F1363" i="10"/>
  <c r="F1381" i="10"/>
  <c r="F1400" i="10"/>
  <c r="F1417" i="10"/>
  <c r="F1433" i="10"/>
  <c r="F1449" i="10"/>
  <c r="F1465" i="10"/>
  <c r="F1481" i="10"/>
  <c r="F1497" i="10"/>
  <c r="F1513" i="10"/>
  <c r="F1529" i="10"/>
  <c r="F1545" i="10"/>
  <c r="F1561" i="10"/>
  <c r="F1577" i="10"/>
  <c r="F1593" i="10"/>
  <c r="F1609" i="10"/>
  <c r="F1625" i="10"/>
  <c r="F1641" i="10"/>
  <c r="F1656" i="10"/>
  <c r="F1667" i="10"/>
  <c r="F1681" i="10"/>
  <c r="F1692" i="10"/>
  <c r="F1706" i="10"/>
  <c r="F1720" i="10"/>
  <c r="F1731" i="10"/>
  <c r="F1745" i="10"/>
  <c r="F32" i="10"/>
  <c r="F46" i="10"/>
  <c r="F60" i="10"/>
  <c r="F71" i="10"/>
  <c r="F85" i="10"/>
  <c r="F144" i="10"/>
  <c r="F272" i="10"/>
  <c r="F489" i="10"/>
  <c r="F737" i="10"/>
  <c r="F894" i="10"/>
  <c r="F943" i="10"/>
  <c r="F1065" i="10"/>
  <c r="F1161" i="10"/>
  <c r="F1237" i="10"/>
  <c r="F1315" i="10"/>
  <c r="F1456" i="10"/>
  <c r="F1520" i="10"/>
  <c r="F1568" i="10"/>
  <c r="F1673" i="10"/>
  <c r="F90" i="10"/>
  <c r="F218" i="10"/>
  <c r="F344" i="10"/>
  <c r="F442" i="10"/>
  <c r="F544" i="10"/>
  <c r="F641" i="10"/>
  <c r="F708" i="10"/>
  <c r="F771" i="10"/>
  <c r="F821" i="10"/>
  <c r="F871" i="10"/>
  <c r="F924" i="10"/>
  <c r="F967" i="10"/>
  <c r="F1011" i="10"/>
  <c r="F1049" i="10"/>
  <c r="F1083" i="10"/>
  <c r="F1115" i="10"/>
  <c r="F1147" i="10"/>
  <c r="F1178" i="10"/>
  <c r="F1203" i="10"/>
  <c r="F1228" i="10"/>
  <c r="F1253" i="10"/>
  <c r="F1281" i="10"/>
  <c r="F1306" i="10"/>
  <c r="F1328" i="10"/>
  <c r="F1346" i="10"/>
  <c r="F1364" i="10"/>
  <c r="F1383" i="10"/>
  <c r="F1401" i="10"/>
  <c r="F1418" i="10"/>
  <c r="F1434" i="10"/>
  <c r="F1450" i="10"/>
  <c r="F1466" i="10"/>
  <c r="F1482" i="10"/>
  <c r="F1498" i="10"/>
  <c r="F1514" i="10"/>
  <c r="F1530" i="10"/>
  <c r="F1546" i="10"/>
  <c r="F1562" i="10"/>
  <c r="F1578" i="10"/>
  <c r="F1594" i="10"/>
  <c r="F1610" i="10"/>
  <c r="F1626" i="10"/>
  <c r="F1642" i="10"/>
  <c r="F1657" i="10"/>
  <c r="F1668" i="10"/>
  <c r="F1682" i="10"/>
  <c r="F1696" i="10"/>
  <c r="F1707" i="10"/>
  <c r="F1721" i="10"/>
  <c r="F1732" i="10"/>
  <c r="F1746" i="10"/>
  <c r="F36" i="10"/>
  <c r="F47" i="10"/>
  <c r="F61" i="10"/>
  <c r="F72" i="10"/>
  <c r="F86" i="10"/>
  <c r="F384" i="10"/>
  <c r="F673" i="10"/>
  <c r="H38" i="10" s="1"/>
  <c r="F791" i="10"/>
  <c r="F1028" i="10"/>
  <c r="F1129" i="10"/>
  <c r="F1212" i="10"/>
  <c r="F1265" i="10"/>
  <c r="F1335" i="10"/>
  <c r="F1440" i="10"/>
  <c r="F1504" i="10"/>
  <c r="F1552" i="10"/>
  <c r="F1659" i="10"/>
  <c r="F38" i="10"/>
  <c r="F112" i="10"/>
  <c r="F240" i="10"/>
  <c r="F361" i="10"/>
  <c r="F460" i="10"/>
  <c r="F568" i="10"/>
  <c r="F655" i="10"/>
  <c r="F721" i="10"/>
  <c r="F780" i="10"/>
  <c r="F830" i="10"/>
  <c r="F883" i="10"/>
  <c r="F933" i="10"/>
  <c r="F975" i="10"/>
  <c r="F1019" i="10"/>
  <c r="F1055" i="10"/>
  <c r="F1089" i="10"/>
  <c r="F1121" i="10"/>
  <c r="F1153" i="10"/>
  <c r="F1180" i="10"/>
  <c r="F1205" i="10"/>
  <c r="F1233" i="10"/>
  <c r="F1258" i="10"/>
  <c r="F1283" i="10"/>
  <c r="F1308" i="10"/>
  <c r="F1330" i="10"/>
  <c r="F1348" i="10"/>
  <c r="F1367" i="10"/>
  <c r="F1385" i="10"/>
  <c r="F1403" i="10"/>
  <c r="F1420" i="10"/>
  <c r="F1436" i="10"/>
  <c r="F1452" i="10"/>
  <c r="F1468" i="10"/>
  <c r="F1484" i="10"/>
  <c r="F1500" i="10"/>
  <c r="F1516" i="10"/>
  <c r="F1532" i="10"/>
  <c r="F1548" i="10"/>
  <c r="F1564" i="10"/>
  <c r="F1580" i="10"/>
  <c r="F1596" i="10"/>
  <c r="F1612" i="10"/>
  <c r="F1628" i="10"/>
  <c r="F1644" i="10"/>
  <c r="F1658" i="10"/>
  <c r="F1672" i="10"/>
  <c r="F1683" i="10"/>
  <c r="F1697" i="10"/>
  <c r="F1708" i="10"/>
  <c r="F1722" i="10"/>
  <c r="F1736" i="10"/>
  <c r="F1747" i="10"/>
  <c r="F37" i="10"/>
  <c r="F48" i="10"/>
  <c r="F62" i="10"/>
  <c r="F76" i="10"/>
  <c r="F87" i="10"/>
  <c r="F588" i="10"/>
  <c r="F844" i="10"/>
  <c r="F987" i="10"/>
  <c r="F1097" i="10"/>
  <c r="F1187" i="10"/>
  <c r="F1290" i="10"/>
  <c r="F1353" i="10"/>
  <c r="F1472" i="10"/>
  <c r="F1488" i="10"/>
  <c r="F1536" i="10"/>
  <c r="F1648" i="10"/>
  <c r="F1748" i="10"/>
  <c r="H30" i="10"/>
  <c r="H52" i="10"/>
  <c r="H53" i="10"/>
  <c r="H42" i="10"/>
  <c r="H39" i="10"/>
  <c r="H40" i="10"/>
  <c r="H33" i="10"/>
  <c r="H35" i="10"/>
  <c r="H36" i="10"/>
  <c r="H41" i="10"/>
  <c r="H48" i="10"/>
  <c r="H51" i="10"/>
  <c r="H31" i="10"/>
  <c r="H49" i="10"/>
  <c r="H45" i="10"/>
  <c r="H37" i="10"/>
  <c r="H44" i="10"/>
  <c r="H50" i="10"/>
  <c r="H47" i="10"/>
  <c r="H46" i="10"/>
  <c r="P4482" i="1"/>
  <c r="O4504" i="1"/>
  <c r="O4503" i="1"/>
  <c r="O4496" i="1"/>
  <c r="O4462" i="1"/>
  <c r="P4458" i="1"/>
  <c r="O4512" i="1"/>
  <c r="O4499" i="1"/>
  <c r="O4492" i="1"/>
  <c r="O4489" i="1"/>
  <c r="O4472" i="1"/>
  <c r="O4468" i="1"/>
  <c r="P4448" i="1"/>
  <c r="O4505" i="1"/>
  <c r="O4495" i="1"/>
  <c r="O4488" i="1"/>
  <c r="O4454" i="1"/>
  <c r="P4450" i="1"/>
  <c r="O4491" i="1"/>
  <c r="O4464" i="1"/>
  <c r="O4507" i="1"/>
  <c r="P4503" i="1"/>
  <c r="O4500" i="1"/>
  <c r="O4497" i="1"/>
  <c r="O4480" i="1"/>
  <c r="O4476" i="1"/>
  <c r="P4456" i="1"/>
  <c r="P4507" i="1"/>
  <c r="P4499" i="1"/>
  <c r="P4491" i="1"/>
  <c r="P4510" i="1"/>
  <c r="P4502" i="1"/>
  <c r="P4494" i="1"/>
  <c r="O4483" i="1"/>
  <c r="O4475" i="1"/>
  <c r="O4467" i="1"/>
  <c r="O4459" i="1"/>
  <c r="O4451" i="1"/>
  <c r="O4445" i="1"/>
  <c r="P4512" i="1"/>
  <c r="P4496" i="1"/>
  <c r="O4485" i="1"/>
  <c r="O4477" i="1"/>
  <c r="P4506" i="1"/>
  <c r="P4498" i="1"/>
  <c r="P4490" i="1"/>
  <c r="O4487" i="1"/>
  <c r="O4479" i="1"/>
  <c r="O4471" i="1"/>
  <c r="O4463" i="1"/>
  <c r="O4455" i="1"/>
  <c r="O4447" i="1"/>
  <c r="O4461" i="1"/>
  <c r="O4453" i="1"/>
  <c r="O4509" i="1"/>
  <c r="O4501" i="1"/>
  <c r="O4511" i="1"/>
  <c r="P4505" i="1"/>
  <c r="P4497" i="1"/>
  <c r="P4489" i="1"/>
  <c r="P4486" i="1"/>
  <c r="P4478" i="1"/>
  <c r="P4470" i="1"/>
  <c r="P4462" i="1"/>
  <c r="P4454" i="1"/>
  <c r="P4504" i="1"/>
  <c r="P4488" i="1"/>
  <c r="O4469" i="1"/>
  <c r="O4493" i="1"/>
  <c r="O4510" i="1"/>
  <c r="P4508" i="1"/>
  <c r="O4502" i="1"/>
  <c r="P4500" i="1"/>
  <c r="O4494" i="1"/>
  <c r="P4492" i="1"/>
  <c r="O4481" i="1"/>
  <c r="O4473" i="1"/>
  <c r="O4465" i="1"/>
  <c r="O4457" i="1"/>
  <c r="O4449" i="1"/>
  <c r="P4446" i="1"/>
  <c r="P4487" i="1"/>
  <c r="P4485" i="1"/>
  <c r="P4483" i="1"/>
  <c r="P4481" i="1"/>
  <c r="P4479" i="1"/>
  <c r="P4477" i="1"/>
  <c r="P4475" i="1"/>
  <c r="P4473" i="1"/>
  <c r="P4471" i="1"/>
  <c r="P4469" i="1"/>
  <c r="P4467" i="1"/>
  <c r="P4465" i="1"/>
  <c r="P4463" i="1"/>
  <c r="P4461" i="1"/>
  <c r="P4459" i="1"/>
  <c r="P4457" i="1"/>
  <c r="P4455" i="1"/>
  <c r="P4453" i="1"/>
  <c r="P4451" i="1"/>
  <c r="P4449" i="1"/>
  <c r="P4447" i="1"/>
  <c r="P4445" i="1"/>
  <c r="P4418" i="1"/>
  <c r="O4406" i="1"/>
  <c r="P4427" i="1"/>
  <c r="P4394" i="1"/>
  <c r="O4408" i="1"/>
  <c r="O4430" i="1"/>
  <c r="O4405" i="1"/>
  <c r="P4406" i="1"/>
  <c r="P4379" i="1"/>
  <c r="P4432" i="1"/>
  <c r="P4429" i="1"/>
  <c r="P4430" i="1"/>
  <c r="P4426" i="1"/>
  <c r="P4398" i="1"/>
  <c r="O4394" i="1"/>
  <c r="O4358" i="1"/>
  <c r="P4377" i="1"/>
  <c r="O4384" i="1"/>
  <c r="O4338" i="1"/>
  <c r="P4367" i="1"/>
  <c r="P4326" i="1"/>
  <c r="O4330" i="1"/>
  <c r="O4362" i="1"/>
  <c r="O4359" i="1"/>
  <c r="O4370" i="1"/>
  <c r="P4358" i="1"/>
  <c r="P4345" i="1"/>
  <c r="P4352" i="1"/>
  <c r="O4348" i="1"/>
  <c r="O4337" i="1"/>
  <c r="P4356" i="1"/>
  <c r="O4346" i="1"/>
  <c r="P4310" i="1"/>
  <c r="O4314" i="1"/>
  <c r="O4306" i="1"/>
  <c r="O4305" i="1"/>
  <c r="P4304" i="1"/>
  <c r="O4303" i="1"/>
  <c r="O4313" i="1"/>
  <c r="P4316" i="1"/>
  <c r="O4300" i="1"/>
  <c r="P4348" i="1"/>
  <c r="O4324" i="1"/>
  <c r="O4296" i="1"/>
  <c r="O4289" i="1"/>
  <c r="O4274" i="1"/>
  <c r="O4270" i="1"/>
  <c r="P4334" i="1"/>
  <c r="P4319" i="1"/>
  <c r="O4372" i="1"/>
  <c r="O4280" i="1"/>
  <c r="O4414" i="1"/>
  <c r="O4396" i="1"/>
  <c r="P4344" i="1"/>
  <c r="P4411" i="1"/>
  <c r="P4410" i="1"/>
  <c r="P4390" i="1"/>
  <c r="O4368" i="1"/>
  <c r="O4340" i="1"/>
  <c r="O4417" i="1"/>
  <c r="O4371" i="1"/>
  <c r="P4364" i="1"/>
  <c r="O4350" i="1"/>
  <c r="P4347" i="1"/>
  <c r="P4322" i="1"/>
  <c r="O4318" i="1"/>
  <c r="O4315" i="1"/>
  <c r="P4312" i="1"/>
  <c r="O4294" i="1"/>
  <c r="O4291" i="1"/>
  <c r="P4287" i="1"/>
  <c r="P4276" i="1"/>
  <c r="P4386" i="1"/>
  <c r="O4432" i="1"/>
  <c r="O4427" i="1"/>
  <c r="P4413" i="1"/>
  <c r="O4378" i="1"/>
  <c r="O4374" i="1"/>
  <c r="P4343" i="1"/>
  <c r="P4335" i="1"/>
  <c r="P4314" i="1"/>
  <c r="P4278" i="1"/>
  <c r="O4391" i="1"/>
  <c r="P4393" i="1"/>
  <c r="O4420" i="1"/>
  <c r="P4399" i="1"/>
  <c r="P4423" i="1"/>
  <c r="O4381" i="1"/>
  <c r="O4357" i="1"/>
  <c r="P4338" i="1"/>
  <c r="O4328" i="1"/>
  <c r="O4325" i="1"/>
  <c r="P4317" i="1"/>
  <c r="O4301" i="1"/>
  <c r="P4297" i="1"/>
  <c r="O4293" i="1"/>
  <c r="O4286" i="1"/>
  <c r="O4282" i="1"/>
  <c r="O4431" i="1"/>
  <c r="O4422" i="1"/>
  <c r="O4407" i="1"/>
  <c r="P4409" i="1"/>
  <c r="O4363" i="1"/>
  <c r="O4398" i="1"/>
  <c r="O4386" i="1"/>
  <c r="O4352" i="1"/>
  <c r="O4312" i="1"/>
  <c r="P4282" i="1"/>
  <c r="O4277" i="1"/>
  <c r="O4276" i="1"/>
  <c r="O4349" i="1"/>
  <c r="O4279" i="1"/>
  <c r="P4383" i="1"/>
  <c r="P4392" i="1"/>
  <c r="O4299" i="1"/>
  <c r="P4428" i="1"/>
  <c r="O4373" i="1"/>
  <c r="P4416" i="1"/>
  <c r="P4380" i="1"/>
  <c r="O4361" i="1"/>
  <c r="P4346" i="1"/>
  <c r="P4404" i="1"/>
  <c r="O4339" i="1"/>
  <c r="O4320" i="1"/>
  <c r="O4412" i="1"/>
  <c r="O4388" i="1"/>
  <c r="O4354" i="1"/>
  <c r="O4342" i="1"/>
  <c r="O4311" i="1"/>
  <c r="P4288" i="1"/>
  <c r="O4268" i="1"/>
  <c r="O4424" i="1"/>
  <c r="P4420" i="1"/>
  <c r="P4408" i="1"/>
  <c r="P4396" i="1"/>
  <c r="P4384" i="1"/>
  <c r="P4382" i="1"/>
  <c r="P4375" i="1"/>
  <c r="O4366" i="1"/>
  <c r="P4362" i="1"/>
  <c r="P4350" i="1"/>
  <c r="O4345" i="1"/>
  <c r="O4332" i="1"/>
  <c r="P4328" i="1"/>
  <c r="O4323" i="1"/>
  <c r="O4310" i="1"/>
  <c r="P4298" i="1"/>
  <c r="O4284" i="1"/>
  <c r="P4280" i="1"/>
  <c r="O4419" i="1"/>
  <c r="O4395" i="1"/>
  <c r="O4364" i="1"/>
  <c r="O4397" i="1"/>
  <c r="O4376" i="1"/>
  <c r="P4381" i="1"/>
  <c r="P4365" i="1"/>
  <c r="P4318" i="1"/>
  <c r="P4306" i="1"/>
  <c r="P4283" i="1"/>
  <c r="O4410" i="1"/>
  <c r="P4336" i="1"/>
  <c r="O4308" i="1"/>
  <c r="O4433" i="1"/>
  <c r="O4400" i="1"/>
  <c r="O4385" i="1"/>
  <c r="P4370" i="1"/>
  <c r="O4351" i="1"/>
  <c r="P4281" i="1"/>
  <c r="O4402" i="1"/>
  <c r="P4374" i="1"/>
  <c r="P4340" i="1"/>
  <c r="O4290" i="1"/>
  <c r="O4401" i="1"/>
  <c r="O4375" i="1"/>
  <c r="O4355" i="1"/>
  <c r="O4321" i="1"/>
  <c r="O4295" i="1"/>
  <c r="O4285" i="1"/>
  <c r="O4426" i="1"/>
  <c r="O4416" i="1"/>
  <c r="O4390" i="1"/>
  <c r="O4380" i="1"/>
  <c r="P4363" i="1"/>
  <c r="O4356" i="1"/>
  <c r="O4344" i="1"/>
  <c r="O4334" i="1"/>
  <c r="P4327" i="1"/>
  <c r="O4322" i="1"/>
  <c r="P4300" i="1"/>
  <c r="O4298" i="1"/>
  <c r="O4288" i="1"/>
  <c r="P4290" i="1"/>
  <c r="O4387" i="1"/>
  <c r="O4353" i="1"/>
  <c r="O4317" i="1"/>
  <c r="O4281" i="1"/>
  <c r="O4411" i="1"/>
  <c r="O4365" i="1"/>
  <c r="O4341" i="1"/>
  <c r="O4319" i="1"/>
  <c r="O4307" i="1"/>
  <c r="O4283" i="1"/>
  <c r="O4421" i="1"/>
  <c r="O4399" i="1"/>
  <c r="O4425" i="1"/>
  <c r="P4422" i="1"/>
  <c r="O4415" i="1"/>
  <c r="P4412" i="1"/>
  <c r="O4403" i="1"/>
  <c r="P4388" i="1"/>
  <c r="O4379" i="1"/>
  <c r="P4376" i="1"/>
  <c r="O4369" i="1"/>
  <c r="P4366" i="1"/>
  <c r="P4354" i="1"/>
  <c r="O4343" i="1"/>
  <c r="O4333" i="1"/>
  <c r="P4330" i="1"/>
  <c r="P4320" i="1"/>
  <c r="P4311" i="1"/>
  <c r="O4309" i="1"/>
  <c r="P4301" i="1"/>
  <c r="O4297" i="1"/>
  <c r="P4294" i="1"/>
  <c r="O4287" i="1"/>
  <c r="P4284" i="1"/>
  <c r="O4275" i="1"/>
  <c r="O4329" i="1"/>
  <c r="O4389" i="1"/>
  <c r="O4377" i="1"/>
  <c r="O4331" i="1"/>
  <c r="P4431" i="1"/>
  <c r="P4424" i="1"/>
  <c r="P4414" i="1"/>
  <c r="P4402" i="1"/>
  <c r="P4395" i="1"/>
  <c r="P4378" i="1"/>
  <c r="P4368" i="1"/>
  <c r="P4359" i="1"/>
  <c r="P4349" i="1"/>
  <c r="P4342" i="1"/>
  <c r="P4332" i="1"/>
  <c r="P4313" i="1"/>
  <c r="P4308" i="1"/>
  <c r="P4303" i="1"/>
  <c r="P4296" i="1"/>
  <c r="P4286" i="1"/>
  <c r="P4274" i="1"/>
  <c r="O4409" i="1"/>
  <c r="O4423" i="1"/>
  <c r="O4413" i="1"/>
  <c r="O4367" i="1"/>
  <c r="O4429" i="1"/>
  <c r="P4407" i="1"/>
  <c r="P4397" i="1"/>
  <c r="O4393" i="1"/>
  <c r="O4383" i="1"/>
  <c r="P4361" i="1"/>
  <c r="P4351" i="1"/>
  <c r="O4347" i="1"/>
  <c r="P4315" i="1"/>
  <c r="P4279" i="1"/>
  <c r="P4272" i="1"/>
  <c r="O4272" i="1"/>
  <c r="P4270" i="1"/>
  <c r="P4421" i="1"/>
  <c r="P4405" i="1"/>
  <c r="P4389" i="1"/>
  <c r="P4373" i="1"/>
  <c r="P4357" i="1"/>
  <c r="P4341" i="1"/>
  <c r="P4325" i="1"/>
  <c r="P4309" i="1"/>
  <c r="P4293" i="1"/>
  <c r="P4277" i="1"/>
  <c r="O4269" i="1"/>
  <c r="P4269" i="1"/>
  <c r="P4271" i="1"/>
  <c r="O4271" i="1"/>
  <c r="P4433" i="1"/>
  <c r="P4417" i="1"/>
  <c r="P4401" i="1"/>
  <c r="P4385" i="1"/>
  <c r="P4369" i="1"/>
  <c r="P4353" i="1"/>
  <c r="P4337" i="1"/>
  <c r="P4321" i="1"/>
  <c r="P4305" i="1"/>
  <c r="P4289" i="1"/>
  <c r="P4419" i="1"/>
  <c r="P4403" i="1"/>
  <c r="P4387" i="1"/>
  <c r="P4371" i="1"/>
  <c r="P4355" i="1"/>
  <c r="P4339" i="1"/>
  <c r="P4323" i="1"/>
  <c r="P4307" i="1"/>
  <c r="P4291" i="1"/>
  <c r="P4275" i="1"/>
  <c r="O4273" i="1"/>
  <c r="P4273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O4240" i="1" s="1"/>
  <c r="N4192" i="1"/>
  <c r="M4192" i="1"/>
  <c r="M4191" i="1"/>
  <c r="M4251" i="1"/>
  <c r="M4188" i="1"/>
  <c r="N4188" i="1"/>
  <c r="M4189" i="1"/>
  <c r="N4189" i="1"/>
  <c r="M4190" i="1"/>
  <c r="N4190" i="1"/>
  <c r="N419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N4041" i="1"/>
  <c r="M4041" i="1"/>
  <c r="F3953" i="1"/>
  <c r="E39" i="5" s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E93" i="5"/>
  <c r="E92" i="5"/>
  <c r="E91" i="5"/>
  <c r="E90" i="5"/>
  <c r="E89" i="5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E98" i="5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E97" i="5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E96" i="5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E95" i="5"/>
  <c r="E94" i="5"/>
  <c r="E78" i="5"/>
  <c r="E77" i="5"/>
  <c r="E76" i="5"/>
  <c r="I3224" i="1"/>
  <c r="N3224" i="1" s="1"/>
  <c r="E75" i="5"/>
  <c r="E74" i="5"/>
  <c r="J3198" i="1"/>
  <c r="N3198" i="1" s="1"/>
  <c r="E73" i="5"/>
  <c r="E72" i="5"/>
  <c r="E71" i="5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N3115" i="1"/>
  <c r="M3115" i="1"/>
  <c r="E70" i="5"/>
  <c r="E69" i="5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0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N2989" i="1"/>
  <c r="E50" i="5"/>
  <c r="I2942" i="1"/>
  <c r="N2942" i="1" s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E49" i="5"/>
  <c r="F2752" i="1"/>
  <c r="E48" i="5" s="1"/>
  <c r="M2755" i="1"/>
  <c r="M2756" i="1"/>
  <c r="M2760" i="1"/>
  <c r="M2763" i="1"/>
  <c r="M2764" i="1"/>
  <c r="M2768" i="1"/>
  <c r="M2771" i="1"/>
  <c r="M2772" i="1"/>
  <c r="M2776" i="1"/>
  <c r="M2779" i="1"/>
  <c r="M2780" i="1"/>
  <c r="M2784" i="1"/>
  <c r="M2787" i="1"/>
  <c r="M2788" i="1"/>
  <c r="M2792" i="1"/>
  <c r="M2795" i="1"/>
  <c r="M2796" i="1"/>
  <c r="M2800" i="1"/>
  <c r="M2803" i="1"/>
  <c r="M2804" i="1"/>
  <c r="M2808" i="1"/>
  <c r="M2811" i="1"/>
  <c r="M2812" i="1"/>
  <c r="M2816" i="1"/>
  <c r="M2819" i="1"/>
  <c r="M2820" i="1"/>
  <c r="M2824" i="1"/>
  <c r="M2827" i="1"/>
  <c r="M2828" i="1"/>
  <c r="M2832" i="1"/>
  <c r="M2835" i="1"/>
  <c r="M2836" i="1"/>
  <c r="M2840" i="1"/>
  <c r="M2843" i="1"/>
  <c r="M2844" i="1"/>
  <c r="M2848" i="1"/>
  <c r="M2736" i="1"/>
  <c r="M2716" i="1"/>
  <c r="E68" i="5"/>
  <c r="M2694" i="1"/>
  <c r="E67" i="5"/>
  <c r="E66" i="5"/>
  <c r="E65" i="5"/>
  <c r="M2665" i="1"/>
  <c r="M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N2665" i="1"/>
  <c r="M2666" i="1"/>
  <c r="M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7" i="1"/>
  <c r="N2757" i="1"/>
  <c r="M2758" i="1"/>
  <c r="N2758" i="1"/>
  <c r="M2759" i="1"/>
  <c r="N2759" i="1"/>
  <c r="M2761" i="1"/>
  <c r="N2761" i="1"/>
  <c r="M2762" i="1"/>
  <c r="N2762" i="1"/>
  <c r="M2765" i="1"/>
  <c r="N2765" i="1"/>
  <c r="M2766" i="1"/>
  <c r="N2766" i="1"/>
  <c r="M2767" i="1"/>
  <c r="N2767" i="1"/>
  <c r="M2769" i="1"/>
  <c r="N2769" i="1"/>
  <c r="M2770" i="1"/>
  <c r="N2770" i="1"/>
  <c r="M2773" i="1"/>
  <c r="N2773" i="1"/>
  <c r="M2774" i="1"/>
  <c r="N2774" i="1"/>
  <c r="M2775" i="1"/>
  <c r="N2775" i="1"/>
  <c r="M2777" i="1"/>
  <c r="N2777" i="1"/>
  <c r="M2778" i="1"/>
  <c r="N2778" i="1"/>
  <c r="M2781" i="1"/>
  <c r="N2781" i="1"/>
  <c r="M2782" i="1"/>
  <c r="N2782" i="1"/>
  <c r="M2783" i="1"/>
  <c r="N2783" i="1"/>
  <c r="M2785" i="1"/>
  <c r="N2785" i="1"/>
  <c r="M2786" i="1"/>
  <c r="N2786" i="1"/>
  <c r="M2789" i="1"/>
  <c r="N2789" i="1"/>
  <c r="M2790" i="1"/>
  <c r="N2790" i="1"/>
  <c r="M2791" i="1"/>
  <c r="N2791" i="1"/>
  <c r="M2793" i="1"/>
  <c r="N2793" i="1"/>
  <c r="M2794" i="1"/>
  <c r="N2794" i="1"/>
  <c r="M2797" i="1"/>
  <c r="N2797" i="1"/>
  <c r="M2798" i="1"/>
  <c r="N2798" i="1"/>
  <c r="M2799" i="1"/>
  <c r="N2799" i="1"/>
  <c r="M2801" i="1"/>
  <c r="N2801" i="1"/>
  <c r="M2802" i="1"/>
  <c r="N2802" i="1"/>
  <c r="M2805" i="1"/>
  <c r="N2805" i="1"/>
  <c r="M2806" i="1"/>
  <c r="N2806" i="1"/>
  <c r="M2807" i="1"/>
  <c r="N2807" i="1"/>
  <c r="M2809" i="1"/>
  <c r="N2809" i="1"/>
  <c r="M2810" i="1"/>
  <c r="N2810" i="1"/>
  <c r="M2813" i="1"/>
  <c r="N2813" i="1"/>
  <c r="M2814" i="1"/>
  <c r="N2814" i="1"/>
  <c r="M2815" i="1"/>
  <c r="N2815" i="1"/>
  <c r="M2817" i="1"/>
  <c r="N2817" i="1"/>
  <c r="M2818" i="1"/>
  <c r="N2818" i="1"/>
  <c r="M2821" i="1"/>
  <c r="N2821" i="1"/>
  <c r="M2822" i="1"/>
  <c r="N2822" i="1"/>
  <c r="M2823" i="1"/>
  <c r="N2823" i="1"/>
  <c r="M2825" i="1"/>
  <c r="N2825" i="1"/>
  <c r="M2826" i="1"/>
  <c r="N2826" i="1"/>
  <c r="M2829" i="1"/>
  <c r="N2829" i="1"/>
  <c r="M2830" i="1"/>
  <c r="N2830" i="1"/>
  <c r="M2831" i="1"/>
  <c r="N2831" i="1"/>
  <c r="N2832" i="1"/>
  <c r="M2833" i="1"/>
  <c r="N2833" i="1"/>
  <c r="M2834" i="1"/>
  <c r="N2834" i="1"/>
  <c r="N2836" i="1"/>
  <c r="M2837" i="1"/>
  <c r="N2837" i="1"/>
  <c r="M2838" i="1"/>
  <c r="N2838" i="1"/>
  <c r="M2839" i="1"/>
  <c r="N2839" i="1"/>
  <c r="N2840" i="1"/>
  <c r="M2841" i="1"/>
  <c r="N2841" i="1"/>
  <c r="M2842" i="1"/>
  <c r="N2842" i="1"/>
  <c r="N2844" i="1"/>
  <c r="M2845" i="1"/>
  <c r="N2845" i="1"/>
  <c r="M2846" i="1"/>
  <c r="N2846" i="1"/>
  <c r="M2847" i="1"/>
  <c r="N2847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E64" i="5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N2610" i="1"/>
  <c r="M2610" i="1"/>
  <c r="H2588" i="1"/>
  <c r="M2588" i="1" s="1"/>
  <c r="H2587" i="1"/>
  <c r="M2587" i="1" s="1"/>
  <c r="E27" i="5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M2609" i="1"/>
  <c r="N2545" i="1"/>
  <c r="M2545" i="1"/>
  <c r="E26" i="5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N2486" i="1"/>
  <c r="M2486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N2417" i="1"/>
  <c r="M2417" i="1"/>
  <c r="F2417" i="1"/>
  <c r="E25" i="5" s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N2373" i="1"/>
  <c r="M2373" i="1"/>
  <c r="F2373" i="1"/>
  <c r="E24" i="5" s="1"/>
  <c r="E23" i="5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N2329" i="1"/>
  <c r="M2329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N2245" i="1"/>
  <c r="M2245" i="1"/>
  <c r="E17" i="5"/>
  <c r="E16" i="5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N2171" i="1"/>
  <c r="M2171" i="1"/>
  <c r="E15" i="5"/>
  <c r="E14" i="5"/>
  <c r="E13" i="5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N2137" i="1"/>
  <c r="M2137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N2118" i="1"/>
  <c r="M2118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N2096" i="1"/>
  <c r="M2096" i="1"/>
  <c r="E22" i="5"/>
  <c r="E21" i="5"/>
  <c r="E20" i="5"/>
  <c r="E19" i="5"/>
  <c r="E18" i="5"/>
  <c r="E12" i="5"/>
  <c r="E11" i="5"/>
  <c r="E10" i="5"/>
  <c r="E9" i="5"/>
  <c r="E8" i="5"/>
  <c r="E7" i="5"/>
  <c r="E104" i="5"/>
  <c r="E107" i="5"/>
  <c r="E106" i="5"/>
  <c r="E105" i="5"/>
  <c r="E47" i="5"/>
  <c r="E46" i="5"/>
  <c r="E45" i="5"/>
  <c r="E44" i="5"/>
  <c r="E43" i="5"/>
  <c r="E37" i="5"/>
  <c r="E36" i="5"/>
  <c r="E35" i="5"/>
  <c r="E34" i="5"/>
  <c r="E33" i="5"/>
  <c r="E31" i="5"/>
  <c r="E30" i="5"/>
  <c r="E29" i="5"/>
  <c r="E28" i="5"/>
  <c r="E88" i="5"/>
  <c r="E87" i="5"/>
  <c r="E86" i="5"/>
  <c r="E85" i="5"/>
  <c r="E84" i="5"/>
  <c r="E83" i="5"/>
  <c r="E82" i="5"/>
  <c r="E81" i="5"/>
  <c r="E80" i="5"/>
  <c r="E79" i="5"/>
  <c r="E6" i="5"/>
  <c r="E5" i="5"/>
  <c r="E4" i="5"/>
  <c r="E3" i="5"/>
  <c r="E2" i="5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N2082" i="1"/>
  <c r="M2082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N2070" i="1"/>
  <c r="M2070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N2055" i="1"/>
  <c r="M2055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N2047" i="1"/>
  <c r="M2047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N2025" i="1"/>
  <c r="M2025" i="1"/>
  <c r="M2020" i="1"/>
  <c r="N2020" i="1"/>
  <c r="M2021" i="1"/>
  <c r="N2021" i="1"/>
  <c r="M2022" i="1"/>
  <c r="N2022" i="1"/>
  <c r="M2023" i="1"/>
  <c r="N2023" i="1"/>
  <c r="M2024" i="1"/>
  <c r="N2024" i="1"/>
  <c r="N2019" i="1"/>
  <c r="M2019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N2012" i="1"/>
  <c r="M2012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05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1998" i="1"/>
  <c r="M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N1991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N1979" i="1"/>
  <c r="M1979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N1910" i="1"/>
  <c r="M1910" i="1"/>
  <c r="F1562" i="1"/>
  <c r="V196" i="1"/>
  <c r="E63" i="5" s="1"/>
  <c r="V195" i="1"/>
  <c r="E62" i="5" s="1"/>
  <c r="V194" i="1"/>
  <c r="E61" i="5" s="1"/>
  <c r="V193" i="1"/>
  <c r="E60" i="5" s="1"/>
  <c r="V192" i="1"/>
  <c r="E59" i="5" s="1"/>
  <c r="V191" i="1"/>
  <c r="E58" i="5" s="1"/>
  <c r="V190" i="1"/>
  <c r="E57" i="5" s="1"/>
  <c r="V189" i="1"/>
  <c r="E56" i="5" s="1"/>
  <c r="V7" i="1"/>
  <c r="E55" i="5" s="1"/>
  <c r="V6" i="1"/>
  <c r="E54" i="5" s="1"/>
  <c r="V5" i="1"/>
  <c r="E53" i="5" s="1"/>
  <c r="V4" i="1"/>
  <c r="E52" i="5" s="1"/>
  <c r="V3" i="1"/>
  <c r="E51" i="5" s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397" i="1"/>
  <c r="M1397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M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N1214" i="1"/>
  <c r="M1214" i="1"/>
  <c r="J1299" i="1"/>
  <c r="N1299" i="1" s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N1084" i="1"/>
  <c r="M1084" i="1"/>
  <c r="F1027" i="1"/>
  <c r="E32" i="5" s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N867" i="1"/>
  <c r="M867" i="1"/>
  <c r="M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M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M694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N621" i="1"/>
  <c r="M621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N567" i="1"/>
  <c r="M567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481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N462" i="1"/>
  <c r="M462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N443" i="1"/>
  <c r="M443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17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27" i="1"/>
  <c r="N327" i="1"/>
  <c r="M326" i="1"/>
  <c r="M325" i="1"/>
  <c r="R111" i="1"/>
  <c r="R147" i="1"/>
  <c r="R188" i="1"/>
  <c r="R236" i="1"/>
  <c r="R257" i="1"/>
  <c r="R258" i="1"/>
  <c r="R259" i="1"/>
  <c r="R294" i="1"/>
  <c r="R306" i="1"/>
  <c r="R313" i="1"/>
  <c r="M315" i="1"/>
  <c r="Q315" i="1" s="1"/>
  <c r="N315" i="1"/>
  <c r="R315" i="1" s="1"/>
  <c r="M316" i="1"/>
  <c r="N316" i="1"/>
  <c r="R316" i="1" s="1"/>
  <c r="M317" i="1"/>
  <c r="Q317" i="1" s="1"/>
  <c r="N317" i="1"/>
  <c r="R317" i="1" s="1"/>
  <c r="M318" i="1"/>
  <c r="N318" i="1"/>
  <c r="R318" i="1" s="1"/>
  <c r="M319" i="1"/>
  <c r="N319" i="1"/>
  <c r="R319" i="1" s="1"/>
  <c r="M320" i="1"/>
  <c r="N320" i="1"/>
  <c r="R320" i="1" s="1"/>
  <c r="M321" i="1"/>
  <c r="N321" i="1"/>
  <c r="R321" i="1" s="1"/>
  <c r="M322" i="1"/>
  <c r="Q322" i="1" s="1"/>
  <c r="N322" i="1"/>
  <c r="R322" i="1" s="1"/>
  <c r="M323" i="1"/>
  <c r="Q323" i="1" s="1"/>
  <c r="N323" i="1"/>
  <c r="R323" i="1" s="1"/>
  <c r="N314" i="1"/>
  <c r="R314" i="1" s="1"/>
  <c r="M314" i="1"/>
  <c r="Q314" i="1" s="1"/>
  <c r="M308" i="1"/>
  <c r="N308" i="1"/>
  <c r="R308" i="1" s="1"/>
  <c r="M309" i="1"/>
  <c r="N309" i="1"/>
  <c r="R309" i="1" s="1"/>
  <c r="M310" i="1"/>
  <c r="Q310" i="1" s="1"/>
  <c r="N310" i="1"/>
  <c r="R310" i="1" s="1"/>
  <c r="M311" i="1"/>
  <c r="N311" i="1"/>
  <c r="R311" i="1" s="1"/>
  <c r="M312" i="1"/>
  <c r="Q312" i="1" s="1"/>
  <c r="N312" i="1"/>
  <c r="R312" i="1" s="1"/>
  <c r="M313" i="1"/>
  <c r="Q313" i="1" s="1"/>
  <c r="N307" i="1"/>
  <c r="R307" i="1" s="1"/>
  <c r="M307" i="1"/>
  <c r="M296" i="1"/>
  <c r="N296" i="1"/>
  <c r="R296" i="1" s="1"/>
  <c r="M297" i="1"/>
  <c r="Q297" i="1" s="1"/>
  <c r="N297" i="1"/>
  <c r="R297" i="1" s="1"/>
  <c r="M298" i="1"/>
  <c r="Q298" i="1" s="1"/>
  <c r="N298" i="1"/>
  <c r="M299" i="1"/>
  <c r="N299" i="1"/>
  <c r="R299" i="1" s="1"/>
  <c r="M300" i="1"/>
  <c r="Q300" i="1" s="1"/>
  <c r="N300" i="1"/>
  <c r="M301" i="1"/>
  <c r="Q301" i="1" s="1"/>
  <c r="N301" i="1"/>
  <c r="R301" i="1" s="1"/>
  <c r="M302" i="1"/>
  <c r="N302" i="1"/>
  <c r="R302" i="1" s="1"/>
  <c r="M303" i="1"/>
  <c r="Q303" i="1" s="1"/>
  <c r="N303" i="1"/>
  <c r="R303" i="1" s="1"/>
  <c r="M304" i="1"/>
  <c r="Q304" i="1" s="1"/>
  <c r="N304" i="1"/>
  <c r="M305" i="1"/>
  <c r="Q305" i="1" s="1"/>
  <c r="N305" i="1"/>
  <c r="R305" i="1" s="1"/>
  <c r="M306" i="1"/>
  <c r="Q306" i="1" s="1"/>
  <c r="N295" i="1"/>
  <c r="R295" i="1" s="1"/>
  <c r="M295" i="1"/>
  <c r="Q295" i="1" s="1"/>
  <c r="M281" i="1"/>
  <c r="Q281" i="1" s="1"/>
  <c r="N281" i="1"/>
  <c r="R281" i="1" s="1"/>
  <c r="M282" i="1"/>
  <c r="Q282" i="1" s="1"/>
  <c r="N282" i="1"/>
  <c r="R282" i="1" s="1"/>
  <c r="M283" i="1"/>
  <c r="Q283" i="1" s="1"/>
  <c r="N283" i="1"/>
  <c r="M284" i="1"/>
  <c r="N284" i="1"/>
  <c r="R284" i="1" s="1"/>
  <c r="M285" i="1"/>
  <c r="Q285" i="1" s="1"/>
  <c r="N285" i="1"/>
  <c r="M286" i="1"/>
  <c r="N286" i="1"/>
  <c r="R286" i="1" s="1"/>
  <c r="M287" i="1"/>
  <c r="Q287" i="1" s="1"/>
  <c r="N287" i="1"/>
  <c r="M288" i="1"/>
  <c r="N288" i="1"/>
  <c r="R288" i="1" s="1"/>
  <c r="M289" i="1"/>
  <c r="Q289" i="1" s="1"/>
  <c r="N289" i="1"/>
  <c r="M290" i="1"/>
  <c r="N290" i="1"/>
  <c r="R290" i="1" s="1"/>
  <c r="M291" i="1"/>
  <c r="Q291" i="1" s="1"/>
  <c r="N291" i="1"/>
  <c r="M292" i="1"/>
  <c r="Q292" i="1" s="1"/>
  <c r="N292" i="1"/>
  <c r="R292" i="1" s="1"/>
  <c r="M293" i="1"/>
  <c r="Q293" i="1" s="1"/>
  <c r="N293" i="1"/>
  <c r="R293" i="1" s="1"/>
  <c r="M294" i="1"/>
  <c r="Q294" i="1" s="1"/>
  <c r="N280" i="1"/>
  <c r="R280" i="1" s="1"/>
  <c r="M280" i="1"/>
  <c r="M261" i="1"/>
  <c r="N261" i="1"/>
  <c r="R261" i="1" s="1"/>
  <c r="M262" i="1"/>
  <c r="N262" i="1"/>
  <c r="R262" i="1" s="1"/>
  <c r="M263" i="1"/>
  <c r="N263" i="1"/>
  <c r="R263" i="1" s="1"/>
  <c r="M264" i="1"/>
  <c r="Q264" i="1" s="1"/>
  <c r="N264" i="1"/>
  <c r="M265" i="1"/>
  <c r="Q265" i="1" s="1"/>
  <c r="N265" i="1"/>
  <c r="R265" i="1" s="1"/>
  <c r="M266" i="1"/>
  <c r="Q266" i="1" s="1"/>
  <c r="N266" i="1"/>
  <c r="R266" i="1" s="1"/>
  <c r="M267" i="1"/>
  <c r="Q267" i="1" s="1"/>
  <c r="N267" i="1"/>
  <c r="R267" i="1" s="1"/>
  <c r="M268" i="1"/>
  <c r="Q268" i="1" s="1"/>
  <c r="N268" i="1"/>
  <c r="M269" i="1"/>
  <c r="N269" i="1"/>
  <c r="R269" i="1" s="1"/>
  <c r="M270" i="1"/>
  <c r="Q270" i="1" s="1"/>
  <c r="N270" i="1"/>
  <c r="R270" i="1" s="1"/>
  <c r="M271" i="1"/>
  <c r="N271" i="1"/>
  <c r="R271" i="1" s="1"/>
  <c r="M272" i="1"/>
  <c r="Q272" i="1" s="1"/>
  <c r="N272" i="1"/>
  <c r="R272" i="1" s="1"/>
  <c r="M273" i="1"/>
  <c r="N273" i="1"/>
  <c r="M274" i="1"/>
  <c r="N274" i="1"/>
  <c r="R274" i="1" s="1"/>
  <c r="M275" i="1"/>
  <c r="Q275" i="1" s="1"/>
  <c r="N275" i="1"/>
  <c r="R275" i="1" s="1"/>
  <c r="M276" i="1"/>
  <c r="Q276" i="1" s="1"/>
  <c r="N276" i="1"/>
  <c r="R276" i="1" s="1"/>
  <c r="M277" i="1"/>
  <c r="N277" i="1"/>
  <c r="R277" i="1" s="1"/>
  <c r="M278" i="1"/>
  <c r="Q278" i="1" s="1"/>
  <c r="N278" i="1"/>
  <c r="R278" i="1" s="1"/>
  <c r="M279" i="1"/>
  <c r="N279" i="1"/>
  <c r="R279" i="1" s="1"/>
  <c r="N260" i="1"/>
  <c r="R260" i="1" s="1"/>
  <c r="M260" i="1"/>
  <c r="M238" i="1"/>
  <c r="N238" i="1"/>
  <c r="R238" i="1" s="1"/>
  <c r="M239" i="1"/>
  <c r="Q239" i="1" s="1"/>
  <c r="N239" i="1"/>
  <c r="R239" i="1" s="1"/>
  <c r="M240" i="1"/>
  <c r="Q240" i="1" s="1"/>
  <c r="N240" i="1"/>
  <c r="R240" i="1" s="1"/>
  <c r="M241" i="1"/>
  <c r="Q241" i="1" s="1"/>
  <c r="N241" i="1"/>
  <c r="R241" i="1" s="1"/>
  <c r="M242" i="1"/>
  <c r="Q242" i="1" s="1"/>
  <c r="N242" i="1"/>
  <c r="R242" i="1" s="1"/>
  <c r="M243" i="1"/>
  <c r="N243" i="1"/>
  <c r="R243" i="1" s="1"/>
  <c r="M244" i="1"/>
  <c r="Q244" i="1" s="1"/>
  <c r="N244" i="1"/>
  <c r="R244" i="1" s="1"/>
  <c r="M245" i="1"/>
  <c r="Q245" i="1" s="1"/>
  <c r="N245" i="1"/>
  <c r="R245" i="1" s="1"/>
  <c r="M246" i="1"/>
  <c r="N246" i="1"/>
  <c r="M247" i="1"/>
  <c r="N247" i="1"/>
  <c r="R247" i="1" s="1"/>
  <c r="M248" i="1"/>
  <c r="Q248" i="1" s="1"/>
  <c r="N248" i="1"/>
  <c r="R248" i="1" s="1"/>
  <c r="M249" i="1"/>
  <c r="Q249" i="1" s="1"/>
  <c r="N249" i="1"/>
  <c r="R249" i="1" s="1"/>
  <c r="M250" i="1"/>
  <c r="Q250" i="1" s="1"/>
  <c r="N250" i="1"/>
  <c r="R250" i="1" s="1"/>
  <c r="M251" i="1"/>
  <c r="N251" i="1"/>
  <c r="R251" i="1" s="1"/>
  <c r="M252" i="1"/>
  <c r="N252" i="1"/>
  <c r="R252" i="1" s="1"/>
  <c r="M253" i="1"/>
  <c r="Q253" i="1" s="1"/>
  <c r="N253" i="1"/>
  <c r="R253" i="1" s="1"/>
  <c r="M254" i="1"/>
  <c r="Q254" i="1" s="1"/>
  <c r="N254" i="1"/>
  <c r="R254" i="1" s="1"/>
  <c r="M255" i="1"/>
  <c r="N255" i="1"/>
  <c r="R255" i="1" s="1"/>
  <c r="M256" i="1"/>
  <c r="Q256" i="1" s="1"/>
  <c r="N256" i="1"/>
  <c r="R256" i="1" s="1"/>
  <c r="M257" i="1"/>
  <c r="Q257" i="1" s="1"/>
  <c r="M258" i="1"/>
  <c r="Q258" i="1" s="1"/>
  <c r="M259" i="1"/>
  <c r="Q259" i="1" s="1"/>
  <c r="N237" i="1"/>
  <c r="R237" i="1" s="1"/>
  <c r="M237" i="1"/>
  <c r="Q237" i="1" s="1"/>
  <c r="M212" i="1"/>
  <c r="Q212" i="1" s="1"/>
  <c r="N212" i="1"/>
  <c r="R212" i="1" s="1"/>
  <c r="M213" i="1"/>
  <c r="Q213" i="1" s="1"/>
  <c r="N213" i="1"/>
  <c r="R213" i="1" s="1"/>
  <c r="M214" i="1"/>
  <c r="N214" i="1"/>
  <c r="R214" i="1" s="1"/>
  <c r="M215" i="1"/>
  <c r="Q215" i="1" s="1"/>
  <c r="N215" i="1"/>
  <c r="R215" i="1" s="1"/>
  <c r="M216" i="1"/>
  <c r="Q216" i="1" s="1"/>
  <c r="N216" i="1"/>
  <c r="R216" i="1" s="1"/>
  <c r="M217" i="1"/>
  <c r="Q217" i="1" s="1"/>
  <c r="N217" i="1"/>
  <c r="R217" i="1" s="1"/>
  <c r="M218" i="1"/>
  <c r="N218" i="1"/>
  <c r="R218" i="1" s="1"/>
  <c r="M219" i="1"/>
  <c r="Q219" i="1" s="1"/>
  <c r="N219" i="1"/>
  <c r="R219" i="1" s="1"/>
  <c r="M220" i="1"/>
  <c r="Q220" i="1" s="1"/>
  <c r="N220" i="1"/>
  <c r="R220" i="1" s="1"/>
  <c r="M221" i="1"/>
  <c r="N221" i="1"/>
  <c r="R221" i="1" s="1"/>
  <c r="M222" i="1"/>
  <c r="N222" i="1"/>
  <c r="R222" i="1" s="1"/>
  <c r="M223" i="1"/>
  <c r="N223" i="1"/>
  <c r="R223" i="1" s="1"/>
  <c r="M224" i="1"/>
  <c r="N224" i="1"/>
  <c r="R224" i="1" s="1"/>
  <c r="M225" i="1"/>
  <c r="Q225" i="1" s="1"/>
  <c r="N225" i="1"/>
  <c r="R225" i="1" s="1"/>
  <c r="M226" i="1"/>
  <c r="Q226" i="1" s="1"/>
  <c r="N226" i="1"/>
  <c r="M227" i="1"/>
  <c r="Q227" i="1" s="1"/>
  <c r="N227" i="1"/>
  <c r="R227" i="1" s="1"/>
  <c r="M228" i="1"/>
  <c r="Q228" i="1" s="1"/>
  <c r="N228" i="1"/>
  <c r="R228" i="1" s="1"/>
  <c r="M229" i="1"/>
  <c r="Q229" i="1" s="1"/>
  <c r="N229" i="1"/>
  <c r="R229" i="1" s="1"/>
  <c r="M230" i="1"/>
  <c r="N230" i="1"/>
  <c r="R230" i="1" s="1"/>
  <c r="M231" i="1"/>
  <c r="Q231" i="1" s="1"/>
  <c r="N231" i="1"/>
  <c r="R231" i="1" s="1"/>
  <c r="M232" i="1"/>
  <c r="Q232" i="1" s="1"/>
  <c r="N232" i="1"/>
  <c r="R232" i="1" s="1"/>
  <c r="M233" i="1"/>
  <c r="Q233" i="1" s="1"/>
  <c r="N233" i="1"/>
  <c r="R233" i="1" s="1"/>
  <c r="M234" i="1"/>
  <c r="N234" i="1"/>
  <c r="R234" i="1" s="1"/>
  <c r="M235" i="1"/>
  <c r="Q235" i="1" s="1"/>
  <c r="N235" i="1"/>
  <c r="R235" i="1" s="1"/>
  <c r="M236" i="1"/>
  <c r="Q236" i="1" s="1"/>
  <c r="N211" i="1"/>
  <c r="R211" i="1" s="1"/>
  <c r="M211" i="1"/>
  <c r="M190" i="1"/>
  <c r="N190" i="1"/>
  <c r="R190" i="1" s="1"/>
  <c r="M191" i="1"/>
  <c r="Q191" i="1" s="1"/>
  <c r="N191" i="1"/>
  <c r="R191" i="1" s="1"/>
  <c r="M192" i="1"/>
  <c r="N192" i="1"/>
  <c r="R192" i="1" s="1"/>
  <c r="M193" i="1"/>
  <c r="Q193" i="1" s="1"/>
  <c r="N193" i="1"/>
  <c r="R193" i="1" s="1"/>
  <c r="M194" i="1"/>
  <c r="N194" i="1"/>
  <c r="R194" i="1" s="1"/>
  <c r="M195" i="1"/>
  <c r="Q195" i="1" s="1"/>
  <c r="N195" i="1"/>
  <c r="R195" i="1" s="1"/>
  <c r="M196" i="1"/>
  <c r="N196" i="1"/>
  <c r="R196" i="1" s="1"/>
  <c r="M197" i="1"/>
  <c r="Q197" i="1" s="1"/>
  <c r="N197" i="1"/>
  <c r="R197" i="1" s="1"/>
  <c r="M198" i="1"/>
  <c r="N198" i="1"/>
  <c r="R198" i="1" s="1"/>
  <c r="M199" i="1"/>
  <c r="Q199" i="1" s="1"/>
  <c r="N199" i="1"/>
  <c r="R199" i="1" s="1"/>
  <c r="M200" i="1"/>
  <c r="N200" i="1"/>
  <c r="R200" i="1" s="1"/>
  <c r="M201" i="1"/>
  <c r="Q201" i="1" s="1"/>
  <c r="N201" i="1"/>
  <c r="R201" i="1" s="1"/>
  <c r="M202" i="1"/>
  <c r="Q202" i="1" s="1"/>
  <c r="N202" i="1"/>
  <c r="R202" i="1" s="1"/>
  <c r="M203" i="1"/>
  <c r="Q203" i="1" s="1"/>
  <c r="N203" i="1"/>
  <c r="R203" i="1" s="1"/>
  <c r="M204" i="1"/>
  <c r="N204" i="1"/>
  <c r="R204" i="1" s="1"/>
  <c r="M205" i="1"/>
  <c r="N205" i="1"/>
  <c r="R205" i="1" s="1"/>
  <c r="M206" i="1"/>
  <c r="Q206" i="1" s="1"/>
  <c r="N206" i="1"/>
  <c r="R206" i="1" s="1"/>
  <c r="M207" i="1"/>
  <c r="Q207" i="1" s="1"/>
  <c r="N207" i="1"/>
  <c r="R207" i="1" s="1"/>
  <c r="M208" i="1"/>
  <c r="N208" i="1"/>
  <c r="R208" i="1" s="1"/>
  <c r="M209" i="1"/>
  <c r="Q209" i="1" s="1"/>
  <c r="N209" i="1"/>
  <c r="R209" i="1" s="1"/>
  <c r="M210" i="1"/>
  <c r="N210" i="1"/>
  <c r="R210" i="1" s="1"/>
  <c r="N189" i="1"/>
  <c r="R189" i="1" s="1"/>
  <c r="M189" i="1"/>
  <c r="M157" i="1"/>
  <c r="N157" i="1"/>
  <c r="M158" i="1"/>
  <c r="Q158" i="1" s="1"/>
  <c r="N158" i="1"/>
  <c r="R158" i="1" s="1"/>
  <c r="M159" i="1"/>
  <c r="Q159" i="1" s="1"/>
  <c r="N159" i="1"/>
  <c r="M160" i="1"/>
  <c r="Q160" i="1" s="1"/>
  <c r="N160" i="1"/>
  <c r="R160" i="1" s="1"/>
  <c r="M161" i="1"/>
  <c r="Q161" i="1" s="1"/>
  <c r="N161" i="1"/>
  <c r="M162" i="1"/>
  <c r="Q162" i="1" s="1"/>
  <c r="N162" i="1"/>
  <c r="R162" i="1" s="1"/>
  <c r="M163" i="1"/>
  <c r="Q163" i="1" s="1"/>
  <c r="N163" i="1"/>
  <c r="M164" i="1"/>
  <c r="Q164" i="1" s="1"/>
  <c r="N164" i="1"/>
  <c r="R164" i="1" s="1"/>
  <c r="M165" i="1"/>
  <c r="Q165" i="1" s="1"/>
  <c r="N165" i="1"/>
  <c r="M166" i="1"/>
  <c r="Q166" i="1" s="1"/>
  <c r="N166" i="1"/>
  <c r="R166" i="1" s="1"/>
  <c r="M167" i="1"/>
  <c r="Q167" i="1" s="1"/>
  <c r="N167" i="1"/>
  <c r="M168" i="1"/>
  <c r="Q168" i="1" s="1"/>
  <c r="N168" i="1"/>
  <c r="R168" i="1" s="1"/>
  <c r="M169" i="1"/>
  <c r="Q169" i="1" s="1"/>
  <c r="N169" i="1"/>
  <c r="M170" i="1"/>
  <c r="Q170" i="1" s="1"/>
  <c r="N170" i="1"/>
  <c r="R170" i="1" s="1"/>
  <c r="M171" i="1"/>
  <c r="Q171" i="1" s="1"/>
  <c r="N171" i="1"/>
  <c r="R171" i="1" s="1"/>
  <c r="M172" i="1"/>
  <c r="Q172" i="1" s="1"/>
  <c r="N172" i="1"/>
  <c r="R172" i="1" s="1"/>
  <c r="M173" i="1"/>
  <c r="Q173" i="1" s="1"/>
  <c r="N173" i="1"/>
  <c r="R173" i="1" s="1"/>
  <c r="M174" i="1"/>
  <c r="Q174" i="1" s="1"/>
  <c r="N174" i="1"/>
  <c r="R174" i="1" s="1"/>
  <c r="M175" i="1"/>
  <c r="Q175" i="1" s="1"/>
  <c r="N175" i="1"/>
  <c r="R175" i="1" s="1"/>
  <c r="M176" i="1"/>
  <c r="Q176" i="1" s="1"/>
  <c r="N176" i="1"/>
  <c r="R176" i="1" s="1"/>
  <c r="M177" i="1"/>
  <c r="Q177" i="1" s="1"/>
  <c r="N177" i="1"/>
  <c r="R177" i="1" s="1"/>
  <c r="M178" i="1"/>
  <c r="Q178" i="1" s="1"/>
  <c r="N178" i="1"/>
  <c r="R178" i="1" s="1"/>
  <c r="M179" i="1"/>
  <c r="Q179" i="1" s="1"/>
  <c r="N179" i="1"/>
  <c r="M180" i="1"/>
  <c r="Q180" i="1" s="1"/>
  <c r="N180" i="1"/>
  <c r="R180" i="1" s="1"/>
  <c r="M181" i="1"/>
  <c r="Q181" i="1" s="1"/>
  <c r="N181" i="1"/>
  <c r="M182" i="1"/>
  <c r="Q182" i="1" s="1"/>
  <c r="N182" i="1"/>
  <c r="R182" i="1" s="1"/>
  <c r="M183" i="1"/>
  <c r="Q183" i="1" s="1"/>
  <c r="N183" i="1"/>
  <c r="M184" i="1"/>
  <c r="Q184" i="1" s="1"/>
  <c r="N184" i="1"/>
  <c r="R184" i="1" s="1"/>
  <c r="M185" i="1"/>
  <c r="Q185" i="1" s="1"/>
  <c r="N185" i="1"/>
  <c r="M186" i="1"/>
  <c r="Q186" i="1" s="1"/>
  <c r="N186" i="1"/>
  <c r="R186" i="1" s="1"/>
  <c r="M187" i="1"/>
  <c r="Q187" i="1" s="1"/>
  <c r="N187" i="1"/>
  <c r="M188" i="1"/>
  <c r="Q188" i="1" s="1"/>
  <c r="M150" i="1"/>
  <c r="Q150" i="1" s="1"/>
  <c r="N150" i="1"/>
  <c r="R150" i="1" s="1"/>
  <c r="M151" i="1"/>
  <c r="Q151" i="1" s="1"/>
  <c r="N151" i="1"/>
  <c r="R151" i="1" s="1"/>
  <c r="M152" i="1"/>
  <c r="Q152" i="1" s="1"/>
  <c r="N152" i="1"/>
  <c r="R152" i="1" s="1"/>
  <c r="M153" i="1"/>
  <c r="Q153" i="1" s="1"/>
  <c r="N153" i="1"/>
  <c r="R153" i="1" s="1"/>
  <c r="M154" i="1"/>
  <c r="Q154" i="1" s="1"/>
  <c r="N154" i="1"/>
  <c r="R154" i="1" s="1"/>
  <c r="M155" i="1"/>
  <c r="Q155" i="1" s="1"/>
  <c r="N155" i="1"/>
  <c r="R155" i="1" s="1"/>
  <c r="M156" i="1"/>
  <c r="Q156" i="1" s="1"/>
  <c r="N156" i="1"/>
  <c r="R156" i="1" s="1"/>
  <c r="N149" i="1"/>
  <c r="R149" i="1" s="1"/>
  <c r="M149" i="1"/>
  <c r="Q149" i="1" s="1"/>
  <c r="N148" i="1"/>
  <c r="R148" i="1" s="1"/>
  <c r="M148" i="1"/>
  <c r="Q148" i="1" s="1"/>
  <c r="M113" i="1"/>
  <c r="Q113" i="1" s="1"/>
  <c r="N113" i="1"/>
  <c r="R113" i="1" s="1"/>
  <c r="M114" i="1"/>
  <c r="Q114" i="1" s="1"/>
  <c r="N114" i="1"/>
  <c r="R114" i="1" s="1"/>
  <c r="M115" i="1"/>
  <c r="Q115" i="1" s="1"/>
  <c r="N115" i="1"/>
  <c r="R115" i="1" s="1"/>
  <c r="M116" i="1"/>
  <c r="Q116" i="1" s="1"/>
  <c r="N116" i="1"/>
  <c r="R116" i="1" s="1"/>
  <c r="M117" i="1"/>
  <c r="Q117" i="1" s="1"/>
  <c r="N117" i="1"/>
  <c r="R117" i="1" s="1"/>
  <c r="M118" i="1"/>
  <c r="Q118" i="1" s="1"/>
  <c r="N118" i="1"/>
  <c r="R118" i="1" s="1"/>
  <c r="M119" i="1"/>
  <c r="Q119" i="1" s="1"/>
  <c r="N119" i="1"/>
  <c r="R119" i="1" s="1"/>
  <c r="M120" i="1"/>
  <c r="Q120" i="1" s="1"/>
  <c r="N120" i="1"/>
  <c r="R120" i="1" s="1"/>
  <c r="M121" i="1"/>
  <c r="Q121" i="1" s="1"/>
  <c r="N121" i="1"/>
  <c r="R121" i="1" s="1"/>
  <c r="M122" i="1"/>
  <c r="Q122" i="1" s="1"/>
  <c r="N122" i="1"/>
  <c r="R122" i="1" s="1"/>
  <c r="M123" i="1"/>
  <c r="Q123" i="1" s="1"/>
  <c r="N123" i="1"/>
  <c r="R123" i="1" s="1"/>
  <c r="M124" i="1"/>
  <c r="Q124" i="1" s="1"/>
  <c r="N124" i="1"/>
  <c r="R124" i="1" s="1"/>
  <c r="M125" i="1"/>
  <c r="N125" i="1"/>
  <c r="R125" i="1" s="1"/>
  <c r="M126" i="1"/>
  <c r="Q126" i="1" s="1"/>
  <c r="N126" i="1"/>
  <c r="R126" i="1" s="1"/>
  <c r="M127" i="1"/>
  <c r="Q127" i="1" s="1"/>
  <c r="N127" i="1"/>
  <c r="R127" i="1" s="1"/>
  <c r="M128" i="1"/>
  <c r="Q128" i="1" s="1"/>
  <c r="N128" i="1"/>
  <c r="R128" i="1" s="1"/>
  <c r="M129" i="1"/>
  <c r="Q129" i="1" s="1"/>
  <c r="N129" i="1"/>
  <c r="R129" i="1" s="1"/>
  <c r="M130" i="1"/>
  <c r="Q130" i="1" s="1"/>
  <c r="N130" i="1"/>
  <c r="R130" i="1" s="1"/>
  <c r="M131" i="1"/>
  <c r="Q131" i="1" s="1"/>
  <c r="N131" i="1"/>
  <c r="R131" i="1" s="1"/>
  <c r="M132" i="1"/>
  <c r="Q132" i="1" s="1"/>
  <c r="N132" i="1"/>
  <c r="R132" i="1" s="1"/>
  <c r="M133" i="1"/>
  <c r="Q133" i="1" s="1"/>
  <c r="N133" i="1"/>
  <c r="R133" i="1" s="1"/>
  <c r="M134" i="1"/>
  <c r="Q134" i="1" s="1"/>
  <c r="N134" i="1"/>
  <c r="R134" i="1" s="1"/>
  <c r="M135" i="1"/>
  <c r="Q135" i="1" s="1"/>
  <c r="N135" i="1"/>
  <c r="R135" i="1" s="1"/>
  <c r="M136" i="1"/>
  <c r="Q136" i="1" s="1"/>
  <c r="N136" i="1"/>
  <c r="R136" i="1" s="1"/>
  <c r="M137" i="1"/>
  <c r="Q137" i="1" s="1"/>
  <c r="N137" i="1"/>
  <c r="R137" i="1" s="1"/>
  <c r="M138" i="1"/>
  <c r="Q138" i="1" s="1"/>
  <c r="N138" i="1"/>
  <c r="R138" i="1" s="1"/>
  <c r="M139" i="1"/>
  <c r="Q139" i="1" s="1"/>
  <c r="N139" i="1"/>
  <c r="R139" i="1" s="1"/>
  <c r="M140" i="1"/>
  <c r="Q140" i="1" s="1"/>
  <c r="N140" i="1"/>
  <c r="R140" i="1" s="1"/>
  <c r="M141" i="1"/>
  <c r="Q141" i="1" s="1"/>
  <c r="N141" i="1"/>
  <c r="R141" i="1" s="1"/>
  <c r="M142" i="1"/>
  <c r="Q142" i="1" s="1"/>
  <c r="N142" i="1"/>
  <c r="R142" i="1" s="1"/>
  <c r="M143" i="1"/>
  <c r="Q143" i="1" s="1"/>
  <c r="N143" i="1"/>
  <c r="R143" i="1" s="1"/>
  <c r="M144" i="1"/>
  <c r="Q144" i="1" s="1"/>
  <c r="N144" i="1"/>
  <c r="R144" i="1" s="1"/>
  <c r="M145" i="1"/>
  <c r="Q145" i="1" s="1"/>
  <c r="N145" i="1"/>
  <c r="R145" i="1" s="1"/>
  <c r="M146" i="1"/>
  <c r="Q146" i="1" s="1"/>
  <c r="N146" i="1"/>
  <c r="R146" i="1" s="1"/>
  <c r="M147" i="1"/>
  <c r="Q147" i="1" s="1"/>
  <c r="N112" i="1"/>
  <c r="R112" i="1" s="1"/>
  <c r="M112" i="1"/>
  <c r="Q112" i="1" s="1"/>
  <c r="M86" i="1"/>
  <c r="Q86" i="1" s="1"/>
  <c r="N86" i="1"/>
  <c r="R86" i="1" s="1"/>
  <c r="M87" i="1"/>
  <c r="Q87" i="1" s="1"/>
  <c r="N87" i="1"/>
  <c r="R87" i="1" s="1"/>
  <c r="M88" i="1"/>
  <c r="Q88" i="1" s="1"/>
  <c r="N88" i="1"/>
  <c r="R88" i="1" s="1"/>
  <c r="M89" i="1"/>
  <c r="Q89" i="1" s="1"/>
  <c r="N89" i="1"/>
  <c r="R89" i="1" s="1"/>
  <c r="M90" i="1"/>
  <c r="Q90" i="1" s="1"/>
  <c r="N90" i="1"/>
  <c r="R90" i="1" s="1"/>
  <c r="M91" i="1"/>
  <c r="Q91" i="1" s="1"/>
  <c r="N91" i="1"/>
  <c r="R91" i="1" s="1"/>
  <c r="M92" i="1"/>
  <c r="Q92" i="1" s="1"/>
  <c r="N92" i="1"/>
  <c r="R92" i="1" s="1"/>
  <c r="M93" i="1"/>
  <c r="Q93" i="1" s="1"/>
  <c r="N93" i="1"/>
  <c r="R93" i="1" s="1"/>
  <c r="M94" i="1"/>
  <c r="Q94" i="1" s="1"/>
  <c r="N94" i="1"/>
  <c r="R94" i="1" s="1"/>
  <c r="M95" i="1"/>
  <c r="Q95" i="1" s="1"/>
  <c r="N95" i="1"/>
  <c r="R95" i="1" s="1"/>
  <c r="M96" i="1"/>
  <c r="Q96" i="1" s="1"/>
  <c r="N96" i="1"/>
  <c r="R96" i="1" s="1"/>
  <c r="M97" i="1"/>
  <c r="Q97" i="1" s="1"/>
  <c r="N97" i="1"/>
  <c r="R97" i="1" s="1"/>
  <c r="M98" i="1"/>
  <c r="Q98" i="1" s="1"/>
  <c r="N98" i="1"/>
  <c r="R98" i="1" s="1"/>
  <c r="M99" i="1"/>
  <c r="Q99" i="1" s="1"/>
  <c r="N99" i="1"/>
  <c r="R99" i="1" s="1"/>
  <c r="M100" i="1"/>
  <c r="Q100" i="1" s="1"/>
  <c r="N100" i="1"/>
  <c r="R100" i="1" s="1"/>
  <c r="M101" i="1"/>
  <c r="Q101" i="1" s="1"/>
  <c r="N101" i="1"/>
  <c r="R101" i="1" s="1"/>
  <c r="M102" i="1"/>
  <c r="Q102" i="1" s="1"/>
  <c r="N102" i="1"/>
  <c r="R102" i="1" s="1"/>
  <c r="M103" i="1"/>
  <c r="Q103" i="1" s="1"/>
  <c r="N103" i="1"/>
  <c r="R103" i="1" s="1"/>
  <c r="M104" i="1"/>
  <c r="Q104" i="1" s="1"/>
  <c r="N104" i="1"/>
  <c r="R104" i="1" s="1"/>
  <c r="M105" i="1"/>
  <c r="Q105" i="1" s="1"/>
  <c r="N105" i="1"/>
  <c r="R105" i="1" s="1"/>
  <c r="M106" i="1"/>
  <c r="Q106" i="1" s="1"/>
  <c r="N106" i="1"/>
  <c r="R106" i="1" s="1"/>
  <c r="M107" i="1"/>
  <c r="Q107" i="1" s="1"/>
  <c r="N107" i="1"/>
  <c r="R107" i="1" s="1"/>
  <c r="M108" i="1"/>
  <c r="Q108" i="1" s="1"/>
  <c r="N108" i="1"/>
  <c r="R108" i="1" s="1"/>
  <c r="M109" i="1"/>
  <c r="Q109" i="1" s="1"/>
  <c r="N109" i="1"/>
  <c r="R109" i="1" s="1"/>
  <c r="M110" i="1"/>
  <c r="Q110" i="1" s="1"/>
  <c r="N110" i="1"/>
  <c r="R110" i="1" s="1"/>
  <c r="M111" i="1"/>
  <c r="Q111" i="1" s="1"/>
  <c r="M45" i="1"/>
  <c r="Q45" i="1" s="1"/>
  <c r="N45" i="1"/>
  <c r="R45" i="1" s="1"/>
  <c r="M46" i="1"/>
  <c r="Q46" i="1" s="1"/>
  <c r="N46" i="1"/>
  <c r="R46" i="1" s="1"/>
  <c r="M47" i="1"/>
  <c r="Q47" i="1" s="1"/>
  <c r="N47" i="1"/>
  <c r="R47" i="1" s="1"/>
  <c r="M48" i="1"/>
  <c r="Q48" i="1" s="1"/>
  <c r="N48" i="1"/>
  <c r="R48" i="1" s="1"/>
  <c r="M49" i="1"/>
  <c r="Q49" i="1" s="1"/>
  <c r="N49" i="1"/>
  <c r="R49" i="1" s="1"/>
  <c r="M50" i="1"/>
  <c r="Q50" i="1" s="1"/>
  <c r="N50" i="1"/>
  <c r="R50" i="1" s="1"/>
  <c r="M51" i="1"/>
  <c r="Q51" i="1" s="1"/>
  <c r="N51" i="1"/>
  <c r="R51" i="1" s="1"/>
  <c r="M52" i="1"/>
  <c r="Q52" i="1" s="1"/>
  <c r="N52" i="1"/>
  <c r="R52" i="1" s="1"/>
  <c r="M53" i="1"/>
  <c r="Q53" i="1" s="1"/>
  <c r="N53" i="1"/>
  <c r="R53" i="1" s="1"/>
  <c r="M54" i="1"/>
  <c r="Q54" i="1" s="1"/>
  <c r="N54" i="1"/>
  <c r="R54" i="1" s="1"/>
  <c r="M55" i="1"/>
  <c r="Q55" i="1" s="1"/>
  <c r="N55" i="1"/>
  <c r="R55" i="1" s="1"/>
  <c r="M56" i="1"/>
  <c r="Q56" i="1" s="1"/>
  <c r="N56" i="1"/>
  <c r="R56" i="1" s="1"/>
  <c r="M57" i="1"/>
  <c r="Q57" i="1" s="1"/>
  <c r="N57" i="1"/>
  <c r="R57" i="1" s="1"/>
  <c r="M58" i="1"/>
  <c r="Q58" i="1" s="1"/>
  <c r="N58" i="1"/>
  <c r="R58" i="1" s="1"/>
  <c r="M59" i="1"/>
  <c r="Q59" i="1" s="1"/>
  <c r="N59" i="1"/>
  <c r="R59" i="1" s="1"/>
  <c r="M60" i="1"/>
  <c r="Q60" i="1" s="1"/>
  <c r="N60" i="1"/>
  <c r="R60" i="1" s="1"/>
  <c r="M61" i="1"/>
  <c r="Q61" i="1" s="1"/>
  <c r="N61" i="1"/>
  <c r="R61" i="1" s="1"/>
  <c r="M62" i="1"/>
  <c r="Q62" i="1" s="1"/>
  <c r="N62" i="1"/>
  <c r="R62" i="1" s="1"/>
  <c r="M63" i="1"/>
  <c r="Q63" i="1" s="1"/>
  <c r="N63" i="1"/>
  <c r="R63" i="1" s="1"/>
  <c r="M64" i="1"/>
  <c r="Q64" i="1" s="1"/>
  <c r="N64" i="1"/>
  <c r="R64" i="1" s="1"/>
  <c r="M65" i="1"/>
  <c r="Q65" i="1" s="1"/>
  <c r="N65" i="1"/>
  <c r="R65" i="1" s="1"/>
  <c r="M66" i="1"/>
  <c r="Q66" i="1" s="1"/>
  <c r="N66" i="1"/>
  <c r="R66" i="1" s="1"/>
  <c r="M67" i="1"/>
  <c r="Q67" i="1" s="1"/>
  <c r="N67" i="1"/>
  <c r="R67" i="1" s="1"/>
  <c r="M68" i="1"/>
  <c r="Q68" i="1" s="1"/>
  <c r="N68" i="1"/>
  <c r="R68" i="1" s="1"/>
  <c r="M69" i="1"/>
  <c r="Q69" i="1" s="1"/>
  <c r="N69" i="1"/>
  <c r="R69" i="1" s="1"/>
  <c r="M70" i="1"/>
  <c r="Q70" i="1" s="1"/>
  <c r="N70" i="1"/>
  <c r="R70" i="1" s="1"/>
  <c r="M71" i="1"/>
  <c r="Q71" i="1" s="1"/>
  <c r="N71" i="1"/>
  <c r="R71" i="1" s="1"/>
  <c r="M72" i="1"/>
  <c r="Q72" i="1" s="1"/>
  <c r="N72" i="1"/>
  <c r="R72" i="1" s="1"/>
  <c r="M73" i="1"/>
  <c r="Q73" i="1" s="1"/>
  <c r="N73" i="1"/>
  <c r="R73" i="1" s="1"/>
  <c r="M74" i="1"/>
  <c r="Q74" i="1" s="1"/>
  <c r="N74" i="1"/>
  <c r="R74" i="1" s="1"/>
  <c r="M75" i="1"/>
  <c r="Q75" i="1" s="1"/>
  <c r="N75" i="1"/>
  <c r="R75" i="1" s="1"/>
  <c r="M76" i="1"/>
  <c r="Q76" i="1" s="1"/>
  <c r="N76" i="1"/>
  <c r="R76" i="1" s="1"/>
  <c r="M77" i="1"/>
  <c r="Q77" i="1" s="1"/>
  <c r="N77" i="1"/>
  <c r="R77" i="1" s="1"/>
  <c r="M78" i="1"/>
  <c r="Q78" i="1" s="1"/>
  <c r="N78" i="1"/>
  <c r="R78" i="1" s="1"/>
  <c r="M79" i="1"/>
  <c r="Q79" i="1" s="1"/>
  <c r="N79" i="1"/>
  <c r="R79" i="1" s="1"/>
  <c r="M80" i="1"/>
  <c r="Q80" i="1" s="1"/>
  <c r="N80" i="1"/>
  <c r="R80" i="1" s="1"/>
  <c r="M81" i="1"/>
  <c r="Q81" i="1" s="1"/>
  <c r="N81" i="1"/>
  <c r="R81" i="1" s="1"/>
  <c r="M82" i="1"/>
  <c r="Q82" i="1" s="1"/>
  <c r="N82" i="1"/>
  <c r="R82" i="1" s="1"/>
  <c r="M83" i="1"/>
  <c r="Q83" i="1" s="1"/>
  <c r="N83" i="1"/>
  <c r="R83" i="1" s="1"/>
  <c r="M84" i="1"/>
  <c r="Q84" i="1" s="1"/>
  <c r="N84" i="1"/>
  <c r="R84" i="1" s="1"/>
  <c r="M85" i="1"/>
  <c r="Q85" i="1" s="1"/>
  <c r="N85" i="1"/>
  <c r="R85" i="1" s="1"/>
  <c r="M44" i="1"/>
  <c r="Q44" i="1" s="1"/>
  <c r="M4" i="1"/>
  <c r="Q4" i="1" s="1"/>
  <c r="N4" i="1"/>
  <c r="R4" i="1" s="1"/>
  <c r="M5" i="1"/>
  <c r="Q5" i="1" s="1"/>
  <c r="N5" i="1"/>
  <c r="R5" i="1" s="1"/>
  <c r="M6" i="1"/>
  <c r="Q6" i="1" s="1"/>
  <c r="N6" i="1"/>
  <c r="R6" i="1" s="1"/>
  <c r="M7" i="1"/>
  <c r="Q7" i="1" s="1"/>
  <c r="N7" i="1"/>
  <c r="R7" i="1" s="1"/>
  <c r="M8" i="1"/>
  <c r="Q8" i="1" s="1"/>
  <c r="N8" i="1"/>
  <c r="R8" i="1" s="1"/>
  <c r="M9" i="1"/>
  <c r="Q9" i="1" s="1"/>
  <c r="N9" i="1"/>
  <c r="R9" i="1" s="1"/>
  <c r="M10" i="1"/>
  <c r="Q10" i="1" s="1"/>
  <c r="N10" i="1"/>
  <c r="R10" i="1" s="1"/>
  <c r="M11" i="1"/>
  <c r="Q11" i="1" s="1"/>
  <c r="N11" i="1"/>
  <c r="R11" i="1" s="1"/>
  <c r="M12" i="1"/>
  <c r="Q12" i="1" s="1"/>
  <c r="N12" i="1"/>
  <c r="R12" i="1" s="1"/>
  <c r="M13" i="1"/>
  <c r="Q13" i="1" s="1"/>
  <c r="N13" i="1"/>
  <c r="R13" i="1" s="1"/>
  <c r="M14" i="1"/>
  <c r="Q14" i="1" s="1"/>
  <c r="N14" i="1"/>
  <c r="R14" i="1" s="1"/>
  <c r="M15" i="1"/>
  <c r="Q15" i="1" s="1"/>
  <c r="N15" i="1"/>
  <c r="R15" i="1" s="1"/>
  <c r="M16" i="1"/>
  <c r="Q16" i="1" s="1"/>
  <c r="N16" i="1"/>
  <c r="R16" i="1" s="1"/>
  <c r="M17" i="1"/>
  <c r="Q17" i="1" s="1"/>
  <c r="N17" i="1"/>
  <c r="R17" i="1" s="1"/>
  <c r="M18" i="1"/>
  <c r="Q18" i="1" s="1"/>
  <c r="N18" i="1"/>
  <c r="R18" i="1" s="1"/>
  <c r="M19" i="1"/>
  <c r="Q19" i="1" s="1"/>
  <c r="N19" i="1"/>
  <c r="R19" i="1" s="1"/>
  <c r="M20" i="1"/>
  <c r="Q20" i="1" s="1"/>
  <c r="N20" i="1"/>
  <c r="R20" i="1" s="1"/>
  <c r="M21" i="1"/>
  <c r="Q21" i="1" s="1"/>
  <c r="N21" i="1"/>
  <c r="R21" i="1" s="1"/>
  <c r="M22" i="1"/>
  <c r="Q22" i="1" s="1"/>
  <c r="N22" i="1"/>
  <c r="R22" i="1" s="1"/>
  <c r="M23" i="1"/>
  <c r="Q23" i="1" s="1"/>
  <c r="N23" i="1"/>
  <c r="R23" i="1" s="1"/>
  <c r="M24" i="1"/>
  <c r="Q24" i="1" s="1"/>
  <c r="N24" i="1"/>
  <c r="R24" i="1" s="1"/>
  <c r="M25" i="1"/>
  <c r="Q25" i="1" s="1"/>
  <c r="N25" i="1"/>
  <c r="R25" i="1" s="1"/>
  <c r="M26" i="1"/>
  <c r="Q26" i="1" s="1"/>
  <c r="N26" i="1"/>
  <c r="R26" i="1" s="1"/>
  <c r="M27" i="1"/>
  <c r="Q27" i="1" s="1"/>
  <c r="N27" i="1"/>
  <c r="R27" i="1" s="1"/>
  <c r="M28" i="1"/>
  <c r="Q28" i="1" s="1"/>
  <c r="N28" i="1"/>
  <c r="R28" i="1" s="1"/>
  <c r="M29" i="1"/>
  <c r="Q29" i="1" s="1"/>
  <c r="N29" i="1"/>
  <c r="R29" i="1" s="1"/>
  <c r="M30" i="1"/>
  <c r="Q30" i="1" s="1"/>
  <c r="N30" i="1"/>
  <c r="R30" i="1" s="1"/>
  <c r="M31" i="1"/>
  <c r="Q31" i="1" s="1"/>
  <c r="N31" i="1"/>
  <c r="R31" i="1" s="1"/>
  <c r="M32" i="1"/>
  <c r="Q32" i="1" s="1"/>
  <c r="N32" i="1"/>
  <c r="R32" i="1" s="1"/>
  <c r="M33" i="1"/>
  <c r="Q33" i="1" s="1"/>
  <c r="N33" i="1"/>
  <c r="R33" i="1" s="1"/>
  <c r="M34" i="1"/>
  <c r="Q34" i="1" s="1"/>
  <c r="N34" i="1"/>
  <c r="R34" i="1" s="1"/>
  <c r="M35" i="1"/>
  <c r="Q35" i="1" s="1"/>
  <c r="N35" i="1"/>
  <c r="R35" i="1" s="1"/>
  <c r="M36" i="1"/>
  <c r="Q36" i="1" s="1"/>
  <c r="N36" i="1"/>
  <c r="R36" i="1" s="1"/>
  <c r="M37" i="1"/>
  <c r="Q37" i="1" s="1"/>
  <c r="N37" i="1"/>
  <c r="R37" i="1" s="1"/>
  <c r="M38" i="1"/>
  <c r="Q38" i="1" s="1"/>
  <c r="N38" i="1"/>
  <c r="R38" i="1" s="1"/>
  <c r="M39" i="1"/>
  <c r="Q39" i="1" s="1"/>
  <c r="N39" i="1"/>
  <c r="R39" i="1" s="1"/>
  <c r="M40" i="1"/>
  <c r="Q40" i="1" s="1"/>
  <c r="N40" i="1"/>
  <c r="R40" i="1" s="1"/>
  <c r="M41" i="1"/>
  <c r="Q41" i="1" s="1"/>
  <c r="N41" i="1"/>
  <c r="R41" i="1" s="1"/>
  <c r="M42" i="1"/>
  <c r="Q42" i="1" s="1"/>
  <c r="N42" i="1"/>
  <c r="R42" i="1" s="1"/>
  <c r="M43" i="1"/>
  <c r="Q43" i="1" s="1"/>
  <c r="N43" i="1"/>
  <c r="R43" i="1" s="1"/>
  <c r="N44" i="1"/>
  <c r="R44" i="1" s="1"/>
  <c r="M3" i="1"/>
  <c r="Q3" i="1" s="1"/>
  <c r="N3" i="1"/>
  <c r="R3" i="1" s="1"/>
  <c r="G136" i="9" l="1"/>
  <c r="B232" i="15"/>
  <c r="B233" i="15" s="1"/>
  <c r="B78" i="12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H47" i="11"/>
  <c r="B80" i="1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H29" i="10"/>
  <c r="H34" i="10"/>
  <c r="P4230" i="1"/>
  <c r="P4214" i="1"/>
  <c r="O4186" i="1"/>
  <c r="O4182" i="1"/>
  <c r="P4248" i="1"/>
  <c r="P4244" i="1"/>
  <c r="O4222" i="1"/>
  <c r="P4190" i="1"/>
  <c r="O4238" i="1"/>
  <c r="O4218" i="1"/>
  <c r="O4255" i="1"/>
  <c r="P4264" i="1"/>
  <c r="O4266" i="1"/>
  <c r="O4256" i="1"/>
  <c r="O4252" i="1"/>
  <c r="P4184" i="1"/>
  <c r="P4260" i="1"/>
  <c r="P4252" i="1"/>
  <c r="P4256" i="1"/>
  <c r="O4244" i="1"/>
  <c r="O4258" i="1"/>
  <c r="O4247" i="1"/>
  <c r="O4251" i="1"/>
  <c r="O4264" i="1"/>
  <c r="O4261" i="1"/>
  <c r="P4181" i="1"/>
  <c r="O4260" i="1"/>
  <c r="O4254" i="1"/>
  <c r="P4180" i="1"/>
  <c r="O4267" i="1"/>
  <c r="O4253" i="1"/>
  <c r="O4250" i="1"/>
  <c r="P4240" i="1"/>
  <c r="O4263" i="1"/>
  <c r="O4246" i="1"/>
  <c r="O4243" i="1"/>
  <c r="O4228" i="1"/>
  <c r="P4224" i="1"/>
  <c r="O4208" i="1"/>
  <c r="O4200" i="1"/>
  <c r="O4196" i="1"/>
  <c r="O4262" i="1"/>
  <c r="O4259" i="1"/>
  <c r="O4248" i="1"/>
  <c r="O4245" i="1"/>
  <c r="O4242" i="1"/>
  <c r="P4238" i="1"/>
  <c r="P3999" i="1"/>
  <c r="P3995" i="1"/>
  <c r="P3971" i="1"/>
  <c r="O4183" i="1"/>
  <c r="P4266" i="1"/>
  <c r="P4258" i="1"/>
  <c r="P4250" i="1"/>
  <c r="P4242" i="1"/>
  <c r="P4232" i="1"/>
  <c r="P4186" i="1"/>
  <c r="O4236" i="1"/>
  <c r="P4216" i="1"/>
  <c r="P4185" i="1"/>
  <c r="P4262" i="1"/>
  <c r="P4254" i="1"/>
  <c r="P4246" i="1"/>
  <c r="O4235" i="1"/>
  <c r="O4184" i="1"/>
  <c r="O4265" i="1"/>
  <c r="O4257" i="1"/>
  <c r="O4249" i="1"/>
  <c r="O4041" i="1"/>
  <c r="O4180" i="1"/>
  <c r="P4198" i="1"/>
  <c r="O4179" i="1"/>
  <c r="P4182" i="1"/>
  <c r="O4178" i="1"/>
  <c r="O4185" i="1"/>
  <c r="O4177" i="1"/>
  <c r="O4187" i="1"/>
  <c r="O4190" i="1"/>
  <c r="O4241" i="1"/>
  <c r="O4232" i="1"/>
  <c r="O4220" i="1"/>
  <c r="O4231" i="1"/>
  <c r="O4237" i="1"/>
  <c r="O4234" i="1"/>
  <c r="P4236" i="1"/>
  <c r="O4239" i="1"/>
  <c r="P4187" i="1"/>
  <c r="P4179" i="1"/>
  <c r="O4207" i="1"/>
  <c r="P4183" i="1"/>
  <c r="O4181" i="1"/>
  <c r="O4206" i="1"/>
  <c r="O4202" i="1"/>
  <c r="O4224" i="1"/>
  <c r="O4214" i="1"/>
  <c r="O4210" i="1"/>
  <c r="O4199" i="1"/>
  <c r="O4216" i="1"/>
  <c r="O4198" i="1"/>
  <c r="O4194" i="1"/>
  <c r="O4223" i="1"/>
  <c r="O4212" i="1"/>
  <c r="O4230" i="1"/>
  <c r="O4226" i="1"/>
  <c r="O4215" i="1"/>
  <c r="P4208" i="1"/>
  <c r="O4204" i="1"/>
  <c r="P4200" i="1"/>
  <c r="O4192" i="1"/>
  <c r="O4221" i="1"/>
  <c r="O4205" i="1"/>
  <c r="O4191" i="1"/>
  <c r="O4188" i="1"/>
  <c r="P4222" i="1"/>
  <c r="P4206" i="1"/>
  <c r="O4229" i="1"/>
  <c r="O4213" i="1"/>
  <c r="O4197" i="1"/>
  <c r="P4192" i="1"/>
  <c r="O4233" i="1"/>
  <c r="P4234" i="1"/>
  <c r="P4228" i="1"/>
  <c r="P4220" i="1"/>
  <c r="P4212" i="1"/>
  <c r="P4204" i="1"/>
  <c r="P4196" i="1"/>
  <c r="P4188" i="1"/>
  <c r="O4225" i="1"/>
  <c r="O4217" i="1"/>
  <c r="O4209" i="1"/>
  <c r="O4201" i="1"/>
  <c r="O4193" i="1"/>
  <c r="O4227" i="1"/>
  <c r="O4219" i="1"/>
  <c r="O4211" i="1"/>
  <c r="O4203" i="1"/>
  <c r="O4195" i="1"/>
  <c r="P4226" i="1"/>
  <c r="P4218" i="1"/>
  <c r="P4210" i="1"/>
  <c r="P4202" i="1"/>
  <c r="P4194" i="1"/>
  <c r="O4189" i="1"/>
  <c r="P4267" i="1"/>
  <c r="P4265" i="1"/>
  <c r="P4263" i="1"/>
  <c r="P4261" i="1"/>
  <c r="P4259" i="1"/>
  <c r="P4257" i="1"/>
  <c r="P4255" i="1"/>
  <c r="P4253" i="1"/>
  <c r="P4251" i="1"/>
  <c r="P4249" i="1"/>
  <c r="P4247" i="1"/>
  <c r="P4245" i="1"/>
  <c r="P4243" i="1"/>
  <c r="P4241" i="1"/>
  <c r="P4239" i="1"/>
  <c r="P4237" i="1"/>
  <c r="P4235" i="1"/>
  <c r="P4233" i="1"/>
  <c r="P4231" i="1"/>
  <c r="P4229" i="1"/>
  <c r="P4227" i="1"/>
  <c r="P4225" i="1"/>
  <c r="P4223" i="1"/>
  <c r="P4221" i="1"/>
  <c r="P4219" i="1"/>
  <c r="P4217" i="1"/>
  <c r="P4215" i="1"/>
  <c r="P4213" i="1"/>
  <c r="P4211" i="1"/>
  <c r="P4209" i="1"/>
  <c r="P4207" i="1"/>
  <c r="P4205" i="1"/>
  <c r="P4203" i="1"/>
  <c r="P4201" i="1"/>
  <c r="P4199" i="1"/>
  <c r="P4197" i="1"/>
  <c r="P4195" i="1"/>
  <c r="P4193" i="1"/>
  <c r="P4191" i="1"/>
  <c r="P4189" i="1"/>
  <c r="P4178" i="1"/>
  <c r="P4177" i="1"/>
  <c r="O4091" i="1"/>
  <c r="P4097" i="1"/>
  <c r="O4114" i="1"/>
  <c r="P4050" i="1"/>
  <c r="P4042" i="1"/>
  <c r="O4105" i="1"/>
  <c r="P4081" i="1"/>
  <c r="P4077" i="1"/>
  <c r="P4073" i="1"/>
  <c r="P4065" i="1"/>
  <c r="P4053" i="1"/>
  <c r="O4045" i="1"/>
  <c r="O4037" i="1"/>
  <c r="P4088" i="1"/>
  <c r="P4040" i="1"/>
  <c r="P3952" i="1"/>
  <c r="O4063" i="1"/>
  <c r="O4043" i="1"/>
  <c r="P4101" i="1"/>
  <c r="P4112" i="1"/>
  <c r="O4104" i="1"/>
  <c r="P4115" i="1"/>
  <c r="O4087" i="1"/>
  <c r="O4103" i="1"/>
  <c r="O4095" i="1"/>
  <c r="O4031" i="1"/>
  <c r="P4085" i="1"/>
  <c r="P4066" i="1"/>
  <c r="P4062" i="1"/>
  <c r="P4046" i="1"/>
  <c r="P4030" i="1"/>
  <c r="P3966" i="1"/>
  <c r="O4073" i="1"/>
  <c r="P4098" i="1"/>
  <c r="P4087" i="1"/>
  <c r="P4075" i="1"/>
  <c r="P4064" i="1"/>
  <c r="O4024" i="1"/>
  <c r="O4020" i="1"/>
  <c r="P4078" i="1"/>
  <c r="P4055" i="1"/>
  <c r="O4047" i="1"/>
  <c r="P4019" i="1"/>
  <c r="P3992" i="1"/>
  <c r="P4034" i="1"/>
  <c r="P4018" i="1"/>
  <c r="O4033" i="1"/>
  <c r="P4009" i="1"/>
  <c r="P4005" i="1"/>
  <c r="O3997" i="1"/>
  <c r="O3993" i="1"/>
  <c r="O3989" i="1"/>
  <c r="O3985" i="1"/>
  <c r="P3981" i="1"/>
  <c r="P3969" i="1"/>
  <c r="O3965" i="1"/>
  <c r="O4097" i="1"/>
  <c r="P4051" i="1"/>
  <c r="P4010" i="1"/>
  <c r="P4103" i="1"/>
  <c r="P4083" i="1"/>
  <c r="P4043" i="1"/>
  <c r="P3978" i="1"/>
  <c r="P3970" i="1"/>
  <c r="O4115" i="1"/>
  <c r="O4111" i="1"/>
  <c r="P4107" i="1"/>
  <c r="O4093" i="1"/>
  <c r="P4079" i="1"/>
  <c r="P4061" i="1"/>
  <c r="O4057" i="1"/>
  <c r="P4047" i="1"/>
  <c r="O4099" i="1"/>
  <c r="P4096" i="1"/>
  <c r="O4081" i="1"/>
  <c r="P4071" i="1"/>
  <c r="O4067" i="1"/>
  <c r="P4063" i="1"/>
  <c r="P4056" i="1"/>
  <c r="O4053" i="1"/>
  <c r="O4035" i="1"/>
  <c r="O4027" i="1"/>
  <c r="O4109" i="1"/>
  <c r="P4015" i="1"/>
  <c r="O4083" i="1"/>
  <c r="P4048" i="1"/>
  <c r="P4033" i="1"/>
  <c r="P3967" i="1"/>
  <c r="O3963" i="1"/>
  <c r="O3955" i="1"/>
  <c r="P4111" i="1"/>
  <c r="O4101" i="1"/>
  <c r="P4095" i="1"/>
  <c r="O4089" i="1"/>
  <c r="P4080" i="1"/>
  <c r="P4041" i="1"/>
  <c r="P4037" i="1"/>
  <c r="P4032" i="1"/>
  <c r="P4017" i="1"/>
  <c r="O3977" i="1"/>
  <c r="O4107" i="1"/>
  <c r="P3961" i="1"/>
  <c r="O3957" i="1"/>
  <c r="P3953" i="1"/>
  <c r="O3949" i="1"/>
  <c r="O4085" i="1"/>
  <c r="P4082" i="1"/>
  <c r="O4069" i="1"/>
  <c r="O4059" i="1"/>
  <c r="O4049" i="1"/>
  <c r="O4036" i="1"/>
  <c r="P4027" i="1"/>
  <c r="P4008" i="1"/>
  <c r="P4000" i="1"/>
  <c r="P4113" i="1"/>
  <c r="P4093" i="1"/>
  <c r="P4091" i="1"/>
  <c r="O4075" i="1"/>
  <c r="P4072" i="1"/>
  <c r="O4065" i="1"/>
  <c r="O4055" i="1"/>
  <c r="O4052" i="1"/>
  <c r="P4045" i="1"/>
  <c r="P4035" i="1"/>
  <c r="O4015" i="1"/>
  <c r="P3968" i="1"/>
  <c r="P3960" i="1"/>
  <c r="P4105" i="1"/>
  <c r="O4077" i="1"/>
  <c r="O4071" i="1"/>
  <c r="O4061" i="1"/>
  <c r="O4039" i="1"/>
  <c r="P4029" i="1"/>
  <c r="P4007" i="1"/>
  <c r="O3983" i="1"/>
  <c r="P3979" i="1"/>
  <c r="P3959" i="1"/>
  <c r="O4175" i="1"/>
  <c r="O4171" i="1"/>
  <c r="O4167" i="1"/>
  <c r="O4163" i="1"/>
  <c r="O4159" i="1"/>
  <c r="O4155" i="1"/>
  <c r="O4151" i="1"/>
  <c r="O4147" i="1"/>
  <c r="O4143" i="1"/>
  <c r="O4139" i="1"/>
  <c r="O4135" i="1"/>
  <c r="O4131" i="1"/>
  <c r="O4127" i="1"/>
  <c r="O4123" i="1"/>
  <c r="O4119" i="1"/>
  <c r="P4067" i="1"/>
  <c r="P4057" i="1"/>
  <c r="P4002" i="1"/>
  <c r="P3998" i="1"/>
  <c r="P3982" i="1"/>
  <c r="O3792" i="1"/>
  <c r="O3776" i="1"/>
  <c r="O3708" i="1"/>
  <c r="O3696" i="1"/>
  <c r="O4176" i="1"/>
  <c r="O4172" i="1"/>
  <c r="O4168" i="1"/>
  <c r="O4164" i="1"/>
  <c r="O4160" i="1"/>
  <c r="O4156" i="1"/>
  <c r="O4152" i="1"/>
  <c r="O4148" i="1"/>
  <c r="O4144" i="1"/>
  <c r="O4140" i="1"/>
  <c r="O4136" i="1"/>
  <c r="O4132" i="1"/>
  <c r="O4128" i="1"/>
  <c r="O4124" i="1"/>
  <c r="O4120" i="1"/>
  <c r="O4116" i="1"/>
  <c r="O4113" i="1"/>
  <c r="P4110" i="1"/>
  <c r="P4094" i="1"/>
  <c r="O4084" i="1"/>
  <c r="O4079" i="1"/>
  <c r="P4074" i="1"/>
  <c r="O4051" i="1"/>
  <c r="O4044" i="1"/>
  <c r="O4034" i="1"/>
  <c r="O4017" i="1"/>
  <c r="O4007" i="1"/>
  <c r="P3989" i="1"/>
  <c r="O3967" i="1"/>
  <c r="P3964" i="1"/>
  <c r="O3954" i="1"/>
  <c r="P4106" i="1"/>
  <c r="O4076" i="1"/>
  <c r="O4066" i="1"/>
  <c r="O4056" i="1"/>
  <c r="O4068" i="1"/>
  <c r="P4058" i="1"/>
  <c r="O4023" i="1"/>
  <c r="O4013" i="1"/>
  <c r="O4003" i="1"/>
  <c r="O3999" i="1"/>
  <c r="O3973" i="1"/>
  <c r="O3959" i="1"/>
  <c r="O4174" i="1"/>
  <c r="O4170" i="1"/>
  <c r="O4166" i="1"/>
  <c r="O4162" i="1"/>
  <c r="O4158" i="1"/>
  <c r="O4154" i="1"/>
  <c r="O4150" i="1"/>
  <c r="O4146" i="1"/>
  <c r="O4142" i="1"/>
  <c r="O4138" i="1"/>
  <c r="O4134" i="1"/>
  <c r="O4130" i="1"/>
  <c r="O4126" i="1"/>
  <c r="O4122" i="1"/>
  <c r="O4118" i="1"/>
  <c r="P4114" i="1"/>
  <c r="O4098" i="1"/>
  <c r="O4088" i="1"/>
  <c r="O4019" i="1"/>
  <c r="P4016" i="1"/>
  <c r="O4009" i="1"/>
  <c r="O3988" i="1"/>
  <c r="P3984" i="1"/>
  <c r="O3980" i="1"/>
  <c r="O3969" i="1"/>
  <c r="O4173" i="1"/>
  <c r="O4169" i="1"/>
  <c r="O4165" i="1"/>
  <c r="O4161" i="1"/>
  <c r="O4157" i="1"/>
  <c r="O4153" i="1"/>
  <c r="O4149" i="1"/>
  <c r="O4145" i="1"/>
  <c r="O4141" i="1"/>
  <c r="O4137" i="1"/>
  <c r="O4133" i="1"/>
  <c r="O4129" i="1"/>
  <c r="O4125" i="1"/>
  <c r="O4121" i="1"/>
  <c r="O4117" i="1"/>
  <c r="O4108" i="1"/>
  <c r="O4100" i="1"/>
  <c r="P4090" i="1"/>
  <c r="O4060" i="1"/>
  <c r="O4050" i="1"/>
  <c r="O4040" i="1"/>
  <c r="O4029" i="1"/>
  <c r="O3995" i="1"/>
  <c r="P3991" i="1"/>
  <c r="O3987" i="1"/>
  <c r="P3955" i="1"/>
  <c r="P4099" i="1"/>
  <c r="P4089" i="1"/>
  <c r="P4069" i="1"/>
  <c r="P4059" i="1"/>
  <c r="P4049" i="1"/>
  <c r="P4039" i="1"/>
  <c r="P3997" i="1"/>
  <c r="P3957" i="1"/>
  <c r="P4104" i="1"/>
  <c r="O4092" i="1"/>
  <c r="O4082" i="1"/>
  <c r="O4072" i="1"/>
  <c r="O4025" i="1"/>
  <c r="P4021" i="1"/>
  <c r="P4011" i="1"/>
  <c r="O4005" i="1"/>
  <c r="P4001" i="1"/>
  <c r="O3979" i="1"/>
  <c r="O3975" i="1"/>
  <c r="O3971" i="1"/>
  <c r="P4031" i="1"/>
  <c r="O4021" i="1"/>
  <c r="O4011" i="1"/>
  <c r="P4003" i="1"/>
  <c r="O4001" i="1"/>
  <c r="P3993" i="1"/>
  <c r="O3991" i="1"/>
  <c r="O3981" i="1"/>
  <c r="P3973" i="1"/>
  <c r="O3961" i="1"/>
  <c r="P4026" i="1"/>
  <c r="P4023" i="1"/>
  <c r="P4013" i="1"/>
  <c r="O3996" i="1"/>
  <c r="O3986" i="1"/>
  <c r="P3983" i="1"/>
  <c r="O3976" i="1"/>
  <c r="P3963" i="1"/>
  <c r="O3956" i="1"/>
  <c r="O3953" i="1"/>
  <c r="P3950" i="1"/>
  <c r="P4025" i="1"/>
  <c r="P3985" i="1"/>
  <c r="P3975" i="1"/>
  <c r="P3965" i="1"/>
  <c r="O4028" i="1"/>
  <c r="O4018" i="1"/>
  <c r="O4008" i="1"/>
  <c r="P3987" i="1"/>
  <c r="P3977" i="1"/>
  <c r="O3970" i="1"/>
  <c r="O3972" i="1"/>
  <c r="O3960" i="1"/>
  <c r="P4024" i="1"/>
  <c r="O4012" i="1"/>
  <c r="O4002" i="1"/>
  <c r="O3992" i="1"/>
  <c r="P3962" i="1"/>
  <c r="P3954" i="1"/>
  <c r="P4014" i="1"/>
  <c r="O4004" i="1"/>
  <c r="P3994" i="1"/>
  <c r="P3986" i="1"/>
  <c r="P3976" i="1"/>
  <c r="P3947" i="1"/>
  <c r="O3947" i="1"/>
  <c r="P3951" i="1"/>
  <c r="O3951" i="1"/>
  <c r="P3949" i="1"/>
  <c r="O3920" i="1"/>
  <c r="O4102" i="1"/>
  <c r="O4086" i="1"/>
  <c r="O4070" i="1"/>
  <c r="O4054" i="1"/>
  <c r="O4038" i="1"/>
  <c r="O4022" i="1"/>
  <c r="O4006" i="1"/>
  <c r="O3990" i="1"/>
  <c r="O3974" i="1"/>
  <c r="O3958" i="1"/>
  <c r="P4175" i="1"/>
  <c r="P4173" i="1"/>
  <c r="P4171" i="1"/>
  <c r="P4169" i="1"/>
  <c r="P4167" i="1"/>
  <c r="P4165" i="1"/>
  <c r="P4163" i="1"/>
  <c r="P4161" i="1"/>
  <c r="P4159" i="1"/>
  <c r="P4157" i="1"/>
  <c r="P4155" i="1"/>
  <c r="P4153" i="1"/>
  <c r="P4151" i="1"/>
  <c r="P4149" i="1"/>
  <c r="P4147" i="1"/>
  <c r="P4145" i="1"/>
  <c r="P4143" i="1"/>
  <c r="P4141" i="1"/>
  <c r="P4139" i="1"/>
  <c r="P4137" i="1"/>
  <c r="P4135" i="1"/>
  <c r="P4133" i="1"/>
  <c r="P4131" i="1"/>
  <c r="P4129" i="1"/>
  <c r="P4127" i="1"/>
  <c r="P4125" i="1"/>
  <c r="P4123" i="1"/>
  <c r="P4121" i="1"/>
  <c r="P4119" i="1"/>
  <c r="P4117" i="1"/>
  <c r="P4108" i="1"/>
  <c r="P4092" i="1"/>
  <c r="P4076" i="1"/>
  <c r="P4060" i="1"/>
  <c r="P4044" i="1"/>
  <c r="P4028" i="1"/>
  <c r="P4012" i="1"/>
  <c r="P3996" i="1"/>
  <c r="P3980" i="1"/>
  <c r="O4106" i="1"/>
  <c r="O4090" i="1"/>
  <c r="O4074" i="1"/>
  <c r="O4058" i="1"/>
  <c r="O4042" i="1"/>
  <c r="O4026" i="1"/>
  <c r="O4010" i="1"/>
  <c r="O3994" i="1"/>
  <c r="O3978" i="1"/>
  <c r="O3962" i="1"/>
  <c r="O3948" i="1"/>
  <c r="P3948" i="1"/>
  <c r="O3964" i="1"/>
  <c r="O4110" i="1"/>
  <c r="O4094" i="1"/>
  <c r="O4078" i="1"/>
  <c r="O4062" i="1"/>
  <c r="O4046" i="1"/>
  <c r="O4030" i="1"/>
  <c r="O4014" i="1"/>
  <c r="O3998" i="1"/>
  <c r="O3982" i="1"/>
  <c r="O3966" i="1"/>
  <c r="O3950" i="1"/>
  <c r="P4176" i="1"/>
  <c r="P4174" i="1"/>
  <c r="P4172" i="1"/>
  <c r="P4170" i="1"/>
  <c r="P4168" i="1"/>
  <c r="P4166" i="1"/>
  <c r="P4164" i="1"/>
  <c r="P4162" i="1"/>
  <c r="P4160" i="1"/>
  <c r="P4158" i="1"/>
  <c r="P4156" i="1"/>
  <c r="P4154" i="1"/>
  <c r="P4152" i="1"/>
  <c r="P4150" i="1"/>
  <c r="P4148" i="1"/>
  <c r="P4146" i="1"/>
  <c r="P4144" i="1"/>
  <c r="P4142" i="1"/>
  <c r="P4140" i="1"/>
  <c r="P4138" i="1"/>
  <c r="P4136" i="1"/>
  <c r="P4134" i="1"/>
  <c r="P4132" i="1"/>
  <c r="P4130" i="1"/>
  <c r="P4128" i="1"/>
  <c r="P4126" i="1"/>
  <c r="P4124" i="1"/>
  <c r="P4122" i="1"/>
  <c r="P4120" i="1"/>
  <c r="P4118" i="1"/>
  <c r="P4116" i="1"/>
  <c r="O4112" i="1"/>
  <c r="P4109" i="1"/>
  <c r="P4100" i="1"/>
  <c r="O4096" i="1"/>
  <c r="P4084" i="1"/>
  <c r="O4080" i="1"/>
  <c r="P4068" i="1"/>
  <c r="O4064" i="1"/>
  <c r="P4052" i="1"/>
  <c r="O4048" i="1"/>
  <c r="P4036" i="1"/>
  <c r="O4032" i="1"/>
  <c r="P4020" i="1"/>
  <c r="O4016" i="1"/>
  <c r="P4004" i="1"/>
  <c r="O4000" i="1"/>
  <c r="P3988" i="1"/>
  <c r="O3984" i="1"/>
  <c r="P3972" i="1"/>
  <c r="O3968" i="1"/>
  <c r="P3956" i="1"/>
  <c r="O3952" i="1"/>
  <c r="P4102" i="1"/>
  <c r="P4086" i="1"/>
  <c r="P4070" i="1"/>
  <c r="P4054" i="1"/>
  <c r="P4038" i="1"/>
  <c r="P4022" i="1"/>
  <c r="P4006" i="1"/>
  <c r="P3990" i="1"/>
  <c r="P3974" i="1"/>
  <c r="P3958" i="1"/>
  <c r="O3866" i="1"/>
  <c r="P3654" i="1"/>
  <c r="O3777" i="1"/>
  <c r="O3613" i="1"/>
  <c r="P3920" i="1"/>
  <c r="P3636" i="1"/>
  <c r="O3885" i="1"/>
  <c r="O3599" i="1"/>
  <c r="P3778" i="1"/>
  <c r="O3762" i="1"/>
  <c r="O3807" i="1"/>
  <c r="O3798" i="1"/>
  <c r="O3774" i="1"/>
  <c r="O3746" i="1"/>
  <c r="O3706" i="1"/>
  <c r="P3678" i="1"/>
  <c r="P3674" i="1"/>
  <c r="O3944" i="1"/>
  <c r="P3940" i="1"/>
  <c r="P3936" i="1"/>
  <c r="O3928" i="1"/>
  <c r="P3924" i="1"/>
  <c r="O3913" i="1"/>
  <c r="O3897" i="1"/>
  <c r="P3857" i="1"/>
  <c r="O3853" i="1"/>
  <c r="O3817" i="1"/>
  <c r="O3797" i="1"/>
  <c r="O3793" i="1"/>
  <c r="O3789" i="1"/>
  <c r="O3761" i="1"/>
  <c r="O3745" i="1"/>
  <c r="P3721" i="1"/>
  <c r="O3717" i="1"/>
  <c r="O3701" i="1"/>
  <c r="O3689" i="1"/>
  <c r="O3669" i="1"/>
  <c r="P3665" i="1"/>
  <c r="O3943" i="1"/>
  <c r="O3939" i="1"/>
  <c r="O3912" i="1"/>
  <c r="P3908" i="1"/>
  <c r="P3904" i="1"/>
  <c r="O3896" i="1"/>
  <c r="P3884" i="1"/>
  <c r="O3876" i="1"/>
  <c r="O3872" i="1"/>
  <c r="O3860" i="1"/>
  <c r="O3856" i="1"/>
  <c r="O3844" i="1"/>
  <c r="O3840" i="1"/>
  <c r="P3832" i="1"/>
  <c r="O3945" i="1"/>
  <c r="O3929" i="1"/>
  <c r="O3910" i="1"/>
  <c r="O3906" i="1"/>
  <c r="O3894" i="1"/>
  <c r="O3890" i="1"/>
  <c r="O3878" i="1"/>
  <c r="O3858" i="1"/>
  <c r="O3830" i="1"/>
  <c r="O3826" i="1"/>
  <c r="P3735" i="1"/>
  <c r="P3731" i="1"/>
  <c r="P3559" i="1"/>
  <c r="P3889" i="1"/>
  <c r="O3849" i="1"/>
  <c r="O3765" i="1"/>
  <c r="O3722" i="1"/>
  <c r="O3808" i="1"/>
  <c r="O3946" i="1"/>
  <c r="O3942" i="1"/>
  <c r="O3938" i="1"/>
  <c r="O3926" i="1"/>
  <c r="O3922" i="1"/>
  <c r="O3919" i="1"/>
  <c r="O3915" i="1"/>
  <c r="O3903" i="1"/>
  <c r="O3899" i="1"/>
  <c r="O3887" i="1"/>
  <c r="O3883" i="1"/>
  <c r="P3879" i="1"/>
  <c r="O3875" i="1"/>
  <c r="P3871" i="1"/>
  <c r="O3867" i="1"/>
  <c r="P3863" i="1"/>
  <c r="O3855" i="1"/>
  <c r="P3851" i="1"/>
  <c r="O3847" i="1"/>
  <c r="O3835" i="1"/>
  <c r="O3803" i="1"/>
  <c r="O3799" i="1"/>
  <c r="O3795" i="1"/>
  <c r="O3751" i="1"/>
  <c r="O3728" i="1"/>
  <c r="O3719" i="1"/>
  <c r="O3667" i="1"/>
  <c r="P3663" i="1"/>
  <c r="P3659" i="1"/>
  <c r="O3682" i="1"/>
  <c r="P3670" i="1"/>
  <c r="P3673" i="1"/>
  <c r="P3700" i="1"/>
  <c r="O3692" i="1"/>
  <c r="P3676" i="1"/>
  <c r="P3660" i="1"/>
  <c r="O3655" i="1"/>
  <c r="O3643" i="1"/>
  <c r="O3635" i="1"/>
  <c r="O3631" i="1"/>
  <c r="P3627" i="1"/>
  <c r="O3623" i="1"/>
  <c r="P3637" i="1"/>
  <c r="P3590" i="1"/>
  <c r="O3577" i="1"/>
  <c r="P3573" i="1"/>
  <c r="O3591" i="1"/>
  <c r="P3642" i="1"/>
  <c r="P3638" i="1"/>
  <c r="O3634" i="1"/>
  <c r="P3606" i="1"/>
  <c r="O3601" i="1"/>
  <c r="O3593" i="1"/>
  <c r="P3608" i="1"/>
  <c r="O3653" i="1"/>
  <c r="O3652" i="1"/>
  <c r="P3644" i="1"/>
  <c r="O3651" i="1"/>
  <c r="O3633" i="1"/>
  <c r="P3643" i="1"/>
  <c r="O3624" i="1"/>
  <c r="O3579" i="1"/>
  <c r="P3571" i="1"/>
  <c r="P3575" i="1"/>
  <c r="P3574" i="1"/>
  <c r="P3596" i="1"/>
  <c r="O3592" i="1"/>
  <c r="O3581" i="1"/>
  <c r="P3591" i="1"/>
  <c r="P3607" i="1"/>
  <c r="O3603" i="1"/>
  <c r="P3576" i="1"/>
  <c r="P3685" i="1"/>
  <c r="O3663" i="1"/>
  <c r="O3831" i="1"/>
  <c r="P3669" i="1"/>
  <c r="O3785" i="1"/>
  <c r="P3781" i="1"/>
  <c r="P3765" i="1"/>
  <c r="O3688" i="1"/>
  <c r="O3637" i="1"/>
  <c r="P3622" i="1"/>
  <c r="O3834" i="1"/>
  <c r="P3815" i="1"/>
  <c r="P3800" i="1"/>
  <c r="O3754" i="1"/>
  <c r="O3703" i="1"/>
  <c r="O3865" i="1"/>
  <c r="O3861" i="1"/>
  <c r="O3814" i="1"/>
  <c r="P3803" i="1"/>
  <c r="O3772" i="1"/>
  <c r="O3742" i="1"/>
  <c r="O3691" i="1"/>
  <c r="O3687" i="1"/>
  <c r="O3683" i="1"/>
  <c r="O3640" i="1"/>
  <c r="O3625" i="1"/>
  <c r="O3621" i="1"/>
  <c r="P3617" i="1"/>
  <c r="P3595" i="1"/>
  <c r="P3588" i="1"/>
  <c r="P3580" i="1"/>
  <c r="O3935" i="1"/>
  <c r="O3931" i="1"/>
  <c r="O3892" i="1"/>
  <c r="P3841" i="1"/>
  <c r="O3837" i="1"/>
  <c r="O3833" i="1"/>
  <c r="O3829" i="1"/>
  <c r="P3821" i="1"/>
  <c r="P3753" i="1"/>
  <c r="P3714" i="1"/>
  <c r="P3698" i="1"/>
  <c r="P3694" i="1"/>
  <c r="O3678" i="1"/>
  <c r="P3653" i="1"/>
  <c r="O3628" i="1"/>
  <c r="P3613" i="1"/>
  <c r="O3609" i="1"/>
  <c r="P3601" i="1"/>
  <c r="P3305" i="1"/>
  <c r="O3301" i="1"/>
  <c r="O3871" i="1"/>
  <c r="P3868" i="1"/>
  <c r="P3864" i="1"/>
  <c r="O3828" i="1"/>
  <c r="P3817" i="1"/>
  <c r="P3775" i="1"/>
  <c r="O3771" i="1"/>
  <c r="O3767" i="1"/>
  <c r="O3760" i="1"/>
  <c r="P3667" i="1"/>
  <c r="O3627" i="1"/>
  <c r="O3537" i="1"/>
  <c r="O3533" i="1"/>
  <c r="O3529" i="1"/>
  <c r="O3525" i="1"/>
  <c r="O3509" i="1"/>
  <c r="P3501" i="1"/>
  <c r="O3553" i="1"/>
  <c r="O3523" i="1"/>
  <c r="O3936" i="1"/>
  <c r="O3904" i="1"/>
  <c r="O3825" i="1"/>
  <c r="O3781" i="1"/>
  <c r="O3753" i="1"/>
  <c r="O3731" i="1"/>
  <c r="P3705" i="1"/>
  <c r="O3690" i="1"/>
  <c r="O3675" i="1"/>
  <c r="O3641" i="1"/>
  <c r="O3589" i="1"/>
  <c r="O3585" i="1"/>
  <c r="O3567" i="1"/>
  <c r="P3928" i="1"/>
  <c r="P3896" i="1"/>
  <c r="P3932" i="1"/>
  <c r="O3921" i="1"/>
  <c r="O3918" i="1"/>
  <c r="O3914" i="1"/>
  <c r="O3911" i="1"/>
  <c r="O3907" i="1"/>
  <c r="P3900" i="1"/>
  <c r="P3885" i="1"/>
  <c r="O3882" i="1"/>
  <c r="O3874" i="1"/>
  <c r="O3863" i="1"/>
  <c r="O3843" i="1"/>
  <c r="O3839" i="1"/>
  <c r="O3810" i="1"/>
  <c r="O3788" i="1"/>
  <c r="O3784" i="1"/>
  <c r="P3749" i="1"/>
  <c r="P3738" i="1"/>
  <c r="O3723" i="1"/>
  <c r="P3697" i="1"/>
  <c r="P3686" i="1"/>
  <c r="O3661" i="1"/>
  <c r="P3647" i="1"/>
  <c r="P3602" i="1"/>
  <c r="O3559" i="1"/>
  <c r="P3555" i="1"/>
  <c r="O3551" i="1"/>
  <c r="P3547" i="1"/>
  <c r="P3539" i="1"/>
  <c r="O3527" i="1"/>
  <c r="O3846" i="1"/>
  <c r="O3824" i="1"/>
  <c r="P3820" i="1"/>
  <c r="O3763" i="1"/>
  <c r="O3712" i="1"/>
  <c r="P3577" i="1"/>
  <c r="O3515" i="1"/>
  <c r="P3511" i="1"/>
  <c r="O3842" i="1"/>
  <c r="O3813" i="1"/>
  <c r="P3809" i="1"/>
  <c r="P3791" i="1"/>
  <c r="P3783" i="1"/>
  <c r="P3777" i="1"/>
  <c r="O3755" i="1"/>
  <c r="O3737" i="1"/>
  <c r="O3733" i="1"/>
  <c r="P3730" i="1"/>
  <c r="O3726" i="1"/>
  <c r="O3657" i="1"/>
  <c r="P3650" i="1"/>
  <c r="O3605" i="1"/>
  <c r="P3558" i="1"/>
  <c r="P3554" i="1"/>
  <c r="P3311" i="1"/>
  <c r="P3303" i="1"/>
  <c r="P3299" i="1"/>
  <c r="P3944" i="1"/>
  <c r="P3912" i="1"/>
  <c r="O3888" i="1"/>
  <c r="P3881" i="1"/>
  <c r="P3873" i="1"/>
  <c r="O3859" i="1"/>
  <c r="P3855" i="1"/>
  <c r="O3827" i="1"/>
  <c r="O3823" i="1"/>
  <c r="O3819" i="1"/>
  <c r="P3816" i="1"/>
  <c r="O3805" i="1"/>
  <c r="P3769" i="1"/>
  <c r="O3744" i="1"/>
  <c r="O3715" i="1"/>
  <c r="O3707" i="1"/>
  <c r="P3703" i="1"/>
  <c r="O3699" i="1"/>
  <c r="P3692" i="1"/>
  <c r="O3660" i="1"/>
  <c r="O3639" i="1"/>
  <c r="O3629" i="1"/>
  <c r="O3619" i="1"/>
  <c r="O3615" i="1"/>
  <c r="O3612" i="1"/>
  <c r="P3587" i="1"/>
  <c r="O3583" i="1"/>
  <c r="P3569" i="1"/>
  <c r="O3565" i="1"/>
  <c r="O3561" i="1"/>
  <c r="P3522" i="1"/>
  <c r="O3937" i="1"/>
  <c r="O3934" i="1"/>
  <c r="O3930" i="1"/>
  <c r="O3927" i="1"/>
  <c r="O3923" i="1"/>
  <c r="P3916" i="1"/>
  <c r="O3905" i="1"/>
  <c r="O3902" i="1"/>
  <c r="O3898" i="1"/>
  <c r="O3895" i="1"/>
  <c r="O3891" i="1"/>
  <c r="O3880" i="1"/>
  <c r="O3869" i="1"/>
  <c r="O3862" i="1"/>
  <c r="P3848" i="1"/>
  <c r="O3841" i="1"/>
  <c r="P3833" i="1"/>
  <c r="O3818" i="1"/>
  <c r="O3812" i="1"/>
  <c r="O3801" i="1"/>
  <c r="P3794" i="1"/>
  <c r="P3790" i="1"/>
  <c r="O3786" i="1"/>
  <c r="O3782" i="1"/>
  <c r="O3779" i="1"/>
  <c r="P3762" i="1"/>
  <c r="O3758" i="1"/>
  <c r="O3747" i="1"/>
  <c r="P3740" i="1"/>
  <c r="O3729" i="1"/>
  <c r="P3717" i="1"/>
  <c r="O3698" i="1"/>
  <c r="P3687" i="1"/>
  <c r="P3684" i="1"/>
  <c r="P3680" i="1"/>
  <c r="O3659" i="1"/>
  <c r="O3656" i="1"/>
  <c r="O3649" i="1"/>
  <c r="O3645" i="1"/>
  <c r="P3631" i="1"/>
  <c r="P3628" i="1"/>
  <c r="P3621" i="1"/>
  <c r="O3611" i="1"/>
  <c r="P3604" i="1"/>
  <c r="O3597" i="1"/>
  <c r="O3513" i="1"/>
  <c r="O3778" i="1"/>
  <c r="P3739" i="1"/>
  <c r="O3571" i="1"/>
  <c r="P3556" i="1"/>
  <c r="P3544" i="1"/>
  <c r="O3505" i="1"/>
  <c r="O3434" i="1"/>
  <c r="O3426" i="1"/>
  <c r="O3418" i="1"/>
  <c r="O3940" i="1"/>
  <c r="O3932" i="1"/>
  <c r="O3924" i="1"/>
  <c r="O3916" i="1"/>
  <c r="O3908" i="1"/>
  <c r="O3900" i="1"/>
  <c r="O3889" i="1"/>
  <c r="O3881" i="1"/>
  <c r="P3867" i="1"/>
  <c r="O3851" i="1"/>
  <c r="P3837" i="1"/>
  <c r="O3832" i="1"/>
  <c r="O3821" i="1"/>
  <c r="P3807" i="1"/>
  <c r="O3802" i="1"/>
  <c r="O3791" i="1"/>
  <c r="O3769" i="1"/>
  <c r="O3735" i="1"/>
  <c r="O3721" i="1"/>
  <c r="O3697" i="1"/>
  <c r="O3694" i="1"/>
  <c r="P3691" i="1"/>
  <c r="O3686" i="1"/>
  <c r="O3680" i="1"/>
  <c r="O3677" i="1"/>
  <c r="O3647" i="1"/>
  <c r="O3617" i="1"/>
  <c r="P3609" i="1"/>
  <c r="O3607" i="1"/>
  <c r="P3597" i="1"/>
  <c r="O3595" i="1"/>
  <c r="P3546" i="1"/>
  <c r="P3527" i="1"/>
  <c r="P3942" i="1"/>
  <c r="P3934" i="1"/>
  <c r="P3926" i="1"/>
  <c r="P3918" i="1"/>
  <c r="P3910" i="1"/>
  <c r="P3902" i="1"/>
  <c r="P3894" i="1"/>
  <c r="P3883" i="1"/>
  <c r="P3853" i="1"/>
  <c r="O3848" i="1"/>
  <c r="P3823" i="1"/>
  <c r="P3793" i="1"/>
  <c r="P3779" i="1"/>
  <c r="P3763" i="1"/>
  <c r="O3749" i="1"/>
  <c r="P3737" i="1"/>
  <c r="P3723" i="1"/>
  <c r="P3715" i="1"/>
  <c r="O3673" i="1"/>
  <c r="P3661" i="1"/>
  <c r="P3649" i="1"/>
  <c r="P3639" i="1"/>
  <c r="P3629" i="1"/>
  <c r="P3619" i="1"/>
  <c r="P3592" i="1"/>
  <c r="P3583" i="1"/>
  <c r="P3869" i="1"/>
  <c r="O3864" i="1"/>
  <c r="P3839" i="1"/>
  <c r="O3815" i="1"/>
  <c r="P3801" i="1"/>
  <c r="P3788" i="1"/>
  <c r="P3771" i="1"/>
  <c r="P3751" i="1"/>
  <c r="O3676" i="1"/>
  <c r="P3656" i="1"/>
  <c r="P3651" i="1"/>
  <c r="P3641" i="1"/>
  <c r="P3634" i="1"/>
  <c r="P3624" i="1"/>
  <c r="P3611" i="1"/>
  <c r="P3599" i="1"/>
  <c r="O3587" i="1"/>
  <c r="P3537" i="1"/>
  <c r="O3850" i="1"/>
  <c r="O3845" i="1"/>
  <c r="P3825" i="1"/>
  <c r="O3809" i="1"/>
  <c r="P3804" i="1"/>
  <c r="P3799" i="1"/>
  <c r="P3795" i="1"/>
  <c r="P3746" i="1"/>
  <c r="P3688" i="1"/>
  <c r="O3685" i="1"/>
  <c r="P3594" i="1"/>
  <c r="P3549" i="1"/>
  <c r="P3946" i="1"/>
  <c r="P3938" i="1"/>
  <c r="P3930" i="1"/>
  <c r="P3922" i="1"/>
  <c r="P3914" i="1"/>
  <c r="P3906" i="1"/>
  <c r="P3898" i="1"/>
  <c r="P3887" i="1"/>
  <c r="P3880" i="1"/>
  <c r="O3877" i="1"/>
  <c r="P3849" i="1"/>
  <c r="P3836" i="1"/>
  <c r="P3831" i="1"/>
  <c r="P3819" i="1"/>
  <c r="P3767" i="1"/>
  <c r="P3747" i="1"/>
  <c r="O3739" i="1"/>
  <c r="P3733" i="1"/>
  <c r="P3719" i="1"/>
  <c r="O3714" i="1"/>
  <c r="P3708" i="1"/>
  <c r="O3705" i="1"/>
  <c r="P3696" i="1"/>
  <c r="P3690" i="1"/>
  <c r="P3682" i="1"/>
  <c r="O3672" i="1"/>
  <c r="P3658" i="1"/>
  <c r="P3655" i="1"/>
  <c r="P3645" i="1"/>
  <c r="P3633" i="1"/>
  <c r="P3626" i="1"/>
  <c r="P3623" i="1"/>
  <c r="P3615" i="1"/>
  <c r="P3603" i="1"/>
  <c r="P3593" i="1"/>
  <c r="P3589" i="1"/>
  <c r="O3573" i="1"/>
  <c r="P3570" i="1"/>
  <c r="P3567" i="1"/>
  <c r="O3296" i="1"/>
  <c r="O3941" i="1"/>
  <c r="O3933" i="1"/>
  <c r="O3925" i="1"/>
  <c r="O3917" i="1"/>
  <c r="O3909" i="1"/>
  <c r="O3901" i="1"/>
  <c r="O3893" i="1"/>
  <c r="O3879" i="1"/>
  <c r="P3865" i="1"/>
  <c r="O3857" i="1"/>
  <c r="P3852" i="1"/>
  <c r="P3847" i="1"/>
  <c r="P3835" i="1"/>
  <c r="O3811" i="1"/>
  <c r="P3805" i="1"/>
  <c r="O3800" i="1"/>
  <c r="O3794" i="1"/>
  <c r="O3783" i="1"/>
  <c r="P3770" i="1"/>
  <c r="O3738" i="1"/>
  <c r="P3689" i="1"/>
  <c r="O3684" i="1"/>
  <c r="O3681" i="1"/>
  <c r="P3657" i="1"/>
  <c r="P3640" i="1"/>
  <c r="P3635" i="1"/>
  <c r="P3625" i="1"/>
  <c r="O3618" i="1"/>
  <c r="P3610" i="1"/>
  <c r="O3608" i="1"/>
  <c r="P3605" i="1"/>
  <c r="O3596" i="1"/>
  <c r="P3585" i="1"/>
  <c r="P3581" i="1"/>
  <c r="P3579" i="1"/>
  <c r="O3569" i="1"/>
  <c r="O3539" i="1"/>
  <c r="P3525" i="1"/>
  <c r="P3521" i="1"/>
  <c r="O3873" i="1"/>
  <c r="O3816" i="1"/>
  <c r="O3775" i="1"/>
  <c r="P3755" i="1"/>
  <c r="O3730" i="1"/>
  <c r="O3724" i="1"/>
  <c r="O3710" i="1"/>
  <c r="P3701" i="1"/>
  <c r="O3665" i="1"/>
  <c r="P3652" i="1"/>
  <c r="P3612" i="1"/>
  <c r="O3575" i="1"/>
  <c r="P3515" i="1"/>
  <c r="O3572" i="1"/>
  <c r="P3564" i="1"/>
  <c r="O3557" i="1"/>
  <c r="P3532" i="1"/>
  <c r="P3528" i="1"/>
  <c r="P3510" i="1"/>
  <c r="O3549" i="1"/>
  <c r="O3541" i="1"/>
  <c r="O3517" i="1"/>
  <c r="P3505" i="1"/>
  <c r="P3578" i="1"/>
  <c r="O3576" i="1"/>
  <c r="P3565" i="1"/>
  <c r="O3548" i="1"/>
  <c r="P3516" i="1"/>
  <c r="P3508" i="1"/>
  <c r="P3513" i="1"/>
  <c r="O3507" i="1"/>
  <c r="O3563" i="1"/>
  <c r="P3557" i="1"/>
  <c r="O3547" i="1"/>
  <c r="P3540" i="1"/>
  <c r="P3531" i="1"/>
  <c r="P3519" i="1"/>
  <c r="P3506" i="1"/>
  <c r="O3543" i="1"/>
  <c r="P3512" i="1"/>
  <c r="P3561" i="1"/>
  <c r="P3542" i="1"/>
  <c r="P3533" i="1"/>
  <c r="P3524" i="1"/>
  <c r="O3521" i="1"/>
  <c r="P3509" i="1"/>
  <c r="P3551" i="1"/>
  <c r="P3523" i="1"/>
  <c r="P3545" i="1"/>
  <c r="O3535" i="1"/>
  <c r="P3526" i="1"/>
  <c r="O3511" i="1"/>
  <c r="O3555" i="1"/>
  <c r="O3545" i="1"/>
  <c r="P3562" i="1"/>
  <c r="O3560" i="1"/>
  <c r="O3564" i="1"/>
  <c r="P3563" i="1"/>
  <c r="O3554" i="1"/>
  <c r="O3544" i="1"/>
  <c r="P3541" i="1"/>
  <c r="P3553" i="1"/>
  <c r="P3548" i="1"/>
  <c r="P3543" i="1"/>
  <c r="P3560" i="1"/>
  <c r="O3531" i="1"/>
  <c r="O3519" i="1"/>
  <c r="P3514" i="1"/>
  <c r="P3535" i="1"/>
  <c r="O3538" i="1"/>
  <c r="O3528" i="1"/>
  <c r="O3516" i="1"/>
  <c r="P3530" i="1"/>
  <c r="P3529" i="1"/>
  <c r="P3517" i="1"/>
  <c r="O3532" i="1"/>
  <c r="P3507" i="1"/>
  <c r="P3780" i="1"/>
  <c r="O3780" i="1"/>
  <c r="P3743" i="1"/>
  <c r="O3743" i="1"/>
  <c r="P3704" i="1"/>
  <c r="O3704" i="1"/>
  <c r="O3693" i="1"/>
  <c r="P3693" i="1"/>
  <c r="O3566" i="1"/>
  <c r="P3566" i="1"/>
  <c r="P3886" i="1"/>
  <c r="P3870" i="1"/>
  <c r="P3854" i="1"/>
  <c r="P3838" i="1"/>
  <c r="P3822" i="1"/>
  <c r="P3806" i="1"/>
  <c r="O3787" i="1"/>
  <c r="P3759" i="1"/>
  <c r="O3759" i="1"/>
  <c r="P3756" i="1"/>
  <c r="P3718" i="1"/>
  <c r="O3718" i="1"/>
  <c r="P3713" i="1"/>
  <c r="O3668" i="1"/>
  <c r="O3598" i="1"/>
  <c r="P3598" i="1"/>
  <c r="O3586" i="1"/>
  <c r="P3586" i="1"/>
  <c r="P3888" i="1"/>
  <c r="P3872" i="1"/>
  <c r="P3856" i="1"/>
  <c r="P3840" i="1"/>
  <c r="P3824" i="1"/>
  <c r="P3808" i="1"/>
  <c r="P3782" i="1"/>
  <c r="P3772" i="1"/>
  <c r="P3734" i="1"/>
  <c r="O3734" i="1"/>
  <c r="P3729" i="1"/>
  <c r="O3620" i="1"/>
  <c r="P3620" i="1"/>
  <c r="P3890" i="1"/>
  <c r="P3874" i="1"/>
  <c r="P3858" i="1"/>
  <c r="P3842" i="1"/>
  <c r="P3826" i="1"/>
  <c r="P3810" i="1"/>
  <c r="P3796" i="1"/>
  <c r="O3796" i="1"/>
  <c r="P3789" i="1"/>
  <c r="P3784" i="1"/>
  <c r="P3750" i="1"/>
  <c r="O3750" i="1"/>
  <c r="P3745" i="1"/>
  <c r="P3720" i="1"/>
  <c r="O3720" i="1"/>
  <c r="O3709" i="1"/>
  <c r="P3709" i="1"/>
  <c r="P3706" i="1"/>
  <c r="P3695" i="1"/>
  <c r="O3695" i="1"/>
  <c r="P3679" i="1"/>
  <c r="O3679" i="1"/>
  <c r="O3600" i="1"/>
  <c r="P3600" i="1"/>
  <c r="O3588" i="1"/>
  <c r="P3892" i="1"/>
  <c r="P3876" i="1"/>
  <c r="P3860" i="1"/>
  <c r="P3844" i="1"/>
  <c r="P3828" i="1"/>
  <c r="P3812" i="1"/>
  <c r="P3786" i="1"/>
  <c r="P3766" i="1"/>
  <c r="O3766" i="1"/>
  <c r="P3761" i="1"/>
  <c r="P3736" i="1"/>
  <c r="O3736" i="1"/>
  <c r="O3725" i="1"/>
  <c r="P3725" i="1"/>
  <c r="O3632" i="1"/>
  <c r="P3632" i="1"/>
  <c r="O3614" i="1"/>
  <c r="P3614" i="1"/>
  <c r="P3891" i="1"/>
  <c r="P3878" i="1"/>
  <c r="P3875" i="1"/>
  <c r="P3862" i="1"/>
  <c r="P3859" i="1"/>
  <c r="P3846" i="1"/>
  <c r="P3843" i="1"/>
  <c r="P3830" i="1"/>
  <c r="P3827" i="1"/>
  <c r="P3814" i="1"/>
  <c r="P3811" i="1"/>
  <c r="P3798" i="1"/>
  <c r="P3785" i="1"/>
  <c r="P3774" i="1"/>
  <c r="P3752" i="1"/>
  <c r="O3752" i="1"/>
  <c r="O3741" i="1"/>
  <c r="P3741" i="1"/>
  <c r="P3722" i="1"/>
  <c r="P3699" i="1"/>
  <c r="O3646" i="1"/>
  <c r="P3646" i="1"/>
  <c r="P3945" i="1"/>
  <c r="P3943" i="1"/>
  <c r="P3941" i="1"/>
  <c r="P3939" i="1"/>
  <c r="P3937" i="1"/>
  <c r="P3935" i="1"/>
  <c r="P3933" i="1"/>
  <c r="P3931" i="1"/>
  <c r="P3929" i="1"/>
  <c r="P3927" i="1"/>
  <c r="P3925" i="1"/>
  <c r="P3923" i="1"/>
  <c r="P3921" i="1"/>
  <c r="P3919" i="1"/>
  <c r="P3917" i="1"/>
  <c r="P3915" i="1"/>
  <c r="P3913" i="1"/>
  <c r="P3911" i="1"/>
  <c r="P3909" i="1"/>
  <c r="P3907" i="1"/>
  <c r="P3905" i="1"/>
  <c r="P3903" i="1"/>
  <c r="P3901" i="1"/>
  <c r="P3899" i="1"/>
  <c r="P3897" i="1"/>
  <c r="P3895" i="1"/>
  <c r="P3893" i="1"/>
  <c r="O3884" i="1"/>
  <c r="P3877" i="1"/>
  <c r="O3868" i="1"/>
  <c r="P3861" i="1"/>
  <c r="O3852" i="1"/>
  <c r="P3845" i="1"/>
  <c r="O3836" i="1"/>
  <c r="P3829" i="1"/>
  <c r="O3820" i="1"/>
  <c r="P3813" i="1"/>
  <c r="O3804" i="1"/>
  <c r="P3797" i="1"/>
  <c r="O3790" i="1"/>
  <c r="O3770" i="1"/>
  <c r="P3768" i="1"/>
  <c r="O3768" i="1"/>
  <c r="O3757" i="1"/>
  <c r="P3757" i="1"/>
  <c r="O3740" i="1"/>
  <c r="P3711" i="1"/>
  <c r="O3711" i="1"/>
  <c r="P3702" i="1"/>
  <c r="O3702" i="1"/>
  <c r="P3683" i="1"/>
  <c r="P3671" i="1"/>
  <c r="O3671" i="1"/>
  <c r="O3666" i="1"/>
  <c r="P3666" i="1"/>
  <c r="O3552" i="1"/>
  <c r="P3552" i="1"/>
  <c r="O3886" i="1"/>
  <c r="P3882" i="1"/>
  <c r="O3870" i="1"/>
  <c r="P3866" i="1"/>
  <c r="O3854" i="1"/>
  <c r="P3850" i="1"/>
  <c r="O3838" i="1"/>
  <c r="P3834" i="1"/>
  <c r="O3822" i="1"/>
  <c r="P3818" i="1"/>
  <c r="O3806" i="1"/>
  <c r="P3802" i="1"/>
  <c r="P3787" i="1"/>
  <c r="O3773" i="1"/>
  <c r="P3773" i="1"/>
  <c r="O3756" i="1"/>
  <c r="P3754" i="1"/>
  <c r="P3727" i="1"/>
  <c r="O3727" i="1"/>
  <c r="P3724" i="1"/>
  <c r="O3713" i="1"/>
  <c r="P3681" i="1"/>
  <c r="P3668" i="1"/>
  <c r="O3648" i="1"/>
  <c r="P3648" i="1"/>
  <c r="O3636" i="1"/>
  <c r="P3764" i="1"/>
  <c r="P3748" i="1"/>
  <c r="P3732" i="1"/>
  <c r="P3716" i="1"/>
  <c r="O3584" i="1"/>
  <c r="P3584" i="1"/>
  <c r="O3550" i="1"/>
  <c r="P3550" i="1"/>
  <c r="O3540" i="1"/>
  <c r="O3518" i="1"/>
  <c r="P3518" i="1"/>
  <c r="O3506" i="1"/>
  <c r="O3520" i="1"/>
  <c r="P3520" i="1"/>
  <c r="P3758" i="1"/>
  <c r="P3742" i="1"/>
  <c r="P3726" i="1"/>
  <c r="P3710" i="1"/>
  <c r="P3707" i="1"/>
  <c r="P3675" i="1"/>
  <c r="O3662" i="1"/>
  <c r="P3662" i="1"/>
  <c r="O3602" i="1"/>
  <c r="O3568" i="1"/>
  <c r="P3568" i="1"/>
  <c r="O3556" i="1"/>
  <c r="O3534" i="1"/>
  <c r="P3534" i="1"/>
  <c r="P3792" i="1"/>
  <c r="P3776" i="1"/>
  <c r="O3764" i="1"/>
  <c r="P3760" i="1"/>
  <c r="O3748" i="1"/>
  <c r="P3744" i="1"/>
  <c r="O3732" i="1"/>
  <c r="P3728" i="1"/>
  <c r="O3716" i="1"/>
  <c r="P3712" i="1"/>
  <c r="O3700" i="1"/>
  <c r="P3677" i="1"/>
  <c r="P3672" i="1"/>
  <c r="O3650" i="1"/>
  <c r="P3618" i="1"/>
  <c r="O3616" i="1"/>
  <c r="P3616" i="1"/>
  <c r="O3604" i="1"/>
  <c r="O3582" i="1"/>
  <c r="P3582" i="1"/>
  <c r="P3572" i="1"/>
  <c r="O3522" i="1"/>
  <c r="O3664" i="1"/>
  <c r="P3664" i="1"/>
  <c r="O3630" i="1"/>
  <c r="P3630" i="1"/>
  <c r="O3570" i="1"/>
  <c r="P3538" i="1"/>
  <c r="O3536" i="1"/>
  <c r="P3536" i="1"/>
  <c r="O3524" i="1"/>
  <c r="O3644" i="1"/>
  <c r="O3580" i="1"/>
  <c r="O3508" i="1"/>
  <c r="O3670" i="1"/>
  <c r="O3654" i="1"/>
  <c r="O3638" i="1"/>
  <c r="O3622" i="1"/>
  <c r="O3606" i="1"/>
  <c r="O3590" i="1"/>
  <c r="O3574" i="1"/>
  <c r="O3558" i="1"/>
  <c r="O3542" i="1"/>
  <c r="O3526" i="1"/>
  <c r="O3510" i="1"/>
  <c r="O3512" i="1"/>
  <c r="O3674" i="1"/>
  <c r="O3658" i="1"/>
  <c r="O3642" i="1"/>
  <c r="O3626" i="1"/>
  <c r="O3610" i="1"/>
  <c r="O3594" i="1"/>
  <c r="O3578" i="1"/>
  <c r="O3562" i="1"/>
  <c r="O3546" i="1"/>
  <c r="O3530" i="1"/>
  <c r="O3514" i="1"/>
  <c r="O3502" i="1"/>
  <c r="O3503" i="1"/>
  <c r="P3499" i="1"/>
  <c r="O3498" i="1"/>
  <c r="O3384" i="1"/>
  <c r="P3320" i="1"/>
  <c r="O3316" i="1"/>
  <c r="O3312" i="1"/>
  <c r="P3308" i="1"/>
  <c r="O3435" i="1"/>
  <c r="O3314" i="1"/>
  <c r="P3313" i="1"/>
  <c r="P3306" i="1"/>
  <c r="O3302" i="1"/>
  <c r="P3294" i="1"/>
  <c r="O3504" i="1"/>
  <c r="P3321" i="1"/>
  <c r="O3320" i="1"/>
  <c r="P3312" i="1"/>
  <c r="P3297" i="1"/>
  <c r="P3319" i="1"/>
  <c r="P3315" i="1"/>
  <c r="O3304" i="1"/>
  <c r="O3318" i="1"/>
  <c r="O3496" i="1"/>
  <c r="P3502" i="1"/>
  <c r="O3495" i="1"/>
  <c r="P3500" i="1"/>
  <c r="P3498" i="1"/>
  <c r="P3497" i="1"/>
  <c r="O3492" i="1"/>
  <c r="P3493" i="1"/>
  <c r="P3489" i="1"/>
  <c r="P3494" i="1"/>
  <c r="O3494" i="1"/>
  <c r="O3497" i="1"/>
  <c r="O3499" i="1"/>
  <c r="P3504" i="1"/>
  <c r="P3496" i="1"/>
  <c r="P3490" i="1"/>
  <c r="P3503" i="1"/>
  <c r="O3501" i="1"/>
  <c r="P3495" i="1"/>
  <c r="O3493" i="1"/>
  <c r="O3474" i="1"/>
  <c r="O3500" i="1"/>
  <c r="P3477" i="1"/>
  <c r="P3461" i="1"/>
  <c r="O3491" i="1"/>
  <c r="P3459" i="1"/>
  <c r="O3447" i="1"/>
  <c r="O3443" i="1"/>
  <c r="P3439" i="1"/>
  <c r="O3484" i="1"/>
  <c r="O3490" i="1"/>
  <c r="P3492" i="1"/>
  <c r="P3491" i="1"/>
  <c r="O3489" i="1"/>
  <c r="P3437" i="1"/>
  <c r="P3479" i="1"/>
  <c r="O3453" i="1"/>
  <c r="O3482" i="1"/>
  <c r="P3475" i="1"/>
  <c r="P3467" i="1"/>
  <c r="O3439" i="1"/>
  <c r="O3485" i="1"/>
  <c r="O3445" i="1"/>
  <c r="O3476" i="1"/>
  <c r="O3464" i="1"/>
  <c r="O3483" i="1"/>
  <c r="P3485" i="1"/>
  <c r="O3487" i="1"/>
  <c r="O3477" i="1"/>
  <c r="O3473" i="1"/>
  <c r="O3469" i="1"/>
  <c r="O3461" i="1"/>
  <c r="O3475" i="1"/>
  <c r="O3306" i="1"/>
  <c r="P3469" i="1"/>
  <c r="O3456" i="1"/>
  <c r="O3437" i="1"/>
  <c r="O3466" i="1"/>
  <c r="O3459" i="1"/>
  <c r="P3413" i="1"/>
  <c r="P3389" i="1"/>
  <c r="P3369" i="1"/>
  <c r="P3357" i="1"/>
  <c r="P3341" i="1"/>
  <c r="O3300" i="1"/>
  <c r="O3294" i="1"/>
  <c r="P3483" i="1"/>
  <c r="O3479" i="1"/>
  <c r="O3472" i="1"/>
  <c r="O3455" i="1"/>
  <c r="O3436" i="1"/>
  <c r="O3428" i="1"/>
  <c r="O3424" i="1"/>
  <c r="O3420" i="1"/>
  <c r="P3318" i="1"/>
  <c r="O3308" i="1"/>
  <c r="P3296" i="1"/>
  <c r="O3488" i="1"/>
  <c r="O3471" i="1"/>
  <c r="O3468" i="1"/>
  <c r="O3465" i="1"/>
  <c r="O3458" i="1"/>
  <c r="O3450" i="1"/>
  <c r="O3442" i="1"/>
  <c r="O3317" i="1"/>
  <c r="O3307" i="1"/>
  <c r="P3304" i="1"/>
  <c r="P3302" i="1"/>
  <c r="O3481" i="1"/>
  <c r="O3467" i="1"/>
  <c r="O3310" i="1"/>
  <c r="O3298" i="1"/>
  <c r="O3480" i="1"/>
  <c r="O3463" i="1"/>
  <c r="O3460" i="1"/>
  <c r="O3457" i="1"/>
  <c r="O3309" i="1"/>
  <c r="O3295" i="1"/>
  <c r="P3453" i="1"/>
  <c r="O3311" i="1"/>
  <c r="P3317" i="1"/>
  <c r="O3313" i="1"/>
  <c r="P3310" i="1"/>
  <c r="P3301" i="1"/>
  <c r="O3297" i="1"/>
  <c r="P3487" i="1"/>
  <c r="P3471" i="1"/>
  <c r="P3463" i="1"/>
  <c r="P3455" i="1"/>
  <c r="O3449" i="1"/>
  <c r="O3315" i="1"/>
  <c r="O3299" i="1"/>
  <c r="O3452" i="1"/>
  <c r="O3448" i="1"/>
  <c r="P3445" i="1"/>
  <c r="O3431" i="1"/>
  <c r="O3419" i="1"/>
  <c r="P3314" i="1"/>
  <c r="P3298" i="1"/>
  <c r="P3481" i="1"/>
  <c r="P3473" i="1"/>
  <c r="P3465" i="1"/>
  <c r="P3457" i="1"/>
  <c r="O3319" i="1"/>
  <c r="P3316" i="1"/>
  <c r="P3307" i="1"/>
  <c r="O3303" i="1"/>
  <c r="P3300" i="1"/>
  <c r="P3447" i="1"/>
  <c r="O3441" i="1"/>
  <c r="O3321" i="1"/>
  <c r="P3309" i="1"/>
  <c r="O3305" i="1"/>
  <c r="O3486" i="1"/>
  <c r="O3478" i="1"/>
  <c r="O3470" i="1"/>
  <c r="O3462" i="1"/>
  <c r="O3451" i="1"/>
  <c r="O3444" i="1"/>
  <c r="O3440" i="1"/>
  <c r="P3429" i="1"/>
  <c r="O3425" i="1"/>
  <c r="P3421" i="1"/>
  <c r="O3454" i="1"/>
  <c r="P3451" i="1"/>
  <c r="O3446" i="1"/>
  <c r="P3443" i="1"/>
  <c r="O3438" i="1"/>
  <c r="P3435" i="1"/>
  <c r="O3421" i="1"/>
  <c r="P3391" i="1"/>
  <c r="P3387" i="1"/>
  <c r="P3431" i="1"/>
  <c r="P3398" i="1"/>
  <c r="P3449" i="1"/>
  <c r="P3441" i="1"/>
  <c r="O3404" i="1"/>
  <c r="P3384" i="1"/>
  <c r="O3433" i="1"/>
  <c r="O3394" i="1"/>
  <c r="P3390" i="1"/>
  <c r="P3427" i="1"/>
  <c r="O3423" i="1"/>
  <c r="O3422" i="1"/>
  <c r="O3432" i="1"/>
  <c r="O3410" i="1"/>
  <c r="O3429" i="1"/>
  <c r="O3427" i="1"/>
  <c r="P3433" i="1"/>
  <c r="P3425" i="1"/>
  <c r="O3430" i="1"/>
  <c r="O3414" i="1"/>
  <c r="O3402" i="1"/>
  <c r="P3419" i="1"/>
  <c r="O3400" i="1"/>
  <c r="P3393" i="1"/>
  <c r="O3386" i="1"/>
  <c r="P3423" i="1"/>
  <c r="P3403" i="1"/>
  <c r="O3399" i="1"/>
  <c r="O3392" i="1"/>
  <c r="O3388" i="1"/>
  <c r="P3385" i="1"/>
  <c r="P3488" i="1"/>
  <c r="P3486" i="1"/>
  <c r="P3484" i="1"/>
  <c r="P3482" i="1"/>
  <c r="P3480" i="1"/>
  <c r="P3478" i="1"/>
  <c r="P3476" i="1"/>
  <c r="P3474" i="1"/>
  <c r="P3472" i="1"/>
  <c r="P3470" i="1"/>
  <c r="P3468" i="1"/>
  <c r="P3466" i="1"/>
  <c r="P3464" i="1"/>
  <c r="P3462" i="1"/>
  <c r="P3460" i="1"/>
  <c r="P3458" i="1"/>
  <c r="P3456" i="1"/>
  <c r="P3454" i="1"/>
  <c r="P3452" i="1"/>
  <c r="P3450" i="1"/>
  <c r="P3448" i="1"/>
  <c r="P3446" i="1"/>
  <c r="P3444" i="1"/>
  <c r="P3442" i="1"/>
  <c r="P3440" i="1"/>
  <c r="P3438" i="1"/>
  <c r="P3436" i="1"/>
  <c r="P3434" i="1"/>
  <c r="P3432" i="1"/>
  <c r="P3430" i="1"/>
  <c r="P3428" i="1"/>
  <c r="P3426" i="1"/>
  <c r="P3424" i="1"/>
  <c r="P3422" i="1"/>
  <c r="P3420" i="1"/>
  <c r="P3418" i="1"/>
  <c r="P3414" i="1"/>
  <c r="P3406" i="1"/>
  <c r="P3396" i="1"/>
  <c r="P3409" i="1"/>
  <c r="O3395" i="1"/>
  <c r="P3412" i="1"/>
  <c r="P3400" i="1"/>
  <c r="O3398" i="1"/>
  <c r="O3415" i="1"/>
  <c r="P3407" i="1"/>
  <c r="P3397" i="1"/>
  <c r="P3405" i="1"/>
  <c r="O3396" i="1"/>
  <c r="O3411" i="1"/>
  <c r="O3408" i="1"/>
  <c r="P3401" i="1"/>
  <c r="O3417" i="1"/>
  <c r="O3416" i="1"/>
  <c r="P3410" i="1"/>
  <c r="O3403" i="1"/>
  <c r="P3394" i="1"/>
  <c r="O3412" i="1"/>
  <c r="P3408" i="1"/>
  <c r="O3406" i="1"/>
  <c r="P3399" i="1"/>
  <c r="P3392" i="1"/>
  <c r="O3390" i="1"/>
  <c r="O3413" i="1"/>
  <c r="O3397" i="1"/>
  <c r="O3401" i="1"/>
  <c r="O3385" i="1"/>
  <c r="O3387" i="1"/>
  <c r="P3416" i="1"/>
  <c r="O3405" i="1"/>
  <c r="P3402" i="1"/>
  <c r="O3389" i="1"/>
  <c r="P3386" i="1"/>
  <c r="P3411" i="1"/>
  <c r="O3407" i="1"/>
  <c r="P3404" i="1"/>
  <c r="P3395" i="1"/>
  <c r="O3391" i="1"/>
  <c r="P3388" i="1"/>
  <c r="O3409" i="1"/>
  <c r="O3393" i="1"/>
  <c r="O3364" i="1"/>
  <c r="O3383" i="1"/>
  <c r="O3382" i="1"/>
  <c r="P3382" i="1"/>
  <c r="P3362" i="1"/>
  <c r="O3354" i="1"/>
  <c r="P3334" i="1"/>
  <c r="O3322" i="1"/>
  <c r="P3379" i="1"/>
  <c r="P3383" i="1"/>
  <c r="O3381" i="1"/>
  <c r="O3340" i="1"/>
  <c r="O3336" i="1"/>
  <c r="P3332" i="1"/>
  <c r="O3328" i="1"/>
  <c r="O3324" i="1"/>
  <c r="P3347" i="1"/>
  <c r="P3331" i="1"/>
  <c r="O3380" i="1"/>
  <c r="O3372" i="1"/>
  <c r="P3371" i="1"/>
  <c r="P3367" i="1"/>
  <c r="O3378" i="1"/>
  <c r="O3374" i="1"/>
  <c r="P3370" i="1"/>
  <c r="O3366" i="1"/>
  <c r="O3377" i="1"/>
  <c r="P3359" i="1"/>
  <c r="O3362" i="1"/>
  <c r="P3350" i="1"/>
  <c r="O3346" i="1"/>
  <c r="P3342" i="1"/>
  <c r="P3325" i="1"/>
  <c r="O3361" i="1"/>
  <c r="O3373" i="1"/>
  <c r="P3358" i="1"/>
  <c r="O3342" i="1"/>
  <c r="O3338" i="1"/>
  <c r="O3353" i="1"/>
  <c r="O3330" i="1"/>
  <c r="P3326" i="1"/>
  <c r="P3349" i="1"/>
  <c r="O3345" i="1"/>
  <c r="P3356" i="1"/>
  <c r="O3348" i="1"/>
  <c r="O3333" i="1"/>
  <c r="P3380" i="1"/>
  <c r="O3356" i="1"/>
  <c r="P3346" i="1"/>
  <c r="O3326" i="1"/>
  <c r="O3358" i="1"/>
  <c r="O3352" i="1"/>
  <c r="O3349" i="1"/>
  <c r="P3335" i="1"/>
  <c r="O3332" i="1"/>
  <c r="O3329" i="1"/>
  <c r="O3376" i="1"/>
  <c r="O3365" i="1"/>
  <c r="P3351" i="1"/>
  <c r="P3378" i="1"/>
  <c r="O3368" i="1"/>
  <c r="P3348" i="1"/>
  <c r="O3344" i="1"/>
  <c r="O3341" i="1"/>
  <c r="O3325" i="1"/>
  <c r="O3375" i="1"/>
  <c r="P3364" i="1"/>
  <c r="O3360" i="1"/>
  <c r="O3357" i="1"/>
  <c r="P3340" i="1"/>
  <c r="O3334" i="1"/>
  <c r="P3327" i="1"/>
  <c r="P3324" i="1"/>
  <c r="P3363" i="1"/>
  <c r="O3350" i="1"/>
  <c r="P3343" i="1"/>
  <c r="O3337" i="1"/>
  <c r="P3333" i="1"/>
  <c r="P3330" i="1"/>
  <c r="P3372" i="1"/>
  <c r="O3370" i="1"/>
  <c r="P3381" i="1"/>
  <c r="P3374" i="1"/>
  <c r="P3365" i="1"/>
  <c r="O3379" i="1"/>
  <c r="P3376" i="1"/>
  <c r="O3367" i="1"/>
  <c r="P3373" i="1"/>
  <c r="O3369" i="1"/>
  <c r="P3366" i="1"/>
  <c r="P3375" i="1"/>
  <c r="O3371" i="1"/>
  <c r="P3368" i="1"/>
  <c r="P3377" i="1"/>
  <c r="O3355" i="1"/>
  <c r="P3352" i="1"/>
  <c r="O3339" i="1"/>
  <c r="P3336" i="1"/>
  <c r="O3323" i="1"/>
  <c r="P3361" i="1"/>
  <c r="P3354" i="1"/>
  <c r="P3345" i="1"/>
  <c r="P3338" i="1"/>
  <c r="P3329" i="1"/>
  <c r="P3322" i="1"/>
  <c r="O3359" i="1"/>
  <c r="O3343" i="1"/>
  <c r="O3327" i="1"/>
  <c r="O3363" i="1"/>
  <c r="P3360" i="1"/>
  <c r="O3347" i="1"/>
  <c r="P3344" i="1"/>
  <c r="O3331" i="1"/>
  <c r="P3328" i="1"/>
  <c r="P3353" i="1"/>
  <c r="P3337" i="1"/>
  <c r="P3355" i="1"/>
  <c r="O3351" i="1"/>
  <c r="P3339" i="1"/>
  <c r="O3335" i="1"/>
  <c r="P3323" i="1"/>
  <c r="P3417" i="1"/>
  <c r="P3415" i="1"/>
  <c r="P3295" i="1"/>
  <c r="O2994" i="1"/>
  <c r="M3224" i="1"/>
  <c r="O3104" i="1"/>
  <c r="O3100" i="1"/>
  <c r="O3092" i="1"/>
  <c r="O3290" i="1"/>
  <c r="O3274" i="1"/>
  <c r="P3270" i="1"/>
  <c r="O3266" i="1"/>
  <c r="O3262" i="1"/>
  <c r="O3258" i="1"/>
  <c r="O3254" i="1"/>
  <c r="P3250" i="1"/>
  <c r="P3126" i="1"/>
  <c r="P3189" i="1"/>
  <c r="P3120" i="1"/>
  <c r="O3116" i="1"/>
  <c r="O3178" i="1"/>
  <c r="O3174" i="1"/>
  <c r="O3126" i="1"/>
  <c r="P3111" i="1"/>
  <c r="O3103" i="1"/>
  <c r="P3285" i="1"/>
  <c r="P3277" i="1"/>
  <c r="O3256" i="1"/>
  <c r="O3252" i="1"/>
  <c r="P3248" i="1"/>
  <c r="O3220" i="1"/>
  <c r="O3208" i="1"/>
  <c r="P3140" i="1"/>
  <c r="O3132" i="1"/>
  <c r="P3101" i="1"/>
  <c r="P3259" i="1"/>
  <c r="P3131" i="1"/>
  <c r="O3127" i="1"/>
  <c r="P3119" i="1"/>
  <c r="P3228" i="1"/>
  <c r="P3245" i="1"/>
  <c r="P3217" i="1"/>
  <c r="P3235" i="1"/>
  <c r="O3247" i="1"/>
  <c r="O3226" i="1"/>
  <c r="O3222" i="1"/>
  <c r="O3207" i="1"/>
  <c r="P3238" i="1"/>
  <c r="P3226" i="1"/>
  <c r="P3237" i="1"/>
  <c r="O3286" i="1"/>
  <c r="P3121" i="1"/>
  <c r="O3246" i="1"/>
  <c r="O3238" i="1"/>
  <c r="O3276" i="1"/>
  <c r="O3264" i="1"/>
  <c r="P3218" i="1"/>
  <c r="O3214" i="1"/>
  <c r="O3210" i="1"/>
  <c r="P3097" i="1"/>
  <c r="P3093" i="1"/>
  <c r="O3291" i="1"/>
  <c r="P3279" i="1"/>
  <c r="P3267" i="1"/>
  <c r="O3228" i="1"/>
  <c r="O3118" i="1"/>
  <c r="P3115" i="1"/>
  <c r="P3290" i="1"/>
  <c r="O3287" i="1"/>
  <c r="P3284" i="1"/>
  <c r="O3280" i="1"/>
  <c r="P3266" i="1"/>
  <c r="P3258" i="1"/>
  <c r="P3244" i="1"/>
  <c r="O3240" i="1"/>
  <c r="O3128" i="1"/>
  <c r="P3125" i="1"/>
  <c r="O3117" i="1"/>
  <c r="P3283" i="1"/>
  <c r="P3243" i="1"/>
  <c r="O3124" i="1"/>
  <c r="P3110" i="1"/>
  <c r="O3106" i="1"/>
  <c r="P3099" i="1"/>
  <c r="P3286" i="1"/>
  <c r="O3279" i="1"/>
  <c r="P3275" i="1"/>
  <c r="P3272" i="1"/>
  <c r="O3268" i="1"/>
  <c r="P3261" i="1"/>
  <c r="P3246" i="1"/>
  <c r="P3213" i="1"/>
  <c r="P3206" i="1"/>
  <c r="O3170" i="1"/>
  <c r="O3142" i="1"/>
  <c r="P3102" i="1"/>
  <c r="O3289" i="1"/>
  <c r="P3282" i="1"/>
  <c r="P3274" i="1"/>
  <c r="O3242" i="1"/>
  <c r="P3208" i="1"/>
  <c r="P3130" i="1"/>
  <c r="P3123" i="1"/>
  <c r="P3109" i="1"/>
  <c r="P3090" i="1"/>
  <c r="O3292" i="1"/>
  <c r="O3288" i="1"/>
  <c r="P3281" i="1"/>
  <c r="O3278" i="1"/>
  <c r="O3260" i="1"/>
  <c r="O3248" i="1"/>
  <c r="P3234" i="1"/>
  <c r="O3230" i="1"/>
  <c r="P3227" i="1"/>
  <c r="P3220" i="1"/>
  <c r="P3216" i="1"/>
  <c r="O3212" i="1"/>
  <c r="O3108" i="1"/>
  <c r="P3263" i="1"/>
  <c r="O3122" i="1"/>
  <c r="O3284" i="1"/>
  <c r="O3270" i="1"/>
  <c r="O3250" i="1"/>
  <c r="O3140" i="1"/>
  <c r="O3136" i="1"/>
  <c r="P3132" i="1"/>
  <c r="O3130" i="1"/>
  <c r="O3120" i="1"/>
  <c r="P3122" i="1"/>
  <c r="P3288" i="1"/>
  <c r="P3252" i="1"/>
  <c r="O3236" i="1"/>
  <c r="P3229" i="1"/>
  <c r="P3222" i="1"/>
  <c r="P3124" i="1"/>
  <c r="P3117" i="1"/>
  <c r="O3272" i="1"/>
  <c r="P3269" i="1"/>
  <c r="O3239" i="1"/>
  <c r="O3232" i="1"/>
  <c r="P3139" i="1"/>
  <c r="P3135" i="1"/>
  <c r="P3108" i="1"/>
  <c r="P3094" i="1"/>
  <c r="O3293" i="1"/>
  <c r="P3276" i="1"/>
  <c r="P3268" i="1"/>
  <c r="O3263" i="1"/>
  <c r="P3260" i="1"/>
  <c r="O3235" i="1"/>
  <c r="P3231" i="1"/>
  <c r="O3219" i="1"/>
  <c r="P3128" i="1"/>
  <c r="O3119" i="1"/>
  <c r="P3116" i="1"/>
  <c r="O3114" i="1"/>
  <c r="O3110" i="1"/>
  <c r="O3090" i="1"/>
  <c r="P3292" i="1"/>
  <c r="O3282" i="1"/>
  <c r="O3271" i="1"/>
  <c r="P3262" i="1"/>
  <c r="P3251" i="1"/>
  <c r="P3230" i="1"/>
  <c r="O3218" i="1"/>
  <c r="P3215" i="1"/>
  <c r="P3137" i="1"/>
  <c r="P3133" i="1"/>
  <c r="P3118" i="1"/>
  <c r="M2942" i="1"/>
  <c r="O2942" i="1" s="1"/>
  <c r="P3113" i="1"/>
  <c r="P3265" i="1"/>
  <c r="P3240" i="1"/>
  <c r="P3152" i="1"/>
  <c r="P3211" i="1"/>
  <c r="P3210" i="1"/>
  <c r="O3216" i="1"/>
  <c r="P3190" i="1"/>
  <c r="P3256" i="1"/>
  <c r="O3244" i="1"/>
  <c r="P3236" i="1"/>
  <c r="O3234" i="1"/>
  <c r="P3253" i="1"/>
  <c r="P3233" i="1"/>
  <c r="O3231" i="1"/>
  <c r="O3255" i="1"/>
  <c r="P3247" i="1"/>
  <c r="P3232" i="1"/>
  <c r="P3254" i="1"/>
  <c r="P3242" i="1"/>
  <c r="P3249" i="1"/>
  <c r="P3221" i="1"/>
  <c r="O3223" i="1"/>
  <c r="P3201" i="1"/>
  <c r="O3215" i="1"/>
  <c r="P3212" i="1"/>
  <c r="P3219" i="1"/>
  <c r="P3214" i="1"/>
  <c r="P3199" i="1"/>
  <c r="O3206" i="1"/>
  <c r="P3183" i="1"/>
  <c r="O3188" i="1"/>
  <c r="O3180" i="1"/>
  <c r="O3168" i="1"/>
  <c r="O3194" i="1"/>
  <c r="O3190" i="1"/>
  <c r="O3204" i="1"/>
  <c r="O3205" i="1"/>
  <c r="P3197" i="1"/>
  <c r="P3200" i="1"/>
  <c r="O3196" i="1"/>
  <c r="P3186" i="1"/>
  <c r="P3203" i="1"/>
  <c r="P3195" i="1"/>
  <c r="O3192" i="1"/>
  <c r="P3194" i="1"/>
  <c r="O3202" i="1"/>
  <c r="O3198" i="1"/>
  <c r="O3164" i="1"/>
  <c r="P3162" i="1"/>
  <c r="O3152" i="1"/>
  <c r="O3162" i="1"/>
  <c r="P3176" i="1"/>
  <c r="P3205" i="1"/>
  <c r="O3200" i="1"/>
  <c r="P3202" i="1"/>
  <c r="P3204" i="1"/>
  <c r="O3199" i="1"/>
  <c r="P3196" i="1"/>
  <c r="P3198" i="1"/>
  <c r="P3179" i="1"/>
  <c r="P3171" i="1"/>
  <c r="O3160" i="1"/>
  <c r="O3156" i="1"/>
  <c r="O3191" i="1"/>
  <c r="P3188" i="1"/>
  <c r="P3181" i="1"/>
  <c r="O3166" i="1"/>
  <c r="P3192" i="1"/>
  <c r="P3187" i="1"/>
  <c r="P3180" i="1"/>
  <c r="P3165" i="1"/>
  <c r="O3154" i="1"/>
  <c r="O3172" i="1"/>
  <c r="P3153" i="1"/>
  <c r="P3169" i="1"/>
  <c r="P3157" i="1"/>
  <c r="P3178" i="1"/>
  <c r="P3160" i="1"/>
  <c r="O3184" i="1"/>
  <c r="O3175" i="1"/>
  <c r="P3163" i="1"/>
  <c r="O3167" i="1"/>
  <c r="P3164" i="1"/>
  <c r="P3155" i="1"/>
  <c r="O3186" i="1"/>
  <c r="P3173" i="1"/>
  <c r="P3166" i="1"/>
  <c r="P3154" i="1"/>
  <c r="P3185" i="1"/>
  <c r="O3182" i="1"/>
  <c r="O3176" i="1"/>
  <c r="P3172" i="1"/>
  <c r="P3170" i="1"/>
  <c r="P3158" i="1"/>
  <c r="P3134" i="1"/>
  <c r="P3141" i="1"/>
  <c r="O3150" i="1"/>
  <c r="O3146" i="1"/>
  <c r="O3144" i="1"/>
  <c r="P3147" i="1"/>
  <c r="O3148" i="1"/>
  <c r="O3138" i="1"/>
  <c r="O3151" i="1"/>
  <c r="P3142" i="1"/>
  <c r="P3146" i="1"/>
  <c r="P3136" i="1"/>
  <c r="P3149" i="1"/>
  <c r="O3183" i="1"/>
  <c r="P3182" i="1"/>
  <c r="P3184" i="1"/>
  <c r="O3187" i="1"/>
  <c r="O3158" i="1"/>
  <c r="O3134" i="1"/>
  <c r="P3148" i="1"/>
  <c r="P3174" i="1"/>
  <c r="P3167" i="1"/>
  <c r="P3150" i="1"/>
  <c r="P3138" i="1"/>
  <c r="O3143" i="1"/>
  <c r="O3157" i="1"/>
  <c r="P3168" i="1"/>
  <c r="O3159" i="1"/>
  <c r="P3156" i="1"/>
  <c r="P3144" i="1"/>
  <c r="O3135" i="1"/>
  <c r="P3151" i="1"/>
  <c r="O3273" i="1"/>
  <c r="O3257" i="1"/>
  <c r="O3241" i="1"/>
  <c r="O3225" i="1"/>
  <c r="O3209" i="1"/>
  <c r="O3193" i="1"/>
  <c r="O3177" i="1"/>
  <c r="O3161" i="1"/>
  <c r="O3145" i="1"/>
  <c r="O3129" i="1"/>
  <c r="O3275" i="1"/>
  <c r="O3259" i="1"/>
  <c r="O3243" i="1"/>
  <c r="O3227" i="1"/>
  <c r="O3211" i="1"/>
  <c r="O3195" i="1"/>
  <c r="O3179" i="1"/>
  <c r="O3163" i="1"/>
  <c r="O3147" i="1"/>
  <c r="O3131" i="1"/>
  <c r="O3277" i="1"/>
  <c r="O3261" i="1"/>
  <c r="O3245" i="1"/>
  <c r="O3229" i="1"/>
  <c r="O3213" i="1"/>
  <c r="O3197" i="1"/>
  <c r="O3181" i="1"/>
  <c r="O3165" i="1"/>
  <c r="O3149" i="1"/>
  <c r="O3133" i="1"/>
  <c r="P3293" i="1"/>
  <c r="P3291" i="1"/>
  <c r="P3289" i="1"/>
  <c r="P3287" i="1"/>
  <c r="O3281" i="1"/>
  <c r="P3278" i="1"/>
  <c r="O3265" i="1"/>
  <c r="O3249" i="1"/>
  <c r="O3233" i="1"/>
  <c r="O3217" i="1"/>
  <c r="O3201" i="1"/>
  <c r="O3185" i="1"/>
  <c r="O3169" i="1"/>
  <c r="O3153" i="1"/>
  <c r="O3137" i="1"/>
  <c r="O3121" i="1"/>
  <c r="O3283" i="1"/>
  <c r="P3280" i="1"/>
  <c r="P3271" i="1"/>
  <c r="O3267" i="1"/>
  <c r="P3264" i="1"/>
  <c r="P3255" i="1"/>
  <c r="O3251" i="1"/>
  <c r="P3239" i="1"/>
  <c r="P3223" i="1"/>
  <c r="P3207" i="1"/>
  <c r="O3203" i="1"/>
  <c r="P3191" i="1"/>
  <c r="P3175" i="1"/>
  <c r="O3171" i="1"/>
  <c r="P3159" i="1"/>
  <c r="O3155" i="1"/>
  <c r="P3143" i="1"/>
  <c r="O3139" i="1"/>
  <c r="P3127" i="1"/>
  <c r="O3123" i="1"/>
  <c r="O3285" i="1"/>
  <c r="P3273" i="1"/>
  <c r="O3269" i="1"/>
  <c r="P3257" i="1"/>
  <c r="O3253" i="1"/>
  <c r="P3241" i="1"/>
  <c r="O3237" i="1"/>
  <c r="P3225" i="1"/>
  <c r="O3221" i="1"/>
  <c r="P3209" i="1"/>
  <c r="P3193" i="1"/>
  <c r="O3189" i="1"/>
  <c r="P3177" i="1"/>
  <c r="O3173" i="1"/>
  <c r="P3161" i="1"/>
  <c r="P3145" i="1"/>
  <c r="O3141" i="1"/>
  <c r="P3129" i="1"/>
  <c r="O3125" i="1"/>
  <c r="O3115" i="1"/>
  <c r="O3094" i="1"/>
  <c r="P3100" i="1"/>
  <c r="O3105" i="1"/>
  <c r="O3102" i="1"/>
  <c r="O3096" i="1"/>
  <c r="O3093" i="1"/>
  <c r="O3112" i="1"/>
  <c r="P3106" i="1"/>
  <c r="P3104" i="1"/>
  <c r="P3095" i="1"/>
  <c r="P3092" i="1"/>
  <c r="O3109" i="1"/>
  <c r="P3103" i="1"/>
  <c r="O3098" i="1"/>
  <c r="O3107" i="1"/>
  <c r="O3091" i="1"/>
  <c r="O3111" i="1"/>
  <c r="O3095" i="1"/>
  <c r="O3113" i="1"/>
  <c r="O3097" i="1"/>
  <c r="P3112" i="1"/>
  <c r="O3099" i="1"/>
  <c r="P3096" i="1"/>
  <c r="P3114" i="1"/>
  <c r="P3105" i="1"/>
  <c r="O3101" i="1"/>
  <c r="P3098" i="1"/>
  <c r="O3004" i="1"/>
  <c r="P3107" i="1"/>
  <c r="P3091" i="1"/>
  <c r="O3056" i="1"/>
  <c r="O2990" i="1"/>
  <c r="O2999" i="1"/>
  <c r="P2990" i="1"/>
  <c r="O3072" i="1"/>
  <c r="O3020" i="1"/>
  <c r="P3004" i="1"/>
  <c r="P3042" i="1"/>
  <c r="P3030" i="1"/>
  <c r="O3018" i="1"/>
  <c r="P3014" i="1"/>
  <c r="O3010" i="1"/>
  <c r="P3006" i="1"/>
  <c r="O2980" i="1"/>
  <c r="P2956" i="1"/>
  <c r="P2952" i="1"/>
  <c r="P3082" i="1"/>
  <c r="O3078" i="1"/>
  <c r="O3034" i="1"/>
  <c r="O3030" i="1"/>
  <c r="O3022" i="1"/>
  <c r="O3002" i="1"/>
  <c r="P2998" i="1"/>
  <c r="O3048" i="1"/>
  <c r="P3020" i="1"/>
  <c r="O2983" i="1"/>
  <c r="P2989" i="1"/>
  <c r="O3066" i="1"/>
  <c r="O3058" i="1"/>
  <c r="O3028" i="1"/>
  <c r="O3042" i="1"/>
  <c r="P3034" i="1"/>
  <c r="P3012" i="1"/>
  <c r="O2998" i="1"/>
  <c r="P3048" i="1"/>
  <c r="O3086" i="1"/>
  <c r="O3014" i="1"/>
  <c r="O3064" i="1"/>
  <c r="O3060" i="1"/>
  <c r="O2992" i="1"/>
  <c r="O3079" i="1"/>
  <c r="P3056" i="1"/>
  <c r="O3016" i="1"/>
  <c r="O3012" i="1"/>
  <c r="O3033" i="1"/>
  <c r="P3026" i="1"/>
  <c r="P3022" i="1"/>
  <c r="O3074" i="1"/>
  <c r="P3070" i="1"/>
  <c r="P3066" i="1"/>
  <c r="P3062" i="1"/>
  <c r="O3040" i="1"/>
  <c r="O3036" i="1"/>
  <c r="O3029" i="1"/>
  <c r="O3081" i="1"/>
  <c r="P3050" i="1"/>
  <c r="O3043" i="1"/>
  <c r="O3021" i="1"/>
  <c r="O3084" i="1"/>
  <c r="O3080" i="1"/>
  <c r="O3065" i="1"/>
  <c r="P3028" i="1"/>
  <c r="O3087" i="1"/>
  <c r="O3059" i="1"/>
  <c r="O3049" i="1"/>
  <c r="P3046" i="1"/>
  <c r="O3015" i="1"/>
  <c r="O3005" i="1"/>
  <c r="O3083" i="1"/>
  <c r="O3076" i="1"/>
  <c r="O3073" i="1"/>
  <c r="P3058" i="1"/>
  <c r="O3052" i="1"/>
  <c r="O3035" i="1"/>
  <c r="O3008" i="1"/>
  <c r="P3002" i="1"/>
  <c r="O2991" i="1"/>
  <c r="O3031" i="1"/>
  <c r="P3018" i="1"/>
  <c r="P3086" i="1"/>
  <c r="O3075" i="1"/>
  <c r="O3068" i="1"/>
  <c r="P3064" i="1"/>
  <c r="O3051" i="1"/>
  <c r="O3041" i="1"/>
  <c r="P3038" i="1"/>
  <c r="O3024" i="1"/>
  <c r="O3007" i="1"/>
  <c r="P2994" i="1"/>
  <c r="O3082" i="1"/>
  <c r="P3074" i="1"/>
  <c r="O3044" i="1"/>
  <c r="P3040" i="1"/>
  <c r="O2997" i="1"/>
  <c r="O3088" i="1"/>
  <c r="P3078" i="1"/>
  <c r="O3067" i="1"/>
  <c r="O3057" i="1"/>
  <c r="P3054" i="1"/>
  <c r="O3050" i="1"/>
  <c r="O3026" i="1"/>
  <c r="O3023" i="1"/>
  <c r="O3013" i="1"/>
  <c r="P3010" i="1"/>
  <c r="O3006" i="1"/>
  <c r="O3000" i="1"/>
  <c r="O2996" i="1"/>
  <c r="P3088" i="1"/>
  <c r="P3080" i="1"/>
  <c r="P3072" i="1"/>
  <c r="O3085" i="1"/>
  <c r="O3077" i="1"/>
  <c r="P3084" i="1"/>
  <c r="P3076" i="1"/>
  <c r="O3070" i="1"/>
  <c r="O3062" i="1"/>
  <c r="O3054" i="1"/>
  <c r="O3046" i="1"/>
  <c r="O3038" i="1"/>
  <c r="O3032" i="1"/>
  <c r="O3069" i="1"/>
  <c r="O3061" i="1"/>
  <c r="O3053" i="1"/>
  <c r="O3045" i="1"/>
  <c r="O3037" i="1"/>
  <c r="P3068" i="1"/>
  <c r="P3060" i="1"/>
  <c r="P3052" i="1"/>
  <c r="P3044" i="1"/>
  <c r="P3036" i="1"/>
  <c r="O3071" i="1"/>
  <c r="O3063" i="1"/>
  <c r="O3055" i="1"/>
  <c r="O3047" i="1"/>
  <c r="O3039" i="1"/>
  <c r="P2996" i="1"/>
  <c r="O3025" i="1"/>
  <c r="O3017" i="1"/>
  <c r="O3009" i="1"/>
  <c r="O3001" i="1"/>
  <c r="O2993" i="1"/>
  <c r="P3032" i="1"/>
  <c r="P3024" i="1"/>
  <c r="P3016" i="1"/>
  <c r="P3008" i="1"/>
  <c r="P3000" i="1"/>
  <c r="P2992" i="1"/>
  <c r="O3027" i="1"/>
  <c r="O3019" i="1"/>
  <c r="O3011" i="1"/>
  <c r="O3003" i="1"/>
  <c r="O2995" i="1"/>
  <c r="P3087" i="1"/>
  <c r="P3085" i="1"/>
  <c r="P3083" i="1"/>
  <c r="P3081" i="1"/>
  <c r="P3079" i="1"/>
  <c r="P3077" i="1"/>
  <c r="P3075" i="1"/>
  <c r="P3073" i="1"/>
  <c r="P3071" i="1"/>
  <c r="P3069" i="1"/>
  <c r="P3067" i="1"/>
  <c r="P3065" i="1"/>
  <c r="P3063" i="1"/>
  <c r="P3061" i="1"/>
  <c r="P3059" i="1"/>
  <c r="P3057" i="1"/>
  <c r="P3055" i="1"/>
  <c r="P3053" i="1"/>
  <c r="P3051" i="1"/>
  <c r="P3049" i="1"/>
  <c r="P3047" i="1"/>
  <c r="P3045" i="1"/>
  <c r="P3043" i="1"/>
  <c r="P3041" i="1"/>
  <c r="P3039" i="1"/>
  <c r="P3037" i="1"/>
  <c r="P3035" i="1"/>
  <c r="P3033" i="1"/>
  <c r="P3031" i="1"/>
  <c r="P3029" i="1"/>
  <c r="P3027" i="1"/>
  <c r="P3025" i="1"/>
  <c r="P3023" i="1"/>
  <c r="P3021" i="1"/>
  <c r="P3019" i="1"/>
  <c r="P3017" i="1"/>
  <c r="P3015" i="1"/>
  <c r="P3013" i="1"/>
  <c r="P3011" i="1"/>
  <c r="P3009" i="1"/>
  <c r="P3007" i="1"/>
  <c r="P3005" i="1"/>
  <c r="P3003" i="1"/>
  <c r="P3001" i="1"/>
  <c r="P2999" i="1"/>
  <c r="P2997" i="1"/>
  <c r="P2995" i="1"/>
  <c r="P2993" i="1"/>
  <c r="P2991" i="1"/>
  <c r="O2989" i="1"/>
  <c r="P2965" i="1"/>
  <c r="P2974" i="1"/>
  <c r="P2970" i="1"/>
  <c r="O2966" i="1"/>
  <c r="O2853" i="1"/>
  <c r="O2981" i="1"/>
  <c r="O2961" i="1"/>
  <c r="P2949" i="1"/>
  <c r="P2954" i="1"/>
  <c r="O2950" i="1"/>
  <c r="P2972" i="1"/>
  <c r="O2982" i="1"/>
  <c r="O2978" i="1"/>
  <c r="P2985" i="1"/>
  <c r="O2965" i="1"/>
  <c r="O2976" i="1"/>
  <c r="O2985" i="1"/>
  <c r="O2977" i="1"/>
  <c r="O2973" i="1"/>
  <c r="O2962" i="1"/>
  <c r="P2955" i="1"/>
  <c r="O2988" i="1"/>
  <c r="P2958" i="1"/>
  <c r="P2968" i="1"/>
  <c r="O2957" i="1"/>
  <c r="P2971" i="1"/>
  <c r="O2963" i="1"/>
  <c r="O2960" i="1"/>
  <c r="O2949" i="1"/>
  <c r="O2987" i="1"/>
  <c r="P2984" i="1"/>
  <c r="P2977" i="1"/>
  <c r="O2967" i="1"/>
  <c r="O2964" i="1"/>
  <c r="P2961" i="1"/>
  <c r="O2951" i="1"/>
  <c r="P2983" i="1"/>
  <c r="P2963" i="1"/>
  <c r="O2986" i="1"/>
  <c r="P2900" i="1"/>
  <c r="P2880" i="1"/>
  <c r="O2876" i="1"/>
  <c r="O2979" i="1"/>
  <c r="O2969" i="1"/>
  <c r="O2953" i="1"/>
  <c r="P2978" i="1"/>
  <c r="O2975" i="1"/>
  <c r="O2959" i="1"/>
  <c r="P2987" i="1"/>
  <c r="P2986" i="1"/>
  <c r="P2979" i="1"/>
  <c r="P2988" i="1"/>
  <c r="O2984" i="1"/>
  <c r="P2981" i="1"/>
  <c r="P2980" i="1"/>
  <c r="P2982" i="1"/>
  <c r="P2973" i="1"/>
  <c r="O2971" i="1"/>
  <c r="P2964" i="1"/>
  <c r="P2957" i="1"/>
  <c r="O2955" i="1"/>
  <c r="P2975" i="1"/>
  <c r="P2966" i="1"/>
  <c r="P2959" i="1"/>
  <c r="P2950" i="1"/>
  <c r="O2968" i="1"/>
  <c r="O2952" i="1"/>
  <c r="O2970" i="1"/>
  <c r="P2967" i="1"/>
  <c r="O2954" i="1"/>
  <c r="P2951" i="1"/>
  <c r="P2976" i="1"/>
  <c r="O2972" i="1"/>
  <c r="P2969" i="1"/>
  <c r="P2960" i="1"/>
  <c r="O2956" i="1"/>
  <c r="P2953" i="1"/>
  <c r="O2974" i="1"/>
  <c r="P2962" i="1"/>
  <c r="O2958" i="1"/>
  <c r="O2903" i="1"/>
  <c r="O2895" i="1"/>
  <c r="O2901" i="1"/>
  <c r="P2897" i="1"/>
  <c r="P2889" i="1"/>
  <c r="O2885" i="1"/>
  <c r="O2881" i="1"/>
  <c r="P2865" i="1"/>
  <c r="P2852" i="1"/>
  <c r="P2936" i="1"/>
  <c r="O2833" i="1"/>
  <c r="O2825" i="1"/>
  <c r="P2813" i="1"/>
  <c r="P2841" i="1"/>
  <c r="N2843" i="1"/>
  <c r="P2843" i="1" s="1"/>
  <c r="N2835" i="1"/>
  <c r="O2835" i="1" s="1"/>
  <c r="N2827" i="1"/>
  <c r="P2827" i="1" s="1"/>
  <c r="N2819" i="1"/>
  <c r="O2819" i="1" s="1"/>
  <c r="N2811" i="1"/>
  <c r="P2811" i="1" s="1"/>
  <c r="N2803" i="1"/>
  <c r="O2803" i="1" s="1"/>
  <c r="N2795" i="1"/>
  <c r="O2795" i="1" s="1"/>
  <c r="N2787" i="1"/>
  <c r="P2787" i="1" s="1"/>
  <c r="N2779" i="1"/>
  <c r="P2779" i="1" s="1"/>
  <c r="N2771" i="1"/>
  <c r="P2771" i="1" s="1"/>
  <c r="N2763" i="1"/>
  <c r="O2763" i="1" s="1"/>
  <c r="N2755" i="1"/>
  <c r="P2755" i="1" s="1"/>
  <c r="N2828" i="1"/>
  <c r="P2828" i="1" s="1"/>
  <c r="N2824" i="1"/>
  <c r="P2824" i="1" s="1"/>
  <c r="N2820" i="1"/>
  <c r="P2820" i="1" s="1"/>
  <c r="N2816" i="1"/>
  <c r="P2816" i="1" s="1"/>
  <c r="N2812" i="1"/>
  <c r="O2812" i="1" s="1"/>
  <c r="N2808" i="1"/>
  <c r="O2808" i="1" s="1"/>
  <c r="N2804" i="1"/>
  <c r="P2804" i="1" s="1"/>
  <c r="N2800" i="1"/>
  <c r="O2800" i="1" s="1"/>
  <c r="N2796" i="1"/>
  <c r="P2796" i="1" s="1"/>
  <c r="N2792" i="1"/>
  <c r="P2792" i="1" s="1"/>
  <c r="N2788" i="1"/>
  <c r="P2788" i="1" s="1"/>
  <c r="N2784" i="1"/>
  <c r="O2784" i="1" s="1"/>
  <c r="N2780" i="1"/>
  <c r="P2780" i="1" s="1"/>
  <c r="N2776" i="1"/>
  <c r="P2776" i="1" s="1"/>
  <c r="N2772" i="1"/>
  <c r="P2772" i="1" s="1"/>
  <c r="N2768" i="1"/>
  <c r="O2768" i="1" s="1"/>
  <c r="N2764" i="1"/>
  <c r="P2764" i="1" s="1"/>
  <c r="N2760" i="1"/>
  <c r="O2760" i="1" s="1"/>
  <c r="N2756" i="1"/>
  <c r="P2756" i="1" s="1"/>
  <c r="O2703" i="1"/>
  <c r="P2934" i="1"/>
  <c r="P2922" i="1"/>
  <c r="P2810" i="1"/>
  <c r="P2640" i="1"/>
  <c r="P2802" i="1"/>
  <c r="P2797" i="1"/>
  <c r="O2793" i="1"/>
  <c r="P2785" i="1"/>
  <c r="O2775" i="1"/>
  <c r="O2767" i="1"/>
  <c r="O2723" i="1"/>
  <c r="O2719" i="1"/>
  <c r="O2937" i="1"/>
  <c r="O2865" i="1"/>
  <c r="O2659" i="1"/>
  <c r="P2655" i="1"/>
  <c r="O2651" i="1"/>
  <c r="O2643" i="1"/>
  <c r="P2864" i="1"/>
  <c r="P2856" i="1"/>
  <c r="O2855" i="1"/>
  <c r="P2839" i="1"/>
  <c r="O2914" i="1"/>
  <c r="P2906" i="1"/>
  <c r="O2898" i="1"/>
  <c r="P2890" i="1"/>
  <c r="P2886" i="1"/>
  <c r="P2826" i="1"/>
  <c r="O2753" i="1"/>
  <c r="O2749" i="1"/>
  <c r="O2737" i="1"/>
  <c r="O2733" i="1"/>
  <c r="O2729" i="1"/>
  <c r="O2721" i="1"/>
  <c r="O2935" i="1"/>
  <c r="P2919" i="1"/>
  <c r="O2911" i="1"/>
  <c r="O2849" i="1"/>
  <c r="P2817" i="1"/>
  <c r="O2782" i="1"/>
  <c r="O2766" i="1"/>
  <c r="O2762" i="1"/>
  <c r="O2750" i="1"/>
  <c r="O2746" i="1"/>
  <c r="P2946" i="1"/>
  <c r="P2930" i="1"/>
  <c r="O2887" i="1"/>
  <c r="O2805" i="1"/>
  <c r="P2801" i="1"/>
  <c r="O2781" i="1"/>
  <c r="O2777" i="1"/>
  <c r="O2769" i="1"/>
  <c r="O2765" i="1"/>
  <c r="O2757" i="1"/>
  <c r="O2863" i="1"/>
  <c r="O2945" i="1"/>
  <c r="O2941" i="1"/>
  <c r="P2937" i="1"/>
  <c r="O2933" i="1"/>
  <c r="O2929" i="1"/>
  <c r="O2921" i="1"/>
  <c r="P2913" i="1"/>
  <c r="P2905" i="1"/>
  <c r="O2889" i="1"/>
  <c r="P2881" i="1"/>
  <c r="P2874" i="1"/>
  <c r="O2866" i="1"/>
  <c r="O2823" i="1"/>
  <c r="O2815" i="1"/>
  <c r="O2807" i="1"/>
  <c r="P2752" i="1"/>
  <c r="O2744" i="1"/>
  <c r="P2747" i="1"/>
  <c r="P2944" i="1"/>
  <c r="O2940" i="1"/>
  <c r="P2928" i="1"/>
  <c r="O2924" i="1"/>
  <c r="P2904" i="1"/>
  <c r="O2877" i="1"/>
  <c r="P2857" i="1"/>
  <c r="P2842" i="1"/>
  <c r="O2834" i="1"/>
  <c r="P2822" i="1"/>
  <c r="O2790" i="1"/>
  <c r="O2695" i="1"/>
  <c r="P2945" i="1"/>
  <c r="P2938" i="1"/>
  <c r="O2931" i="1"/>
  <c r="P2912" i="1"/>
  <c r="P2882" i="1"/>
  <c r="P2871" i="1"/>
  <c r="O2845" i="1"/>
  <c r="P2833" i="1"/>
  <c r="P2823" i="1"/>
  <c r="O2809" i="1"/>
  <c r="O2701" i="1"/>
  <c r="O2697" i="1"/>
  <c r="O2677" i="1"/>
  <c r="O2673" i="1"/>
  <c r="O2640" i="1"/>
  <c r="P2896" i="1"/>
  <c r="O2859" i="1"/>
  <c r="P2848" i="1"/>
  <c r="O2844" i="1"/>
  <c r="O2789" i="1"/>
  <c r="O2785" i="1"/>
  <c r="P2759" i="1"/>
  <c r="P2703" i="1"/>
  <c r="P2948" i="1"/>
  <c r="P2929" i="1"/>
  <c r="P2888" i="1"/>
  <c r="P2858" i="1"/>
  <c r="O2851" i="1"/>
  <c r="P2825" i="1"/>
  <c r="P2818" i="1"/>
  <c r="O2751" i="1"/>
  <c r="P2671" i="1"/>
  <c r="O2947" i="1"/>
  <c r="O2925" i="1"/>
  <c r="O2913" i="1"/>
  <c r="O2899" i="1"/>
  <c r="O2891" i="1"/>
  <c r="O2884" i="1"/>
  <c r="O2873" i="1"/>
  <c r="P2854" i="1"/>
  <c r="P2832" i="1"/>
  <c r="P2761" i="1"/>
  <c r="O2939" i="1"/>
  <c r="O2932" i="1"/>
  <c r="O2857" i="1"/>
  <c r="P2849" i="1"/>
  <c r="P2838" i="1"/>
  <c r="O2831" i="1"/>
  <c r="O2821" i="1"/>
  <c r="O2817" i="1"/>
  <c r="P2799" i="1"/>
  <c r="O2883" i="1"/>
  <c r="O2715" i="1"/>
  <c r="P2711" i="1"/>
  <c r="O2732" i="1"/>
  <c r="O2717" i="1"/>
  <c r="O2713" i="1"/>
  <c r="P2743" i="1"/>
  <c r="P2739" i="1"/>
  <c r="O2735" i="1"/>
  <c r="P2719" i="1"/>
  <c r="O2707" i="1"/>
  <c r="O2705" i="1"/>
  <c r="P2691" i="1"/>
  <c r="O2683" i="1"/>
  <c r="O2679" i="1"/>
  <c r="O2675" i="1"/>
  <c r="O2691" i="1"/>
  <c r="O2687" i="1"/>
  <c r="O2739" i="1"/>
  <c r="P2736" i="1"/>
  <c r="O2728" i="1"/>
  <c r="O2734" i="1"/>
  <c r="O2727" i="1"/>
  <c r="P2723" i="1"/>
  <c r="O2741" i="1"/>
  <c r="P2733" i="1"/>
  <c r="P2744" i="1"/>
  <c r="O2725" i="1"/>
  <c r="O2693" i="1"/>
  <c r="P2679" i="1"/>
  <c r="P2707" i="1"/>
  <c r="O2689" i="1"/>
  <c r="P2675" i="1"/>
  <c r="O2699" i="1"/>
  <c r="O2685" i="1"/>
  <c r="O2681" i="1"/>
  <c r="O2709" i="1"/>
  <c r="P2695" i="1"/>
  <c r="P2687" i="1"/>
  <c r="O2897" i="1"/>
  <c r="P2859" i="1"/>
  <c r="O2841" i="1"/>
  <c r="P2834" i="1"/>
  <c r="O2799" i="1"/>
  <c r="O2759" i="1"/>
  <c r="P2749" i="1"/>
  <c r="O2743" i="1"/>
  <c r="P2727" i="1"/>
  <c r="O2711" i="1"/>
  <c r="O2923" i="1"/>
  <c r="P2920" i="1"/>
  <c r="O2917" i="1"/>
  <c r="O2907" i="1"/>
  <c r="O2875" i="1"/>
  <c r="P2872" i="1"/>
  <c r="O2869" i="1"/>
  <c r="O2850" i="1"/>
  <c r="O2847" i="1"/>
  <c r="O2669" i="1"/>
  <c r="O2629" i="1"/>
  <c r="O2938" i="1"/>
  <c r="P2935" i="1"/>
  <c r="O2919" i="1"/>
  <c r="O2916" i="1"/>
  <c r="P2903" i="1"/>
  <c r="O2893" i="1"/>
  <c r="P2887" i="1"/>
  <c r="O2871" i="1"/>
  <c r="O2868" i="1"/>
  <c r="P2840" i="1"/>
  <c r="O2837" i="1"/>
  <c r="O2813" i="1"/>
  <c r="O2801" i="1"/>
  <c r="O2798" i="1"/>
  <c r="O2791" i="1"/>
  <c r="O2774" i="1"/>
  <c r="O2761" i="1"/>
  <c r="O2758" i="1"/>
  <c r="O2748" i="1"/>
  <c r="O2745" i="1"/>
  <c r="O2742" i="1"/>
  <c r="O2665" i="1"/>
  <c r="P2921" i="1"/>
  <c r="O2915" i="1"/>
  <c r="O2909" i="1"/>
  <c r="P2902" i="1"/>
  <c r="O2892" i="1"/>
  <c r="P2873" i="1"/>
  <c r="O2867" i="1"/>
  <c r="O2861" i="1"/>
  <c r="P2855" i="1"/>
  <c r="O2839" i="1"/>
  <c r="P2836" i="1"/>
  <c r="O2818" i="1"/>
  <c r="P2815" i="1"/>
  <c r="P2809" i="1"/>
  <c r="P2807" i="1"/>
  <c r="O2797" i="1"/>
  <c r="O2773" i="1"/>
  <c r="O2747" i="1"/>
  <c r="P2715" i="1"/>
  <c r="P2699" i="1"/>
  <c r="P2683" i="1"/>
  <c r="O2671" i="1"/>
  <c r="P2914" i="1"/>
  <c r="P2891" i="1"/>
  <c r="P2866" i="1"/>
  <c r="P2789" i="1"/>
  <c r="O2946" i="1"/>
  <c r="O2943" i="1"/>
  <c r="O2930" i="1"/>
  <c r="O2927" i="1"/>
  <c r="P2923" i="1"/>
  <c r="P2918" i="1"/>
  <c r="O2908" i="1"/>
  <c r="O2905" i="1"/>
  <c r="O2882" i="1"/>
  <c r="O2879" i="1"/>
  <c r="P2875" i="1"/>
  <c r="P2870" i="1"/>
  <c r="O2860" i="1"/>
  <c r="P2850" i="1"/>
  <c r="O2829" i="1"/>
  <c r="O2806" i="1"/>
  <c r="P2786" i="1"/>
  <c r="O2783" i="1"/>
  <c r="P2769" i="1"/>
  <c r="O2731" i="1"/>
  <c r="P2939" i="1"/>
  <c r="O2926" i="1"/>
  <c r="O2910" i="1"/>
  <c r="P2907" i="1"/>
  <c r="P2898" i="1"/>
  <c r="O2894" i="1"/>
  <c r="O2878" i="1"/>
  <c r="O2862" i="1"/>
  <c r="O2846" i="1"/>
  <c r="O2830" i="1"/>
  <c r="O2814" i="1"/>
  <c r="P2754" i="1"/>
  <c r="P2751" i="1"/>
  <c r="P2729" i="1"/>
  <c r="P2622" i="1"/>
  <c r="O2944" i="1"/>
  <c r="P2941" i="1"/>
  <c r="P2932" i="1"/>
  <c r="O2928" i="1"/>
  <c r="P2925" i="1"/>
  <c r="P2916" i="1"/>
  <c r="O2912" i="1"/>
  <c r="P2909" i="1"/>
  <c r="O2896" i="1"/>
  <c r="P2893" i="1"/>
  <c r="P2884" i="1"/>
  <c r="O2880" i="1"/>
  <c r="P2877" i="1"/>
  <c r="P2868" i="1"/>
  <c r="O2864" i="1"/>
  <c r="P2861" i="1"/>
  <c r="O2848" i="1"/>
  <c r="P2845" i="1"/>
  <c r="O2832" i="1"/>
  <c r="P2829" i="1"/>
  <c r="P2794" i="1"/>
  <c r="P2791" i="1"/>
  <c r="P2781" i="1"/>
  <c r="P2753" i="1"/>
  <c r="P2741" i="1"/>
  <c r="O2736" i="1"/>
  <c r="P2721" i="1"/>
  <c r="P2713" i="1"/>
  <c r="P2705" i="1"/>
  <c r="P2697" i="1"/>
  <c r="P2689" i="1"/>
  <c r="P2681" i="1"/>
  <c r="P2673" i="1"/>
  <c r="P2943" i="1"/>
  <c r="P2927" i="1"/>
  <c r="P2911" i="1"/>
  <c r="P2895" i="1"/>
  <c r="P2879" i="1"/>
  <c r="P2863" i="1"/>
  <c r="P2847" i="1"/>
  <c r="P2831" i="1"/>
  <c r="P2793" i="1"/>
  <c r="P2783" i="1"/>
  <c r="P2773" i="1"/>
  <c r="P2731" i="1"/>
  <c r="O2948" i="1"/>
  <c r="O2900" i="1"/>
  <c r="O2852" i="1"/>
  <c r="O2836" i="1"/>
  <c r="P2947" i="1"/>
  <c r="O2934" i="1"/>
  <c r="P2931" i="1"/>
  <c r="O2918" i="1"/>
  <c r="P2915" i="1"/>
  <c r="O2902" i="1"/>
  <c r="P2899" i="1"/>
  <c r="O2886" i="1"/>
  <c r="P2883" i="1"/>
  <c r="O2870" i="1"/>
  <c r="P2867" i="1"/>
  <c r="O2854" i="1"/>
  <c r="P2851" i="1"/>
  <c r="O2838" i="1"/>
  <c r="O2822" i="1"/>
  <c r="P2805" i="1"/>
  <c r="P2778" i="1"/>
  <c r="P2775" i="1"/>
  <c r="P2765" i="1"/>
  <c r="P2745" i="1"/>
  <c r="P2738" i="1"/>
  <c r="P2735" i="1"/>
  <c r="P2940" i="1"/>
  <c r="O2936" i="1"/>
  <c r="P2933" i="1"/>
  <c r="P2924" i="1"/>
  <c r="O2920" i="1"/>
  <c r="P2917" i="1"/>
  <c r="P2908" i="1"/>
  <c r="O2904" i="1"/>
  <c r="P2901" i="1"/>
  <c r="P2892" i="1"/>
  <c r="O2888" i="1"/>
  <c r="P2885" i="1"/>
  <c r="P2876" i="1"/>
  <c r="O2872" i="1"/>
  <c r="P2869" i="1"/>
  <c r="P2860" i="1"/>
  <c r="O2856" i="1"/>
  <c r="P2853" i="1"/>
  <c r="P2844" i="1"/>
  <c r="O2840" i="1"/>
  <c r="P2837" i="1"/>
  <c r="P2821" i="1"/>
  <c r="P2777" i="1"/>
  <c r="P2770" i="1"/>
  <c r="P2767" i="1"/>
  <c r="P2757" i="1"/>
  <c r="O2752" i="1"/>
  <c r="P2737" i="1"/>
  <c r="P2725" i="1"/>
  <c r="P2717" i="1"/>
  <c r="P2709" i="1"/>
  <c r="P2701" i="1"/>
  <c r="P2693" i="1"/>
  <c r="P2685" i="1"/>
  <c r="P2677" i="1"/>
  <c r="P2669" i="1"/>
  <c r="P2926" i="1"/>
  <c r="O2922" i="1"/>
  <c r="P2910" i="1"/>
  <c r="O2906" i="1"/>
  <c r="P2894" i="1"/>
  <c r="O2890" i="1"/>
  <c r="P2878" i="1"/>
  <c r="O2874" i="1"/>
  <c r="P2862" i="1"/>
  <c r="O2858" i="1"/>
  <c r="P2846" i="1"/>
  <c r="O2842" i="1"/>
  <c r="P2830" i="1"/>
  <c r="O2826" i="1"/>
  <c r="P2814" i="1"/>
  <c r="O2810" i="1"/>
  <c r="P2740" i="1"/>
  <c r="O2730" i="1"/>
  <c r="P2728" i="1"/>
  <c r="O2661" i="1"/>
  <c r="O2653" i="1"/>
  <c r="O2641" i="1"/>
  <c r="O2657" i="1"/>
  <c r="O2645" i="1"/>
  <c r="P2663" i="1"/>
  <c r="P2659" i="1"/>
  <c r="P2651" i="1"/>
  <c r="P2647" i="1"/>
  <c r="P2661" i="1"/>
  <c r="P2653" i="1"/>
  <c r="O2663" i="1"/>
  <c r="O2647" i="1"/>
  <c r="O2649" i="1"/>
  <c r="P2645" i="1"/>
  <c r="P2643" i="1"/>
  <c r="O2655" i="1"/>
  <c r="P2665" i="1"/>
  <c r="P2657" i="1"/>
  <c r="P2649" i="1"/>
  <c r="P2641" i="1"/>
  <c r="O2726" i="1"/>
  <c r="P2726" i="1"/>
  <c r="O2718" i="1"/>
  <c r="P2718" i="1"/>
  <c r="O2710" i="1"/>
  <c r="P2710" i="1"/>
  <c r="O2702" i="1"/>
  <c r="P2702" i="1"/>
  <c r="O2694" i="1"/>
  <c r="P2694" i="1"/>
  <c r="O2686" i="1"/>
  <c r="P2686" i="1"/>
  <c r="O2678" i="1"/>
  <c r="P2678" i="1"/>
  <c r="O2670" i="1"/>
  <c r="P2670" i="1"/>
  <c r="O2662" i="1"/>
  <c r="P2662" i="1"/>
  <c r="O2654" i="1"/>
  <c r="P2654" i="1"/>
  <c r="O2646" i="1"/>
  <c r="P2646" i="1"/>
  <c r="P2806" i="1"/>
  <c r="O2794" i="1"/>
  <c r="P2790" i="1"/>
  <c r="O2778" i="1"/>
  <c r="P2774" i="1"/>
  <c r="P2758" i="1"/>
  <c r="P2742" i="1"/>
  <c r="O2720" i="1"/>
  <c r="P2720" i="1"/>
  <c r="O2712" i="1"/>
  <c r="P2712" i="1"/>
  <c r="O2704" i="1"/>
  <c r="P2704" i="1"/>
  <c r="O2696" i="1"/>
  <c r="P2696" i="1"/>
  <c r="O2688" i="1"/>
  <c r="P2688" i="1"/>
  <c r="O2680" i="1"/>
  <c r="P2680" i="1"/>
  <c r="O2672" i="1"/>
  <c r="P2672" i="1"/>
  <c r="O2664" i="1"/>
  <c r="P2664" i="1"/>
  <c r="O2656" i="1"/>
  <c r="P2656" i="1"/>
  <c r="O2648" i="1"/>
  <c r="P2648" i="1"/>
  <c r="P2762" i="1"/>
  <c r="P2746" i="1"/>
  <c r="P2730" i="1"/>
  <c r="P2748" i="1"/>
  <c r="P2732" i="1"/>
  <c r="O2722" i="1"/>
  <c r="P2722" i="1"/>
  <c r="O2714" i="1"/>
  <c r="P2714" i="1"/>
  <c r="O2706" i="1"/>
  <c r="P2706" i="1"/>
  <c r="O2698" i="1"/>
  <c r="P2698" i="1"/>
  <c r="O2690" i="1"/>
  <c r="P2690" i="1"/>
  <c r="O2682" i="1"/>
  <c r="P2682" i="1"/>
  <c r="O2674" i="1"/>
  <c r="P2674" i="1"/>
  <c r="O2658" i="1"/>
  <c r="P2658" i="1"/>
  <c r="O2650" i="1"/>
  <c r="P2650" i="1"/>
  <c r="O2642" i="1"/>
  <c r="P2642" i="1"/>
  <c r="O2802" i="1"/>
  <c r="P2798" i="1"/>
  <c r="O2786" i="1"/>
  <c r="P2782" i="1"/>
  <c r="O2770" i="1"/>
  <c r="P2766" i="1"/>
  <c r="O2754" i="1"/>
  <c r="P2750" i="1"/>
  <c r="O2738" i="1"/>
  <c r="P2734" i="1"/>
  <c r="O2740" i="1"/>
  <c r="O2724" i="1"/>
  <c r="P2724" i="1"/>
  <c r="O2716" i="1"/>
  <c r="P2716" i="1"/>
  <c r="O2708" i="1"/>
  <c r="P2708" i="1"/>
  <c r="O2700" i="1"/>
  <c r="P2700" i="1"/>
  <c r="O2692" i="1"/>
  <c r="P2692" i="1"/>
  <c r="O2684" i="1"/>
  <c r="P2684" i="1"/>
  <c r="O2676" i="1"/>
  <c r="P2676" i="1"/>
  <c r="O2668" i="1"/>
  <c r="P2668" i="1"/>
  <c r="O2660" i="1"/>
  <c r="P2660" i="1"/>
  <c r="O2652" i="1"/>
  <c r="P2652" i="1"/>
  <c r="O2644" i="1"/>
  <c r="P2644" i="1"/>
  <c r="O2625" i="1"/>
  <c r="P2635" i="1"/>
  <c r="P2619" i="1"/>
  <c r="P2615" i="1"/>
  <c r="P2611" i="1"/>
  <c r="P2620" i="1"/>
  <c r="N2588" i="1"/>
  <c r="P2588" i="1" s="1"/>
  <c r="N2587" i="1"/>
  <c r="O2587" i="1" s="1"/>
  <c r="P2638" i="1"/>
  <c r="P2634" i="1"/>
  <c r="O2637" i="1"/>
  <c r="P2636" i="1"/>
  <c r="O2613" i="1"/>
  <c r="P2612" i="1"/>
  <c r="O2638" i="1"/>
  <c r="P2637" i="1"/>
  <c r="P2610" i="1"/>
  <c r="P2621" i="1"/>
  <c r="P2617" i="1"/>
  <c r="P2624" i="1"/>
  <c r="P2631" i="1"/>
  <c r="P2627" i="1"/>
  <c r="P2623" i="1"/>
  <c r="O2626" i="1"/>
  <c r="O2611" i="1"/>
  <c r="O2622" i="1"/>
  <c r="P2618" i="1"/>
  <c r="P2614" i="1"/>
  <c r="P2628" i="1"/>
  <c r="O2627" i="1"/>
  <c r="P2630" i="1"/>
  <c r="P2633" i="1"/>
  <c r="O2635" i="1"/>
  <c r="O2632" i="1"/>
  <c r="P2625" i="1"/>
  <c r="O2619" i="1"/>
  <c r="O2616" i="1"/>
  <c r="O2631" i="1"/>
  <c r="O2628" i="1"/>
  <c r="O2615" i="1"/>
  <c r="O2612" i="1"/>
  <c r="O2634" i="1"/>
  <c r="O2621" i="1"/>
  <c r="O2618" i="1"/>
  <c r="O2624" i="1"/>
  <c r="O2633" i="1"/>
  <c r="O2630" i="1"/>
  <c r="P2626" i="1"/>
  <c r="O2617" i="1"/>
  <c r="O2614" i="1"/>
  <c r="O2636" i="1"/>
  <c r="P2632" i="1"/>
  <c r="P2629" i="1"/>
  <c r="O2623" i="1"/>
  <c r="O2620" i="1"/>
  <c r="P2616" i="1"/>
  <c r="P2613" i="1"/>
  <c r="O2610" i="1"/>
  <c r="O2507" i="1"/>
  <c r="P2499" i="1"/>
  <c r="O2491" i="1"/>
  <c r="O2487" i="1"/>
  <c r="P2466" i="1"/>
  <c r="P2442" i="1"/>
  <c r="O2517" i="1"/>
  <c r="P2582" i="1"/>
  <c r="O2566" i="1"/>
  <c r="O2550" i="1"/>
  <c r="O2546" i="1"/>
  <c r="P2355" i="1"/>
  <c r="P2525" i="1"/>
  <c r="O2432" i="1"/>
  <c r="O2447" i="1"/>
  <c r="O2443" i="1"/>
  <c r="O2505" i="1"/>
  <c r="P2386" i="1"/>
  <c r="P2491" i="1"/>
  <c r="O2543" i="1"/>
  <c r="O2539" i="1"/>
  <c r="O2531" i="1"/>
  <c r="O2515" i="1"/>
  <c r="O2352" i="1"/>
  <c r="P2450" i="1"/>
  <c r="O2516" i="1"/>
  <c r="O2508" i="1"/>
  <c r="P2430" i="1"/>
  <c r="P2426" i="1"/>
  <c r="O2530" i="1"/>
  <c r="O2366" i="1"/>
  <c r="P2432" i="1"/>
  <c r="O2480" i="1"/>
  <c r="O2440" i="1"/>
  <c r="P2480" i="1"/>
  <c r="P2352" i="1"/>
  <c r="O2441" i="1"/>
  <c r="O2523" i="1"/>
  <c r="O2519" i="1"/>
  <c r="O2464" i="1"/>
  <c r="O2456" i="1"/>
  <c r="P2452" i="1"/>
  <c r="O2429" i="1"/>
  <c r="P2507" i="1"/>
  <c r="O2470" i="1"/>
  <c r="O2446" i="1"/>
  <c r="O2473" i="1"/>
  <c r="O2501" i="1"/>
  <c r="O2448" i="1"/>
  <c r="P2440" i="1"/>
  <c r="P2541" i="1"/>
  <c r="O2533" i="1"/>
  <c r="O2522" i="1"/>
  <c r="O2518" i="1"/>
  <c r="O2492" i="1"/>
  <c r="O2489" i="1"/>
  <c r="P2428" i="1"/>
  <c r="O2424" i="1"/>
  <c r="O2525" i="1"/>
  <c r="O2384" i="1"/>
  <c r="O2503" i="1"/>
  <c r="P2244" i="1"/>
  <c r="P2240" i="1"/>
  <c r="P2236" i="1"/>
  <c r="P2232" i="1"/>
  <c r="P2228" i="1"/>
  <c r="P2224" i="1"/>
  <c r="P2220" i="1"/>
  <c r="P2216" i="1"/>
  <c r="P2212" i="1"/>
  <c r="P2208" i="1"/>
  <c r="P2204" i="1"/>
  <c r="P2200" i="1"/>
  <c r="P2196" i="1"/>
  <c r="P2192" i="1"/>
  <c r="P2188" i="1"/>
  <c r="P2184" i="1"/>
  <c r="P2180" i="1"/>
  <c r="P2176" i="1"/>
  <c r="P2172" i="1"/>
  <c r="P2319" i="1"/>
  <c r="O2442" i="1"/>
  <c r="P2517" i="1"/>
  <c r="P2531" i="1"/>
  <c r="P2289" i="1"/>
  <c r="O2463" i="1"/>
  <c r="O2459" i="1"/>
  <c r="O2438" i="1"/>
  <c r="P2434" i="1"/>
  <c r="O2431" i="1"/>
  <c r="O2511" i="1"/>
  <c r="O2497" i="1"/>
  <c r="O2493" i="1"/>
  <c r="P2353" i="1"/>
  <c r="O2350" i="1"/>
  <c r="O2474" i="1"/>
  <c r="O2455" i="1"/>
  <c r="O2451" i="1"/>
  <c r="P2448" i="1"/>
  <c r="P2444" i="1"/>
  <c r="O2430" i="1"/>
  <c r="O2423" i="1"/>
  <c r="O2419" i="1"/>
  <c r="O2500" i="1"/>
  <c r="P2539" i="1"/>
  <c r="O2535" i="1"/>
  <c r="P2422" i="1"/>
  <c r="O2513" i="1"/>
  <c r="O2499" i="1"/>
  <c r="O2495" i="1"/>
  <c r="O2344" i="1"/>
  <c r="O2336" i="1"/>
  <c r="O2413" i="1"/>
  <c r="O2409" i="1"/>
  <c r="P2476" i="1"/>
  <c r="O2472" i="1"/>
  <c r="P2456" i="1"/>
  <c r="O2453" i="1"/>
  <c r="O2449" i="1"/>
  <c r="P2417" i="1"/>
  <c r="P2424" i="1"/>
  <c r="P2533" i="1"/>
  <c r="P2501" i="1"/>
  <c r="O2599" i="1"/>
  <c r="P2580" i="1"/>
  <c r="P2572" i="1"/>
  <c r="P2548" i="1"/>
  <c r="P2594" i="1"/>
  <c r="P2343" i="1"/>
  <c r="P2408" i="1"/>
  <c r="O2482" i="1"/>
  <c r="O2479" i="1"/>
  <c r="P2468" i="1"/>
  <c r="P2464" i="1"/>
  <c r="O2461" i="1"/>
  <c r="O2458" i="1"/>
  <c r="O2434" i="1"/>
  <c r="O2427" i="1"/>
  <c r="O2421" i="1"/>
  <c r="O2418" i="1"/>
  <c r="O2542" i="1"/>
  <c r="O2532" i="1"/>
  <c r="O2529" i="1"/>
  <c r="P2515" i="1"/>
  <c r="O2509" i="1"/>
  <c r="O2506" i="1"/>
  <c r="O2490" i="1"/>
  <c r="P2545" i="1"/>
  <c r="O2272" i="1"/>
  <c r="O2478" i="1"/>
  <c r="O2471" i="1"/>
  <c r="O2467" i="1"/>
  <c r="O2457" i="1"/>
  <c r="O2454" i="1"/>
  <c r="O2437" i="1"/>
  <c r="O2433" i="1"/>
  <c r="P2486" i="1"/>
  <c r="P2460" i="1"/>
  <c r="O2450" i="1"/>
  <c r="P2420" i="1"/>
  <c r="O2541" i="1"/>
  <c r="O2538" i="1"/>
  <c r="O2524" i="1"/>
  <c r="O2521" i="1"/>
  <c r="P2484" i="1"/>
  <c r="P2436" i="1"/>
  <c r="O2426" i="1"/>
  <c r="P2423" i="1"/>
  <c r="O2527" i="1"/>
  <c r="P2523" i="1"/>
  <c r="O2498" i="1"/>
  <c r="P2294" i="1"/>
  <c r="P2286" i="1"/>
  <c r="P2370" i="1"/>
  <c r="P2366" i="1"/>
  <c r="P2382" i="1"/>
  <c r="P2472" i="1"/>
  <c r="O2469" i="1"/>
  <c r="O2466" i="1"/>
  <c r="P2449" i="1"/>
  <c r="O2439" i="1"/>
  <c r="O2435" i="1"/>
  <c r="O2425" i="1"/>
  <c r="O2540" i="1"/>
  <c r="O2537" i="1"/>
  <c r="O2514" i="1"/>
  <c r="P2493" i="1"/>
  <c r="O2465" i="1"/>
  <c r="O2462" i="1"/>
  <c r="P2458" i="1"/>
  <c r="O2445" i="1"/>
  <c r="O2422" i="1"/>
  <c r="P2418" i="1"/>
  <c r="P2509" i="1"/>
  <c r="O2591" i="1"/>
  <c r="P2573" i="1"/>
  <c r="P2295" i="1"/>
  <c r="O2403" i="1"/>
  <c r="O2417" i="1"/>
  <c r="P2412" i="1"/>
  <c r="O2484" i="1"/>
  <c r="O2476" i="1"/>
  <c r="P2471" i="1"/>
  <c r="O2468" i="1"/>
  <c r="P2463" i="1"/>
  <c r="O2460" i="1"/>
  <c r="P2455" i="1"/>
  <c r="O2452" i="1"/>
  <c r="P2447" i="1"/>
  <c r="O2444" i="1"/>
  <c r="P2439" i="1"/>
  <c r="O2436" i="1"/>
  <c r="P2431" i="1"/>
  <c r="O2428" i="1"/>
  <c r="O2420" i="1"/>
  <c r="P2537" i="1"/>
  <c r="P2529" i="1"/>
  <c r="P2521" i="1"/>
  <c r="P2513" i="1"/>
  <c r="P2505" i="1"/>
  <c r="P2497" i="1"/>
  <c r="P2489" i="1"/>
  <c r="O2603" i="1"/>
  <c r="P2478" i="1"/>
  <c r="P2470" i="1"/>
  <c r="P2462" i="1"/>
  <c r="P2454" i="1"/>
  <c r="P2446" i="1"/>
  <c r="P2438" i="1"/>
  <c r="O2320" i="1"/>
  <c r="P2312" i="1"/>
  <c r="P2288" i="1"/>
  <c r="P2272" i="1"/>
  <c r="P2248" i="1"/>
  <c r="O2368" i="1"/>
  <c r="P2361" i="1"/>
  <c r="P2392" i="1"/>
  <c r="O2481" i="1"/>
  <c r="P2473" i="1"/>
  <c r="P2465" i="1"/>
  <c r="P2457" i="1"/>
  <c r="P2441" i="1"/>
  <c r="P2433" i="1"/>
  <c r="P2425" i="1"/>
  <c r="O2568" i="1"/>
  <c r="O2346" i="1"/>
  <c r="O2534" i="1"/>
  <c r="O2526" i="1"/>
  <c r="O2510" i="1"/>
  <c r="O2502" i="1"/>
  <c r="O2494" i="1"/>
  <c r="O2287" i="1"/>
  <c r="O2407" i="1"/>
  <c r="O2391" i="1"/>
  <c r="O2387" i="1"/>
  <c r="P2376" i="1"/>
  <c r="O2483" i="1"/>
  <c r="O2475" i="1"/>
  <c r="P2467" i="1"/>
  <c r="P2459" i="1"/>
  <c r="P2451" i="1"/>
  <c r="P2443" i="1"/>
  <c r="P2435" i="1"/>
  <c r="P2427" i="1"/>
  <c r="P2419" i="1"/>
  <c r="O2579" i="1"/>
  <c r="P2414" i="1"/>
  <c r="P2482" i="1"/>
  <c r="P2474" i="1"/>
  <c r="O2544" i="1"/>
  <c r="O2536" i="1"/>
  <c r="O2528" i="1"/>
  <c r="O2520" i="1"/>
  <c r="O2512" i="1"/>
  <c r="O2504" i="1"/>
  <c r="O2496" i="1"/>
  <c r="O2488" i="1"/>
  <c r="P2601" i="1"/>
  <c r="O2597" i="1"/>
  <c r="O2299" i="1"/>
  <c r="O2551" i="1"/>
  <c r="O2406" i="1"/>
  <c r="P2402" i="1"/>
  <c r="P2398" i="1"/>
  <c r="O2485" i="1"/>
  <c r="O2477" i="1"/>
  <c r="P2469" i="1"/>
  <c r="P2461" i="1"/>
  <c r="P2453" i="1"/>
  <c r="P2445" i="1"/>
  <c r="P2437" i="1"/>
  <c r="P2429" i="1"/>
  <c r="P2421" i="1"/>
  <c r="P2543" i="1"/>
  <c r="P2535" i="1"/>
  <c r="P2527" i="1"/>
  <c r="P2519" i="1"/>
  <c r="P2511" i="1"/>
  <c r="P2503" i="1"/>
  <c r="P2495" i="1"/>
  <c r="P2487" i="1"/>
  <c r="P2600" i="1"/>
  <c r="O2593" i="1"/>
  <c r="O2574" i="1"/>
  <c r="P2566" i="1"/>
  <c r="P2303" i="1"/>
  <c r="P2559" i="1"/>
  <c r="P2569" i="1"/>
  <c r="O2607" i="1"/>
  <c r="P2603" i="1"/>
  <c r="P2589" i="1"/>
  <c r="O2564" i="1"/>
  <c r="P2571" i="1"/>
  <c r="O2596" i="1"/>
  <c r="O2575" i="1"/>
  <c r="O2606" i="1"/>
  <c r="O2595" i="1"/>
  <c r="O2582" i="1"/>
  <c r="O2578" i="1"/>
  <c r="O2605" i="1"/>
  <c r="P2602" i="1"/>
  <c r="O2601" i="1"/>
  <c r="O2598" i="1"/>
  <c r="O2584" i="1"/>
  <c r="O2558" i="1"/>
  <c r="O2554" i="1"/>
  <c r="P2604" i="1"/>
  <c r="O2590" i="1"/>
  <c r="P2583" i="1"/>
  <c r="O2580" i="1"/>
  <c r="P2565" i="1"/>
  <c r="P2557" i="1"/>
  <c r="P2593" i="1"/>
  <c r="O2548" i="1"/>
  <c r="P2595" i="1"/>
  <c r="P2564" i="1"/>
  <c r="P2550" i="1"/>
  <c r="O2581" i="1"/>
  <c r="O2567" i="1"/>
  <c r="O2561" i="1"/>
  <c r="O2589" i="1"/>
  <c r="O2577" i="1"/>
  <c r="O2570" i="1"/>
  <c r="O2560" i="1"/>
  <c r="P2553" i="1"/>
  <c r="O2547" i="1"/>
  <c r="P2605" i="1"/>
  <c r="P2596" i="1"/>
  <c r="O2586" i="1"/>
  <c r="O2576" i="1"/>
  <c r="O2563" i="1"/>
  <c r="P2556" i="1"/>
  <c r="O2552" i="1"/>
  <c r="P2549" i="1"/>
  <c r="P2585" i="1"/>
  <c r="P2575" i="1"/>
  <c r="O2562" i="1"/>
  <c r="O2559" i="1"/>
  <c r="P2555" i="1"/>
  <c r="O2592" i="1"/>
  <c r="P2607" i="1"/>
  <c r="P2598" i="1"/>
  <c r="O2594" i="1"/>
  <c r="P2591" i="1"/>
  <c r="O2600" i="1"/>
  <c r="P2597" i="1"/>
  <c r="P2606" i="1"/>
  <c r="O2602" i="1"/>
  <c r="P2599" i="1"/>
  <c r="P2590" i="1"/>
  <c r="O2604" i="1"/>
  <c r="P2592" i="1"/>
  <c r="P2581" i="1"/>
  <c r="P2574" i="1"/>
  <c r="O2572" i="1"/>
  <c r="P2558" i="1"/>
  <c r="O2556" i="1"/>
  <c r="P2576" i="1"/>
  <c r="P2567" i="1"/>
  <c r="P2560" i="1"/>
  <c r="P2551" i="1"/>
  <c r="P2578" i="1"/>
  <c r="O2565" i="1"/>
  <c r="P2562" i="1"/>
  <c r="O2549" i="1"/>
  <c r="P2546" i="1"/>
  <c r="O2583" i="1"/>
  <c r="O2585" i="1"/>
  <c r="O2569" i="1"/>
  <c r="O2553" i="1"/>
  <c r="P2584" i="1"/>
  <c r="O2571" i="1"/>
  <c r="P2568" i="1"/>
  <c r="O2555" i="1"/>
  <c r="P2552" i="1"/>
  <c r="P2586" i="1"/>
  <c r="P2577" i="1"/>
  <c r="O2573" i="1"/>
  <c r="P2570" i="1"/>
  <c r="P2561" i="1"/>
  <c r="O2557" i="1"/>
  <c r="P2554" i="1"/>
  <c r="P2579" i="1"/>
  <c r="P2563" i="1"/>
  <c r="P2547" i="1"/>
  <c r="O2545" i="1"/>
  <c r="P2544" i="1"/>
  <c r="P2542" i="1"/>
  <c r="P2540" i="1"/>
  <c r="P2538" i="1"/>
  <c r="P2536" i="1"/>
  <c r="P2534" i="1"/>
  <c r="P2532" i="1"/>
  <c r="P2530" i="1"/>
  <c r="P2528" i="1"/>
  <c r="P2526" i="1"/>
  <c r="P2524" i="1"/>
  <c r="P2522" i="1"/>
  <c r="P2520" i="1"/>
  <c r="P2518" i="1"/>
  <c r="P2516" i="1"/>
  <c r="P2514" i="1"/>
  <c r="P2512" i="1"/>
  <c r="P2510" i="1"/>
  <c r="P2508" i="1"/>
  <c r="P2506" i="1"/>
  <c r="P2504" i="1"/>
  <c r="P2502" i="1"/>
  <c r="P2500" i="1"/>
  <c r="P2498" i="1"/>
  <c r="P2496" i="1"/>
  <c r="P2494" i="1"/>
  <c r="P2492" i="1"/>
  <c r="P2490" i="1"/>
  <c r="P2488" i="1"/>
  <c r="O2486" i="1"/>
  <c r="P2485" i="1"/>
  <c r="P2483" i="1"/>
  <c r="P2481" i="1"/>
  <c r="P2479" i="1"/>
  <c r="P2477" i="1"/>
  <c r="P2475" i="1"/>
  <c r="P2279" i="1"/>
  <c r="P2263" i="1"/>
  <c r="P2380" i="1"/>
  <c r="P2247" i="1"/>
  <c r="P2371" i="1"/>
  <c r="P2364" i="1"/>
  <c r="O2416" i="1"/>
  <c r="O2394" i="1"/>
  <c r="P2310" i="1"/>
  <c r="O2270" i="1"/>
  <c r="P2262" i="1"/>
  <c r="O2258" i="1"/>
  <c r="O2254" i="1"/>
  <c r="O2338" i="1"/>
  <c r="O2390" i="1"/>
  <c r="O2313" i="1"/>
  <c r="O2246" i="1"/>
  <c r="P2345" i="1"/>
  <c r="P2334" i="1"/>
  <c r="O2330" i="1"/>
  <c r="O2404" i="1"/>
  <c r="O2397" i="1"/>
  <c r="O2393" i="1"/>
  <c r="O2375" i="1"/>
  <c r="P2329" i="1"/>
  <c r="P2348" i="1"/>
  <c r="O2400" i="1"/>
  <c r="P2396" i="1"/>
  <c r="O2378" i="1"/>
  <c r="P2374" i="1"/>
  <c r="O2347" i="1"/>
  <c r="P2336" i="1"/>
  <c r="P2373" i="1"/>
  <c r="O2410" i="1"/>
  <c r="O2388" i="1"/>
  <c r="O2381" i="1"/>
  <c r="O2377" i="1"/>
  <c r="P2321" i="1"/>
  <c r="P2317" i="1"/>
  <c r="P2313" i="1"/>
  <c r="P2254" i="1"/>
  <c r="P2354" i="1"/>
  <c r="P2416" i="1"/>
  <c r="P2400" i="1"/>
  <c r="P2384" i="1"/>
  <c r="O2276" i="1"/>
  <c r="P2269" i="1"/>
  <c r="P2357" i="1"/>
  <c r="O2334" i="1"/>
  <c r="P2406" i="1"/>
  <c r="P2390" i="1"/>
  <c r="P2340" i="1"/>
  <c r="O2374" i="1"/>
  <c r="O2294" i="1"/>
  <c r="P2264" i="1"/>
  <c r="O2356" i="1"/>
  <c r="O2415" i="1"/>
  <c r="O2412" i="1"/>
  <c r="O2399" i="1"/>
  <c r="O2396" i="1"/>
  <c r="O2383" i="1"/>
  <c r="O2380" i="1"/>
  <c r="P2297" i="1"/>
  <c r="P2346" i="1"/>
  <c r="P2339" i="1"/>
  <c r="O2405" i="1"/>
  <c r="O2402" i="1"/>
  <c r="O2389" i="1"/>
  <c r="O2386" i="1"/>
  <c r="P2308" i="1"/>
  <c r="P2304" i="1"/>
  <c r="P2255" i="1"/>
  <c r="O2248" i="1"/>
  <c r="P2369" i="1"/>
  <c r="P2359" i="1"/>
  <c r="P2338" i="1"/>
  <c r="O2332" i="1"/>
  <c r="O2411" i="1"/>
  <c r="O2408" i="1"/>
  <c r="P2404" i="1"/>
  <c r="O2395" i="1"/>
  <c r="O2392" i="1"/>
  <c r="P2388" i="1"/>
  <c r="O2379" i="1"/>
  <c r="O2376" i="1"/>
  <c r="O2326" i="1"/>
  <c r="O2318" i="1"/>
  <c r="P2311" i="1"/>
  <c r="O2288" i="1"/>
  <c r="P2281" i="1"/>
  <c r="O2372" i="1"/>
  <c r="P2362" i="1"/>
  <c r="O2348" i="1"/>
  <c r="O2335" i="1"/>
  <c r="O2414" i="1"/>
  <c r="P2410" i="1"/>
  <c r="O2401" i="1"/>
  <c r="O2398" i="1"/>
  <c r="P2394" i="1"/>
  <c r="O2385" i="1"/>
  <c r="O2382" i="1"/>
  <c r="P2378" i="1"/>
  <c r="P2415" i="1"/>
  <c r="P2413" i="1"/>
  <c r="P2411" i="1"/>
  <c r="P2409" i="1"/>
  <c r="P2407" i="1"/>
  <c r="P2405" i="1"/>
  <c r="P2403" i="1"/>
  <c r="P2401" i="1"/>
  <c r="P2399" i="1"/>
  <c r="P2397" i="1"/>
  <c r="P2395" i="1"/>
  <c r="P2393" i="1"/>
  <c r="P2391" i="1"/>
  <c r="P2389" i="1"/>
  <c r="P2387" i="1"/>
  <c r="P2385" i="1"/>
  <c r="P2383" i="1"/>
  <c r="P2381" i="1"/>
  <c r="P2379" i="1"/>
  <c r="P2377" i="1"/>
  <c r="P2375" i="1"/>
  <c r="O2373" i="1"/>
  <c r="P2327" i="1"/>
  <c r="O2302" i="1"/>
  <c r="O2298" i="1"/>
  <c r="O2278" i="1"/>
  <c r="P2271" i="1"/>
  <c r="O2256" i="1"/>
  <c r="O2340" i="1"/>
  <c r="P2337" i="1"/>
  <c r="P2326" i="1"/>
  <c r="O2304" i="1"/>
  <c r="P2301" i="1"/>
  <c r="O2259" i="1"/>
  <c r="O2252" i="1"/>
  <c r="O2370" i="1"/>
  <c r="O2367" i="1"/>
  <c r="O2364" i="1"/>
  <c r="P2358" i="1"/>
  <c r="O2331" i="1"/>
  <c r="P2318" i="1"/>
  <c r="P2270" i="1"/>
  <c r="P2372" i="1"/>
  <c r="P2368" i="1"/>
  <c r="O2363" i="1"/>
  <c r="O2360" i="1"/>
  <c r="O2354" i="1"/>
  <c r="O2351" i="1"/>
  <c r="P2342" i="1"/>
  <c r="P2332" i="1"/>
  <c r="P2330" i="1"/>
  <c r="P2106" i="1"/>
  <c r="P2131" i="1"/>
  <c r="P2127" i="1"/>
  <c r="O2123" i="1"/>
  <c r="P2119" i="1"/>
  <c r="P2160" i="1"/>
  <c r="P2156" i="1"/>
  <c r="O2152" i="1"/>
  <c r="P2328" i="1"/>
  <c r="O2310" i="1"/>
  <c r="O2296" i="1"/>
  <c r="O2286" i="1"/>
  <c r="O2265" i="1"/>
  <c r="O2362" i="1"/>
  <c r="P2356" i="1"/>
  <c r="P2350" i="1"/>
  <c r="P2341" i="1"/>
  <c r="O2324" i="1"/>
  <c r="O2292" i="1"/>
  <c r="P2285" i="1"/>
  <c r="P2278" i="1"/>
  <c r="O2260" i="1"/>
  <c r="P2256" i="1"/>
  <c r="P2320" i="1"/>
  <c r="O2262" i="1"/>
  <c r="P2246" i="1"/>
  <c r="P2367" i="1"/>
  <c r="P2360" i="1"/>
  <c r="O2358" i="1"/>
  <c r="P2351" i="1"/>
  <c r="P2344" i="1"/>
  <c r="O2342" i="1"/>
  <c r="P2335" i="1"/>
  <c r="P2324" i="1"/>
  <c r="O2314" i="1"/>
  <c r="O2308" i="1"/>
  <c r="P2302" i="1"/>
  <c r="O2283" i="1"/>
  <c r="O2280" i="1"/>
  <c r="O2274" i="1"/>
  <c r="O2268" i="1"/>
  <c r="O2249" i="1"/>
  <c r="O2365" i="1"/>
  <c r="O2349" i="1"/>
  <c r="O2333" i="1"/>
  <c r="O2323" i="1"/>
  <c r="P2292" i="1"/>
  <c r="O2282" i="1"/>
  <c r="O2273" i="1"/>
  <c r="O2267" i="1"/>
  <c r="O2264" i="1"/>
  <c r="O2369" i="1"/>
  <c r="O2353" i="1"/>
  <c r="O2337" i="1"/>
  <c r="O2168" i="1"/>
  <c r="O2307" i="1"/>
  <c r="O2257" i="1"/>
  <c r="P2251" i="1"/>
  <c r="O2371" i="1"/>
  <c r="O2355" i="1"/>
  <c r="O2339" i="1"/>
  <c r="O2322" i="1"/>
  <c r="O2316" i="1"/>
  <c r="O2297" i="1"/>
  <c r="O2291" i="1"/>
  <c r="O2266" i="1"/>
  <c r="O2357" i="1"/>
  <c r="O2341" i="1"/>
  <c r="O2328" i="1"/>
  <c r="O2306" i="1"/>
  <c r="O2300" i="1"/>
  <c r="P2296" i="1"/>
  <c r="P2287" i="1"/>
  <c r="O2281" i="1"/>
  <c r="O2275" i="1"/>
  <c r="P2265" i="1"/>
  <c r="O2250" i="1"/>
  <c r="P2363" i="1"/>
  <c r="O2359" i="1"/>
  <c r="P2347" i="1"/>
  <c r="O2343" i="1"/>
  <c r="P2331" i="1"/>
  <c r="O2321" i="1"/>
  <c r="O2315" i="1"/>
  <c r="O2312" i="1"/>
  <c r="P2305" i="1"/>
  <c r="O2290" i="1"/>
  <c r="O2284" i="1"/>
  <c r="P2280" i="1"/>
  <c r="P2274" i="1"/>
  <c r="P2253" i="1"/>
  <c r="P2249" i="1"/>
  <c r="P2365" i="1"/>
  <c r="O2361" i="1"/>
  <c r="P2349" i="1"/>
  <c r="O2345" i="1"/>
  <c r="P2333" i="1"/>
  <c r="O2329" i="1"/>
  <c r="O2325" i="1"/>
  <c r="P2322" i="1"/>
  <c r="O2309" i="1"/>
  <c r="P2306" i="1"/>
  <c r="O2293" i="1"/>
  <c r="P2290" i="1"/>
  <c r="O2277" i="1"/>
  <c r="O2261" i="1"/>
  <c r="P2258" i="1"/>
  <c r="P2245" i="1"/>
  <c r="O2327" i="1"/>
  <c r="P2315" i="1"/>
  <c r="O2311" i="1"/>
  <c r="P2299" i="1"/>
  <c r="O2295" i="1"/>
  <c r="P2283" i="1"/>
  <c r="O2279" i="1"/>
  <c r="P2276" i="1"/>
  <c r="P2267" i="1"/>
  <c r="O2263" i="1"/>
  <c r="P2260" i="1"/>
  <c r="O2247" i="1"/>
  <c r="O2251" i="1"/>
  <c r="O2241" i="1"/>
  <c r="O2237" i="1"/>
  <c r="O2233" i="1"/>
  <c r="O2229" i="1"/>
  <c r="O2225" i="1"/>
  <c r="O2221" i="1"/>
  <c r="O2217" i="1"/>
  <c r="O2213" i="1"/>
  <c r="O2209" i="1"/>
  <c r="O2205" i="1"/>
  <c r="O2201" i="1"/>
  <c r="O2197" i="1"/>
  <c r="O2193" i="1"/>
  <c r="O2185" i="1"/>
  <c r="O2181" i="1"/>
  <c r="O2177" i="1"/>
  <c r="O2173" i="1"/>
  <c r="O2317" i="1"/>
  <c r="P2314" i="1"/>
  <c r="O2301" i="1"/>
  <c r="P2298" i="1"/>
  <c r="O2285" i="1"/>
  <c r="P2282" i="1"/>
  <c r="P2273" i="1"/>
  <c r="O2269" i="1"/>
  <c r="P2266" i="1"/>
  <c r="P2257" i="1"/>
  <c r="O2253" i="1"/>
  <c r="P2250" i="1"/>
  <c r="P2323" i="1"/>
  <c r="O2319" i="1"/>
  <c r="P2316" i="1"/>
  <c r="P2307" i="1"/>
  <c r="O2303" i="1"/>
  <c r="P2300" i="1"/>
  <c r="P2291" i="1"/>
  <c r="P2284" i="1"/>
  <c r="P2275" i="1"/>
  <c r="O2271" i="1"/>
  <c r="P2268" i="1"/>
  <c r="P2259" i="1"/>
  <c r="O2255" i="1"/>
  <c r="P2252" i="1"/>
  <c r="P2125" i="1"/>
  <c r="O2166" i="1"/>
  <c r="O2150" i="1"/>
  <c r="P2325" i="1"/>
  <c r="P2309" i="1"/>
  <c r="O2305" i="1"/>
  <c r="P2293" i="1"/>
  <c r="O2289" i="1"/>
  <c r="P2277" i="1"/>
  <c r="P2261" i="1"/>
  <c r="O2245" i="1"/>
  <c r="O2140" i="1"/>
  <c r="O2242" i="1"/>
  <c r="O2238" i="1"/>
  <c r="O2234" i="1"/>
  <c r="O2230" i="1"/>
  <c r="O2226" i="1"/>
  <c r="O2222" i="1"/>
  <c r="O2218" i="1"/>
  <c r="O2214" i="1"/>
  <c r="O2210" i="1"/>
  <c r="O2206" i="1"/>
  <c r="O2202" i="1"/>
  <c r="O2198" i="1"/>
  <c r="O2194" i="1"/>
  <c r="O2190" i="1"/>
  <c r="O2186" i="1"/>
  <c r="O2182" i="1"/>
  <c r="O2178" i="1"/>
  <c r="O2174" i="1"/>
  <c r="P2171" i="1"/>
  <c r="O2244" i="1"/>
  <c r="O2243" i="1"/>
  <c r="O2189" i="1"/>
  <c r="O2240" i="1"/>
  <c r="O2236" i="1"/>
  <c r="O2232" i="1"/>
  <c r="O2228" i="1"/>
  <c r="O2224" i="1"/>
  <c r="O2220" i="1"/>
  <c r="O2216" i="1"/>
  <c r="O2212" i="1"/>
  <c r="O2208" i="1"/>
  <c r="O2204" i="1"/>
  <c r="O2200" i="1"/>
  <c r="O2196" i="1"/>
  <c r="O2192" i="1"/>
  <c r="O2188" i="1"/>
  <c r="O2184" i="1"/>
  <c r="O2180" i="1"/>
  <c r="O2176" i="1"/>
  <c r="O2172" i="1"/>
  <c r="O2239" i="1"/>
  <c r="O2235" i="1"/>
  <c r="O2231" i="1"/>
  <c r="O2227" i="1"/>
  <c r="O2223" i="1"/>
  <c r="O2219" i="1"/>
  <c r="O2215" i="1"/>
  <c r="O2211" i="1"/>
  <c r="O2207" i="1"/>
  <c r="O2203" i="1"/>
  <c r="O2199" i="1"/>
  <c r="O2195" i="1"/>
  <c r="O2191" i="1"/>
  <c r="O2187" i="1"/>
  <c r="O2183" i="1"/>
  <c r="O2179" i="1"/>
  <c r="O2175" i="1"/>
  <c r="P2242" i="1"/>
  <c r="P2238" i="1"/>
  <c r="P2234" i="1"/>
  <c r="P2230" i="1"/>
  <c r="P2226" i="1"/>
  <c r="P2222" i="1"/>
  <c r="P2218" i="1"/>
  <c r="P2214" i="1"/>
  <c r="P2210" i="1"/>
  <c r="P2206" i="1"/>
  <c r="P2202" i="1"/>
  <c r="P2198" i="1"/>
  <c r="P2194" i="1"/>
  <c r="P2190" i="1"/>
  <c r="P2186" i="1"/>
  <c r="P2182" i="1"/>
  <c r="P2178" i="1"/>
  <c r="P2174" i="1"/>
  <c r="P2243" i="1"/>
  <c r="P2241" i="1"/>
  <c r="P2239" i="1"/>
  <c r="P2237" i="1"/>
  <c r="P2235" i="1"/>
  <c r="P2233" i="1"/>
  <c r="P2231" i="1"/>
  <c r="P2229" i="1"/>
  <c r="P2227" i="1"/>
  <c r="P2225" i="1"/>
  <c r="P2223" i="1"/>
  <c r="P2221" i="1"/>
  <c r="P2219" i="1"/>
  <c r="P2217" i="1"/>
  <c r="P2215" i="1"/>
  <c r="P2213" i="1"/>
  <c r="P2211" i="1"/>
  <c r="P2209" i="1"/>
  <c r="P2207" i="1"/>
  <c r="P2205" i="1"/>
  <c r="P2203" i="1"/>
  <c r="P2201" i="1"/>
  <c r="P2199" i="1"/>
  <c r="P2197" i="1"/>
  <c r="P2195" i="1"/>
  <c r="P2193" i="1"/>
  <c r="P2191" i="1"/>
  <c r="P2189" i="1"/>
  <c r="P2187" i="1"/>
  <c r="P2185" i="1"/>
  <c r="P2183" i="1"/>
  <c r="P2181" i="1"/>
  <c r="P2179" i="1"/>
  <c r="P2177" i="1"/>
  <c r="P2175" i="1"/>
  <c r="P2173" i="1"/>
  <c r="O2171" i="1"/>
  <c r="P2105" i="1"/>
  <c r="O2167" i="1"/>
  <c r="P2104" i="1"/>
  <c r="P2118" i="1"/>
  <c r="O2129" i="1"/>
  <c r="O2151" i="1"/>
  <c r="O2170" i="1"/>
  <c r="P2166" i="1"/>
  <c r="O2128" i="1"/>
  <c r="P2158" i="1"/>
  <c r="O2154" i="1"/>
  <c r="P2150" i="1"/>
  <c r="P2142" i="1"/>
  <c r="O2138" i="1"/>
  <c r="P2006" i="1"/>
  <c r="P2019" i="1"/>
  <c r="P2113" i="1"/>
  <c r="O2109" i="1"/>
  <c r="O2120" i="1"/>
  <c r="O2164" i="1"/>
  <c r="P2086" i="1"/>
  <c r="O2160" i="1"/>
  <c r="O2148" i="1"/>
  <c r="O2144" i="1"/>
  <c r="O2087" i="1"/>
  <c r="P2102" i="1"/>
  <c r="O2135" i="1"/>
  <c r="O2156" i="1"/>
  <c r="P2152" i="1"/>
  <c r="O2146" i="1"/>
  <c r="O2143" i="1"/>
  <c r="O2065" i="1"/>
  <c r="O2076" i="1"/>
  <c r="P2112" i="1"/>
  <c r="O2108" i="1"/>
  <c r="P2168" i="1"/>
  <c r="O2162" i="1"/>
  <c r="O2159" i="1"/>
  <c r="O2142" i="1"/>
  <c r="P2144" i="1"/>
  <c r="O2111" i="1"/>
  <c r="P2100" i="1"/>
  <c r="O2133" i="1"/>
  <c r="P2137" i="1"/>
  <c r="O2158" i="1"/>
  <c r="P2148" i="1"/>
  <c r="O2078" i="1"/>
  <c r="P2074" i="1"/>
  <c r="O2114" i="1"/>
  <c r="O2125" i="1"/>
  <c r="P2164" i="1"/>
  <c r="P2096" i="1"/>
  <c r="P2114" i="1"/>
  <c r="P2135" i="1"/>
  <c r="P2123" i="1"/>
  <c r="P2140" i="1"/>
  <c r="O2066" i="1"/>
  <c r="O2081" i="1"/>
  <c r="O2073" i="1"/>
  <c r="P2097" i="1"/>
  <c r="O2117" i="1"/>
  <c r="P2111" i="1"/>
  <c r="O2107" i="1"/>
  <c r="O2097" i="1"/>
  <c r="O2132" i="1"/>
  <c r="O2119" i="1"/>
  <c r="O2169" i="1"/>
  <c r="O2161" i="1"/>
  <c r="O2153" i="1"/>
  <c r="O2145" i="1"/>
  <c r="P2116" i="1"/>
  <c r="O2113" i="1"/>
  <c r="O2163" i="1"/>
  <c r="O2155" i="1"/>
  <c r="O2147" i="1"/>
  <c r="O2139" i="1"/>
  <c r="P2089" i="1"/>
  <c r="P2103" i="1"/>
  <c r="P2133" i="1"/>
  <c r="O2131" i="1"/>
  <c r="O2121" i="1"/>
  <c r="P2170" i="1"/>
  <c r="P2162" i="1"/>
  <c r="P2154" i="1"/>
  <c r="P2146" i="1"/>
  <c r="P2138" i="1"/>
  <c r="O2105" i="1"/>
  <c r="P2098" i="1"/>
  <c r="O2136" i="1"/>
  <c r="O2127" i="1"/>
  <c r="O2124" i="1"/>
  <c r="O2165" i="1"/>
  <c r="O2157" i="1"/>
  <c r="O2149" i="1"/>
  <c r="O2141" i="1"/>
  <c r="P2169" i="1"/>
  <c r="P2167" i="1"/>
  <c r="P2165" i="1"/>
  <c r="P2163" i="1"/>
  <c r="P2161" i="1"/>
  <c r="P2159" i="1"/>
  <c r="P2157" i="1"/>
  <c r="P2155" i="1"/>
  <c r="P2153" i="1"/>
  <c r="P2151" i="1"/>
  <c r="P2149" i="1"/>
  <c r="P2147" i="1"/>
  <c r="P2145" i="1"/>
  <c r="P2143" i="1"/>
  <c r="P2141" i="1"/>
  <c r="P2139" i="1"/>
  <c r="O2137" i="1"/>
  <c r="O2071" i="1"/>
  <c r="O2086" i="1"/>
  <c r="P2107" i="1"/>
  <c r="O2099" i="1"/>
  <c r="O2134" i="1"/>
  <c r="O2126" i="1"/>
  <c r="O2067" i="1"/>
  <c r="O2115" i="1"/>
  <c r="O2098" i="1"/>
  <c r="O2101" i="1"/>
  <c r="O2130" i="1"/>
  <c r="O2122" i="1"/>
  <c r="P2044" i="1"/>
  <c r="P2036" i="1"/>
  <c r="P2032" i="1"/>
  <c r="P2054" i="1"/>
  <c r="P2077" i="1"/>
  <c r="P2109" i="1"/>
  <c r="O2103" i="1"/>
  <c r="P2129" i="1"/>
  <c r="P2121" i="1"/>
  <c r="O2090" i="1"/>
  <c r="P2083" i="1"/>
  <c r="P2136" i="1"/>
  <c r="P2134" i="1"/>
  <c r="P2132" i="1"/>
  <c r="P2130" i="1"/>
  <c r="P2128" i="1"/>
  <c r="P2126" i="1"/>
  <c r="P2124" i="1"/>
  <c r="P2122" i="1"/>
  <c r="P2120" i="1"/>
  <c r="O2118" i="1"/>
  <c r="P2053" i="1"/>
  <c r="O2110" i="1"/>
  <c r="O2064" i="1"/>
  <c r="O2079" i="1"/>
  <c r="O2095" i="1"/>
  <c r="P2091" i="1"/>
  <c r="O2112" i="1"/>
  <c r="O2116" i="1"/>
  <c r="O2100" i="1"/>
  <c r="P2045" i="1"/>
  <c r="P2037" i="1"/>
  <c r="O2033" i="1"/>
  <c r="P2029" i="1"/>
  <c r="O2063" i="1"/>
  <c r="O2059" i="1"/>
  <c r="P2115" i="1"/>
  <c r="O2102" i="1"/>
  <c r="P2099" i="1"/>
  <c r="P2078" i="1"/>
  <c r="P2075" i="1"/>
  <c r="P2117" i="1"/>
  <c r="P2108" i="1"/>
  <c r="O2104" i="1"/>
  <c r="P2101" i="1"/>
  <c r="O2092" i="1"/>
  <c r="P2110" i="1"/>
  <c r="O2106" i="1"/>
  <c r="O2096" i="1"/>
  <c r="O2048" i="1"/>
  <c r="P2067" i="1"/>
  <c r="P2080" i="1"/>
  <c r="O2077" i="1"/>
  <c r="O2074" i="1"/>
  <c r="P2072" i="1"/>
  <c r="O2094" i="1"/>
  <c r="P2088" i="1"/>
  <c r="O2084" i="1"/>
  <c r="P2059" i="1"/>
  <c r="P2070" i="1"/>
  <c r="P2079" i="1"/>
  <c r="P2071" i="1"/>
  <c r="P2090" i="1"/>
  <c r="P2081" i="1"/>
  <c r="P2073" i="1"/>
  <c r="O2069" i="1"/>
  <c r="P2076" i="1"/>
  <c r="P2025" i="1"/>
  <c r="O2035" i="1"/>
  <c r="O2057" i="1"/>
  <c r="P2092" i="1"/>
  <c r="O2080" i="1"/>
  <c r="O2075" i="1"/>
  <c r="O2072" i="1"/>
  <c r="O2038" i="1"/>
  <c r="P2048" i="1"/>
  <c r="P2095" i="1"/>
  <c r="O2093" i="1"/>
  <c r="P2087" i="1"/>
  <c r="O2085" i="1"/>
  <c r="O2029" i="1"/>
  <c r="P2047" i="1"/>
  <c r="P2065" i="1"/>
  <c r="O2058" i="1"/>
  <c r="P2084" i="1"/>
  <c r="P2051" i="1"/>
  <c r="O2061" i="1"/>
  <c r="P2094" i="1"/>
  <c r="P2063" i="1"/>
  <c r="O2089" i="1"/>
  <c r="O2050" i="1"/>
  <c r="P2057" i="1"/>
  <c r="O2039" i="1"/>
  <c r="O2056" i="1"/>
  <c r="P2082" i="1"/>
  <c r="P2093" i="1"/>
  <c r="O2091" i="1"/>
  <c r="O2088" i="1"/>
  <c r="P2085" i="1"/>
  <c r="O2083" i="1"/>
  <c r="O2082" i="1"/>
  <c r="O2070" i="1"/>
  <c r="O2052" i="1"/>
  <c r="O2054" i="1"/>
  <c r="O2068" i="1"/>
  <c r="O2060" i="1"/>
  <c r="O2031" i="1"/>
  <c r="O2027" i="1"/>
  <c r="P2055" i="1"/>
  <c r="O2062" i="1"/>
  <c r="P2069" i="1"/>
  <c r="P2061" i="1"/>
  <c r="O2041" i="1"/>
  <c r="O2037" i="1"/>
  <c r="O2049" i="1"/>
  <c r="P2056" i="1"/>
  <c r="P2068" i="1"/>
  <c r="P2066" i="1"/>
  <c r="P2064" i="1"/>
  <c r="P2062" i="1"/>
  <c r="P2060" i="1"/>
  <c r="P2058" i="1"/>
  <c r="O2055" i="1"/>
  <c r="O2044" i="1"/>
  <c r="P2033" i="1"/>
  <c r="P2049" i="1"/>
  <c r="O2043" i="1"/>
  <c r="P2040" i="1"/>
  <c r="O2030" i="1"/>
  <c r="O2017" i="1"/>
  <c r="O2046" i="1"/>
  <c r="P2042" i="1"/>
  <c r="O2036" i="1"/>
  <c r="O2051" i="1"/>
  <c r="O2053" i="1"/>
  <c r="P2050" i="1"/>
  <c r="O2045" i="1"/>
  <c r="P2041" i="1"/>
  <c r="P2052" i="1"/>
  <c r="O2020" i="1"/>
  <c r="P2034" i="1"/>
  <c r="P2028" i="1"/>
  <c r="O2047" i="1"/>
  <c r="O2028" i="1"/>
  <c r="P2046" i="1"/>
  <c r="P2043" i="1"/>
  <c r="P2038" i="1"/>
  <c r="P2035" i="1"/>
  <c r="P2030" i="1"/>
  <c r="P2027" i="1"/>
  <c r="O2040" i="1"/>
  <c r="O2032" i="1"/>
  <c r="P2039" i="1"/>
  <c r="P2031" i="1"/>
  <c r="O1999" i="1"/>
  <c r="O2042" i="1"/>
  <c r="O2034" i="1"/>
  <c r="O2026" i="1"/>
  <c r="P2026" i="1"/>
  <c r="O2025" i="1"/>
  <c r="P2017" i="1"/>
  <c r="P2012" i="1"/>
  <c r="P2011" i="1"/>
  <c r="P2007" i="1"/>
  <c r="P2013" i="1"/>
  <c r="O2024" i="1"/>
  <c r="P1999" i="1"/>
  <c r="O2022" i="1"/>
  <c r="O2015" i="1"/>
  <c r="O2018" i="1"/>
  <c r="O2021" i="1"/>
  <c r="P2020" i="1"/>
  <c r="P2001" i="1"/>
  <c r="P2024" i="1"/>
  <c r="O2013" i="1"/>
  <c r="O2000" i="1"/>
  <c r="O2010" i="1"/>
  <c r="O2006" i="1"/>
  <c r="O2009" i="1"/>
  <c r="O2014" i="1"/>
  <c r="O2023" i="1"/>
  <c r="O2008" i="1"/>
  <c r="O2016" i="1"/>
  <c r="P2022" i="1"/>
  <c r="P2015" i="1"/>
  <c r="P1492" i="1"/>
  <c r="O1472" i="1"/>
  <c r="O1440" i="1"/>
  <c r="O1436" i="1"/>
  <c r="O1937" i="1"/>
  <c r="P2023" i="1"/>
  <c r="P2021" i="1"/>
  <c r="O2019" i="1"/>
  <c r="P2018" i="1"/>
  <c r="P2016" i="1"/>
  <c r="P2014" i="1"/>
  <c r="O2012" i="1"/>
  <c r="P2009" i="1"/>
  <c r="O2001" i="1"/>
  <c r="O2007" i="1"/>
  <c r="O2011" i="1"/>
  <c r="P2008" i="1"/>
  <c r="O1932" i="1"/>
  <c r="O1924" i="1"/>
  <c r="P2000" i="1"/>
  <c r="P2010" i="1"/>
  <c r="P2004" i="1"/>
  <c r="P2003" i="1"/>
  <c r="P1992" i="1"/>
  <c r="O2002" i="1"/>
  <c r="P1997" i="1"/>
  <c r="P1993" i="1"/>
  <c r="O2003" i="1"/>
  <c r="O1996" i="1"/>
  <c r="P1995" i="1"/>
  <c r="P2002" i="1"/>
  <c r="P1988" i="1"/>
  <c r="P1979" i="1"/>
  <c r="P1991" i="1"/>
  <c r="O2004" i="1"/>
  <c r="O1649" i="1"/>
  <c r="O1609" i="1"/>
  <c r="P1565" i="1"/>
  <c r="P1549" i="1"/>
  <c r="P1996" i="1"/>
  <c r="P1994" i="1"/>
  <c r="P1984" i="1"/>
  <c r="P1980" i="1"/>
  <c r="O1927" i="1"/>
  <c r="O1923" i="1"/>
  <c r="O1992" i="1"/>
  <c r="O1570" i="1"/>
  <c r="P1542" i="1"/>
  <c r="O1990" i="1"/>
  <c r="O1986" i="1"/>
  <c r="O1982" i="1"/>
  <c r="O1994" i="1"/>
  <c r="O1987" i="1"/>
  <c r="O1983" i="1"/>
  <c r="O1993" i="1"/>
  <c r="O1995" i="1"/>
  <c r="P1990" i="1"/>
  <c r="P1986" i="1"/>
  <c r="P1982" i="1"/>
  <c r="O1997" i="1"/>
  <c r="O1989" i="1"/>
  <c r="O1985" i="1"/>
  <c r="O1981" i="1"/>
  <c r="O1988" i="1"/>
  <c r="O1984" i="1"/>
  <c r="O1980" i="1"/>
  <c r="O1991" i="1"/>
  <c r="P1989" i="1"/>
  <c r="P1987" i="1"/>
  <c r="P1985" i="1"/>
  <c r="P1983" i="1"/>
  <c r="P1981" i="1"/>
  <c r="O1979" i="1"/>
  <c r="O1669" i="1"/>
  <c r="P1740" i="1"/>
  <c r="O1590" i="1"/>
  <c r="O1884" i="1"/>
  <c r="O1820" i="1"/>
  <c r="O1796" i="1"/>
  <c r="P1788" i="1"/>
  <c r="P1784" i="1"/>
  <c r="P1772" i="1"/>
  <c r="P1744" i="1"/>
  <c r="P1728" i="1"/>
  <c r="P1724" i="1"/>
  <c r="P1720" i="1"/>
  <c r="O1680" i="1"/>
  <c r="O1672" i="1"/>
  <c r="P1895" i="1"/>
  <c r="O1831" i="1"/>
  <c r="O1799" i="1"/>
  <c r="O1775" i="1"/>
  <c r="O1767" i="1"/>
  <c r="P1763" i="1"/>
  <c r="P1759" i="1"/>
  <c r="O1715" i="1"/>
  <c r="O1675" i="1"/>
  <c r="O1969" i="1"/>
  <c r="O1965" i="1"/>
  <c r="O1957" i="1"/>
  <c r="P1953" i="1"/>
  <c r="O1949" i="1"/>
  <c r="P1945" i="1"/>
  <c r="O1890" i="1"/>
  <c r="O1886" i="1"/>
  <c r="O1874" i="1"/>
  <c r="O1870" i="1"/>
  <c r="O1858" i="1"/>
  <c r="O1854" i="1"/>
  <c r="O1846" i="1"/>
  <c r="O1838" i="1"/>
  <c r="O1806" i="1"/>
  <c r="P1802" i="1"/>
  <c r="O1619" i="1"/>
  <c r="O1595" i="1"/>
  <c r="P1563" i="1"/>
  <c r="O1885" i="1"/>
  <c r="P1837" i="1"/>
  <c r="P1833" i="1"/>
  <c r="P1733" i="1"/>
  <c r="O1729" i="1"/>
  <c r="O1630" i="1"/>
  <c r="O1922" i="1"/>
  <c r="P1951" i="1"/>
  <c r="P1706" i="1"/>
  <c r="P1694" i="1"/>
  <c r="P1678" i="1"/>
  <c r="O1647" i="1"/>
  <c r="O1615" i="1"/>
  <c r="P1545" i="1"/>
  <c r="P1975" i="1"/>
  <c r="O1489" i="1"/>
  <c r="O1643" i="1"/>
  <c r="P1967" i="1"/>
  <c r="O1473" i="1"/>
  <c r="P1421" i="1"/>
  <c r="O1417" i="1"/>
  <c r="O1978" i="1"/>
  <c r="P1553" i="1"/>
  <c r="O1506" i="1"/>
  <c r="O1502" i="1"/>
  <c r="O1975" i="1"/>
  <c r="O1974" i="1"/>
  <c r="O1970" i="1"/>
  <c r="P1943" i="1"/>
  <c r="O1524" i="1"/>
  <c r="P1520" i="1"/>
  <c r="O1492" i="1"/>
  <c r="O1416" i="1"/>
  <c r="O1412" i="1"/>
  <c r="O1408" i="1"/>
  <c r="P1977" i="1"/>
  <c r="O1958" i="1"/>
  <c r="O1954" i="1"/>
  <c r="O1950" i="1"/>
  <c r="O1946" i="1"/>
  <c r="P1935" i="1"/>
  <c r="P1919" i="1"/>
  <c r="P1911" i="1"/>
  <c r="O1879" i="1"/>
  <c r="O1621" i="1"/>
  <c r="P1617" i="1"/>
  <c r="O1606" i="1"/>
  <c r="O1558" i="1"/>
  <c r="P1554" i="1"/>
  <c r="P1511" i="1"/>
  <c r="P1499" i="1"/>
  <c r="O1961" i="1"/>
  <c r="O1942" i="1"/>
  <c r="O1938" i="1"/>
  <c r="O1589" i="1"/>
  <c r="O1972" i="1"/>
  <c r="P1397" i="1"/>
  <c r="P1798" i="1"/>
  <c r="P1794" i="1"/>
  <c r="P1786" i="1"/>
  <c r="P1766" i="1"/>
  <c r="P1742" i="1"/>
  <c r="P1667" i="1"/>
  <c r="O1490" i="1"/>
  <c r="O1474" i="1"/>
  <c r="O1462" i="1"/>
  <c r="O1454" i="1"/>
  <c r="O1438" i="1"/>
  <c r="P1434" i="1"/>
  <c r="O1964" i="1"/>
  <c r="O1956" i="1"/>
  <c r="O1933" i="1"/>
  <c r="O1925" i="1"/>
  <c r="P1921" i="1"/>
  <c r="O1917" i="1"/>
  <c r="P1913" i="1"/>
  <c r="P1702" i="1"/>
  <c r="P1690" i="1"/>
  <c r="P1674" i="1"/>
  <c r="P1666" i="1"/>
  <c r="P1635" i="1"/>
  <c r="O1627" i="1"/>
  <c r="P1453" i="1"/>
  <c r="O1959" i="1"/>
  <c r="O1955" i="1"/>
  <c r="O1943" i="1"/>
  <c r="O1940" i="1"/>
  <c r="P1912" i="1"/>
  <c r="P1570" i="1"/>
  <c r="O1911" i="1"/>
  <c r="O1731" i="1"/>
  <c r="P1715" i="1"/>
  <c r="P1648" i="1"/>
  <c r="P1636" i="1"/>
  <c r="O1520" i="1"/>
  <c r="P1513" i="1"/>
  <c r="O1971" i="1"/>
  <c r="P1961" i="1"/>
  <c r="O1953" i="1"/>
  <c r="O1939" i="1"/>
  <c r="P1929" i="1"/>
  <c r="O1921" i="1"/>
  <c r="P1918" i="1"/>
  <c r="O1877" i="1"/>
  <c r="O1861" i="1"/>
  <c r="O1782" i="1"/>
  <c r="P1774" i="1"/>
  <c r="P1738" i="1"/>
  <c r="P1734" i="1"/>
  <c r="O1581" i="1"/>
  <c r="O1573" i="1"/>
  <c r="O1485" i="1"/>
  <c r="P1465" i="1"/>
  <c r="O1967" i="1"/>
  <c r="O1935" i="1"/>
  <c r="O1914" i="1"/>
  <c r="O1977" i="1"/>
  <c r="O1963" i="1"/>
  <c r="O1945" i="1"/>
  <c r="O1931" i="1"/>
  <c r="O1913" i="1"/>
  <c r="P1456" i="1"/>
  <c r="O1793" i="1"/>
  <c r="O1749" i="1"/>
  <c r="O1666" i="1"/>
  <c r="P1836" i="1"/>
  <c r="O1713" i="1"/>
  <c r="O1709" i="1"/>
  <c r="P1701" i="1"/>
  <c r="O1685" i="1"/>
  <c r="O1797" i="1"/>
  <c r="P1757" i="1"/>
  <c r="P1558" i="1"/>
  <c r="O1460" i="1"/>
  <c r="P1622" i="1"/>
  <c r="O1591" i="1"/>
  <c r="P1561" i="1"/>
  <c r="O1526" i="1"/>
  <c r="O1522" i="1"/>
  <c r="P1479" i="1"/>
  <c r="P1455" i="1"/>
  <c r="P1451" i="1"/>
  <c r="P1407" i="1"/>
  <c r="O1973" i="1"/>
  <c r="O1966" i="1"/>
  <c r="O1962" i="1"/>
  <c r="P1959" i="1"/>
  <c r="O1951" i="1"/>
  <c r="O1948" i="1"/>
  <c r="O1941" i="1"/>
  <c r="O1930" i="1"/>
  <c r="P1927" i="1"/>
  <c r="O1919" i="1"/>
  <c r="O1916" i="1"/>
  <c r="O1789" i="1"/>
  <c r="P1765" i="1"/>
  <c r="O1745" i="1"/>
  <c r="P1527" i="1"/>
  <c r="P1887" i="1"/>
  <c r="O1633" i="1"/>
  <c r="O1556" i="1"/>
  <c r="P1494" i="1"/>
  <c r="O1446" i="1"/>
  <c r="O1422" i="1"/>
  <c r="O1410" i="1"/>
  <c r="P1910" i="1"/>
  <c r="P1969" i="1"/>
  <c r="O1947" i="1"/>
  <c r="P1937" i="1"/>
  <c r="O1929" i="1"/>
  <c r="O1915" i="1"/>
  <c r="O1837" i="1"/>
  <c r="P1908" i="1"/>
  <c r="O1896" i="1"/>
  <c r="O1892" i="1"/>
  <c r="O1888" i="1"/>
  <c r="P1830" i="1"/>
  <c r="P1826" i="1"/>
  <c r="P1822" i="1"/>
  <c r="P1818" i="1"/>
  <c r="P1814" i="1"/>
  <c r="P1758" i="1"/>
  <c r="P1754" i="1"/>
  <c r="O1719" i="1"/>
  <c r="O1659" i="1"/>
  <c r="P1651" i="1"/>
  <c r="O1640" i="1"/>
  <c r="O1636" i="1"/>
  <c r="P1629" i="1"/>
  <c r="P1603" i="1"/>
  <c r="P1599" i="1"/>
  <c r="O1572" i="1"/>
  <c r="P1569" i="1"/>
  <c r="P1501" i="1"/>
  <c r="O1478" i="1"/>
  <c r="P1470" i="1"/>
  <c r="P1448" i="1"/>
  <c r="P1444" i="1"/>
  <c r="P1428" i="1"/>
  <c r="O1424" i="1"/>
  <c r="O1420" i="1"/>
  <c r="P1916" i="1"/>
  <c r="P1876" i="1"/>
  <c r="P1872" i="1"/>
  <c r="P1860" i="1"/>
  <c r="P1856" i="1"/>
  <c r="P1848" i="1"/>
  <c r="O1836" i="1"/>
  <c r="P1829" i="1"/>
  <c r="O1805" i="1"/>
  <c r="O1801" i="1"/>
  <c r="O1781" i="1"/>
  <c r="O1773" i="1"/>
  <c r="P1726" i="1"/>
  <c r="P1722" i="1"/>
  <c r="P1708" i="1"/>
  <c r="P1696" i="1"/>
  <c r="P1654" i="1"/>
  <c r="P1606" i="1"/>
  <c r="O1587" i="1"/>
  <c r="P1579" i="1"/>
  <c r="O1575" i="1"/>
  <c r="O1568" i="1"/>
  <c r="O1542" i="1"/>
  <c r="O1534" i="1"/>
  <c r="P1508" i="1"/>
  <c r="O1458" i="1"/>
  <c r="O1450" i="1"/>
  <c r="O1423" i="1"/>
  <c r="P1971" i="1"/>
  <c r="P1963" i="1"/>
  <c r="P1955" i="1"/>
  <c r="P1947" i="1"/>
  <c r="P1939" i="1"/>
  <c r="P1931" i="1"/>
  <c r="P1923" i="1"/>
  <c r="P1915" i="1"/>
  <c r="O1430" i="1"/>
  <c r="P1422" i="1"/>
  <c r="O1934" i="1"/>
  <c r="O1926" i="1"/>
  <c r="O1918" i="1"/>
  <c r="P1800" i="1"/>
  <c r="P1657" i="1"/>
  <c r="O1638" i="1"/>
  <c r="O1601" i="1"/>
  <c r="P1597" i="1"/>
  <c r="P1593" i="1"/>
  <c r="O1574" i="1"/>
  <c r="P1460" i="1"/>
  <c r="P1973" i="1"/>
  <c r="P1965" i="1"/>
  <c r="P1957" i="1"/>
  <c r="P1949" i="1"/>
  <c r="P1941" i="1"/>
  <c r="P1933" i="1"/>
  <c r="P1925" i="1"/>
  <c r="P1917" i="1"/>
  <c r="P1875" i="1"/>
  <c r="P1855" i="1"/>
  <c r="P1839" i="1"/>
  <c r="P1812" i="1"/>
  <c r="P1808" i="1"/>
  <c r="P1804" i="1"/>
  <c r="P1898" i="1"/>
  <c r="P1717" i="1"/>
  <c r="P1703" i="1"/>
  <c r="O1699" i="1"/>
  <c r="O1687" i="1"/>
  <c r="P1645" i="1"/>
  <c r="P1623" i="1"/>
  <c r="O1537" i="1"/>
  <c r="O1488" i="1"/>
  <c r="P1480" i="1"/>
  <c r="P1476" i="1"/>
  <c r="O1464" i="1"/>
  <c r="P1418" i="1"/>
  <c r="O1402" i="1"/>
  <c r="O1398" i="1"/>
  <c r="O1976" i="1"/>
  <c r="O1968" i="1"/>
  <c r="O1960" i="1"/>
  <c r="O1952" i="1"/>
  <c r="O1944" i="1"/>
  <c r="O1936" i="1"/>
  <c r="O1928" i="1"/>
  <c r="O1920" i="1"/>
  <c r="O1912" i="1"/>
  <c r="P1871" i="1"/>
  <c r="P1859" i="1"/>
  <c r="P1847" i="1"/>
  <c r="P1824" i="1"/>
  <c r="O1893" i="1"/>
  <c r="P1882" i="1"/>
  <c r="P1834" i="1"/>
  <c r="O1823" i="1"/>
  <c r="P1819" i="1"/>
  <c r="P1811" i="1"/>
  <c r="P1807" i="1"/>
  <c r="O1779" i="1"/>
  <c r="P1751" i="1"/>
  <c r="O1743" i="1"/>
  <c r="P1713" i="1"/>
  <c r="P1671" i="1"/>
  <c r="O1656" i="1"/>
  <c r="O1652" i="1"/>
  <c r="P1637" i="1"/>
  <c r="O1604" i="1"/>
  <c r="P1547" i="1"/>
  <c r="O1540" i="1"/>
  <c r="P1517" i="1"/>
  <c r="O1510" i="1"/>
  <c r="P1506" i="1"/>
  <c r="P1487" i="1"/>
  <c r="P1483" i="1"/>
  <c r="O1448" i="1"/>
  <c r="O1441" i="1"/>
  <c r="P1401" i="1"/>
  <c r="P1914" i="1"/>
  <c r="P1978" i="1"/>
  <c r="P1976" i="1"/>
  <c r="P1974" i="1"/>
  <c r="P1972" i="1"/>
  <c r="P1970" i="1"/>
  <c r="P1968" i="1"/>
  <c r="P1966" i="1"/>
  <c r="P1964" i="1"/>
  <c r="P1962" i="1"/>
  <c r="P1960" i="1"/>
  <c r="P1958" i="1"/>
  <c r="P1956" i="1"/>
  <c r="P1954" i="1"/>
  <c r="P1952" i="1"/>
  <c r="P1950" i="1"/>
  <c r="P1948" i="1"/>
  <c r="P1946" i="1"/>
  <c r="P1944" i="1"/>
  <c r="P1942" i="1"/>
  <c r="P1940" i="1"/>
  <c r="P1938" i="1"/>
  <c r="P1936" i="1"/>
  <c r="P1934" i="1"/>
  <c r="P1932" i="1"/>
  <c r="P1930" i="1"/>
  <c r="P1928" i="1"/>
  <c r="P1926" i="1"/>
  <c r="P1924" i="1"/>
  <c r="P1922" i="1"/>
  <c r="P1920" i="1"/>
  <c r="O1910" i="1"/>
  <c r="O1906" i="1"/>
  <c r="P1902" i="1"/>
  <c r="O1898" i="1"/>
  <c r="O1868" i="1"/>
  <c r="O1864" i="1"/>
  <c r="O1852" i="1"/>
  <c r="O1848" i="1"/>
  <c r="O1844" i="1"/>
  <c r="O1840" i="1"/>
  <c r="O1815" i="1"/>
  <c r="P1760" i="1"/>
  <c r="P1749" i="1"/>
  <c r="P1731" i="1"/>
  <c r="P1711" i="1"/>
  <c r="P1704" i="1"/>
  <c r="O1701" i="1"/>
  <c r="O1654" i="1"/>
  <c r="O1641" i="1"/>
  <c r="O1508" i="1"/>
  <c r="O1480" i="1"/>
  <c r="P1469" i="1"/>
  <c r="P1438" i="1"/>
  <c r="P1435" i="1"/>
  <c r="O1428" i="1"/>
  <c r="O1418" i="1"/>
  <c r="O1829" i="1"/>
  <c r="P1687" i="1"/>
  <c r="P1680" i="1"/>
  <c r="P1656" i="1"/>
  <c r="P1568" i="1"/>
  <c r="P1490" i="1"/>
  <c r="P1472" i="1"/>
  <c r="O1863" i="1"/>
  <c r="O1832" i="1"/>
  <c r="O1800" i="1"/>
  <c r="O1763" i="1"/>
  <c r="P1756" i="1"/>
  <c r="O1741" i="1"/>
  <c r="P1710" i="1"/>
  <c r="P1631" i="1"/>
  <c r="O1623" i="1"/>
  <c r="P1613" i="1"/>
  <c r="O1586" i="1"/>
  <c r="P1571" i="1"/>
  <c r="P1540" i="1"/>
  <c r="O1521" i="1"/>
  <c r="P1497" i="1"/>
  <c r="P1458" i="1"/>
  <c r="P1450" i="1"/>
  <c r="P1440" i="1"/>
  <c r="P1430" i="1"/>
  <c r="P1420" i="1"/>
  <c r="P1417" i="1"/>
  <c r="O1414" i="1"/>
  <c r="O1404" i="1"/>
  <c r="O1620" i="1"/>
  <c r="O1585" i="1"/>
  <c r="O1554" i="1"/>
  <c r="P1410" i="1"/>
  <c r="P1403" i="1"/>
  <c r="O1400" i="1"/>
  <c r="P1878" i="1"/>
  <c r="P1825" i="1"/>
  <c r="P1810" i="1"/>
  <c r="P1792" i="1"/>
  <c r="O1776" i="1"/>
  <c r="P1727" i="1"/>
  <c r="O1703" i="1"/>
  <c r="O1697" i="1"/>
  <c r="O1683" i="1"/>
  <c r="O1676" i="1"/>
  <c r="P1653" i="1"/>
  <c r="P1650" i="1"/>
  <c r="O1908" i="1"/>
  <c r="O1904" i="1"/>
  <c r="O1900" i="1"/>
  <c r="P1866" i="1"/>
  <c r="P1862" i="1"/>
  <c r="P1854" i="1"/>
  <c r="P1850" i="1"/>
  <c r="P1842" i="1"/>
  <c r="P1828" i="1"/>
  <c r="O1824" i="1"/>
  <c r="P1821" i="1"/>
  <c r="P1817" i="1"/>
  <c r="P1806" i="1"/>
  <c r="P1775" i="1"/>
  <c r="O1733" i="1"/>
  <c r="P1699" i="1"/>
  <c r="P1679" i="1"/>
  <c r="P1652" i="1"/>
  <c r="P1643" i="1"/>
  <c r="P1639" i="1"/>
  <c r="O1608" i="1"/>
  <c r="P1605" i="1"/>
  <c r="O1602" i="1"/>
  <c r="P1588" i="1"/>
  <c r="P1577" i="1"/>
  <c r="P1526" i="1"/>
  <c r="P1463" i="1"/>
  <c r="P1437" i="1"/>
  <c r="P1426" i="1"/>
  <c r="P1412" i="1"/>
  <c r="P1402" i="1"/>
  <c r="O1895" i="1"/>
  <c r="O1881" i="1"/>
  <c r="P1831" i="1"/>
  <c r="O1813" i="1"/>
  <c r="P1799" i="1"/>
  <c r="P1795" i="1"/>
  <c r="P1791" i="1"/>
  <c r="P1783" i="1"/>
  <c r="O1757" i="1"/>
  <c r="O1686" i="1"/>
  <c r="P1655" i="1"/>
  <c r="P1638" i="1"/>
  <c r="P1611" i="1"/>
  <c r="P1604" i="1"/>
  <c r="P1591" i="1"/>
  <c r="O1481" i="1"/>
  <c r="P1406" i="1"/>
  <c r="P1399" i="1"/>
  <c r="O1260" i="1"/>
  <c r="O1252" i="1"/>
  <c r="O1219" i="1"/>
  <c r="O1903" i="1"/>
  <c r="P1884" i="1"/>
  <c r="O1880" i="1"/>
  <c r="O1869" i="1"/>
  <c r="P1865" i="1"/>
  <c r="O1853" i="1"/>
  <c r="P1849" i="1"/>
  <c r="O1845" i="1"/>
  <c r="P1841" i="1"/>
  <c r="O1830" i="1"/>
  <c r="P1816" i="1"/>
  <c r="O1790" i="1"/>
  <c r="P1768" i="1"/>
  <c r="P1761" i="1"/>
  <c r="P1750" i="1"/>
  <c r="O1747" i="1"/>
  <c r="O1712" i="1"/>
  <c r="P1692" i="1"/>
  <c r="O1681" i="1"/>
  <c r="O1678" i="1"/>
  <c r="O1665" i="1"/>
  <c r="O1661" i="1"/>
  <c r="P1625" i="1"/>
  <c r="P1607" i="1"/>
  <c r="O1576" i="1"/>
  <c r="P1556" i="1"/>
  <c r="P1533" i="1"/>
  <c r="P1519" i="1"/>
  <c r="O1494" i="1"/>
  <c r="O1452" i="1"/>
  <c r="P1449" i="1"/>
  <c r="P1446" i="1"/>
  <c r="O1442" i="1"/>
  <c r="P1439" i="1"/>
  <c r="P1436" i="1"/>
  <c r="O1432" i="1"/>
  <c r="O1409" i="1"/>
  <c r="P1405" i="1"/>
  <c r="P1398" i="1"/>
  <c r="P1904" i="1"/>
  <c r="O1901" i="1"/>
  <c r="O1894" i="1"/>
  <c r="P1891" i="1"/>
  <c r="O1878" i="1"/>
  <c r="O1872" i="1"/>
  <c r="O1866" i="1"/>
  <c r="O1860" i="1"/>
  <c r="O1857" i="1"/>
  <c r="P1851" i="1"/>
  <c r="O1842" i="1"/>
  <c r="O1759" i="1"/>
  <c r="P1747" i="1"/>
  <c r="O1717" i="1"/>
  <c r="P1697" i="1"/>
  <c r="P1688" i="1"/>
  <c r="P1685" i="1"/>
  <c r="P1676" i="1"/>
  <c r="O1674" i="1"/>
  <c r="O1655" i="1"/>
  <c r="O1648" i="1"/>
  <c r="O1645" i="1"/>
  <c r="O1637" i="1"/>
  <c r="O1625" i="1"/>
  <c r="O1607" i="1"/>
  <c r="O1593" i="1"/>
  <c r="P1590" i="1"/>
  <c r="O1588" i="1"/>
  <c r="O1569" i="1"/>
  <c r="P1524" i="1"/>
  <c r="P1488" i="1"/>
  <c r="P1485" i="1"/>
  <c r="O1476" i="1"/>
  <c r="O1456" i="1"/>
  <c r="O1444" i="1"/>
  <c r="O1434" i="1"/>
  <c r="O1426" i="1"/>
  <c r="P1416" i="1"/>
  <c r="P1408" i="1"/>
  <c r="O1406" i="1"/>
  <c r="O1847" i="1"/>
  <c r="O1821" i="1"/>
  <c r="O1791" i="1"/>
  <c r="P1779" i="1"/>
  <c r="P1776" i="1"/>
  <c r="O1667" i="1"/>
  <c r="O1657" i="1"/>
  <c r="O1639" i="1"/>
  <c r="O1631" i="1"/>
  <c r="O1622" i="1"/>
  <c r="O1613" i="1"/>
  <c r="O1599" i="1"/>
  <c r="P1583" i="1"/>
  <c r="O1579" i="1"/>
  <c r="O1571" i="1"/>
  <c r="P1560" i="1"/>
  <c r="O1550" i="1"/>
  <c r="P1544" i="1"/>
  <c r="P1537" i="1"/>
  <c r="P1515" i="1"/>
  <c r="O1512" i="1"/>
  <c r="P1503" i="1"/>
  <c r="O1466" i="1"/>
  <c r="P1423" i="1"/>
  <c r="O1411" i="1"/>
  <c r="O1907" i="1"/>
  <c r="P1900" i="1"/>
  <c r="P1897" i="1"/>
  <c r="P1886" i="1"/>
  <c r="P1880" i="1"/>
  <c r="P1874" i="1"/>
  <c r="P1868" i="1"/>
  <c r="O1862" i="1"/>
  <c r="O1856" i="1"/>
  <c r="O1850" i="1"/>
  <c r="P1844" i="1"/>
  <c r="P1838" i="1"/>
  <c r="P1832" i="1"/>
  <c r="P1827" i="1"/>
  <c r="O1818" i="1"/>
  <c r="O1812" i="1"/>
  <c r="P1809" i="1"/>
  <c r="P1803" i="1"/>
  <c r="O1794" i="1"/>
  <c r="P1770" i="1"/>
  <c r="P1767" i="1"/>
  <c r="O1761" i="1"/>
  <c r="P1752" i="1"/>
  <c r="O1735" i="1"/>
  <c r="O1673" i="1"/>
  <c r="O1664" i="1"/>
  <c r="O1650" i="1"/>
  <c r="P1602" i="1"/>
  <c r="P1478" i="1"/>
  <c r="P1400" i="1"/>
  <c r="O1902" i="1"/>
  <c r="O1899" i="1"/>
  <c r="P1893" i="1"/>
  <c r="O1889" i="1"/>
  <c r="P1883" i="1"/>
  <c r="P1870" i="1"/>
  <c r="P1864" i="1"/>
  <c r="P1858" i="1"/>
  <c r="P1852" i="1"/>
  <c r="P1846" i="1"/>
  <c r="P1840" i="1"/>
  <c r="P1835" i="1"/>
  <c r="O1826" i="1"/>
  <c r="P1820" i="1"/>
  <c r="O1814" i="1"/>
  <c r="O1808" i="1"/>
  <c r="O1802" i="1"/>
  <c r="P1796" i="1"/>
  <c r="P1790" i="1"/>
  <c r="O1788" i="1"/>
  <c r="P1781" i="1"/>
  <c r="O1744" i="1"/>
  <c r="P1725" i="1"/>
  <c r="P1719" i="1"/>
  <c r="P1641" i="1"/>
  <c r="O1624" i="1"/>
  <c r="P1619" i="1"/>
  <c r="O1592" i="1"/>
  <c r="P1585" i="1"/>
  <c r="P1573" i="1"/>
  <c r="O1553" i="1"/>
  <c r="O1533" i="1"/>
  <c r="O1496" i="1"/>
  <c r="O1469" i="1"/>
  <c r="O1433" i="1"/>
  <c r="O1425" i="1"/>
  <c r="O1728" i="1"/>
  <c r="O1663" i="1"/>
  <c r="P1647" i="1"/>
  <c r="P1640" i="1"/>
  <c r="P1627" i="1"/>
  <c r="P1621" i="1"/>
  <c r="P1609" i="1"/>
  <c r="P1598" i="1"/>
  <c r="P1595" i="1"/>
  <c r="P1587" i="1"/>
  <c r="P1575" i="1"/>
  <c r="P1572" i="1"/>
  <c r="O1565" i="1"/>
  <c r="O1549" i="1"/>
  <c r="O1536" i="1"/>
  <c r="P1510" i="1"/>
  <c r="P1474" i="1"/>
  <c r="P1462" i="1"/>
  <c r="P1452" i="1"/>
  <c r="P1442" i="1"/>
  <c r="P1432" i="1"/>
  <c r="P1424" i="1"/>
  <c r="P1415" i="1"/>
  <c r="O1905" i="1"/>
  <c r="O1882" i="1"/>
  <c r="O1876" i="1"/>
  <c r="P1873" i="1"/>
  <c r="P1867" i="1"/>
  <c r="P1861" i="1"/>
  <c r="P1843" i="1"/>
  <c r="O1834" i="1"/>
  <c r="O1784" i="1"/>
  <c r="O1760" i="1"/>
  <c r="O1751" i="1"/>
  <c r="P1745" i="1"/>
  <c r="O1718" i="1"/>
  <c r="P1712" i="1"/>
  <c r="O1696" i="1"/>
  <c r="P1675" i="1"/>
  <c r="P1672" i="1"/>
  <c r="P1669" i="1"/>
  <c r="P1659" i="1"/>
  <c r="O1651" i="1"/>
  <c r="P1649" i="1"/>
  <c r="O1646" i="1"/>
  <c r="P1633" i="1"/>
  <c r="O1629" i="1"/>
  <c r="P1620" i="1"/>
  <c r="P1615" i="1"/>
  <c r="O1611" i="1"/>
  <c r="O1603" i="1"/>
  <c r="P1601" i="1"/>
  <c r="O1597" i="1"/>
  <c r="P1589" i="1"/>
  <c r="P1586" i="1"/>
  <c r="O1584" i="1"/>
  <c r="P1581" i="1"/>
  <c r="O1577" i="1"/>
  <c r="P1574" i="1"/>
  <c r="P1535" i="1"/>
  <c r="O1528" i="1"/>
  <c r="P1522" i="1"/>
  <c r="O1505" i="1"/>
  <c r="P1471" i="1"/>
  <c r="P1464" i="1"/>
  <c r="O1457" i="1"/>
  <c r="P1454" i="1"/>
  <c r="O1427" i="1"/>
  <c r="P1414" i="1"/>
  <c r="P1404" i="1"/>
  <c r="O1887" i="1"/>
  <c r="O1839" i="1"/>
  <c r="O1828" i="1"/>
  <c r="O1822" i="1"/>
  <c r="O1816" i="1"/>
  <c r="O1810" i="1"/>
  <c r="O1804" i="1"/>
  <c r="O1798" i="1"/>
  <c r="O1792" i="1"/>
  <c r="O1783" i="1"/>
  <c r="O1777" i="1"/>
  <c r="O1765" i="1"/>
  <c r="O1727" i="1"/>
  <c r="P1695" i="1"/>
  <c r="O1671" i="1"/>
  <c r="P1668" i="1"/>
  <c r="O1653" i="1"/>
  <c r="O1635" i="1"/>
  <c r="O1617" i="1"/>
  <c r="O1614" i="1"/>
  <c r="O1605" i="1"/>
  <c r="O1583" i="1"/>
  <c r="P1567" i="1"/>
  <c r="O1560" i="1"/>
  <c r="P1551" i="1"/>
  <c r="O1544" i="1"/>
  <c r="O1538" i="1"/>
  <c r="P1531" i="1"/>
  <c r="P1467" i="1"/>
  <c r="P1419" i="1"/>
  <c r="O1897" i="1"/>
  <c r="P1879" i="1"/>
  <c r="O1873" i="1"/>
  <c r="O1865" i="1"/>
  <c r="P1863" i="1"/>
  <c r="O1849" i="1"/>
  <c r="O1841" i="1"/>
  <c r="O1833" i="1"/>
  <c r="O1825" i="1"/>
  <c r="P1823" i="1"/>
  <c r="O1817" i="1"/>
  <c r="P1815" i="1"/>
  <c r="O1809" i="1"/>
  <c r="O1785" i="1"/>
  <c r="P1785" i="1"/>
  <c r="O1766" i="1"/>
  <c r="P1755" i="1"/>
  <c r="O1755" i="1"/>
  <c r="O1752" i="1"/>
  <c r="P1739" i="1"/>
  <c r="O1739" i="1"/>
  <c r="O1736" i="1"/>
  <c r="O1711" i="1"/>
  <c r="O1695" i="1"/>
  <c r="P1693" i="1"/>
  <c r="P1618" i="1"/>
  <c r="O1618" i="1"/>
  <c r="P1907" i="1"/>
  <c r="P1905" i="1"/>
  <c r="P1903" i="1"/>
  <c r="P1901" i="1"/>
  <c r="P1894" i="1"/>
  <c r="O1730" i="1"/>
  <c r="P1730" i="1"/>
  <c r="O1716" i="1"/>
  <c r="P1716" i="1"/>
  <c r="O1705" i="1"/>
  <c r="P1705" i="1"/>
  <c r="O1700" i="1"/>
  <c r="P1700" i="1"/>
  <c r="P1662" i="1"/>
  <c r="O1662" i="1"/>
  <c r="O1578" i="1"/>
  <c r="P1578" i="1"/>
  <c r="O1891" i="1"/>
  <c r="P1889" i="1"/>
  <c r="O1883" i="1"/>
  <c r="P1881" i="1"/>
  <c r="O1875" i="1"/>
  <c r="O1867" i="1"/>
  <c r="O1859" i="1"/>
  <c r="P1857" i="1"/>
  <c r="O1851" i="1"/>
  <c r="O1843" i="1"/>
  <c r="O1835" i="1"/>
  <c r="O1827" i="1"/>
  <c r="O1819" i="1"/>
  <c r="O1811" i="1"/>
  <c r="O1803" i="1"/>
  <c r="P1801" i="1"/>
  <c r="O1795" i="1"/>
  <c r="P1793" i="1"/>
  <c r="P1771" i="1"/>
  <c r="O1771" i="1"/>
  <c r="O1768" i="1"/>
  <c r="O1746" i="1"/>
  <c r="P1746" i="1"/>
  <c r="P1743" i="1"/>
  <c r="P1729" i="1"/>
  <c r="P1718" i="1"/>
  <c r="O1689" i="1"/>
  <c r="P1689" i="1"/>
  <c r="P1686" i="1"/>
  <c r="O1684" i="1"/>
  <c r="P1684" i="1"/>
  <c r="P1664" i="1"/>
  <c r="O1658" i="1"/>
  <c r="P1658" i="1"/>
  <c r="O1626" i="1"/>
  <c r="P1626" i="1"/>
  <c r="O1594" i="1"/>
  <c r="P1594" i="1"/>
  <c r="P1584" i="1"/>
  <c r="P1899" i="1"/>
  <c r="P1896" i="1"/>
  <c r="P1888" i="1"/>
  <c r="P1787" i="1"/>
  <c r="O1787" i="1"/>
  <c r="O1762" i="1"/>
  <c r="P1762" i="1"/>
  <c r="P1741" i="1"/>
  <c r="O1732" i="1"/>
  <c r="P1732" i="1"/>
  <c r="O1721" i="1"/>
  <c r="P1721" i="1"/>
  <c r="O1702" i="1"/>
  <c r="P1670" i="1"/>
  <c r="O1670" i="1"/>
  <c r="O1632" i="1"/>
  <c r="P1632" i="1"/>
  <c r="P1600" i="1"/>
  <c r="O1600" i="1"/>
  <c r="P1486" i="1"/>
  <c r="O1486" i="1"/>
  <c r="O1778" i="1"/>
  <c r="P1778" i="1"/>
  <c r="O1748" i="1"/>
  <c r="P1748" i="1"/>
  <c r="P1707" i="1"/>
  <c r="O1707" i="1"/>
  <c r="P1504" i="1"/>
  <c r="O1504" i="1"/>
  <c r="P1906" i="1"/>
  <c r="P1890" i="1"/>
  <c r="P1777" i="1"/>
  <c r="P1773" i="1"/>
  <c r="O1764" i="1"/>
  <c r="P1764" i="1"/>
  <c r="O1753" i="1"/>
  <c r="P1753" i="1"/>
  <c r="O1737" i="1"/>
  <c r="P1737" i="1"/>
  <c r="O1734" i="1"/>
  <c r="P1691" i="1"/>
  <c r="O1691" i="1"/>
  <c r="P1634" i="1"/>
  <c r="O1634" i="1"/>
  <c r="O1610" i="1"/>
  <c r="P1610" i="1"/>
  <c r="P1885" i="1"/>
  <c r="P1877" i="1"/>
  <c r="O1871" i="1"/>
  <c r="P1869" i="1"/>
  <c r="O1855" i="1"/>
  <c r="P1853" i="1"/>
  <c r="P1845" i="1"/>
  <c r="P1813" i="1"/>
  <c r="O1807" i="1"/>
  <c r="P1805" i="1"/>
  <c r="P1797" i="1"/>
  <c r="P1789" i="1"/>
  <c r="O1780" i="1"/>
  <c r="P1780" i="1"/>
  <c r="O1750" i="1"/>
  <c r="P1736" i="1"/>
  <c r="P1723" i="1"/>
  <c r="O1723" i="1"/>
  <c r="O1693" i="1"/>
  <c r="P1677" i="1"/>
  <c r="O1677" i="1"/>
  <c r="O1616" i="1"/>
  <c r="P1616" i="1"/>
  <c r="P1892" i="1"/>
  <c r="P1782" i="1"/>
  <c r="O1769" i="1"/>
  <c r="P1769" i="1"/>
  <c r="O1725" i="1"/>
  <c r="O1714" i="1"/>
  <c r="P1714" i="1"/>
  <c r="P1709" i="1"/>
  <c r="O1698" i="1"/>
  <c r="P1698" i="1"/>
  <c r="O1682" i="1"/>
  <c r="P1682" i="1"/>
  <c r="O1679" i="1"/>
  <c r="P1644" i="1"/>
  <c r="O1644" i="1"/>
  <c r="P1582" i="1"/>
  <c r="O1582" i="1"/>
  <c r="O1562" i="1"/>
  <c r="P1562" i="1"/>
  <c r="O1559" i="1"/>
  <c r="P1559" i="1"/>
  <c r="O1546" i="1"/>
  <c r="P1546" i="1"/>
  <c r="O1543" i="1"/>
  <c r="P1543" i="1"/>
  <c r="P1566" i="1"/>
  <c r="O1566" i="1"/>
  <c r="O1498" i="1"/>
  <c r="P1498" i="1"/>
  <c r="O1509" i="1"/>
  <c r="P1509" i="1"/>
  <c r="O1720" i="1"/>
  <c r="O1704" i="1"/>
  <c r="O1688" i="1"/>
  <c r="P1681" i="1"/>
  <c r="P1646" i="1"/>
  <c r="P1628" i="1"/>
  <c r="O1628" i="1"/>
  <c r="P1612" i="1"/>
  <c r="O1612" i="1"/>
  <c r="P1518" i="1"/>
  <c r="O1518" i="1"/>
  <c r="O1459" i="1"/>
  <c r="P1459" i="1"/>
  <c r="O1447" i="1"/>
  <c r="P1447" i="1"/>
  <c r="O1786" i="1"/>
  <c r="O1770" i="1"/>
  <c r="O1754" i="1"/>
  <c r="O1738" i="1"/>
  <c r="P1735" i="1"/>
  <c r="O1722" i="1"/>
  <c r="O1706" i="1"/>
  <c r="O1690" i="1"/>
  <c r="P1683" i="1"/>
  <c r="P1596" i="1"/>
  <c r="O1596" i="1"/>
  <c r="P1552" i="1"/>
  <c r="O1552" i="1"/>
  <c r="O1545" i="1"/>
  <c r="O1529" i="1"/>
  <c r="P1529" i="1"/>
  <c r="O1772" i="1"/>
  <c r="O1756" i="1"/>
  <c r="O1740" i="1"/>
  <c r="O1724" i="1"/>
  <c r="O1708" i="1"/>
  <c r="O1692" i="1"/>
  <c r="P1660" i="1"/>
  <c r="O1660" i="1"/>
  <c r="O1642" i="1"/>
  <c r="P1642" i="1"/>
  <c r="O1598" i="1"/>
  <c r="P1580" i="1"/>
  <c r="O1580" i="1"/>
  <c r="P1548" i="1"/>
  <c r="O1548" i="1"/>
  <c r="P1532" i="1"/>
  <c r="O1532" i="1"/>
  <c r="O1523" i="1"/>
  <c r="P1523" i="1"/>
  <c r="O1461" i="1"/>
  <c r="P1461" i="1"/>
  <c r="O1449" i="1"/>
  <c r="O1774" i="1"/>
  <c r="O1758" i="1"/>
  <c r="O1742" i="1"/>
  <c r="O1726" i="1"/>
  <c r="O1710" i="1"/>
  <c r="O1694" i="1"/>
  <c r="O1668" i="1"/>
  <c r="P1630" i="1"/>
  <c r="P1614" i="1"/>
  <c r="O1557" i="1"/>
  <c r="P1557" i="1"/>
  <c r="O1495" i="1"/>
  <c r="P1495" i="1"/>
  <c r="O1475" i="1"/>
  <c r="P1475" i="1"/>
  <c r="O1507" i="1"/>
  <c r="P1507" i="1"/>
  <c r="P1484" i="1"/>
  <c r="O1484" i="1"/>
  <c r="O1445" i="1"/>
  <c r="P1445" i="1"/>
  <c r="O1514" i="1"/>
  <c r="P1514" i="1"/>
  <c r="O1511" i="1"/>
  <c r="P1500" i="1"/>
  <c r="O1500" i="1"/>
  <c r="O1497" i="1"/>
  <c r="O1491" i="1"/>
  <c r="P1491" i="1"/>
  <c r="O1477" i="1"/>
  <c r="P1477" i="1"/>
  <c r="O1429" i="1"/>
  <c r="P1429" i="1"/>
  <c r="P1624" i="1"/>
  <c r="P1608" i="1"/>
  <c r="P1592" i="1"/>
  <c r="P1576" i="1"/>
  <c r="O1539" i="1"/>
  <c r="P1539" i="1"/>
  <c r="P1536" i="1"/>
  <c r="P1534" i="1"/>
  <c r="O1525" i="1"/>
  <c r="P1525" i="1"/>
  <c r="O1482" i="1"/>
  <c r="P1482" i="1"/>
  <c r="P1468" i="1"/>
  <c r="O1468" i="1"/>
  <c r="O1463" i="1"/>
  <c r="P1564" i="1"/>
  <c r="O1564" i="1"/>
  <c r="O1561" i="1"/>
  <c r="P1538" i="1"/>
  <c r="O1493" i="1"/>
  <c r="P1493" i="1"/>
  <c r="P1481" i="1"/>
  <c r="O1465" i="1"/>
  <c r="O1443" i="1"/>
  <c r="P1443" i="1"/>
  <c r="P1433" i="1"/>
  <c r="P1431" i="1"/>
  <c r="P1673" i="1"/>
  <c r="O1555" i="1"/>
  <c r="P1555" i="1"/>
  <c r="P1550" i="1"/>
  <c r="O1541" i="1"/>
  <c r="P1541" i="1"/>
  <c r="O1530" i="1"/>
  <c r="P1530" i="1"/>
  <c r="O1527" i="1"/>
  <c r="P1516" i="1"/>
  <c r="O1516" i="1"/>
  <c r="O1513" i="1"/>
  <c r="P1502" i="1"/>
  <c r="O1479" i="1"/>
  <c r="O1470" i="1"/>
  <c r="O1413" i="1"/>
  <c r="P1413" i="1"/>
  <c r="O1431" i="1"/>
  <c r="O1415" i="1"/>
  <c r="O1399" i="1"/>
  <c r="O1401" i="1"/>
  <c r="P1665" i="1"/>
  <c r="P1663" i="1"/>
  <c r="P1661" i="1"/>
  <c r="O1563" i="1"/>
  <c r="O1547" i="1"/>
  <c r="O1531" i="1"/>
  <c r="P1528" i="1"/>
  <c r="O1515" i="1"/>
  <c r="P1512" i="1"/>
  <c r="O1499" i="1"/>
  <c r="P1496" i="1"/>
  <c r="O1483" i="1"/>
  <c r="O1467" i="1"/>
  <c r="O1451" i="1"/>
  <c r="O1435" i="1"/>
  <c r="O1419" i="1"/>
  <c r="O1403" i="1"/>
  <c r="P1521" i="1"/>
  <c r="O1517" i="1"/>
  <c r="P1505" i="1"/>
  <c r="O1501" i="1"/>
  <c r="P1489" i="1"/>
  <c r="P1473" i="1"/>
  <c r="P1466" i="1"/>
  <c r="P1457" i="1"/>
  <c r="O1453" i="1"/>
  <c r="P1441" i="1"/>
  <c r="O1437" i="1"/>
  <c r="P1425" i="1"/>
  <c r="O1421" i="1"/>
  <c r="P1409" i="1"/>
  <c r="O1405" i="1"/>
  <c r="O1567" i="1"/>
  <c r="O1551" i="1"/>
  <c r="O1535" i="1"/>
  <c r="O1519" i="1"/>
  <c r="O1503" i="1"/>
  <c r="O1487" i="1"/>
  <c r="O1471" i="1"/>
  <c r="O1455" i="1"/>
  <c r="O1439" i="1"/>
  <c r="P1427" i="1"/>
  <c r="P1411" i="1"/>
  <c r="O1407" i="1"/>
  <c r="O1397" i="1"/>
  <c r="O1313" i="1"/>
  <c r="O1307" i="1"/>
  <c r="O1303" i="1"/>
  <c r="O1396" i="1"/>
  <c r="O1364" i="1"/>
  <c r="O1343" i="1"/>
  <c r="P1308" i="1"/>
  <c r="O1246" i="1"/>
  <c r="O1242" i="1"/>
  <c r="O1234" i="1"/>
  <c r="O1230" i="1"/>
  <c r="O1347" i="1"/>
  <c r="O1334" i="1"/>
  <c r="O1340" i="1"/>
  <c r="O1277" i="1"/>
  <c r="O1273" i="1"/>
  <c r="P1396" i="1"/>
  <c r="P1384" i="1"/>
  <c r="P1372" i="1"/>
  <c r="O1259" i="1"/>
  <c r="O1367" i="1"/>
  <c r="O1339" i="1"/>
  <c r="O1319" i="1"/>
  <c r="O1311" i="1"/>
  <c r="P1286" i="1"/>
  <c r="P1270" i="1"/>
  <c r="P1266" i="1"/>
  <c r="O1262" i="1"/>
  <c r="O1241" i="1"/>
  <c r="O1237" i="1"/>
  <c r="O1221" i="1"/>
  <c r="P1217" i="1"/>
  <c r="O1344" i="1"/>
  <c r="P1390" i="1"/>
  <c r="O1306" i="1"/>
  <c r="O1293" i="1"/>
  <c r="O1224" i="1"/>
  <c r="O1357" i="1"/>
  <c r="O1349" i="1"/>
  <c r="O1301" i="1"/>
  <c r="O1338" i="1"/>
  <c r="O1270" i="1"/>
  <c r="O1375" i="1"/>
  <c r="O1356" i="1"/>
  <c r="P1352" i="1"/>
  <c r="O1329" i="1"/>
  <c r="O1225" i="1"/>
  <c r="P1340" i="1"/>
  <c r="O1292" i="1"/>
  <c r="O1332" i="1"/>
  <c r="O1308" i="1"/>
  <c r="O1291" i="1"/>
  <c r="O1253" i="1"/>
  <c r="O1244" i="1"/>
  <c r="O1235" i="1"/>
  <c r="O1271" i="1"/>
  <c r="O1227" i="1"/>
  <c r="O1373" i="1"/>
  <c r="P1362" i="1"/>
  <c r="O1302" i="1"/>
  <c r="O1275" i="1"/>
  <c r="P1233" i="1"/>
  <c r="P1229" i="1"/>
  <c r="O1368" i="1"/>
  <c r="O1361" i="1"/>
  <c r="O1286" i="1"/>
  <c r="O1243" i="1"/>
  <c r="O1395" i="1"/>
  <c r="O1391" i="1"/>
  <c r="P1316" i="1"/>
  <c r="P1251" i="1"/>
  <c r="O1394" i="1"/>
  <c r="O1383" i="1"/>
  <c r="P1304" i="1"/>
  <c r="O1245" i="1"/>
  <c r="O1238" i="1"/>
  <c r="O1223" i="1"/>
  <c r="O1284" i="1"/>
  <c r="O1258" i="1"/>
  <c r="P1386" i="1"/>
  <c r="P1370" i="1"/>
  <c r="P1363" i="1"/>
  <c r="O1359" i="1"/>
  <c r="P1334" i="1"/>
  <c r="P1322" i="1"/>
  <c r="P1298" i="1"/>
  <c r="O1294" i="1"/>
  <c r="O1249" i="1"/>
  <c r="O1226" i="1"/>
  <c r="P1214" i="1"/>
  <c r="P1394" i="1"/>
  <c r="O1390" i="1"/>
  <c r="P1380" i="1"/>
  <c r="O1348" i="1"/>
  <c r="O1341" i="1"/>
  <c r="O1337" i="1"/>
  <c r="O1331" i="1"/>
  <c r="O1327" i="1"/>
  <c r="O1322" i="1"/>
  <c r="O1315" i="1"/>
  <c r="O1297" i="1"/>
  <c r="O1290" i="1"/>
  <c r="P1283" i="1"/>
  <c r="P1279" i="1"/>
  <c r="P1272" i="1"/>
  <c r="P1269" i="1"/>
  <c r="O1265" i="1"/>
  <c r="P1261" i="1"/>
  <c r="O1257" i="1"/>
  <c r="O1239" i="1"/>
  <c r="P1232" i="1"/>
  <c r="P1228" i="1"/>
  <c r="P1225" i="1"/>
  <c r="O1386" i="1"/>
  <c r="O1372" i="1"/>
  <c r="O1354" i="1"/>
  <c r="P1330" i="1"/>
  <c r="P1311" i="1"/>
  <c r="O1289" i="1"/>
  <c r="P1282" i="1"/>
  <c r="O1278" i="1"/>
  <c r="O1268" i="1"/>
  <c r="O1231" i="1"/>
  <c r="P1368" i="1"/>
  <c r="O1350" i="1"/>
  <c r="O1325" i="1"/>
  <c r="O1318" i="1"/>
  <c r="O1300" i="1"/>
  <c r="O1333" i="1"/>
  <c r="P1392" i="1"/>
  <c r="O1382" i="1"/>
  <c r="O1371" i="1"/>
  <c r="P1353" i="1"/>
  <c r="P1321" i="1"/>
  <c r="P1302" i="1"/>
  <c r="M1299" i="1"/>
  <c r="P1299" i="1" s="1"/>
  <c r="P1295" i="1"/>
  <c r="P1288" i="1"/>
  <c r="P1285" i="1"/>
  <c r="O1281" i="1"/>
  <c r="O1274" i="1"/>
  <c r="P1267" i="1"/>
  <c r="P1263" i="1"/>
  <c r="P1336" i="1"/>
  <c r="P1388" i="1"/>
  <c r="O1381" i="1"/>
  <c r="O1377" i="1"/>
  <c r="O1374" i="1"/>
  <c r="O1370" i="1"/>
  <c r="P1324" i="1"/>
  <c r="O1320" i="1"/>
  <c r="O1317" i="1"/>
  <c r="O1309" i="1"/>
  <c r="O1287" i="1"/>
  <c r="P1255" i="1"/>
  <c r="O1251" i="1"/>
  <c r="P1244" i="1"/>
  <c r="P1241" i="1"/>
  <c r="O1222" i="1"/>
  <c r="O1215" i="1"/>
  <c r="O1384" i="1"/>
  <c r="O1352" i="1"/>
  <c r="O1305" i="1"/>
  <c r="O1276" i="1"/>
  <c r="O1254" i="1"/>
  <c r="O1240" i="1"/>
  <c r="O1218" i="1"/>
  <c r="P1303" i="1"/>
  <c r="P1287" i="1"/>
  <c r="P1271" i="1"/>
  <c r="P1260" i="1"/>
  <c r="P1257" i="1"/>
  <c r="P1235" i="1"/>
  <c r="O1228" i="1"/>
  <c r="P1219" i="1"/>
  <c r="O1387" i="1"/>
  <c r="P1367" i="1"/>
  <c r="O1355" i="1"/>
  <c r="P1379" i="1"/>
  <c r="O1393" i="1"/>
  <c r="P1378" i="1"/>
  <c r="P1374" i="1"/>
  <c r="P1366" i="1"/>
  <c r="P1364" i="1"/>
  <c r="P1354" i="1"/>
  <c r="P1343" i="1"/>
  <c r="P1337" i="1"/>
  <c r="P1332" i="1"/>
  <c r="P1314" i="1"/>
  <c r="P1305" i="1"/>
  <c r="P1300" i="1"/>
  <c r="P1297" i="1"/>
  <c r="P1289" i="1"/>
  <c r="P1284" i="1"/>
  <c r="P1281" i="1"/>
  <c r="P1273" i="1"/>
  <c r="P1268" i="1"/>
  <c r="P1265" i="1"/>
  <c r="P1256" i="1"/>
  <c r="P1231" i="1"/>
  <c r="P1215" i="1"/>
  <c r="O1358" i="1"/>
  <c r="P1335" i="1"/>
  <c r="O1380" i="1"/>
  <c r="P1369" i="1"/>
  <c r="O1366" i="1"/>
  <c r="O1363" i="1"/>
  <c r="O1360" i="1"/>
  <c r="P1346" i="1"/>
  <c r="O1328" i="1"/>
  <c r="P1319" i="1"/>
  <c r="O1316" i="1"/>
  <c r="O1310" i="1"/>
  <c r="P1291" i="1"/>
  <c r="O1283" i="1"/>
  <c r="P1275" i="1"/>
  <c r="O1267" i="1"/>
  <c r="O1261" i="1"/>
  <c r="P1259" i="1"/>
  <c r="O1255" i="1"/>
  <c r="P1253" i="1"/>
  <c r="O1250" i="1"/>
  <c r="P1240" i="1"/>
  <c r="P1237" i="1"/>
  <c r="O1233" i="1"/>
  <c r="P1221" i="1"/>
  <c r="O1217" i="1"/>
  <c r="P1161" i="1"/>
  <c r="O1157" i="1"/>
  <c r="P1153" i="1"/>
  <c r="P1145" i="1"/>
  <c r="P1137" i="1"/>
  <c r="P1121" i="1"/>
  <c r="P1113" i="1"/>
  <c r="O1109" i="1"/>
  <c r="O1392" i="1"/>
  <c r="O1389" i="1"/>
  <c r="P1383" i="1"/>
  <c r="P1356" i="1"/>
  <c r="P1351" i="1"/>
  <c r="O1345" i="1"/>
  <c r="O1342" i="1"/>
  <c r="O1336" i="1"/>
  <c r="O1324" i="1"/>
  <c r="O1321" i="1"/>
  <c r="P1318" i="1"/>
  <c r="O1304" i="1"/>
  <c r="O1296" i="1"/>
  <c r="P1293" i="1"/>
  <c r="P1290" i="1"/>
  <c r="O1288" i="1"/>
  <c r="O1280" i="1"/>
  <c r="P1277" i="1"/>
  <c r="P1274" i="1"/>
  <c r="O1272" i="1"/>
  <c r="P1264" i="1"/>
  <c r="P1243" i="1"/>
  <c r="O1236" i="1"/>
  <c r="P1230" i="1"/>
  <c r="P1227" i="1"/>
  <c r="O1220" i="1"/>
  <c r="P1382" i="1"/>
  <c r="P1350" i="1"/>
  <c r="P1338" i="1"/>
  <c r="P1306" i="1"/>
  <c r="O1295" i="1"/>
  <c r="P1292" i="1"/>
  <c r="O1285" i="1"/>
  <c r="O1279" i="1"/>
  <c r="P1276" i="1"/>
  <c r="O1269" i="1"/>
  <c r="O1263" i="1"/>
  <c r="O1229" i="1"/>
  <c r="O1388" i="1"/>
  <c r="O1385" i="1"/>
  <c r="O1379" i="1"/>
  <c r="O1376" i="1"/>
  <c r="O1365" i="1"/>
  <c r="P1348" i="1"/>
  <c r="O1335" i="1"/>
  <c r="P1327" i="1"/>
  <c r="O1323" i="1"/>
  <c r="P1320" i="1"/>
  <c r="O1312" i="1"/>
  <c r="P1252" i="1"/>
  <c r="P1249" i="1"/>
  <c r="P1245" i="1"/>
  <c r="P1239" i="1"/>
  <c r="O1232" i="1"/>
  <c r="P1223" i="1"/>
  <c r="O1216" i="1"/>
  <c r="O1378" i="1"/>
  <c r="O1362" i="1"/>
  <c r="O1346" i="1"/>
  <c r="O1330" i="1"/>
  <c r="O1314" i="1"/>
  <c r="O1298" i="1"/>
  <c r="O1282" i="1"/>
  <c r="O1266" i="1"/>
  <c r="P1371" i="1"/>
  <c r="P1355" i="1"/>
  <c r="P1339" i="1"/>
  <c r="P1323" i="1"/>
  <c r="P1307" i="1"/>
  <c r="P1258" i="1"/>
  <c r="P1250" i="1"/>
  <c r="P1242" i="1"/>
  <c r="P1236" i="1"/>
  <c r="P1373" i="1"/>
  <c r="P1357" i="1"/>
  <c r="P1341" i="1"/>
  <c r="P1325" i="1"/>
  <c r="P1309" i="1"/>
  <c r="P1375" i="1"/>
  <c r="P1359" i="1"/>
  <c r="P1377" i="1"/>
  <c r="P1361" i="1"/>
  <c r="P1358" i="1"/>
  <c r="P1345" i="1"/>
  <c r="P1342" i="1"/>
  <c r="P1329" i="1"/>
  <c r="P1313" i="1"/>
  <c r="P1310" i="1"/>
  <c r="P1294" i="1"/>
  <c r="P1278" i="1"/>
  <c r="P1238" i="1"/>
  <c r="P1395" i="1"/>
  <c r="P1393" i="1"/>
  <c r="P1391" i="1"/>
  <c r="P1389" i="1"/>
  <c r="P1387" i="1"/>
  <c r="P1385" i="1"/>
  <c r="P1376" i="1"/>
  <c r="P1360" i="1"/>
  <c r="O1351" i="1"/>
  <c r="P1347" i="1"/>
  <c r="P1344" i="1"/>
  <c r="P1331" i="1"/>
  <c r="P1328" i="1"/>
  <c r="P1315" i="1"/>
  <c r="P1312" i="1"/>
  <c r="P1296" i="1"/>
  <c r="P1280" i="1"/>
  <c r="O1264" i="1"/>
  <c r="P1262" i="1"/>
  <c r="O1256" i="1"/>
  <c r="P1254" i="1"/>
  <c r="P1246" i="1"/>
  <c r="P1381" i="1"/>
  <c r="O1369" i="1"/>
  <c r="P1365" i="1"/>
  <c r="O1353" i="1"/>
  <c r="P1349" i="1"/>
  <c r="P1333" i="1"/>
  <c r="P1317" i="1"/>
  <c r="P1301" i="1"/>
  <c r="P1234" i="1"/>
  <c r="P1226" i="1"/>
  <c r="P1224" i="1"/>
  <c r="P1222" i="1"/>
  <c r="P1220" i="1"/>
  <c r="P1218" i="1"/>
  <c r="P1216" i="1"/>
  <c r="O1214" i="1"/>
  <c r="P1171" i="1"/>
  <c r="O1093" i="1"/>
  <c r="O1089" i="1"/>
  <c r="P1085" i="1"/>
  <c r="P1001" i="1"/>
  <c r="O1151" i="1"/>
  <c r="O1144" i="1"/>
  <c r="O1136" i="1"/>
  <c r="O1128" i="1"/>
  <c r="O1120" i="1"/>
  <c r="O1112" i="1"/>
  <c r="O1170" i="1"/>
  <c r="P1105" i="1"/>
  <c r="O1195" i="1"/>
  <c r="P1151" i="1"/>
  <c r="O1147" i="1"/>
  <c r="O1139" i="1"/>
  <c r="O1135" i="1"/>
  <c r="O1131" i="1"/>
  <c r="P1127" i="1"/>
  <c r="O1123" i="1"/>
  <c r="O1115" i="1"/>
  <c r="O1111" i="1"/>
  <c r="O1107" i="1"/>
  <c r="P1103" i="1"/>
  <c r="O1095" i="1"/>
  <c r="P1207" i="1"/>
  <c r="P1199" i="1"/>
  <c r="O1202" i="1"/>
  <c r="O1162" i="1"/>
  <c r="O1154" i="1"/>
  <c r="O1087" i="1"/>
  <c r="O1138" i="1"/>
  <c r="O1114" i="1"/>
  <c r="O1106" i="1"/>
  <c r="O1098" i="1"/>
  <c r="O1213" i="1"/>
  <c r="O1209" i="1"/>
  <c r="O1197" i="1"/>
  <c r="O1193" i="1"/>
  <c r="O1189" i="1"/>
  <c r="O1185" i="1"/>
  <c r="O1090" i="1"/>
  <c r="O1129" i="1"/>
  <c r="P1089" i="1"/>
  <c r="O988" i="1"/>
  <c r="O956" i="1"/>
  <c r="O940" i="1"/>
  <c r="O920" i="1"/>
  <c r="P916" i="1"/>
  <c r="O912" i="1"/>
  <c r="O908" i="1"/>
  <c r="P892" i="1"/>
  <c r="O888" i="1"/>
  <c r="O1181" i="1"/>
  <c r="O1177" i="1"/>
  <c r="O1173" i="1"/>
  <c r="O1165" i="1"/>
  <c r="O1204" i="1"/>
  <c r="O1141" i="1"/>
  <c r="O1133" i="1"/>
  <c r="O1125" i="1"/>
  <c r="O1117" i="1"/>
  <c r="O1196" i="1"/>
  <c r="O1188" i="1"/>
  <c r="O1172" i="1"/>
  <c r="O1160" i="1"/>
  <c r="P1101" i="1"/>
  <c r="O1097" i="1"/>
  <c r="P891" i="1"/>
  <c r="P875" i="1"/>
  <c r="P871" i="1"/>
  <c r="P1183" i="1"/>
  <c r="P1175" i="1"/>
  <c r="O1163" i="1"/>
  <c r="O1159" i="1"/>
  <c r="O1155" i="1"/>
  <c r="O1143" i="1"/>
  <c r="O1119" i="1"/>
  <c r="O1103" i="1"/>
  <c r="O1085" i="1"/>
  <c r="P1095" i="1"/>
  <c r="P1205" i="1"/>
  <c r="P1197" i="1"/>
  <c r="O1194" i="1"/>
  <c r="O1178" i="1"/>
  <c r="P1084" i="1"/>
  <c r="O1203" i="1"/>
  <c r="O1127" i="1"/>
  <c r="P1213" i="1"/>
  <c r="O1210" i="1"/>
  <c r="P1191" i="1"/>
  <c r="O1187" i="1"/>
  <c r="O1180" i="1"/>
  <c r="O1169" i="1"/>
  <c r="P1165" i="1"/>
  <c r="O1161" i="1"/>
  <c r="P1143" i="1"/>
  <c r="P1141" i="1"/>
  <c r="O1137" i="1"/>
  <c r="O1130" i="1"/>
  <c r="P1119" i="1"/>
  <c r="P1117" i="1"/>
  <c r="O1113" i="1"/>
  <c r="O1096" i="1"/>
  <c r="P937" i="1"/>
  <c r="P933" i="1"/>
  <c r="P925" i="1"/>
  <c r="P893" i="1"/>
  <c r="P873" i="1"/>
  <c r="P869" i="1"/>
  <c r="O1179" i="1"/>
  <c r="P1129" i="1"/>
  <c r="P1093" i="1"/>
  <c r="O1099" i="1"/>
  <c r="O1205" i="1"/>
  <c r="O1201" i="1"/>
  <c r="P1189" i="1"/>
  <c r="O1186" i="1"/>
  <c r="O1171" i="1"/>
  <c r="P1159" i="1"/>
  <c r="P1157" i="1"/>
  <c r="O1153" i="1"/>
  <c r="O1146" i="1"/>
  <c r="P1135" i="1"/>
  <c r="O1122" i="1"/>
  <c r="P1111" i="1"/>
  <c r="P1109" i="1"/>
  <c r="O1105" i="1"/>
  <c r="O1088" i="1"/>
  <c r="O1212" i="1"/>
  <c r="P1181" i="1"/>
  <c r="O1101" i="1"/>
  <c r="P1087" i="1"/>
  <c r="O1211" i="1"/>
  <c r="P1173" i="1"/>
  <c r="O1152" i="1"/>
  <c r="O1149" i="1"/>
  <c r="O1145" i="1"/>
  <c r="P1125" i="1"/>
  <c r="O1121" i="1"/>
  <c r="O1104" i="1"/>
  <c r="P1097" i="1"/>
  <c r="O1091" i="1"/>
  <c r="O1207" i="1"/>
  <c r="O1199" i="1"/>
  <c r="O1191" i="1"/>
  <c r="O1183" i="1"/>
  <c r="O1175" i="1"/>
  <c r="P1163" i="1"/>
  <c r="P1155" i="1"/>
  <c r="P1147" i="1"/>
  <c r="P1139" i="1"/>
  <c r="P1131" i="1"/>
  <c r="P1123" i="1"/>
  <c r="P1115" i="1"/>
  <c r="P1107" i="1"/>
  <c r="P1099" i="1"/>
  <c r="P1091" i="1"/>
  <c r="P1209" i="1"/>
  <c r="P1201" i="1"/>
  <c r="P1193" i="1"/>
  <c r="P1185" i="1"/>
  <c r="P1177" i="1"/>
  <c r="P1169" i="1"/>
  <c r="O1166" i="1"/>
  <c r="O1158" i="1"/>
  <c r="O1150" i="1"/>
  <c r="O1142" i="1"/>
  <c r="O1134" i="1"/>
  <c r="O1126" i="1"/>
  <c r="O1118" i="1"/>
  <c r="O1110" i="1"/>
  <c r="O1102" i="1"/>
  <c r="O1094" i="1"/>
  <c r="O1086" i="1"/>
  <c r="P1149" i="1"/>
  <c r="P1133" i="1"/>
  <c r="P1211" i="1"/>
  <c r="P1203" i="1"/>
  <c r="P1195" i="1"/>
  <c r="P1187" i="1"/>
  <c r="P1179" i="1"/>
  <c r="O1206" i="1"/>
  <c r="O1198" i="1"/>
  <c r="O1190" i="1"/>
  <c r="O1182" i="1"/>
  <c r="O1174" i="1"/>
  <c r="O1208" i="1"/>
  <c r="O1200" i="1"/>
  <c r="O1192" i="1"/>
  <c r="O1184" i="1"/>
  <c r="O1176" i="1"/>
  <c r="O1168" i="1"/>
  <c r="O1164" i="1"/>
  <c r="O1156" i="1"/>
  <c r="O1148" i="1"/>
  <c r="O1140" i="1"/>
  <c r="O1132" i="1"/>
  <c r="O1124" i="1"/>
  <c r="O1116" i="1"/>
  <c r="O1108" i="1"/>
  <c r="O1100" i="1"/>
  <c r="O1092" i="1"/>
  <c r="P1212" i="1"/>
  <c r="P1210" i="1"/>
  <c r="P1208" i="1"/>
  <c r="P1206" i="1"/>
  <c r="P1204" i="1"/>
  <c r="P1202" i="1"/>
  <c r="P1200" i="1"/>
  <c r="P1198" i="1"/>
  <c r="P1196" i="1"/>
  <c r="P1194" i="1"/>
  <c r="P1192" i="1"/>
  <c r="P1190" i="1"/>
  <c r="P1188" i="1"/>
  <c r="P1186" i="1"/>
  <c r="P1184" i="1"/>
  <c r="P1182" i="1"/>
  <c r="P1180" i="1"/>
  <c r="P1178" i="1"/>
  <c r="P1176" i="1"/>
  <c r="P1174" i="1"/>
  <c r="P1172" i="1"/>
  <c r="P1170" i="1"/>
  <c r="P1168" i="1"/>
  <c r="P1166" i="1"/>
  <c r="P1164" i="1"/>
  <c r="P1162" i="1"/>
  <c r="P1160" i="1"/>
  <c r="P1158" i="1"/>
  <c r="P1156" i="1"/>
  <c r="P1154" i="1"/>
  <c r="P1152" i="1"/>
  <c r="P1150" i="1"/>
  <c r="P1148" i="1"/>
  <c r="P1146" i="1"/>
  <c r="P1144" i="1"/>
  <c r="P1142" i="1"/>
  <c r="P1140" i="1"/>
  <c r="P1138" i="1"/>
  <c r="P1136" i="1"/>
  <c r="P1134" i="1"/>
  <c r="P1132" i="1"/>
  <c r="P1130" i="1"/>
  <c r="P1128" i="1"/>
  <c r="P1126" i="1"/>
  <c r="P1124" i="1"/>
  <c r="P1122" i="1"/>
  <c r="P1120" i="1"/>
  <c r="P1118" i="1"/>
  <c r="P1116" i="1"/>
  <c r="P1114" i="1"/>
  <c r="P1112" i="1"/>
  <c r="P1110" i="1"/>
  <c r="P1108" i="1"/>
  <c r="P1106" i="1"/>
  <c r="P1104" i="1"/>
  <c r="P1102" i="1"/>
  <c r="P1100" i="1"/>
  <c r="P1098" i="1"/>
  <c r="P1096" i="1"/>
  <c r="P1094" i="1"/>
  <c r="P1092" i="1"/>
  <c r="P1090" i="1"/>
  <c r="P1088" i="1"/>
  <c r="P1086" i="1"/>
  <c r="O1084" i="1"/>
  <c r="O998" i="1"/>
  <c r="O958" i="1"/>
  <c r="O950" i="1"/>
  <c r="P906" i="1"/>
  <c r="P1010" i="1"/>
  <c r="P969" i="1"/>
  <c r="P953" i="1"/>
  <c r="P1005" i="1"/>
  <c r="O1074" i="1"/>
  <c r="P1081" i="1"/>
  <c r="O1057" i="1"/>
  <c r="P1068" i="1"/>
  <c r="O1064" i="1"/>
  <c r="O1048" i="1"/>
  <c r="O1044" i="1"/>
  <c r="P941" i="1"/>
  <c r="O1043" i="1"/>
  <c r="P1023" i="1"/>
  <c r="O1053" i="1"/>
  <c r="P1049" i="1"/>
  <c r="P1045" i="1"/>
  <c r="O1041" i="1"/>
  <c r="P1037" i="1"/>
  <c r="P990" i="1"/>
  <c r="P986" i="1"/>
  <c r="O902" i="1"/>
  <c r="P898" i="1"/>
  <c r="P886" i="1"/>
  <c r="O882" i="1"/>
  <c r="O1072" i="1"/>
  <c r="O1040" i="1"/>
  <c r="O1032" i="1"/>
  <c r="P1012" i="1"/>
  <c r="P1036" i="1"/>
  <c r="P992" i="1"/>
  <c r="P1058" i="1"/>
  <c r="O1054" i="1"/>
  <c r="P987" i="1"/>
  <c r="P955" i="1"/>
  <c r="P919" i="1"/>
  <c r="O1066" i="1"/>
  <c r="O1062" i="1"/>
  <c r="O1050" i="1"/>
  <c r="P980" i="1"/>
  <c r="O976" i="1"/>
  <c r="P921" i="1"/>
  <c r="P901" i="1"/>
  <c r="O894" i="1"/>
  <c r="O890" i="1"/>
  <c r="P882" i="1"/>
  <c r="P878" i="1"/>
  <c r="O1069" i="1"/>
  <c r="O1042" i="1"/>
  <c r="P1034" i="1"/>
  <c r="P1030" i="1"/>
  <c r="O1026" i="1"/>
  <c r="O1022" i="1"/>
  <c r="P971" i="1"/>
  <c r="P932" i="1"/>
  <c r="O928" i="1"/>
  <c r="P924" i="1"/>
  <c r="O897" i="1"/>
  <c r="O1060" i="1"/>
  <c r="O982" i="1"/>
  <c r="P907" i="1"/>
  <c r="O1024" i="1"/>
  <c r="O1020" i="1"/>
  <c r="P989" i="1"/>
  <c r="P981" i="1"/>
  <c r="O884" i="1"/>
  <c r="O876" i="1"/>
  <c r="O1082" i="1"/>
  <c r="P1074" i="1"/>
  <c r="O996" i="1"/>
  <c r="O922" i="1"/>
  <c r="P902" i="1"/>
  <c r="O1052" i="1"/>
  <c r="O918" i="1"/>
  <c r="P1059" i="1"/>
  <c r="P1055" i="1"/>
  <c r="O1010" i="1"/>
  <c r="O1006" i="1"/>
  <c r="P964" i="1"/>
  <c r="P960" i="1"/>
  <c r="O944" i="1"/>
  <c r="O929" i="1"/>
  <c r="P910" i="1"/>
  <c r="P874" i="1"/>
  <c r="P870" i="1"/>
  <c r="P997" i="1"/>
  <c r="O936" i="1"/>
  <c r="P905" i="1"/>
  <c r="P1028" i="1"/>
  <c r="P967" i="1"/>
  <c r="P1080" i="1"/>
  <c r="O1076" i="1"/>
  <c r="P887" i="1"/>
  <c r="O1083" i="1"/>
  <c r="P1019" i="1"/>
  <c r="O1008" i="1"/>
  <c r="O1000" i="1"/>
  <c r="P996" i="1"/>
  <c r="P939" i="1"/>
  <c r="O904" i="1"/>
  <c r="P1007" i="1"/>
  <c r="P1003" i="1"/>
  <c r="P965" i="1"/>
  <c r="O946" i="1"/>
  <c r="P942" i="1"/>
  <c r="P938" i="1"/>
  <c r="O934" i="1"/>
  <c r="O926" i="1"/>
  <c r="O900" i="1"/>
  <c r="P896" i="1"/>
  <c r="P1083" i="1"/>
  <c r="P1076" i="1"/>
  <c r="O978" i="1"/>
  <c r="P949" i="1"/>
  <c r="P935" i="1"/>
  <c r="P884" i="1"/>
  <c r="P877" i="1"/>
  <c r="O870" i="1"/>
  <c r="P1033" i="1"/>
  <c r="O1014" i="1"/>
  <c r="P999" i="1"/>
  <c r="P985" i="1"/>
  <c r="O974" i="1"/>
  <c r="O960" i="1"/>
  <c r="O945" i="1"/>
  <c r="O927" i="1"/>
  <c r="O924" i="1"/>
  <c r="O910" i="1"/>
  <c r="P903" i="1"/>
  <c r="P900" i="1"/>
  <c r="O880" i="1"/>
  <c r="O1075" i="1"/>
  <c r="P1072" i="1"/>
  <c r="O1068" i="1"/>
  <c r="O1061" i="1"/>
  <c r="O1058" i="1"/>
  <c r="O1051" i="1"/>
  <c r="O1047" i="1"/>
  <c r="P1044" i="1"/>
  <c r="O1025" i="1"/>
  <c r="P1017" i="1"/>
  <c r="P1013" i="1"/>
  <c r="O992" i="1"/>
  <c r="O977" i="1"/>
  <c r="O948" i="1"/>
  <c r="O896" i="1"/>
  <c r="P890" i="1"/>
  <c r="P883" i="1"/>
  <c r="P1082" i="1"/>
  <c r="O984" i="1"/>
  <c r="O973" i="1"/>
  <c r="O959" i="1"/>
  <c r="P951" i="1"/>
  <c r="O930" i="1"/>
  <c r="P923" i="1"/>
  <c r="O916" i="1"/>
  <c r="O909" i="1"/>
  <c r="O906" i="1"/>
  <c r="P876" i="1"/>
  <c r="O872" i="1"/>
  <c r="O1078" i="1"/>
  <c r="O1067" i="1"/>
  <c r="P1064" i="1"/>
  <c r="P998" i="1"/>
  <c r="P991" i="1"/>
  <c r="O980" i="1"/>
  <c r="O962" i="1"/>
  <c r="P954" i="1"/>
  <c r="P912" i="1"/>
  <c r="O895" i="1"/>
  <c r="P889" i="1"/>
  <c r="O886" i="1"/>
  <c r="O1081" i="1"/>
  <c r="P1060" i="1"/>
  <c r="P1050" i="1"/>
  <c r="O1046" i="1"/>
  <c r="P1043" i="1"/>
  <c r="P1039" i="1"/>
  <c r="O1035" i="1"/>
  <c r="P1031" i="1"/>
  <c r="O1009" i="1"/>
  <c r="O994" i="1"/>
  <c r="O990" i="1"/>
  <c r="P983" i="1"/>
  <c r="P976" i="1"/>
  <c r="P972" i="1"/>
  <c r="P946" i="1"/>
  <c r="O943" i="1"/>
  <c r="O932" i="1"/>
  <c r="P918" i="1"/>
  <c r="O915" i="1"/>
  <c r="O892" i="1"/>
  <c r="O868" i="1"/>
  <c r="O1080" i="1"/>
  <c r="O1077" i="1"/>
  <c r="O1070" i="1"/>
  <c r="P1066" i="1"/>
  <c r="O1059" i="1"/>
  <c r="O1056" i="1"/>
  <c r="P1052" i="1"/>
  <c r="P1042" i="1"/>
  <c r="O1038" i="1"/>
  <c r="P1026" i="1"/>
  <c r="P1015" i="1"/>
  <c r="P1008" i="1"/>
  <c r="O1004" i="1"/>
  <c r="O979" i="1"/>
  <c r="O964" i="1"/>
  <c r="P957" i="1"/>
  <c r="P950" i="1"/>
  <c r="O942" i="1"/>
  <c r="P928" i="1"/>
  <c r="P922" i="1"/>
  <c r="O914" i="1"/>
  <c r="P908" i="1"/>
  <c r="O898" i="1"/>
  <c r="P894" i="1"/>
  <c r="O878" i="1"/>
  <c r="O1079" i="1"/>
  <c r="O1071" i="1"/>
  <c r="O1063" i="1"/>
  <c r="P1047" i="1"/>
  <c r="O1028" i="1"/>
  <c r="O1023" i="1"/>
  <c r="P1020" i="1"/>
  <c r="O1011" i="1"/>
  <c r="O1003" i="1"/>
  <c r="O968" i="1"/>
  <c r="O931" i="1"/>
  <c r="O911" i="1"/>
  <c r="O899" i="1"/>
  <c r="O879" i="1"/>
  <c r="O874" i="1"/>
  <c r="P1078" i="1"/>
  <c r="P1070" i="1"/>
  <c r="P1062" i="1"/>
  <c r="P1046" i="1"/>
  <c r="P1022" i="1"/>
  <c r="P930" i="1"/>
  <c r="O1073" i="1"/>
  <c r="O1065" i="1"/>
  <c r="O1055" i="1"/>
  <c r="P1051" i="1"/>
  <c r="P1048" i="1"/>
  <c r="O1039" i="1"/>
  <c r="O1030" i="1"/>
  <c r="P1024" i="1"/>
  <c r="O1016" i="1"/>
  <c r="P1002" i="1"/>
  <c r="O991" i="1"/>
  <c r="P988" i="1"/>
  <c r="P978" i="1"/>
  <c r="P973" i="1"/>
  <c r="P958" i="1"/>
  <c r="P956" i="1"/>
  <c r="P944" i="1"/>
  <c r="P920" i="1"/>
  <c r="O913" i="1"/>
  <c r="P888" i="1"/>
  <c r="O881" i="1"/>
  <c r="P1053" i="1"/>
  <c r="O1036" i="1"/>
  <c r="O1027" i="1"/>
  <c r="O1019" i="1"/>
  <c r="O993" i="1"/>
  <c r="P970" i="1"/>
  <c r="O961" i="1"/>
  <c r="O952" i="1"/>
  <c r="O947" i="1"/>
  <c r="O925" i="1"/>
  <c r="P880" i="1"/>
  <c r="P868" i="1"/>
  <c r="P867" i="1"/>
  <c r="P1057" i="1"/>
  <c r="P1054" i="1"/>
  <c r="O1045" i="1"/>
  <c r="P1041" i="1"/>
  <c r="P1038" i="1"/>
  <c r="P1035" i="1"/>
  <c r="P1029" i="1"/>
  <c r="P1021" i="1"/>
  <c r="P1018" i="1"/>
  <c r="O1012" i="1"/>
  <c r="O1007" i="1"/>
  <c r="P1004" i="1"/>
  <c r="O995" i="1"/>
  <c r="O975" i="1"/>
  <c r="O972" i="1"/>
  <c r="O966" i="1"/>
  <c r="O963" i="1"/>
  <c r="P926" i="1"/>
  <c r="P917" i="1"/>
  <c r="P914" i="1"/>
  <c r="P909" i="1"/>
  <c r="P885" i="1"/>
  <c r="P1056" i="1"/>
  <c r="P1040" i="1"/>
  <c r="P1014" i="1"/>
  <c r="P1006" i="1"/>
  <c r="P994" i="1"/>
  <c r="P974" i="1"/>
  <c r="P962" i="1"/>
  <c r="P948" i="1"/>
  <c r="P934" i="1"/>
  <c r="P904" i="1"/>
  <c r="P872" i="1"/>
  <c r="P1061" i="1"/>
  <c r="O1049" i="1"/>
  <c r="O1034" i="1"/>
  <c r="P1027" i="1"/>
  <c r="O1018" i="1"/>
  <c r="P1011" i="1"/>
  <c r="O1002" i="1"/>
  <c r="P995" i="1"/>
  <c r="O986" i="1"/>
  <c r="P979" i="1"/>
  <c r="O970" i="1"/>
  <c r="P963" i="1"/>
  <c r="O954" i="1"/>
  <c r="P947" i="1"/>
  <c r="P940" i="1"/>
  <c r="O938" i="1"/>
  <c r="P931" i="1"/>
  <c r="P915" i="1"/>
  <c r="P899" i="1"/>
  <c r="O883" i="1"/>
  <c r="O1029" i="1"/>
  <c r="O1013" i="1"/>
  <c r="O997" i="1"/>
  <c r="O981" i="1"/>
  <c r="O965" i="1"/>
  <c r="O949" i="1"/>
  <c r="O933" i="1"/>
  <c r="O917" i="1"/>
  <c r="O901" i="1"/>
  <c r="O885" i="1"/>
  <c r="O869" i="1"/>
  <c r="O1031" i="1"/>
  <c r="O1015" i="1"/>
  <c r="O999" i="1"/>
  <c r="O983" i="1"/>
  <c r="O967" i="1"/>
  <c r="O951" i="1"/>
  <c r="O935" i="1"/>
  <c r="O919" i="1"/>
  <c r="O903" i="1"/>
  <c r="O887" i="1"/>
  <c r="O871" i="1"/>
  <c r="P1079" i="1"/>
  <c r="P1077" i="1"/>
  <c r="P1075" i="1"/>
  <c r="P1073" i="1"/>
  <c r="P1071" i="1"/>
  <c r="P1069" i="1"/>
  <c r="P1067" i="1"/>
  <c r="P1065" i="1"/>
  <c r="P1063" i="1"/>
  <c r="O1033" i="1"/>
  <c r="O1017" i="1"/>
  <c r="O1001" i="1"/>
  <c r="O985" i="1"/>
  <c r="P982" i="1"/>
  <c r="O969" i="1"/>
  <c r="P966" i="1"/>
  <c r="O953" i="1"/>
  <c r="O937" i="1"/>
  <c r="O921" i="1"/>
  <c r="O905" i="1"/>
  <c r="O889" i="1"/>
  <c r="O873" i="1"/>
  <c r="P1032" i="1"/>
  <c r="P1016" i="1"/>
  <c r="P1000" i="1"/>
  <c r="O987" i="1"/>
  <c r="P984" i="1"/>
  <c r="P975" i="1"/>
  <c r="O971" i="1"/>
  <c r="P968" i="1"/>
  <c r="P959" i="1"/>
  <c r="O955" i="1"/>
  <c r="P952" i="1"/>
  <c r="P943" i="1"/>
  <c r="O939" i="1"/>
  <c r="P936" i="1"/>
  <c r="P927" i="1"/>
  <c r="O923" i="1"/>
  <c r="P911" i="1"/>
  <c r="O907" i="1"/>
  <c r="P895" i="1"/>
  <c r="O891" i="1"/>
  <c r="P879" i="1"/>
  <c r="O875" i="1"/>
  <c r="O1037" i="1"/>
  <c r="P1025" i="1"/>
  <c r="O1021" i="1"/>
  <c r="P1009" i="1"/>
  <c r="O1005" i="1"/>
  <c r="P993" i="1"/>
  <c r="O989" i="1"/>
  <c r="P977" i="1"/>
  <c r="P961" i="1"/>
  <c r="O957" i="1"/>
  <c r="P945" i="1"/>
  <c r="O941" i="1"/>
  <c r="P929" i="1"/>
  <c r="P913" i="1"/>
  <c r="P897" i="1"/>
  <c r="O893" i="1"/>
  <c r="P881" i="1"/>
  <c r="O877" i="1"/>
  <c r="O867" i="1"/>
  <c r="P697" i="1"/>
  <c r="O696" i="1"/>
  <c r="P841" i="1"/>
  <c r="P749" i="1"/>
  <c r="O789" i="1"/>
  <c r="O757" i="1"/>
  <c r="O841" i="1"/>
  <c r="O853" i="1"/>
  <c r="O863" i="1"/>
  <c r="O730" i="1"/>
  <c r="O785" i="1"/>
  <c r="O781" i="1"/>
  <c r="O777" i="1"/>
  <c r="O773" i="1"/>
  <c r="O769" i="1"/>
  <c r="O765" i="1"/>
  <c r="O837" i="1"/>
  <c r="O833" i="1"/>
  <c r="O829" i="1"/>
  <c r="O825" i="1"/>
  <c r="O821" i="1"/>
  <c r="P817" i="1"/>
  <c r="P809" i="1"/>
  <c r="P757" i="1"/>
  <c r="O729" i="1"/>
  <c r="P717" i="1"/>
  <c r="P771" i="1"/>
  <c r="P855" i="1"/>
  <c r="P725" i="1"/>
  <c r="O835" i="1"/>
  <c r="O712" i="1"/>
  <c r="O704" i="1"/>
  <c r="O697" i="1"/>
  <c r="O801" i="1"/>
  <c r="O797" i="1"/>
  <c r="O743" i="1"/>
  <c r="O727" i="1"/>
  <c r="O809" i="1"/>
  <c r="P789" i="1"/>
  <c r="P718" i="1"/>
  <c r="O763" i="1"/>
  <c r="O649" i="1"/>
  <c r="O832" i="1"/>
  <c r="P803" i="1"/>
  <c r="P765" i="1"/>
  <c r="O751" i="1"/>
  <c r="P735" i="1"/>
  <c r="P720" i="1"/>
  <c r="O713" i="1"/>
  <c r="P709" i="1"/>
  <c r="O705" i="1"/>
  <c r="P701" i="1"/>
  <c r="P865" i="1"/>
  <c r="P831" i="1"/>
  <c r="O795" i="1"/>
  <c r="P861" i="1"/>
  <c r="O857" i="1"/>
  <c r="O761" i="1"/>
  <c r="O746" i="1"/>
  <c r="O719" i="1"/>
  <c r="P729" i="1"/>
  <c r="O711" i="1"/>
  <c r="P622" i="1"/>
  <c r="P833" i="1"/>
  <c r="O817" i="1"/>
  <c r="O745" i="1"/>
  <c r="P741" i="1"/>
  <c r="O737" i="1"/>
  <c r="P733" i="1"/>
  <c r="O710" i="1"/>
  <c r="O702" i="1"/>
  <c r="P857" i="1"/>
  <c r="P839" i="1"/>
  <c r="P807" i="1"/>
  <c r="P751" i="1"/>
  <c r="P719" i="1"/>
  <c r="P634" i="1"/>
  <c r="P787" i="1"/>
  <c r="O780" i="1"/>
  <c r="P863" i="1"/>
  <c r="O849" i="1"/>
  <c r="P823" i="1"/>
  <c r="O813" i="1"/>
  <c r="O783" i="1"/>
  <c r="P779" i="1"/>
  <c r="O754" i="1"/>
  <c r="P743" i="1"/>
  <c r="O722" i="1"/>
  <c r="O753" i="1"/>
  <c r="P745" i="1"/>
  <c r="O735" i="1"/>
  <c r="O721" i="1"/>
  <c r="P713" i="1"/>
  <c r="O703" i="1"/>
  <c r="P837" i="1"/>
  <c r="O865" i="1"/>
  <c r="O847" i="1"/>
  <c r="O815" i="1"/>
  <c r="P785" i="1"/>
  <c r="P781" i="1"/>
  <c r="O738" i="1"/>
  <c r="P727" i="1"/>
  <c r="P679" i="1"/>
  <c r="P845" i="1"/>
  <c r="O808" i="1"/>
  <c r="O756" i="1"/>
  <c r="O851" i="1"/>
  <c r="O831" i="1"/>
  <c r="P821" i="1"/>
  <c r="O799" i="1"/>
  <c r="O796" i="1"/>
  <c r="O779" i="1"/>
  <c r="P769" i="1"/>
  <c r="O749" i="1"/>
  <c r="O739" i="1"/>
  <c r="O733" i="1"/>
  <c r="O723" i="1"/>
  <c r="O717" i="1"/>
  <c r="O707" i="1"/>
  <c r="O701" i="1"/>
  <c r="P650" i="1"/>
  <c r="O622" i="1"/>
  <c r="O861" i="1"/>
  <c r="P847" i="1"/>
  <c r="O827" i="1"/>
  <c r="O824" i="1"/>
  <c r="O807" i="1"/>
  <c r="P795" i="1"/>
  <c r="O775" i="1"/>
  <c r="O772" i="1"/>
  <c r="P716" i="1"/>
  <c r="O700" i="1"/>
  <c r="P703" i="1"/>
  <c r="P849" i="1"/>
  <c r="O843" i="1"/>
  <c r="O823" i="1"/>
  <c r="P813" i="1"/>
  <c r="P797" i="1"/>
  <c r="O791" i="1"/>
  <c r="O788" i="1"/>
  <c r="O771" i="1"/>
  <c r="P761" i="1"/>
  <c r="P753" i="1"/>
  <c r="P737" i="1"/>
  <c r="P721" i="1"/>
  <c r="P705" i="1"/>
  <c r="P711" i="1"/>
  <c r="O811" i="1"/>
  <c r="O759" i="1"/>
  <c r="P853" i="1"/>
  <c r="P825" i="1"/>
  <c r="O819" i="1"/>
  <c r="O816" i="1"/>
  <c r="P801" i="1"/>
  <c r="P773" i="1"/>
  <c r="O767" i="1"/>
  <c r="O764" i="1"/>
  <c r="O747" i="1"/>
  <c r="O741" i="1"/>
  <c r="O731" i="1"/>
  <c r="O725" i="1"/>
  <c r="O715" i="1"/>
  <c r="O709" i="1"/>
  <c r="O699" i="1"/>
  <c r="O855" i="1"/>
  <c r="O803" i="1"/>
  <c r="P793" i="1"/>
  <c r="O859" i="1"/>
  <c r="O845" i="1"/>
  <c r="O839" i="1"/>
  <c r="P829" i="1"/>
  <c r="P815" i="1"/>
  <c r="O793" i="1"/>
  <c r="O787" i="1"/>
  <c r="P777" i="1"/>
  <c r="P763" i="1"/>
  <c r="O708" i="1"/>
  <c r="O752" i="1"/>
  <c r="O744" i="1"/>
  <c r="O736" i="1"/>
  <c r="O728" i="1"/>
  <c r="O720" i="1"/>
  <c r="P673" i="1"/>
  <c r="O653" i="1"/>
  <c r="O834" i="1"/>
  <c r="O826" i="1"/>
  <c r="O818" i="1"/>
  <c r="O810" i="1"/>
  <c r="O798" i="1"/>
  <c r="O790" i="1"/>
  <c r="O782" i="1"/>
  <c r="O774" i="1"/>
  <c r="O766" i="1"/>
  <c r="O758" i="1"/>
  <c r="P722" i="1"/>
  <c r="O714" i="1"/>
  <c r="O706" i="1"/>
  <c r="O698" i="1"/>
  <c r="O800" i="1"/>
  <c r="P851" i="1"/>
  <c r="P843" i="1"/>
  <c r="P835" i="1"/>
  <c r="P827" i="1"/>
  <c r="P819" i="1"/>
  <c r="P811" i="1"/>
  <c r="P799" i="1"/>
  <c r="P791" i="1"/>
  <c r="P783" i="1"/>
  <c r="P775" i="1"/>
  <c r="P767" i="1"/>
  <c r="P759" i="1"/>
  <c r="O748" i="1"/>
  <c r="O740" i="1"/>
  <c r="O732" i="1"/>
  <c r="O724" i="1"/>
  <c r="O716" i="1"/>
  <c r="O656" i="1"/>
  <c r="O828" i="1"/>
  <c r="O820" i="1"/>
  <c r="O812" i="1"/>
  <c r="O792" i="1"/>
  <c r="O776" i="1"/>
  <c r="O768" i="1"/>
  <c r="O760" i="1"/>
  <c r="O675" i="1"/>
  <c r="P663" i="1"/>
  <c r="O830" i="1"/>
  <c r="O822" i="1"/>
  <c r="O814" i="1"/>
  <c r="O806" i="1"/>
  <c r="O802" i="1"/>
  <c r="O794" i="1"/>
  <c r="O786" i="1"/>
  <c r="O778" i="1"/>
  <c r="O770" i="1"/>
  <c r="O762" i="1"/>
  <c r="P747" i="1"/>
  <c r="P739" i="1"/>
  <c r="P731" i="1"/>
  <c r="P723" i="1"/>
  <c r="P715" i="1"/>
  <c r="P707" i="1"/>
  <c r="P699" i="1"/>
  <c r="O784" i="1"/>
  <c r="P654" i="1"/>
  <c r="P859" i="1"/>
  <c r="O750" i="1"/>
  <c r="O742" i="1"/>
  <c r="O734" i="1"/>
  <c r="O726" i="1"/>
  <c r="O718" i="1"/>
  <c r="O860" i="1"/>
  <c r="P860" i="1"/>
  <c r="O854" i="1"/>
  <c r="P854" i="1"/>
  <c r="O846" i="1"/>
  <c r="P846" i="1"/>
  <c r="O838" i="1"/>
  <c r="P838" i="1"/>
  <c r="O862" i="1"/>
  <c r="P862" i="1"/>
  <c r="O856" i="1"/>
  <c r="P856" i="1"/>
  <c r="O848" i="1"/>
  <c r="P848" i="1"/>
  <c r="O840" i="1"/>
  <c r="P840" i="1"/>
  <c r="O864" i="1"/>
  <c r="P864" i="1"/>
  <c r="O858" i="1"/>
  <c r="P858" i="1"/>
  <c r="O850" i="1"/>
  <c r="P850" i="1"/>
  <c r="O842" i="1"/>
  <c r="P842" i="1"/>
  <c r="O852" i="1"/>
  <c r="P852" i="1"/>
  <c r="O844" i="1"/>
  <c r="P844" i="1"/>
  <c r="O836" i="1"/>
  <c r="P836" i="1"/>
  <c r="P834" i="1"/>
  <c r="P832" i="1"/>
  <c r="P830" i="1"/>
  <c r="P828" i="1"/>
  <c r="P826" i="1"/>
  <c r="P824" i="1"/>
  <c r="P822" i="1"/>
  <c r="P820" i="1"/>
  <c r="P818" i="1"/>
  <c r="P816" i="1"/>
  <c r="P814" i="1"/>
  <c r="P812" i="1"/>
  <c r="P810" i="1"/>
  <c r="P808" i="1"/>
  <c r="P806" i="1"/>
  <c r="P802" i="1"/>
  <c r="P800" i="1"/>
  <c r="P798" i="1"/>
  <c r="P796" i="1"/>
  <c r="P794" i="1"/>
  <c r="P792" i="1"/>
  <c r="P790" i="1"/>
  <c r="P788" i="1"/>
  <c r="P786" i="1"/>
  <c r="P784" i="1"/>
  <c r="P782" i="1"/>
  <c r="P780" i="1"/>
  <c r="P778" i="1"/>
  <c r="P776" i="1"/>
  <c r="P774" i="1"/>
  <c r="P772" i="1"/>
  <c r="P770" i="1"/>
  <c r="P768" i="1"/>
  <c r="P766" i="1"/>
  <c r="P764" i="1"/>
  <c r="P762" i="1"/>
  <c r="P760" i="1"/>
  <c r="P758" i="1"/>
  <c r="P756" i="1"/>
  <c r="P754" i="1"/>
  <c r="P752" i="1"/>
  <c r="P750" i="1"/>
  <c r="P748" i="1"/>
  <c r="P746" i="1"/>
  <c r="P744" i="1"/>
  <c r="P742" i="1"/>
  <c r="P740" i="1"/>
  <c r="P738" i="1"/>
  <c r="P736" i="1"/>
  <c r="P734" i="1"/>
  <c r="P732" i="1"/>
  <c r="P730" i="1"/>
  <c r="P728" i="1"/>
  <c r="P726" i="1"/>
  <c r="P724" i="1"/>
  <c r="P714" i="1"/>
  <c r="P712" i="1"/>
  <c r="P710" i="1"/>
  <c r="P708" i="1"/>
  <c r="P706" i="1"/>
  <c r="P704" i="1"/>
  <c r="P702" i="1"/>
  <c r="P700" i="1"/>
  <c r="P698" i="1"/>
  <c r="P696" i="1"/>
  <c r="P497" i="1"/>
  <c r="O652" i="1"/>
  <c r="P647" i="1"/>
  <c r="O670" i="1"/>
  <c r="O666" i="1"/>
  <c r="O654" i="1"/>
  <c r="P531" i="1"/>
  <c r="P677" i="1"/>
  <c r="P657" i="1"/>
  <c r="P646" i="1"/>
  <c r="O642" i="1"/>
  <c r="O634" i="1"/>
  <c r="P625" i="1"/>
  <c r="P688" i="1"/>
  <c r="O680" i="1"/>
  <c r="O624" i="1"/>
  <c r="P631" i="1"/>
  <c r="P630" i="1"/>
  <c r="O626" i="1"/>
  <c r="P621" i="1"/>
  <c r="O686" i="1"/>
  <c r="O682" i="1"/>
  <c r="P670" i="1"/>
  <c r="P555" i="1"/>
  <c r="P689" i="1"/>
  <c r="O651" i="1"/>
  <c r="P640" i="1"/>
  <c r="P693" i="1"/>
  <c r="O638" i="1"/>
  <c r="O659" i="1"/>
  <c r="P641" i="1"/>
  <c r="P627" i="1"/>
  <c r="P648" i="1"/>
  <c r="P623" i="1"/>
  <c r="P508" i="1"/>
  <c r="O691" i="1"/>
  <c r="O633" i="1"/>
  <c r="P687" i="1"/>
  <c r="O672" i="1"/>
  <c r="O669" i="1"/>
  <c r="P629" i="1"/>
  <c r="O668" i="1"/>
  <c r="O664" i="1"/>
  <c r="P639" i="1"/>
  <c r="P632" i="1"/>
  <c r="O688" i="1"/>
  <c r="O636" i="1"/>
  <c r="O621" i="1"/>
  <c r="O685" i="1"/>
  <c r="O665" i="1"/>
  <c r="P662" i="1"/>
  <c r="O658" i="1"/>
  <c r="P655" i="1"/>
  <c r="O648" i="1"/>
  <c r="P645" i="1"/>
  <c r="P638" i="1"/>
  <c r="O632" i="1"/>
  <c r="O502" i="1"/>
  <c r="P494" i="1"/>
  <c r="O490" i="1"/>
  <c r="P578" i="1"/>
  <c r="O690" i="1"/>
  <c r="O684" i="1"/>
  <c r="O681" i="1"/>
  <c r="P678" i="1"/>
  <c r="O674" i="1"/>
  <c r="P671" i="1"/>
  <c r="P661" i="1"/>
  <c r="O635" i="1"/>
  <c r="P686" i="1"/>
  <c r="O667" i="1"/>
  <c r="P664" i="1"/>
  <c r="O644" i="1"/>
  <c r="O683" i="1"/>
  <c r="P680" i="1"/>
  <c r="P666" i="1"/>
  <c r="O660" i="1"/>
  <c r="P656" i="1"/>
  <c r="O628" i="1"/>
  <c r="O532" i="1"/>
  <c r="O508" i="1"/>
  <c r="O504" i="1"/>
  <c r="P488" i="1"/>
  <c r="P600" i="1"/>
  <c r="P576" i="1"/>
  <c r="P572" i="1"/>
  <c r="O692" i="1"/>
  <c r="P682" i="1"/>
  <c r="O676" i="1"/>
  <c r="P672" i="1"/>
  <c r="O650" i="1"/>
  <c r="O643" i="1"/>
  <c r="O640" i="1"/>
  <c r="O637" i="1"/>
  <c r="P624" i="1"/>
  <c r="O678" i="1"/>
  <c r="O662" i="1"/>
  <c r="O646" i="1"/>
  <c r="O630" i="1"/>
  <c r="P691" i="1"/>
  <c r="O687" i="1"/>
  <c r="P684" i="1"/>
  <c r="P675" i="1"/>
  <c r="O671" i="1"/>
  <c r="P668" i="1"/>
  <c r="P659" i="1"/>
  <c r="O655" i="1"/>
  <c r="P652" i="1"/>
  <c r="P643" i="1"/>
  <c r="O639" i="1"/>
  <c r="P636" i="1"/>
  <c r="O623" i="1"/>
  <c r="P541" i="1"/>
  <c r="P501" i="1"/>
  <c r="O689" i="1"/>
  <c r="O673" i="1"/>
  <c r="O657" i="1"/>
  <c r="O641" i="1"/>
  <c r="O625" i="1"/>
  <c r="O627" i="1"/>
  <c r="P557" i="1"/>
  <c r="P553" i="1"/>
  <c r="O693" i="1"/>
  <c r="P690" i="1"/>
  <c r="P681" i="1"/>
  <c r="O677" i="1"/>
  <c r="P674" i="1"/>
  <c r="P665" i="1"/>
  <c r="O661" i="1"/>
  <c r="P658" i="1"/>
  <c r="P649" i="1"/>
  <c r="O645" i="1"/>
  <c r="P642" i="1"/>
  <c r="P633" i="1"/>
  <c r="O629" i="1"/>
  <c r="P626" i="1"/>
  <c r="P511" i="1"/>
  <c r="P692" i="1"/>
  <c r="P683" i="1"/>
  <c r="O679" i="1"/>
  <c r="P676" i="1"/>
  <c r="P667" i="1"/>
  <c r="O663" i="1"/>
  <c r="P660" i="1"/>
  <c r="P651" i="1"/>
  <c r="O647" i="1"/>
  <c r="P644" i="1"/>
  <c r="P635" i="1"/>
  <c r="O631" i="1"/>
  <c r="P628" i="1"/>
  <c r="P543" i="1"/>
  <c r="P539" i="1"/>
  <c r="P685" i="1"/>
  <c r="P669" i="1"/>
  <c r="P653" i="1"/>
  <c r="P637" i="1"/>
  <c r="O546" i="1"/>
  <c r="O538" i="1"/>
  <c r="O534" i="1"/>
  <c r="O518" i="1"/>
  <c r="P487" i="1"/>
  <c r="O566" i="1"/>
  <c r="P530" i="1"/>
  <c r="O522" i="1"/>
  <c r="O494" i="1"/>
  <c r="O564" i="1"/>
  <c r="P499" i="1"/>
  <c r="O496" i="1"/>
  <c r="P565" i="1"/>
  <c r="P529" i="1"/>
  <c r="P564" i="1"/>
  <c r="O560" i="1"/>
  <c r="O520" i="1"/>
  <c r="P486" i="1"/>
  <c r="P598" i="1"/>
  <c r="P594" i="1"/>
  <c r="O590" i="1"/>
  <c r="O586" i="1"/>
  <c r="P527" i="1"/>
  <c r="O489" i="1"/>
  <c r="P485" i="1"/>
  <c r="O567" i="1"/>
  <c r="O617" i="1"/>
  <c r="O573" i="1"/>
  <c r="O492" i="1"/>
  <c r="P616" i="1"/>
  <c r="P532" i="1"/>
  <c r="P522" i="1"/>
  <c r="P560" i="1"/>
  <c r="O556" i="1"/>
  <c r="O548" i="1"/>
  <c r="O540" i="1"/>
  <c r="O536" i="1"/>
  <c r="O526" i="1"/>
  <c r="O510" i="1"/>
  <c r="O507" i="1"/>
  <c r="P503" i="1"/>
  <c r="P495" i="1"/>
  <c r="O614" i="1"/>
  <c r="P610" i="1"/>
  <c r="O606" i="1"/>
  <c r="O602" i="1"/>
  <c r="P582" i="1"/>
  <c r="O563" i="1"/>
  <c r="O559" i="1"/>
  <c r="P551" i="1"/>
  <c r="P547" i="1"/>
  <c r="O525" i="1"/>
  <c r="P517" i="1"/>
  <c r="O513" i="1"/>
  <c r="P506" i="1"/>
  <c r="O498" i="1"/>
  <c r="O488" i="1"/>
  <c r="P620" i="1"/>
  <c r="O562" i="1"/>
  <c r="O558" i="1"/>
  <c r="P538" i="1"/>
  <c r="P534" i="1"/>
  <c r="O612" i="1"/>
  <c r="P520" i="1"/>
  <c r="P584" i="1"/>
  <c r="P545" i="1"/>
  <c r="O537" i="1"/>
  <c r="P504" i="1"/>
  <c r="P500" i="1"/>
  <c r="O615" i="1"/>
  <c r="O599" i="1"/>
  <c r="O486" i="1"/>
  <c r="P608" i="1"/>
  <c r="P604" i="1"/>
  <c r="P562" i="1"/>
  <c r="P554" i="1"/>
  <c r="O541" i="1"/>
  <c r="O535" i="1"/>
  <c r="P525" i="1"/>
  <c r="P516" i="1"/>
  <c r="O482" i="1"/>
  <c r="O618" i="1"/>
  <c r="P614" i="1"/>
  <c r="O593" i="1"/>
  <c r="O589" i="1"/>
  <c r="O585" i="1"/>
  <c r="P544" i="1"/>
  <c r="P515" i="1"/>
  <c r="O512" i="1"/>
  <c r="O509" i="1"/>
  <c r="O506" i="1"/>
  <c r="O497" i="1"/>
  <c r="O491" i="1"/>
  <c r="O596" i="1"/>
  <c r="P592" i="1"/>
  <c r="P588" i="1"/>
  <c r="O574" i="1"/>
  <c r="P570" i="1"/>
  <c r="P490" i="1"/>
  <c r="P558" i="1"/>
  <c r="P556" i="1"/>
  <c r="O549" i="1"/>
  <c r="P536" i="1"/>
  <c r="P528" i="1"/>
  <c r="P518" i="1"/>
  <c r="O493" i="1"/>
  <c r="O577" i="1"/>
  <c r="O569" i="1"/>
  <c r="O561" i="1"/>
  <c r="P548" i="1"/>
  <c r="P546" i="1"/>
  <c r="O524" i="1"/>
  <c r="O521" i="1"/>
  <c r="O514" i="1"/>
  <c r="P510" i="1"/>
  <c r="O505" i="1"/>
  <c r="P492" i="1"/>
  <c r="P484" i="1"/>
  <c r="O580" i="1"/>
  <c r="O552" i="1"/>
  <c r="O542" i="1"/>
  <c r="O533" i="1"/>
  <c r="O530" i="1"/>
  <c r="P523" i="1"/>
  <c r="P513" i="1"/>
  <c r="P502" i="1"/>
  <c r="P483" i="1"/>
  <c r="O609" i="1"/>
  <c r="O605" i="1"/>
  <c r="O601" i="1"/>
  <c r="O598" i="1"/>
  <c r="O583" i="1"/>
  <c r="P563" i="1"/>
  <c r="O554" i="1"/>
  <c r="O544" i="1"/>
  <c r="P537" i="1"/>
  <c r="O528" i="1"/>
  <c r="P521" i="1"/>
  <c r="O516" i="1"/>
  <c r="P509" i="1"/>
  <c r="O500" i="1"/>
  <c r="P493" i="1"/>
  <c r="O484" i="1"/>
  <c r="P618" i="1"/>
  <c r="P602" i="1"/>
  <c r="P586" i="1"/>
  <c r="O570" i="1"/>
  <c r="O565" i="1"/>
  <c r="O539" i="1"/>
  <c r="O523" i="1"/>
  <c r="O511" i="1"/>
  <c r="O495" i="1"/>
  <c r="O611" i="1"/>
  <c r="O608" i="1"/>
  <c r="O595" i="1"/>
  <c r="O592" i="1"/>
  <c r="O579" i="1"/>
  <c r="O576" i="1"/>
  <c r="O551" i="1"/>
  <c r="O582" i="1"/>
  <c r="P566" i="1"/>
  <c r="O553" i="1"/>
  <c r="O543" i="1"/>
  <c r="P540" i="1"/>
  <c r="O527" i="1"/>
  <c r="P524" i="1"/>
  <c r="O515" i="1"/>
  <c r="P512" i="1"/>
  <c r="O499" i="1"/>
  <c r="P496" i="1"/>
  <c r="O483" i="1"/>
  <c r="O620" i="1"/>
  <c r="O607" i="1"/>
  <c r="O604" i="1"/>
  <c r="O591" i="1"/>
  <c r="O588" i="1"/>
  <c r="O575" i="1"/>
  <c r="O572" i="1"/>
  <c r="P559" i="1"/>
  <c r="O555" i="1"/>
  <c r="P552" i="1"/>
  <c r="P549" i="1"/>
  <c r="O545" i="1"/>
  <c r="P542" i="1"/>
  <c r="P533" i="1"/>
  <c r="O529" i="1"/>
  <c r="P526" i="1"/>
  <c r="O517" i="1"/>
  <c r="P514" i="1"/>
  <c r="P505" i="1"/>
  <c r="O501" i="1"/>
  <c r="P498" i="1"/>
  <c r="P489" i="1"/>
  <c r="O485" i="1"/>
  <c r="P482" i="1"/>
  <c r="O613" i="1"/>
  <c r="O610" i="1"/>
  <c r="P606" i="1"/>
  <c r="O597" i="1"/>
  <c r="O594" i="1"/>
  <c r="P590" i="1"/>
  <c r="O581" i="1"/>
  <c r="O578" i="1"/>
  <c r="P574" i="1"/>
  <c r="O568" i="1"/>
  <c r="P561" i="1"/>
  <c r="O557" i="1"/>
  <c r="O547" i="1"/>
  <c r="P535" i="1"/>
  <c r="O531" i="1"/>
  <c r="P507" i="1"/>
  <c r="O503" i="1"/>
  <c r="P491" i="1"/>
  <c r="O487" i="1"/>
  <c r="O619" i="1"/>
  <c r="O616" i="1"/>
  <c r="P612" i="1"/>
  <c r="O603" i="1"/>
  <c r="O600" i="1"/>
  <c r="P596" i="1"/>
  <c r="O587" i="1"/>
  <c r="O584" i="1"/>
  <c r="P580" i="1"/>
  <c r="O571" i="1"/>
  <c r="P619" i="1"/>
  <c r="P617" i="1"/>
  <c r="P615" i="1"/>
  <c r="P613" i="1"/>
  <c r="P611" i="1"/>
  <c r="P609" i="1"/>
  <c r="P607" i="1"/>
  <c r="P605" i="1"/>
  <c r="P603" i="1"/>
  <c r="P601" i="1"/>
  <c r="P599" i="1"/>
  <c r="P597" i="1"/>
  <c r="P595" i="1"/>
  <c r="P593" i="1"/>
  <c r="P591" i="1"/>
  <c r="P589" i="1"/>
  <c r="P587" i="1"/>
  <c r="P585" i="1"/>
  <c r="P583" i="1"/>
  <c r="P581" i="1"/>
  <c r="P579" i="1"/>
  <c r="P577" i="1"/>
  <c r="P575" i="1"/>
  <c r="P573" i="1"/>
  <c r="P571" i="1"/>
  <c r="P569" i="1"/>
  <c r="P568" i="1"/>
  <c r="P567" i="1"/>
  <c r="P463" i="1"/>
  <c r="P470" i="1"/>
  <c r="P466" i="1"/>
  <c r="O480" i="1"/>
  <c r="P468" i="1"/>
  <c r="O442" i="1"/>
  <c r="O477" i="1"/>
  <c r="P473" i="1"/>
  <c r="O479" i="1"/>
  <c r="O475" i="1"/>
  <c r="O476" i="1"/>
  <c r="P453" i="1"/>
  <c r="P475" i="1"/>
  <c r="P456" i="1"/>
  <c r="P477" i="1"/>
  <c r="P469" i="1"/>
  <c r="O430" i="1"/>
  <c r="P426" i="1"/>
  <c r="O478" i="1"/>
  <c r="O472" i="1"/>
  <c r="O465" i="1"/>
  <c r="O471" i="1"/>
  <c r="O464" i="1"/>
  <c r="P428" i="1"/>
  <c r="O420" i="1"/>
  <c r="P479" i="1"/>
  <c r="O467" i="1"/>
  <c r="O435" i="1"/>
  <c r="O431" i="1"/>
  <c r="O473" i="1"/>
  <c r="O470" i="1"/>
  <c r="O463" i="1"/>
  <c r="O421" i="1"/>
  <c r="O462" i="1"/>
  <c r="P478" i="1"/>
  <c r="O474" i="1"/>
  <c r="P471" i="1"/>
  <c r="O469" i="1"/>
  <c r="O428" i="1"/>
  <c r="O450" i="1"/>
  <c r="P480" i="1"/>
  <c r="P464" i="1"/>
  <c r="O444" i="1"/>
  <c r="P472" i="1"/>
  <c r="O468" i="1"/>
  <c r="P465" i="1"/>
  <c r="O427" i="1"/>
  <c r="O466" i="1"/>
  <c r="P474" i="1"/>
  <c r="P467" i="1"/>
  <c r="P476" i="1"/>
  <c r="P462" i="1"/>
  <c r="P451" i="1"/>
  <c r="P442" i="1"/>
  <c r="P424" i="1"/>
  <c r="O437" i="1"/>
  <c r="O433" i="1"/>
  <c r="O419" i="1"/>
  <c r="O440" i="1"/>
  <c r="O426" i="1"/>
  <c r="O422" i="1"/>
  <c r="P459" i="1"/>
  <c r="P436" i="1"/>
  <c r="O429" i="1"/>
  <c r="O454" i="1"/>
  <c r="P460" i="1"/>
  <c r="P441" i="1"/>
  <c r="P438" i="1"/>
  <c r="O456" i="1"/>
  <c r="P440" i="1"/>
  <c r="O438" i="1"/>
  <c r="O424" i="1"/>
  <c r="O432" i="1"/>
  <c r="O446" i="1"/>
  <c r="P418" i="1"/>
  <c r="P423" i="1"/>
  <c r="P449" i="1"/>
  <c r="P434" i="1"/>
  <c r="P422" i="1"/>
  <c r="O455" i="1"/>
  <c r="O452" i="1"/>
  <c r="P444" i="1"/>
  <c r="P393" i="1"/>
  <c r="P439" i="1"/>
  <c r="O436" i="1"/>
  <c r="P425" i="1"/>
  <c r="P420" i="1"/>
  <c r="O458" i="1"/>
  <c r="P447" i="1"/>
  <c r="O366" i="1"/>
  <c r="O362" i="1"/>
  <c r="O354" i="1"/>
  <c r="O346" i="1"/>
  <c r="O342" i="1"/>
  <c r="O434" i="1"/>
  <c r="O418" i="1"/>
  <c r="O460" i="1"/>
  <c r="P427" i="1"/>
  <c r="P429" i="1"/>
  <c r="P454" i="1"/>
  <c r="P445" i="1"/>
  <c r="P431" i="1"/>
  <c r="O448" i="1"/>
  <c r="P433" i="1"/>
  <c r="P430" i="1"/>
  <c r="O459" i="1"/>
  <c r="O439" i="1"/>
  <c r="P435" i="1"/>
  <c r="P432" i="1"/>
  <c r="O423" i="1"/>
  <c r="P419" i="1"/>
  <c r="P461" i="1"/>
  <c r="P458" i="1"/>
  <c r="O441" i="1"/>
  <c r="P437" i="1"/>
  <c r="O425" i="1"/>
  <c r="P421" i="1"/>
  <c r="P452" i="1"/>
  <c r="P450" i="1"/>
  <c r="P410" i="1"/>
  <c r="O406" i="1"/>
  <c r="P394" i="1"/>
  <c r="O457" i="1"/>
  <c r="O461" i="1"/>
  <c r="O445" i="1"/>
  <c r="O447" i="1"/>
  <c r="O408" i="1"/>
  <c r="O449" i="1"/>
  <c r="P446" i="1"/>
  <c r="P455" i="1"/>
  <c r="O451" i="1"/>
  <c r="P448" i="1"/>
  <c r="P443" i="1"/>
  <c r="P457" i="1"/>
  <c r="O453" i="1"/>
  <c r="O443" i="1"/>
  <c r="P387" i="1"/>
  <c r="P401" i="1"/>
  <c r="O404" i="1"/>
  <c r="P400" i="1"/>
  <c r="P411" i="1"/>
  <c r="O407" i="1"/>
  <c r="P399" i="1"/>
  <c r="P395" i="1"/>
  <c r="O338" i="1"/>
  <c r="O387" i="1"/>
  <c r="P360" i="1"/>
  <c r="P352" i="1"/>
  <c r="P328" i="1"/>
  <c r="O396" i="1"/>
  <c r="P415" i="1"/>
  <c r="P403" i="1"/>
  <c r="O391" i="1"/>
  <c r="P406" i="1"/>
  <c r="P336" i="1"/>
  <c r="O393" i="1"/>
  <c r="P413" i="1"/>
  <c r="O389" i="1"/>
  <c r="P416" i="1"/>
  <c r="O412" i="1"/>
  <c r="P402" i="1"/>
  <c r="O405" i="1"/>
  <c r="P392" i="1"/>
  <c r="P388" i="1"/>
  <c r="P397" i="1"/>
  <c r="O394" i="1"/>
  <c r="P384" i="1"/>
  <c r="P391" i="1"/>
  <c r="O410" i="1"/>
  <c r="O402" i="1"/>
  <c r="P404" i="1"/>
  <c r="P409" i="1"/>
  <c r="O398" i="1"/>
  <c r="P382" i="1"/>
  <c r="P378" i="1"/>
  <c r="P390" i="1"/>
  <c r="P408" i="1"/>
  <c r="P389" i="1"/>
  <c r="O414" i="1"/>
  <c r="O336" i="1"/>
  <c r="O392" i="1"/>
  <c r="O390" i="1"/>
  <c r="O388" i="1"/>
  <c r="O416" i="1"/>
  <c r="O400" i="1"/>
  <c r="O370" i="1"/>
  <c r="O409" i="1"/>
  <c r="O411" i="1"/>
  <c r="O395" i="1"/>
  <c r="O413" i="1"/>
  <c r="O397" i="1"/>
  <c r="O415" i="1"/>
  <c r="P412" i="1"/>
  <c r="O399" i="1"/>
  <c r="P396" i="1"/>
  <c r="O365" i="1"/>
  <c r="O361" i="1"/>
  <c r="P414" i="1"/>
  <c r="P405" i="1"/>
  <c r="O401" i="1"/>
  <c r="P398" i="1"/>
  <c r="O376" i="1"/>
  <c r="O352" i="1"/>
  <c r="P407" i="1"/>
  <c r="O403" i="1"/>
  <c r="O368" i="1"/>
  <c r="O360" i="1"/>
  <c r="P350" i="1"/>
  <c r="T111" i="1"/>
  <c r="O386" i="1"/>
  <c r="O364" i="1"/>
  <c r="P334" i="1"/>
  <c r="O330" i="1"/>
  <c r="O329" i="1"/>
  <c r="O381" i="1"/>
  <c r="O377" i="1"/>
  <c r="O374" i="1"/>
  <c r="O348" i="1"/>
  <c r="P344" i="1"/>
  <c r="P376" i="1"/>
  <c r="T147" i="1"/>
  <c r="O384" i="1"/>
  <c r="O350" i="1"/>
  <c r="P335" i="1"/>
  <c r="O344" i="1"/>
  <c r="O334" i="1"/>
  <c r="P358" i="1"/>
  <c r="P354" i="1"/>
  <c r="O341" i="1"/>
  <c r="O337" i="1"/>
  <c r="P327" i="1"/>
  <c r="P374" i="1"/>
  <c r="P370" i="1"/>
  <c r="O357" i="1"/>
  <c r="O353" i="1"/>
  <c r="O340" i="1"/>
  <c r="O380" i="1"/>
  <c r="P346" i="1"/>
  <c r="P386" i="1"/>
  <c r="O373" i="1"/>
  <c r="O369" i="1"/>
  <c r="O356" i="1"/>
  <c r="O382" i="1"/>
  <c r="P368" i="1"/>
  <c r="P366" i="1"/>
  <c r="P362" i="1"/>
  <c r="O349" i="1"/>
  <c r="O345" i="1"/>
  <c r="O332" i="1"/>
  <c r="O385" i="1"/>
  <c r="O378" i="1"/>
  <c r="O372" i="1"/>
  <c r="O358" i="1"/>
  <c r="P342" i="1"/>
  <c r="P338" i="1"/>
  <c r="P331" i="1"/>
  <c r="O328" i="1"/>
  <c r="S188" i="1"/>
  <c r="P380" i="1"/>
  <c r="P372" i="1"/>
  <c r="P364" i="1"/>
  <c r="P356" i="1"/>
  <c r="P348" i="1"/>
  <c r="P340" i="1"/>
  <c r="P332" i="1"/>
  <c r="O383" i="1"/>
  <c r="O375" i="1"/>
  <c r="O367" i="1"/>
  <c r="O359" i="1"/>
  <c r="O351" i="1"/>
  <c r="O343" i="1"/>
  <c r="O335" i="1"/>
  <c r="P329" i="1"/>
  <c r="O327" i="1"/>
  <c r="O379" i="1"/>
  <c r="O371" i="1"/>
  <c r="O363" i="1"/>
  <c r="O355" i="1"/>
  <c r="O347" i="1"/>
  <c r="O339" i="1"/>
  <c r="O331" i="1"/>
  <c r="P330" i="1"/>
  <c r="O333" i="1"/>
  <c r="P385" i="1"/>
  <c r="P383" i="1"/>
  <c r="P381" i="1"/>
  <c r="P379" i="1"/>
  <c r="P377" i="1"/>
  <c r="P375" i="1"/>
  <c r="P373" i="1"/>
  <c r="P371" i="1"/>
  <c r="P369" i="1"/>
  <c r="P367" i="1"/>
  <c r="P365" i="1"/>
  <c r="P363" i="1"/>
  <c r="P361" i="1"/>
  <c r="P359" i="1"/>
  <c r="P357" i="1"/>
  <c r="P355" i="1"/>
  <c r="P353" i="1"/>
  <c r="P351" i="1"/>
  <c r="P349" i="1"/>
  <c r="P347" i="1"/>
  <c r="P345" i="1"/>
  <c r="P343" i="1"/>
  <c r="P341" i="1"/>
  <c r="P339" i="1"/>
  <c r="P337" i="1"/>
  <c r="P333" i="1"/>
  <c r="T249" i="1"/>
  <c r="P260" i="1"/>
  <c r="S235" i="1"/>
  <c r="S137" i="1"/>
  <c r="S113" i="1"/>
  <c r="S151" i="1"/>
  <c r="P228" i="1"/>
  <c r="O267" i="1"/>
  <c r="O296" i="1"/>
  <c r="P273" i="1"/>
  <c r="O284" i="1"/>
  <c r="S191" i="1"/>
  <c r="S237" i="1"/>
  <c r="T305" i="1"/>
  <c r="S6" i="1"/>
  <c r="S182" i="1"/>
  <c r="S171" i="1"/>
  <c r="O167" i="1"/>
  <c r="O163" i="1"/>
  <c r="O159" i="1"/>
  <c r="S14" i="1"/>
  <c r="S95" i="1"/>
  <c r="T233" i="1"/>
  <c r="T13" i="1"/>
  <c r="S5" i="1"/>
  <c r="T173" i="1"/>
  <c r="T256" i="1"/>
  <c r="O311" i="1"/>
  <c r="S4" i="1"/>
  <c r="O199" i="1"/>
  <c r="S10" i="1"/>
  <c r="T201" i="1"/>
  <c r="S143" i="1"/>
  <c r="T149" i="1"/>
  <c r="S270" i="1"/>
  <c r="T303" i="1"/>
  <c r="O201" i="1"/>
  <c r="O254" i="1"/>
  <c r="T239" i="1"/>
  <c r="O323" i="1"/>
  <c r="S201" i="1"/>
  <c r="P222" i="1"/>
  <c r="P246" i="1"/>
  <c r="S310" i="1"/>
  <c r="T323" i="1"/>
  <c r="T3" i="1"/>
  <c r="T197" i="1"/>
  <c r="P312" i="1"/>
  <c r="Q273" i="1"/>
  <c r="T297" i="1"/>
  <c r="T322" i="1"/>
  <c r="O308" i="1"/>
  <c r="T203" i="1"/>
  <c r="S216" i="1"/>
  <c r="S199" i="1"/>
  <c r="T267" i="1"/>
  <c r="O300" i="1"/>
  <c r="Q296" i="1"/>
  <c r="P201" i="1"/>
  <c r="P254" i="1"/>
  <c r="T292" i="1"/>
  <c r="S292" i="1"/>
  <c r="S9" i="1"/>
  <c r="T9" i="1"/>
  <c r="O209" i="1"/>
  <c r="O193" i="1"/>
  <c r="P240" i="1"/>
  <c r="T295" i="1"/>
  <c r="P298" i="1"/>
  <c r="O310" i="1"/>
  <c r="P317" i="1"/>
  <c r="Q308" i="1"/>
  <c r="T308" i="1" s="1"/>
  <c r="S239" i="1"/>
  <c r="S219" i="1"/>
  <c r="T145" i="1"/>
  <c r="T137" i="1"/>
  <c r="S133" i="1"/>
  <c r="S117" i="1"/>
  <c r="P185" i="1"/>
  <c r="T177" i="1"/>
  <c r="S173" i="1"/>
  <c r="S209" i="1"/>
  <c r="P199" i="1"/>
  <c r="O255" i="1"/>
  <c r="P252" i="1"/>
  <c r="O240" i="1"/>
  <c r="P268" i="1"/>
  <c r="P265" i="1"/>
  <c r="P287" i="1"/>
  <c r="O283" i="1"/>
  <c r="O298" i="1"/>
  <c r="P314" i="1"/>
  <c r="P321" i="1"/>
  <c r="O317" i="1"/>
  <c r="T317" i="1"/>
  <c r="S13" i="1"/>
  <c r="S8" i="1"/>
  <c r="S139" i="1"/>
  <c r="T135" i="1"/>
  <c r="S131" i="1"/>
  <c r="T115" i="1"/>
  <c r="T153" i="1"/>
  <c r="P207" i="1"/>
  <c r="P191" i="1"/>
  <c r="T236" i="1"/>
  <c r="S232" i="1"/>
  <c r="P220" i="1"/>
  <c r="S213" i="1"/>
  <c r="T278" i="1"/>
  <c r="O289" i="1"/>
  <c r="P281" i="1"/>
  <c r="P308" i="1"/>
  <c r="P316" i="1"/>
  <c r="S55" i="1"/>
  <c r="P279" i="1"/>
  <c r="S12" i="1"/>
  <c r="P205" i="1"/>
  <c r="S294" i="1"/>
  <c r="P309" i="1"/>
  <c r="O207" i="1"/>
  <c r="O198" i="1"/>
  <c r="O191" i="1"/>
  <c r="P216" i="1"/>
  <c r="R300" i="1"/>
  <c r="T300" i="1" s="1"/>
  <c r="S79" i="1"/>
  <c r="S63" i="1"/>
  <c r="S229" i="1"/>
  <c r="S16" i="1"/>
  <c r="S184" i="1"/>
  <c r="O192" i="1"/>
  <c r="T225" i="1"/>
  <c r="P271" i="1"/>
  <c r="T6" i="1"/>
  <c r="P209" i="1"/>
  <c r="S207" i="1"/>
  <c r="S197" i="1"/>
  <c r="P193" i="1"/>
  <c r="T235" i="1"/>
  <c r="S227" i="1"/>
  <c r="P212" i="1"/>
  <c r="S256" i="1"/>
  <c r="P238" i="1"/>
  <c r="O273" i="1"/>
  <c r="P310" i="1"/>
  <c r="Q321" i="1"/>
  <c r="S321" i="1" s="1"/>
  <c r="R246" i="1"/>
  <c r="Q198" i="1"/>
  <c r="S198" i="1" s="1"/>
  <c r="T306" i="1"/>
  <c r="S306" i="1"/>
  <c r="S276" i="1"/>
  <c r="T276" i="1"/>
  <c r="T101" i="1"/>
  <c r="S101" i="1"/>
  <c r="T199" i="1"/>
  <c r="T123" i="1"/>
  <c r="S123" i="1"/>
  <c r="S149" i="1"/>
  <c r="S254" i="1"/>
  <c r="S250" i="1"/>
  <c r="T250" i="1"/>
  <c r="S242" i="1"/>
  <c r="T242" i="1"/>
  <c r="T155" i="1"/>
  <c r="S155" i="1"/>
  <c r="T244" i="1"/>
  <c r="S244" i="1"/>
  <c r="S177" i="1"/>
  <c r="T209" i="1"/>
  <c r="S11" i="1"/>
  <c r="S7" i="1"/>
  <c r="T7" i="1"/>
  <c r="T129" i="1"/>
  <c r="S129" i="1"/>
  <c r="T202" i="1"/>
  <c r="S202" i="1"/>
  <c r="S215" i="1"/>
  <c r="T215" i="1"/>
  <c r="S258" i="1"/>
  <c r="T258" i="1"/>
  <c r="T14" i="1"/>
  <c r="T85" i="1"/>
  <c r="S85" i="1"/>
  <c r="T69" i="1"/>
  <c r="S69" i="1"/>
  <c r="S45" i="1"/>
  <c r="T45" i="1"/>
  <c r="T241" i="1"/>
  <c r="S241" i="1"/>
  <c r="T143" i="1"/>
  <c r="S127" i="1"/>
  <c r="T127" i="1"/>
  <c r="S43" i="1"/>
  <c r="T43" i="1"/>
  <c r="S15" i="1"/>
  <c r="S73" i="1"/>
  <c r="T73" i="1"/>
  <c r="S53" i="1"/>
  <c r="T53" i="1"/>
  <c r="T109" i="1"/>
  <c r="S109" i="1"/>
  <c r="S105" i="1"/>
  <c r="T105" i="1"/>
  <c r="S97" i="1"/>
  <c r="T97" i="1"/>
  <c r="T93" i="1"/>
  <c r="S93" i="1"/>
  <c r="S89" i="1"/>
  <c r="T89" i="1"/>
  <c r="S135" i="1"/>
  <c r="S115" i="1"/>
  <c r="S153" i="1"/>
  <c r="O208" i="1"/>
  <c r="Q208" i="1"/>
  <c r="O205" i="1"/>
  <c r="O200" i="1"/>
  <c r="Q200" i="1"/>
  <c r="T200" i="1" s="1"/>
  <c r="O197" i="1"/>
  <c r="T195" i="1"/>
  <c r="P232" i="1"/>
  <c r="S225" i="1"/>
  <c r="T237" i="1"/>
  <c r="O248" i="1"/>
  <c r="T245" i="1"/>
  <c r="P267" i="1"/>
  <c r="O261" i="1"/>
  <c r="Q261" i="1"/>
  <c r="S261" i="1" s="1"/>
  <c r="O291" i="1"/>
  <c r="R291" i="1"/>
  <c r="T291" i="1" s="1"/>
  <c r="O287" i="1"/>
  <c r="P295" i="1"/>
  <c r="P323" i="1"/>
  <c r="T314" i="1"/>
  <c r="Q309" i="1"/>
  <c r="T309" i="1" s="1"/>
  <c r="Q284" i="1"/>
  <c r="S278" i="1"/>
  <c r="Q252" i="1"/>
  <c r="T229" i="1"/>
  <c r="T188" i="1"/>
  <c r="R163" i="1"/>
  <c r="T163" i="1" s="1"/>
  <c r="S145" i="1"/>
  <c r="T133" i="1"/>
  <c r="P264" i="1"/>
  <c r="R264" i="1"/>
  <c r="T264" i="1" s="1"/>
  <c r="P280" i="1"/>
  <c r="Q280" i="1"/>
  <c r="O299" i="1"/>
  <c r="Q299" i="1"/>
  <c r="T299" i="1" s="1"/>
  <c r="P307" i="1"/>
  <c r="Q307" i="1"/>
  <c r="T313" i="1"/>
  <c r="R287" i="1"/>
  <c r="T287" i="1" s="1"/>
  <c r="Q222" i="1"/>
  <c r="S222" i="1" s="1"/>
  <c r="S111" i="1"/>
  <c r="S27" i="1"/>
  <c r="T27" i="1"/>
  <c r="T175" i="1"/>
  <c r="S175" i="1"/>
  <c r="O221" i="1"/>
  <c r="Q221" i="1"/>
  <c r="O238" i="1"/>
  <c r="Q238" i="1"/>
  <c r="O274" i="1"/>
  <c r="P283" i="1"/>
  <c r="R283" i="1"/>
  <c r="T283" i="1" s="1"/>
  <c r="P302" i="1"/>
  <c r="Q302" i="1"/>
  <c r="P311" i="1"/>
  <c r="P320" i="1"/>
  <c r="T282" i="1"/>
  <c r="S282" i="1"/>
  <c r="Q271" i="1"/>
  <c r="T271" i="1" s="1"/>
  <c r="T266" i="1"/>
  <c r="S266" i="1"/>
  <c r="Q255" i="1"/>
  <c r="S255" i="1" s="1"/>
  <c r="S233" i="1"/>
  <c r="T219" i="1"/>
  <c r="T131" i="1"/>
  <c r="T63" i="1"/>
  <c r="T16" i="1"/>
  <c r="T12" i="1"/>
  <c r="S312" i="1"/>
  <c r="T312" i="1"/>
  <c r="T281" i="1"/>
  <c r="T270" i="1"/>
  <c r="T265" i="1"/>
  <c r="Q260" i="1"/>
  <c r="T254" i="1"/>
  <c r="T227" i="1"/>
  <c r="S212" i="1"/>
  <c r="T212" i="1"/>
  <c r="S206" i="1"/>
  <c r="T206" i="1"/>
  <c r="Q192" i="1"/>
  <c r="T259" i="1"/>
  <c r="T191" i="1"/>
  <c r="R185" i="1"/>
  <c r="T185" i="1" s="1"/>
  <c r="R159" i="1"/>
  <c r="S159" i="1" s="1"/>
  <c r="T139" i="1"/>
  <c r="T117" i="1"/>
  <c r="T79" i="1"/>
  <c r="T31" i="1"/>
  <c r="S31" i="1"/>
  <c r="T171" i="1"/>
  <c r="O210" i="1"/>
  <c r="Q210" i="1"/>
  <c r="S248" i="1"/>
  <c r="S57" i="1"/>
  <c r="T57" i="1"/>
  <c r="S103" i="1"/>
  <c r="T103" i="1"/>
  <c r="O204" i="1"/>
  <c r="Q204" i="1"/>
  <c r="O196" i="1"/>
  <c r="Q196" i="1"/>
  <c r="S231" i="1"/>
  <c r="T231" i="1"/>
  <c r="O247" i="1"/>
  <c r="P263" i="1"/>
  <c r="O305" i="1"/>
  <c r="T5" i="1"/>
  <c r="Q320" i="1"/>
  <c r="T294" i="1"/>
  <c r="S141" i="1"/>
  <c r="T141" i="1"/>
  <c r="P125" i="1"/>
  <c r="Q125" i="1"/>
  <c r="T121" i="1"/>
  <c r="S121" i="1"/>
  <c r="T113" i="1"/>
  <c r="T151" i="1"/>
  <c r="P181" i="1"/>
  <c r="R181" i="1"/>
  <c r="T181" i="1" s="1"/>
  <c r="O169" i="1"/>
  <c r="R169" i="1"/>
  <c r="S169" i="1" s="1"/>
  <c r="O165" i="1"/>
  <c r="R165" i="1"/>
  <c r="S165" i="1" s="1"/>
  <c r="O161" i="1"/>
  <c r="R161" i="1"/>
  <c r="S161" i="1" s="1"/>
  <c r="P157" i="1"/>
  <c r="R157" i="1"/>
  <c r="P203" i="1"/>
  <c r="P195" i="1"/>
  <c r="O234" i="1"/>
  <c r="Q234" i="1"/>
  <c r="O227" i="1"/>
  <c r="O223" i="1"/>
  <c r="S220" i="1"/>
  <c r="T253" i="1"/>
  <c r="O243" i="1"/>
  <c r="Q243" i="1"/>
  <c r="T243" i="1" s="1"/>
  <c r="S240" i="1"/>
  <c r="T240" i="1"/>
  <c r="P275" i="1"/>
  <c r="O269" i="1"/>
  <c r="Q269" i="1"/>
  <c r="S269" i="1" s="1"/>
  <c r="O266" i="1"/>
  <c r="O285" i="1"/>
  <c r="R285" i="1"/>
  <c r="T285" i="1" s="1"/>
  <c r="O282" i="1"/>
  <c r="O304" i="1"/>
  <c r="R304" i="1"/>
  <c r="S304" i="1" s="1"/>
  <c r="P300" i="1"/>
  <c r="O312" i="1"/>
  <c r="P315" i="1"/>
  <c r="T15" i="1"/>
  <c r="T11" i="1"/>
  <c r="Q316" i="1"/>
  <c r="Q311" i="1"/>
  <c r="T311" i="1" s="1"/>
  <c r="R298" i="1"/>
  <c r="T298" i="1" s="1"/>
  <c r="T248" i="1"/>
  <c r="Q205" i="1"/>
  <c r="T205" i="1" s="1"/>
  <c r="R167" i="1"/>
  <c r="S167" i="1" s="1"/>
  <c r="S119" i="1"/>
  <c r="T119" i="1"/>
  <c r="P187" i="1"/>
  <c r="R187" i="1"/>
  <c r="S187" i="1" s="1"/>
  <c r="P179" i="1"/>
  <c r="R179" i="1"/>
  <c r="S179" i="1" s="1"/>
  <c r="S35" i="1"/>
  <c r="T35" i="1"/>
  <c r="S19" i="1"/>
  <c r="T19" i="1"/>
  <c r="O202" i="1"/>
  <c r="O194" i="1"/>
  <c r="Q194" i="1"/>
  <c r="T10" i="1"/>
  <c r="S81" i="1"/>
  <c r="T81" i="1"/>
  <c r="S65" i="1"/>
  <c r="T65" i="1"/>
  <c r="S49" i="1"/>
  <c r="T49" i="1"/>
  <c r="O224" i="1"/>
  <c r="Q224" i="1"/>
  <c r="S224" i="1" s="1"/>
  <c r="O290" i="1"/>
  <c r="S107" i="1"/>
  <c r="T107" i="1"/>
  <c r="S91" i="1"/>
  <c r="T91" i="1"/>
  <c r="T186" i="1"/>
  <c r="S186" i="1"/>
  <c r="T207" i="1"/>
  <c r="T213" i="1"/>
  <c r="T293" i="1"/>
  <c r="O286" i="1"/>
  <c r="Q286" i="1"/>
  <c r="O319" i="1"/>
  <c r="P319" i="1"/>
  <c r="S41" i="1"/>
  <c r="T41" i="1"/>
  <c r="S33" i="1"/>
  <c r="T33" i="1"/>
  <c r="S25" i="1"/>
  <c r="T25" i="1"/>
  <c r="O157" i="1"/>
  <c r="Q157" i="1"/>
  <c r="O206" i="1"/>
  <c r="O203" i="1"/>
  <c r="O195" i="1"/>
  <c r="S193" i="1"/>
  <c r="T193" i="1"/>
  <c r="O190" i="1"/>
  <c r="Q190" i="1"/>
  <c r="P230" i="1"/>
  <c r="Q230" i="1"/>
  <c r="P226" i="1"/>
  <c r="R226" i="1"/>
  <c r="T226" i="1" s="1"/>
  <c r="O275" i="1"/>
  <c r="O262" i="1"/>
  <c r="Q262" i="1"/>
  <c r="O321" i="1"/>
  <c r="O318" i="1"/>
  <c r="Q318" i="1"/>
  <c r="O315" i="1"/>
  <c r="Q319" i="1"/>
  <c r="T319" i="1" s="1"/>
  <c r="S314" i="1"/>
  <c r="T310" i="1"/>
  <c r="Q290" i="1"/>
  <c r="Q279" i="1"/>
  <c r="T279" i="1" s="1"/>
  <c r="Q274" i="1"/>
  <c r="Q263" i="1"/>
  <c r="T263" i="1" s="1"/>
  <c r="Q247" i="1"/>
  <c r="T247" i="1" s="1"/>
  <c r="S195" i="1"/>
  <c r="T95" i="1"/>
  <c r="P183" i="1"/>
  <c r="R183" i="1"/>
  <c r="T183" i="1" s="1"/>
  <c r="O218" i="1"/>
  <c r="Q218" i="1"/>
  <c r="S218" i="1" s="1"/>
  <c r="T39" i="1"/>
  <c r="S39" i="1"/>
  <c r="T23" i="1"/>
  <c r="T232" i="1"/>
  <c r="P214" i="1"/>
  <c r="Q214" i="1"/>
  <c r="S214" i="1" s="1"/>
  <c r="O251" i="1"/>
  <c r="Q251" i="1"/>
  <c r="S251" i="1" s="1"/>
  <c r="O277" i="1"/>
  <c r="Q277" i="1"/>
  <c r="T277" i="1" s="1"/>
  <c r="T77" i="1"/>
  <c r="S77" i="1"/>
  <c r="T61" i="1"/>
  <c r="S61" i="1"/>
  <c r="T228" i="1"/>
  <c r="S228" i="1"/>
  <c r="S217" i="1"/>
  <c r="T217" i="1"/>
  <c r="P244" i="1"/>
  <c r="T301" i="1"/>
  <c r="S99" i="1"/>
  <c r="T99" i="1"/>
  <c r="S87" i="1"/>
  <c r="T87" i="1"/>
  <c r="O250" i="1"/>
  <c r="S37" i="1"/>
  <c r="T37" i="1"/>
  <c r="S29" i="1"/>
  <c r="T29" i="1"/>
  <c r="S21" i="1"/>
  <c r="T21" i="1"/>
  <c r="S17" i="1"/>
  <c r="T17" i="1"/>
  <c r="S3" i="1"/>
  <c r="T8" i="1"/>
  <c r="S83" i="1"/>
  <c r="T83" i="1"/>
  <c r="S75" i="1"/>
  <c r="T75" i="1"/>
  <c r="S71" i="1"/>
  <c r="T71" i="1"/>
  <c r="S67" i="1"/>
  <c r="T67" i="1"/>
  <c r="S59" i="1"/>
  <c r="T59" i="1"/>
  <c r="T55" i="1"/>
  <c r="S51" i="1"/>
  <c r="T51" i="1"/>
  <c r="T47" i="1"/>
  <c r="S47" i="1"/>
  <c r="P189" i="1"/>
  <c r="Q189" i="1"/>
  <c r="S203" i="1"/>
  <c r="P197" i="1"/>
  <c r="P211" i="1"/>
  <c r="Q211" i="1"/>
  <c r="P248" i="1"/>
  <c r="O246" i="1"/>
  <c r="Q246" i="1"/>
  <c r="O242" i="1"/>
  <c r="O239" i="1"/>
  <c r="T275" i="1"/>
  <c r="S272" i="1"/>
  <c r="T272" i="1"/>
  <c r="O265" i="1"/>
  <c r="O292" i="1"/>
  <c r="O288" i="1"/>
  <c r="Q288" i="1"/>
  <c r="O309" i="1"/>
  <c r="T315" i="1"/>
  <c r="S322" i="1"/>
  <c r="R289" i="1"/>
  <c r="T289" i="1" s="1"/>
  <c r="R273" i="1"/>
  <c r="R268" i="1"/>
  <c r="T268" i="1" s="1"/>
  <c r="T257" i="1"/>
  <c r="S236" i="1"/>
  <c r="Q223" i="1"/>
  <c r="S23" i="1"/>
  <c r="P322" i="1"/>
  <c r="S147" i="1"/>
  <c r="S323" i="1"/>
  <c r="S317" i="1"/>
  <c r="S315" i="1"/>
  <c r="S313" i="1"/>
  <c r="S305" i="1"/>
  <c r="S303" i="1"/>
  <c r="S301" i="1"/>
  <c r="S297" i="1"/>
  <c r="S295" i="1"/>
  <c r="S293" i="1"/>
  <c r="S281" i="1"/>
  <c r="S275" i="1"/>
  <c r="S267" i="1"/>
  <c r="S265" i="1"/>
  <c r="S259" i="1"/>
  <c r="S257" i="1"/>
  <c r="S253" i="1"/>
  <c r="S249" i="1"/>
  <c r="S245" i="1"/>
  <c r="S138" i="1"/>
  <c r="T138" i="1"/>
  <c r="S132" i="1"/>
  <c r="T132" i="1"/>
  <c r="S124" i="1"/>
  <c r="T124" i="1"/>
  <c r="S116" i="1"/>
  <c r="T116" i="1"/>
  <c r="S178" i="1"/>
  <c r="T178" i="1"/>
  <c r="S166" i="1"/>
  <c r="T166" i="1"/>
  <c r="S158" i="1"/>
  <c r="T158" i="1"/>
  <c r="S146" i="1"/>
  <c r="T146" i="1"/>
  <c r="S104" i="1"/>
  <c r="T104" i="1"/>
  <c r="S96" i="1"/>
  <c r="T96" i="1"/>
  <c r="S88" i="1"/>
  <c r="T88" i="1"/>
  <c r="S80" i="1"/>
  <c r="T80" i="1"/>
  <c r="S72" i="1"/>
  <c r="T72" i="1"/>
  <c r="S64" i="1"/>
  <c r="T64" i="1"/>
  <c r="S56" i="1"/>
  <c r="T56" i="1"/>
  <c r="S48" i="1"/>
  <c r="T48" i="1"/>
  <c r="S40" i="1"/>
  <c r="T40" i="1"/>
  <c r="S32" i="1"/>
  <c r="T32" i="1"/>
  <c r="S24" i="1"/>
  <c r="T24" i="1"/>
  <c r="S172" i="1"/>
  <c r="T172" i="1"/>
  <c r="S152" i="1"/>
  <c r="T152" i="1"/>
  <c r="S140" i="1"/>
  <c r="T140" i="1"/>
  <c r="S134" i="1"/>
  <c r="T134" i="1"/>
  <c r="S126" i="1"/>
  <c r="T126" i="1"/>
  <c r="S118" i="1"/>
  <c r="T118" i="1"/>
  <c r="S112" i="1"/>
  <c r="T112" i="1"/>
  <c r="S180" i="1"/>
  <c r="T180" i="1"/>
  <c r="S160" i="1"/>
  <c r="T160" i="1"/>
  <c r="S106" i="1"/>
  <c r="T106" i="1"/>
  <c r="S98" i="1"/>
  <c r="T98" i="1"/>
  <c r="S90" i="1"/>
  <c r="T90" i="1"/>
  <c r="S82" i="1"/>
  <c r="T82" i="1"/>
  <c r="S74" i="1"/>
  <c r="T74" i="1"/>
  <c r="S66" i="1"/>
  <c r="T66" i="1"/>
  <c r="S58" i="1"/>
  <c r="T58" i="1"/>
  <c r="S50" i="1"/>
  <c r="T50" i="1"/>
  <c r="S42" i="1"/>
  <c r="T42" i="1"/>
  <c r="S34" i="1"/>
  <c r="T34" i="1"/>
  <c r="S26" i="1"/>
  <c r="T26" i="1"/>
  <c r="S18" i="1"/>
  <c r="T18" i="1"/>
  <c r="S168" i="1"/>
  <c r="T168" i="1"/>
  <c r="S148" i="1"/>
  <c r="T148" i="1"/>
  <c r="S142" i="1"/>
  <c r="T142" i="1"/>
  <c r="S128" i="1"/>
  <c r="T128" i="1"/>
  <c r="S120" i="1"/>
  <c r="T120" i="1"/>
  <c r="T182" i="1"/>
  <c r="S174" i="1"/>
  <c r="T174" i="1"/>
  <c r="S162" i="1"/>
  <c r="T162" i="1"/>
  <c r="S154" i="1"/>
  <c r="T154" i="1"/>
  <c r="S136" i="1"/>
  <c r="T136" i="1"/>
  <c r="S114" i="1"/>
  <c r="T114" i="1"/>
  <c r="S108" i="1"/>
  <c r="T108" i="1"/>
  <c r="S100" i="1"/>
  <c r="T100" i="1"/>
  <c r="S92" i="1"/>
  <c r="T92" i="1"/>
  <c r="S84" i="1"/>
  <c r="T84" i="1"/>
  <c r="S76" i="1"/>
  <c r="T76" i="1"/>
  <c r="S68" i="1"/>
  <c r="T68" i="1"/>
  <c r="S60" i="1"/>
  <c r="T60" i="1"/>
  <c r="S52" i="1"/>
  <c r="T52" i="1"/>
  <c r="S44" i="1"/>
  <c r="T44" i="1"/>
  <c r="S36" i="1"/>
  <c r="T36" i="1"/>
  <c r="S28" i="1"/>
  <c r="T28" i="1"/>
  <c r="S20" i="1"/>
  <c r="T20" i="1"/>
  <c r="T220" i="1"/>
  <c r="T216" i="1"/>
  <c r="T184" i="1"/>
  <c r="S130" i="1"/>
  <c r="T130" i="1"/>
  <c r="S122" i="1"/>
  <c r="T122" i="1"/>
  <c r="S176" i="1"/>
  <c r="T176" i="1"/>
  <c r="S170" i="1"/>
  <c r="T170" i="1"/>
  <c r="S164" i="1"/>
  <c r="T164" i="1"/>
  <c r="S156" i="1"/>
  <c r="T156" i="1"/>
  <c r="S150" i="1"/>
  <c r="T150" i="1"/>
  <c r="S144" i="1"/>
  <c r="T144" i="1"/>
  <c r="S110" i="1"/>
  <c r="T110" i="1"/>
  <c r="S102" i="1"/>
  <c r="T102" i="1"/>
  <c r="S94" i="1"/>
  <c r="T94" i="1"/>
  <c r="S86" i="1"/>
  <c r="T86" i="1"/>
  <c r="S78" i="1"/>
  <c r="T78" i="1"/>
  <c r="S70" i="1"/>
  <c r="T70" i="1"/>
  <c r="S62" i="1"/>
  <c r="T62" i="1"/>
  <c r="S54" i="1"/>
  <c r="T54" i="1"/>
  <c r="S46" i="1"/>
  <c r="T46" i="1"/>
  <c r="S38" i="1"/>
  <c r="T38" i="1"/>
  <c r="S30" i="1"/>
  <c r="T30" i="1"/>
  <c r="S22" i="1"/>
  <c r="T22" i="1"/>
  <c r="T4" i="1"/>
  <c r="P318" i="1"/>
  <c r="O322" i="1"/>
  <c r="O320" i="1"/>
  <c r="O316" i="1"/>
  <c r="O314" i="1"/>
  <c r="O137" i="1"/>
  <c r="P186" i="1"/>
  <c r="P182" i="1"/>
  <c r="P178" i="1"/>
  <c r="P174" i="1"/>
  <c r="P170" i="1"/>
  <c r="P166" i="1"/>
  <c r="P162" i="1"/>
  <c r="P158" i="1"/>
  <c r="P237" i="1"/>
  <c r="O252" i="1"/>
  <c r="O244" i="1"/>
  <c r="O279" i="1"/>
  <c r="O271" i="1"/>
  <c r="O263" i="1"/>
  <c r="O302" i="1"/>
  <c r="P177" i="1"/>
  <c r="O173" i="1"/>
  <c r="O233" i="1"/>
  <c r="O230" i="1"/>
  <c r="O217" i="1"/>
  <c r="O214" i="1"/>
  <c r="O249" i="1"/>
  <c r="O241" i="1"/>
  <c r="O276" i="1"/>
  <c r="O268" i="1"/>
  <c r="P291" i="1"/>
  <c r="P289" i="1"/>
  <c r="P285" i="1"/>
  <c r="P304" i="1"/>
  <c r="O220" i="1"/>
  <c r="P262" i="1"/>
  <c r="O301" i="1"/>
  <c r="O278" i="1"/>
  <c r="O270" i="1"/>
  <c r="O281" i="1"/>
  <c r="O229" i="1"/>
  <c r="O235" i="1"/>
  <c r="O232" i="1"/>
  <c r="O219" i="1"/>
  <c r="O216" i="1"/>
  <c r="P250" i="1"/>
  <c r="P242" i="1"/>
  <c r="P277" i="1"/>
  <c r="P269" i="1"/>
  <c r="P261" i="1"/>
  <c r="O293" i="1"/>
  <c r="O297" i="1"/>
  <c r="O213" i="1"/>
  <c r="P210" i="1"/>
  <c r="P208" i="1"/>
  <c r="P206" i="1"/>
  <c r="P204" i="1"/>
  <c r="P202" i="1"/>
  <c r="P200" i="1"/>
  <c r="P198" i="1"/>
  <c r="P196" i="1"/>
  <c r="P194" i="1"/>
  <c r="P192" i="1"/>
  <c r="P190" i="1"/>
  <c r="P234" i="1"/>
  <c r="O225" i="1"/>
  <c r="O222" i="1"/>
  <c r="P218" i="1"/>
  <c r="O256" i="1"/>
  <c r="O253" i="1"/>
  <c r="O245" i="1"/>
  <c r="O272" i="1"/>
  <c r="O264" i="1"/>
  <c r="P292" i="1"/>
  <c r="P290" i="1"/>
  <c r="P288" i="1"/>
  <c r="P286" i="1"/>
  <c r="P284" i="1"/>
  <c r="P282" i="1"/>
  <c r="O303" i="1"/>
  <c r="P296" i="1"/>
  <c r="P150" i="1"/>
  <c r="O226" i="1"/>
  <c r="O156" i="1"/>
  <c r="O231" i="1"/>
  <c r="O228" i="1"/>
  <c r="P224" i="1"/>
  <c r="O215" i="1"/>
  <c r="O212" i="1"/>
  <c r="P266" i="1"/>
  <c r="O307" i="1"/>
  <c r="P305" i="1"/>
  <c r="P303" i="1"/>
  <c r="P301" i="1"/>
  <c r="P299" i="1"/>
  <c r="P297" i="1"/>
  <c r="O295" i="1"/>
  <c r="P293" i="1"/>
  <c r="O280" i="1"/>
  <c r="P278" i="1"/>
  <c r="P276" i="1"/>
  <c r="P274" i="1"/>
  <c r="P272" i="1"/>
  <c r="P270" i="1"/>
  <c r="O260" i="1"/>
  <c r="P256" i="1"/>
  <c r="P255" i="1"/>
  <c r="P253" i="1"/>
  <c r="P251" i="1"/>
  <c r="P249" i="1"/>
  <c r="P247" i="1"/>
  <c r="P245" i="1"/>
  <c r="P243" i="1"/>
  <c r="P241" i="1"/>
  <c r="P239" i="1"/>
  <c r="O237" i="1"/>
  <c r="P235" i="1"/>
  <c r="P233" i="1"/>
  <c r="P231" i="1"/>
  <c r="P229" i="1"/>
  <c r="P227" i="1"/>
  <c r="P225" i="1"/>
  <c r="P223" i="1"/>
  <c r="P221" i="1"/>
  <c r="P219" i="1"/>
  <c r="P217" i="1"/>
  <c r="P215" i="1"/>
  <c r="P213" i="1"/>
  <c r="O211" i="1"/>
  <c r="O189" i="1"/>
  <c r="P118" i="1"/>
  <c r="P184" i="1"/>
  <c r="P180" i="1"/>
  <c r="P176" i="1"/>
  <c r="P172" i="1"/>
  <c r="P168" i="1"/>
  <c r="P164" i="1"/>
  <c r="P160" i="1"/>
  <c r="O153" i="1"/>
  <c r="O175" i="1"/>
  <c r="O171" i="1"/>
  <c r="P155" i="1"/>
  <c r="O154" i="1"/>
  <c r="P153" i="1"/>
  <c r="O106" i="1"/>
  <c r="P132" i="1"/>
  <c r="O184" i="1"/>
  <c r="O180" i="1"/>
  <c r="O176" i="1"/>
  <c r="O172" i="1"/>
  <c r="O168" i="1"/>
  <c r="O164" i="1"/>
  <c r="O160" i="1"/>
  <c r="O125" i="1"/>
  <c r="O155" i="1"/>
  <c r="O152" i="1"/>
  <c r="O187" i="1"/>
  <c r="O183" i="1"/>
  <c r="O179" i="1"/>
  <c r="O186" i="1"/>
  <c r="O182" i="1"/>
  <c r="O178" i="1"/>
  <c r="O174" i="1"/>
  <c r="O170" i="1"/>
  <c r="O166" i="1"/>
  <c r="O162" i="1"/>
  <c r="O158" i="1"/>
  <c r="P151" i="1"/>
  <c r="O185" i="1"/>
  <c r="O181" i="1"/>
  <c r="O177" i="1"/>
  <c r="P156" i="1"/>
  <c r="P154" i="1"/>
  <c r="P152" i="1"/>
  <c r="O150" i="1"/>
  <c r="P137" i="1"/>
  <c r="O121" i="1"/>
  <c r="O117" i="1"/>
  <c r="O113" i="1"/>
  <c r="P148" i="1"/>
  <c r="P175" i="1"/>
  <c r="P173" i="1"/>
  <c r="P171" i="1"/>
  <c r="P169" i="1"/>
  <c r="P167" i="1"/>
  <c r="P165" i="1"/>
  <c r="P163" i="1"/>
  <c r="P161" i="1"/>
  <c r="P159" i="1"/>
  <c r="O135" i="1"/>
  <c r="O131" i="1"/>
  <c r="P134" i="1"/>
  <c r="P130" i="1"/>
  <c r="P149" i="1"/>
  <c r="O151" i="1"/>
  <c r="O148" i="1"/>
  <c r="O149" i="1"/>
  <c r="O136" i="1"/>
  <c r="O141" i="1"/>
  <c r="P133" i="1"/>
  <c r="O143" i="1"/>
  <c r="P135" i="1"/>
  <c r="O123" i="1"/>
  <c r="P138" i="1"/>
  <c r="O139" i="1"/>
  <c r="P129" i="1"/>
  <c r="O145" i="1"/>
  <c r="P119" i="1"/>
  <c r="P102" i="1"/>
  <c r="P94" i="1"/>
  <c r="O90" i="1"/>
  <c r="O86" i="1"/>
  <c r="P128" i="1"/>
  <c r="P122" i="1"/>
  <c r="P116" i="1"/>
  <c r="P143" i="1"/>
  <c r="O127" i="1"/>
  <c r="O124" i="1"/>
  <c r="P114" i="1"/>
  <c r="P140" i="1"/>
  <c r="P123" i="1"/>
  <c r="P146" i="1"/>
  <c r="O129" i="1"/>
  <c r="P120" i="1"/>
  <c r="O144" i="1"/>
  <c r="P121" i="1"/>
  <c r="O126" i="1"/>
  <c r="O100" i="1"/>
  <c r="P141" i="1"/>
  <c r="O134" i="1"/>
  <c r="P127" i="1"/>
  <c r="P113" i="1"/>
  <c r="P145" i="1"/>
  <c r="O133" i="1"/>
  <c r="O115" i="1"/>
  <c r="P142" i="1"/>
  <c r="O138" i="1"/>
  <c r="O130" i="1"/>
  <c r="O114" i="1"/>
  <c r="P144" i="1"/>
  <c r="P136" i="1"/>
  <c r="O119" i="1"/>
  <c r="O116" i="1"/>
  <c r="O140" i="1"/>
  <c r="O132" i="1"/>
  <c r="O118" i="1"/>
  <c r="P115" i="1"/>
  <c r="O128" i="1"/>
  <c r="P110" i="1"/>
  <c r="P139" i="1"/>
  <c r="P131" i="1"/>
  <c r="P124" i="1"/>
  <c r="O120" i="1"/>
  <c r="P117" i="1"/>
  <c r="O146" i="1"/>
  <c r="P112" i="1"/>
  <c r="O142" i="1"/>
  <c r="P126" i="1"/>
  <c r="O122" i="1"/>
  <c r="O112" i="1"/>
  <c r="O99" i="1"/>
  <c r="O92" i="1"/>
  <c r="O108" i="1"/>
  <c r="O101" i="1"/>
  <c r="O98" i="1"/>
  <c r="O102" i="1"/>
  <c r="P100" i="1"/>
  <c r="O104" i="1"/>
  <c r="O88" i="1"/>
  <c r="O94" i="1"/>
  <c r="O91" i="1"/>
  <c r="P98" i="1"/>
  <c r="O107" i="1"/>
  <c r="O109" i="1"/>
  <c r="O93" i="1"/>
  <c r="P86" i="1"/>
  <c r="O85" i="1"/>
  <c r="O77" i="1"/>
  <c r="P108" i="1"/>
  <c r="P106" i="1"/>
  <c r="O96" i="1"/>
  <c r="P92" i="1"/>
  <c r="P90" i="1"/>
  <c r="O110" i="1"/>
  <c r="P57" i="1"/>
  <c r="O105" i="1"/>
  <c r="O97" i="1"/>
  <c r="O89" i="1"/>
  <c r="P49" i="1"/>
  <c r="O95" i="1"/>
  <c r="P104" i="1"/>
  <c r="P96" i="1"/>
  <c r="P88" i="1"/>
  <c r="O45" i="1"/>
  <c r="O103" i="1"/>
  <c r="O87" i="1"/>
  <c r="P109" i="1"/>
  <c r="P107" i="1"/>
  <c r="P105" i="1"/>
  <c r="P103" i="1"/>
  <c r="P101" i="1"/>
  <c r="P97" i="1"/>
  <c r="P95" i="1"/>
  <c r="P93" i="1"/>
  <c r="P91" i="1"/>
  <c r="P89" i="1"/>
  <c r="P87" i="1"/>
  <c r="P99" i="1"/>
  <c r="O61" i="1"/>
  <c r="O34" i="1"/>
  <c r="P26" i="1"/>
  <c r="P18" i="1"/>
  <c r="O55" i="1"/>
  <c r="O10" i="1"/>
  <c r="O53" i="1"/>
  <c r="P79" i="1"/>
  <c r="P63" i="1"/>
  <c r="P71" i="1"/>
  <c r="O48" i="1"/>
  <c r="P67" i="1"/>
  <c r="O59" i="1"/>
  <c r="P55" i="1"/>
  <c r="O65" i="1"/>
  <c r="O73" i="1"/>
  <c r="O47" i="1"/>
  <c r="O71" i="1"/>
  <c r="O75" i="1"/>
  <c r="P65" i="1"/>
  <c r="O83" i="1"/>
  <c r="O79" i="1"/>
  <c r="P75" i="1"/>
  <c r="O72" i="1"/>
  <c r="O62" i="1"/>
  <c r="O51" i="1"/>
  <c r="O64" i="1"/>
  <c r="O81" i="1"/>
  <c r="O67" i="1"/>
  <c r="P45" i="1"/>
  <c r="O54" i="1"/>
  <c r="O19" i="1"/>
  <c r="O57" i="1"/>
  <c r="O46" i="1"/>
  <c r="P73" i="1"/>
  <c r="O63" i="1"/>
  <c r="O56" i="1"/>
  <c r="O49" i="1"/>
  <c r="O27" i="1"/>
  <c r="O69" i="1"/>
  <c r="P81" i="1"/>
  <c r="O36" i="1"/>
  <c r="O84" i="1"/>
  <c r="O76" i="1"/>
  <c r="O68" i="1"/>
  <c r="O60" i="1"/>
  <c r="O52" i="1"/>
  <c r="P83" i="1"/>
  <c r="P59" i="1"/>
  <c r="P51" i="1"/>
  <c r="O78" i="1"/>
  <c r="O70" i="1"/>
  <c r="P85" i="1"/>
  <c r="P77" i="1"/>
  <c r="P69" i="1"/>
  <c r="P61" i="1"/>
  <c r="P53" i="1"/>
  <c r="O80" i="1"/>
  <c r="P47" i="1"/>
  <c r="O82" i="1"/>
  <c r="O74" i="1"/>
  <c r="O66" i="1"/>
  <c r="O58" i="1"/>
  <c r="O50" i="1"/>
  <c r="P84" i="1"/>
  <c r="P82" i="1"/>
  <c r="P80" i="1"/>
  <c r="P78" i="1"/>
  <c r="P76" i="1"/>
  <c r="P74" i="1"/>
  <c r="P72" i="1"/>
  <c r="P70" i="1"/>
  <c r="P68" i="1"/>
  <c r="P66" i="1"/>
  <c r="P64" i="1"/>
  <c r="P62" i="1"/>
  <c r="P60" i="1"/>
  <c r="P58" i="1"/>
  <c r="P56" i="1"/>
  <c r="P54" i="1"/>
  <c r="P52" i="1"/>
  <c r="P50" i="1"/>
  <c r="P48" i="1"/>
  <c r="P46" i="1"/>
  <c r="O20" i="1"/>
  <c r="P41" i="1"/>
  <c r="P29" i="1"/>
  <c r="O17" i="1"/>
  <c r="P5" i="1"/>
  <c r="O28" i="1"/>
  <c r="P37" i="1"/>
  <c r="O25" i="1"/>
  <c r="P21" i="1"/>
  <c r="O9" i="1"/>
  <c r="P10" i="1"/>
  <c r="O33" i="1"/>
  <c r="P13" i="1"/>
  <c r="O4" i="1"/>
  <c r="P12" i="1"/>
  <c r="P34" i="1"/>
  <c r="O26" i="1"/>
  <c r="O18" i="1"/>
  <c r="O38" i="1"/>
  <c r="O30" i="1"/>
  <c r="O22" i="1"/>
  <c r="O14" i="1"/>
  <c r="O6" i="1"/>
  <c r="P17" i="1"/>
  <c r="P36" i="1"/>
  <c r="P28" i="1"/>
  <c r="P24" i="1"/>
  <c r="P16" i="1"/>
  <c r="P8" i="1"/>
  <c r="O12" i="1"/>
  <c r="P3" i="1"/>
  <c r="P40" i="1"/>
  <c r="P32" i="1"/>
  <c r="P20" i="1"/>
  <c r="P4" i="1"/>
  <c r="P39" i="1"/>
  <c r="P35" i="1"/>
  <c r="O31" i="1"/>
  <c r="P27" i="1"/>
  <c r="O23" i="1"/>
  <c r="P19" i="1"/>
  <c r="O15" i="1"/>
  <c r="P11" i="1"/>
  <c r="O7" i="1"/>
  <c r="O35" i="1"/>
  <c r="O11" i="1"/>
  <c r="P9" i="1"/>
  <c r="O37" i="1"/>
  <c r="O29" i="1"/>
  <c r="O21" i="1"/>
  <c r="O13" i="1"/>
  <c r="O5" i="1"/>
  <c r="O40" i="1"/>
  <c r="O32" i="1"/>
  <c r="O24" i="1"/>
  <c r="O16" i="1"/>
  <c r="O8" i="1"/>
  <c r="P38" i="1"/>
  <c r="P30" i="1"/>
  <c r="P22" i="1"/>
  <c r="P14" i="1"/>
  <c r="P6" i="1"/>
  <c r="P33" i="1"/>
  <c r="P25" i="1"/>
  <c r="P43" i="1"/>
  <c r="O3" i="1"/>
  <c r="P31" i="1"/>
  <c r="P23" i="1"/>
  <c r="P15" i="1"/>
  <c r="P7" i="1"/>
  <c r="P42" i="1"/>
  <c r="O39" i="1"/>
  <c r="O44" i="1"/>
  <c r="P44" i="1"/>
  <c r="O43" i="1"/>
  <c r="O42" i="1"/>
  <c r="O41" i="1"/>
  <c r="F185" i="15" l="1"/>
  <c r="F189" i="15"/>
  <c r="F193" i="15"/>
  <c r="F197" i="15"/>
  <c r="F201" i="15"/>
  <c r="F205" i="15"/>
  <c r="F209" i="15"/>
  <c r="F213" i="15"/>
  <c r="F217" i="15"/>
  <c r="F221" i="15"/>
  <c r="F225" i="15"/>
  <c r="F229" i="15"/>
  <c r="F233" i="15"/>
  <c r="F237" i="15"/>
  <c r="F241" i="15"/>
  <c r="F245" i="15"/>
  <c r="F249" i="15"/>
  <c r="F253" i="15"/>
  <c r="F257" i="15"/>
  <c r="F261" i="15"/>
  <c r="F265" i="15"/>
  <c r="F269" i="15"/>
  <c r="F273" i="15"/>
  <c r="F277" i="15"/>
  <c r="F281" i="15"/>
  <c r="F285" i="15"/>
  <c r="F289" i="15"/>
  <c r="F293" i="15"/>
  <c r="F297" i="15"/>
  <c r="F301" i="15"/>
  <c r="F305" i="15"/>
  <c r="F309" i="15"/>
  <c r="F313" i="15"/>
  <c r="F317" i="15"/>
  <c r="F321" i="15"/>
  <c r="F325" i="15"/>
  <c r="F329" i="15"/>
  <c r="F333" i="15"/>
  <c r="F337" i="15"/>
  <c r="F341" i="15"/>
  <c r="F345" i="15"/>
  <c r="F349" i="15"/>
  <c r="F353" i="15"/>
  <c r="F357" i="15"/>
  <c r="F361" i="15"/>
  <c r="F365" i="15"/>
  <c r="F369" i="15"/>
  <c r="F373" i="15"/>
  <c r="F377" i="15"/>
  <c r="F381" i="15"/>
  <c r="F385" i="15"/>
  <c r="F389" i="15"/>
  <c r="F393" i="15"/>
  <c r="F397" i="15"/>
  <c r="F401" i="15"/>
  <c r="F405" i="15"/>
  <c r="F409" i="15"/>
  <c r="F413" i="15"/>
  <c r="F417" i="15"/>
  <c r="F421" i="15"/>
  <c r="F425" i="15"/>
  <c r="F429" i="15"/>
  <c r="F433" i="15"/>
  <c r="F437" i="15"/>
  <c r="F441" i="15"/>
  <c r="F445" i="15"/>
  <c r="F449" i="15"/>
  <c r="F457" i="15"/>
  <c r="F461" i="15"/>
  <c r="F465" i="15"/>
  <c r="F469" i="15"/>
  <c r="F473" i="15"/>
  <c r="F477" i="15"/>
  <c r="F481" i="15"/>
  <c r="F485" i="15"/>
  <c r="F489" i="15"/>
  <c r="F497" i="15"/>
  <c r="F501" i="15"/>
  <c r="F509" i="15"/>
  <c r="F186" i="15"/>
  <c r="F190" i="15"/>
  <c r="F198" i="15"/>
  <c r="F202" i="15"/>
  <c r="F206" i="15"/>
  <c r="F210" i="15"/>
  <c r="F182" i="15"/>
  <c r="F181" i="15"/>
  <c r="F183" i="15"/>
  <c r="F187" i="15"/>
  <c r="F191" i="15"/>
  <c r="F195" i="15"/>
  <c r="F199" i="15"/>
  <c r="F203" i="15"/>
  <c r="F207" i="15"/>
  <c r="F211" i="15"/>
  <c r="F215" i="15"/>
  <c r="F219" i="15"/>
  <c r="F223" i="15"/>
  <c r="F227" i="15"/>
  <c r="F231" i="15"/>
  <c r="F235" i="15"/>
  <c r="F239" i="15"/>
  <c r="F243" i="15"/>
  <c r="F247" i="15"/>
  <c r="F251" i="15"/>
  <c r="F255" i="15"/>
  <c r="F259" i="15"/>
  <c r="F263" i="15"/>
  <c r="F267" i="15"/>
  <c r="F252" i="15"/>
  <c r="F256" i="15"/>
  <c r="F260" i="15"/>
  <c r="F264" i="15"/>
  <c r="F268" i="15"/>
  <c r="F272" i="15"/>
  <c r="F276" i="15"/>
  <c r="F280" i="15"/>
  <c r="F284" i="15"/>
  <c r="F288" i="15"/>
  <c r="F292" i="15"/>
  <c r="F296" i="15"/>
  <c r="F300" i="15"/>
  <c r="F304" i="15"/>
  <c r="F308" i="15"/>
  <c r="F312" i="15"/>
  <c r="F316" i="15"/>
  <c r="F320" i="15"/>
  <c r="F324" i="15"/>
  <c r="F328" i="15"/>
  <c r="F332" i="15"/>
  <c r="F184" i="15"/>
  <c r="F188" i="15"/>
  <c r="F192" i="15"/>
  <c r="F196" i="15"/>
  <c r="F200" i="15"/>
  <c r="F204" i="15"/>
  <c r="F208" i="15"/>
  <c r="F212" i="15"/>
  <c r="F216" i="15"/>
  <c r="F220" i="15"/>
  <c r="F224" i="15"/>
  <c r="F228" i="15"/>
  <c r="F232" i="15"/>
  <c r="F236" i="15"/>
  <c r="F240" i="15"/>
  <c r="F244" i="15"/>
  <c r="F248" i="15"/>
  <c r="F453" i="15"/>
  <c r="F493" i="15"/>
  <c r="F505" i="15"/>
  <c r="F513" i="15"/>
  <c r="F226" i="15"/>
  <c r="F258" i="15"/>
  <c r="F339" i="15"/>
  <c r="F348" i="15"/>
  <c r="F362" i="15"/>
  <c r="F371" i="15"/>
  <c r="F380" i="15"/>
  <c r="F394" i="15"/>
  <c r="F403" i="15"/>
  <c r="F412" i="15"/>
  <c r="F426" i="15"/>
  <c r="F435" i="15"/>
  <c r="F444" i="15"/>
  <c r="F458" i="15"/>
  <c r="F467" i="15"/>
  <c r="F476" i="15"/>
  <c r="F490" i="15"/>
  <c r="F499" i="15"/>
  <c r="F508" i="15"/>
  <c r="F214" i="15"/>
  <c r="F246" i="15"/>
  <c r="F271" i="15"/>
  <c r="F282" i="15"/>
  <c r="F287" i="15"/>
  <c r="F298" i="15"/>
  <c r="F303" i="15"/>
  <c r="F314" i="15"/>
  <c r="F319" i="15"/>
  <c r="F330" i="15"/>
  <c r="F335" i="15"/>
  <c r="F344" i="15"/>
  <c r="F358" i="15"/>
  <c r="F367" i="15"/>
  <c r="F376" i="15"/>
  <c r="F390" i="15"/>
  <c r="F399" i="15"/>
  <c r="F408" i="15"/>
  <c r="F422" i="15"/>
  <c r="F431" i="15"/>
  <c r="F440" i="15"/>
  <c r="F454" i="15"/>
  <c r="F463" i="15"/>
  <c r="F472" i="15"/>
  <c r="F486" i="15"/>
  <c r="F495" i="15"/>
  <c r="F504" i="15"/>
  <c r="F266" i="15"/>
  <c r="F340" i="15"/>
  <c r="F354" i="15"/>
  <c r="F363" i="15"/>
  <c r="F372" i="15"/>
  <c r="F386" i="15"/>
  <c r="F404" i="15"/>
  <c r="F436" i="15"/>
  <c r="F450" i="15"/>
  <c r="F459" i="15"/>
  <c r="F468" i="15"/>
  <c r="F482" i="15"/>
  <c r="F491" i="15"/>
  <c r="F500" i="15"/>
  <c r="F514" i="15"/>
  <c r="F222" i="15"/>
  <c r="F254" i="15"/>
  <c r="F278" i="15"/>
  <c r="F283" i="15"/>
  <c r="F294" i="15"/>
  <c r="F299" i="15"/>
  <c r="F310" i="15"/>
  <c r="F315" i="15"/>
  <c r="F326" i="15"/>
  <c r="F336" i="15"/>
  <c r="F350" i="15"/>
  <c r="F359" i="15"/>
  <c r="F368" i="15"/>
  <c r="F382" i="15"/>
  <c r="F391" i="15"/>
  <c r="F400" i="15"/>
  <c r="F414" i="15"/>
  <c r="F423" i="15"/>
  <c r="F432" i="15"/>
  <c r="F446" i="15"/>
  <c r="F455" i="15"/>
  <c r="F464" i="15"/>
  <c r="F478" i="15"/>
  <c r="F496" i="15"/>
  <c r="F510" i="15"/>
  <c r="F355" i="15"/>
  <c r="F451" i="15"/>
  <c r="F460" i="15"/>
  <c r="F515" i="15"/>
  <c r="F475" i="15"/>
  <c r="F234" i="15"/>
  <c r="F395" i="15"/>
  <c r="F418" i="15"/>
  <c r="F427" i="15"/>
  <c r="F487" i="15"/>
  <c r="F387" i="15"/>
  <c r="F419" i="15"/>
  <c r="F442" i="15"/>
  <c r="F474" i="15"/>
  <c r="F506" i="15"/>
  <c r="F498" i="15"/>
  <c r="F516" i="15"/>
  <c r="F230" i="15"/>
  <c r="F262" i="15"/>
  <c r="F274" i="15"/>
  <c r="F279" i="15"/>
  <c r="F290" i="15"/>
  <c r="F295" i="15"/>
  <c r="F306" i="15"/>
  <c r="F311" i="15"/>
  <c r="F322" i="15"/>
  <c r="F327" i="15"/>
  <c r="F342" i="15"/>
  <c r="F351" i="15"/>
  <c r="F360" i="15"/>
  <c r="F374" i="15"/>
  <c r="F383" i="15"/>
  <c r="F392" i="15"/>
  <c r="F406" i="15"/>
  <c r="F415" i="15"/>
  <c r="F424" i="15"/>
  <c r="F438" i="15"/>
  <c r="F447" i="15"/>
  <c r="F456" i="15"/>
  <c r="F470" i="15"/>
  <c r="F479" i="15"/>
  <c r="F488" i="15"/>
  <c r="F502" i="15"/>
  <c r="F511" i="15"/>
  <c r="F218" i="15"/>
  <c r="F250" i="15"/>
  <c r="F338" i="15"/>
  <c r="F347" i="15"/>
  <c r="F356" i="15"/>
  <c r="F370" i="15"/>
  <c r="F379" i="15"/>
  <c r="F388" i="15"/>
  <c r="F402" i="15"/>
  <c r="F411" i="15"/>
  <c r="F434" i="15"/>
  <c r="F443" i="15"/>
  <c r="F452" i="15"/>
  <c r="F466" i="15"/>
  <c r="F484" i="15"/>
  <c r="F238" i="15"/>
  <c r="F270" i="15"/>
  <c r="F275" i="15"/>
  <c r="F286" i="15"/>
  <c r="F291" i="15"/>
  <c r="F302" i="15"/>
  <c r="F307" i="15"/>
  <c r="F318" i="15"/>
  <c r="F323" i="15"/>
  <c r="F334" i="15"/>
  <c r="F343" i="15"/>
  <c r="F352" i="15"/>
  <c r="F366" i="15"/>
  <c r="F375" i="15"/>
  <c r="F384" i="15"/>
  <c r="F398" i="15"/>
  <c r="F407" i="15"/>
  <c r="F416" i="15"/>
  <c r="F430" i="15"/>
  <c r="F439" i="15"/>
  <c r="F448" i="15"/>
  <c r="F462" i="15"/>
  <c r="F471" i="15"/>
  <c r="F480" i="15"/>
  <c r="F494" i="15"/>
  <c r="F503" i="15"/>
  <c r="F512" i="15"/>
  <c r="F331" i="15"/>
  <c r="F194" i="15"/>
  <c r="F242" i="15"/>
  <c r="F346" i="15"/>
  <c r="F364" i="15"/>
  <c r="F378" i="15"/>
  <c r="F396" i="15"/>
  <c r="F410" i="15"/>
  <c r="F428" i="15"/>
  <c r="F483" i="15"/>
  <c r="F492" i="15"/>
  <c r="F420" i="15"/>
  <c r="F507" i="15"/>
  <c r="B234" i="15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101" i="12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H48" i="11"/>
  <c r="H50" i="11"/>
  <c r="H49" i="11"/>
  <c r="O3224" i="1"/>
  <c r="P3224" i="1"/>
  <c r="P2835" i="1"/>
  <c r="P2760" i="1"/>
  <c r="P2942" i="1"/>
  <c r="P2803" i="1"/>
  <c r="P2812" i="1"/>
  <c r="O2820" i="1"/>
  <c r="O2792" i="1"/>
  <c r="O2788" i="1"/>
  <c r="O2824" i="1"/>
  <c r="O2756" i="1"/>
  <c r="O2772" i="1"/>
  <c r="P2795" i="1"/>
  <c r="O2796" i="1"/>
  <c r="O2787" i="1"/>
  <c r="P2784" i="1"/>
  <c r="O2816" i="1"/>
  <c r="O2804" i="1"/>
  <c r="O2827" i="1"/>
  <c r="O2776" i="1"/>
  <c r="O2843" i="1"/>
  <c r="P2808" i="1"/>
  <c r="O2779" i="1"/>
  <c r="O2780" i="1"/>
  <c r="O2771" i="1"/>
  <c r="P2763" i="1"/>
  <c r="P2800" i="1"/>
  <c r="O2811" i="1"/>
  <c r="P2768" i="1"/>
  <c r="O2828" i="1"/>
  <c r="P2819" i="1"/>
  <c r="O2764" i="1"/>
  <c r="O2755" i="1"/>
  <c r="P2587" i="1"/>
  <c r="O2588" i="1"/>
  <c r="O1299" i="1"/>
  <c r="T255" i="1"/>
  <c r="S264" i="1"/>
  <c r="T260" i="1"/>
  <c r="S296" i="1"/>
  <c r="T211" i="1"/>
  <c r="T307" i="1"/>
  <c r="T224" i="1"/>
  <c r="T273" i="1"/>
  <c r="T296" i="1"/>
  <c r="S287" i="1"/>
  <c r="S291" i="1"/>
  <c r="S307" i="1"/>
  <c r="S247" i="1"/>
  <c r="S243" i="1"/>
  <c r="T198" i="1"/>
  <c r="T222" i="1"/>
  <c r="S163" i="1"/>
  <c r="S226" i="1"/>
  <c r="S263" i="1"/>
  <c r="T261" i="1"/>
  <c r="S300" i="1"/>
  <c r="S311" i="1"/>
  <c r="T321" i="1"/>
  <c r="S277" i="1"/>
  <c r="S319" i="1"/>
  <c r="S298" i="1"/>
  <c r="S279" i="1"/>
  <c r="S299" i="1"/>
  <c r="T251" i="1"/>
  <c r="T269" i="1"/>
  <c r="S308" i="1"/>
  <c r="T214" i="1"/>
  <c r="S309" i="1"/>
  <c r="T161" i="1"/>
  <c r="S181" i="1"/>
  <c r="S271" i="1"/>
  <c r="T167" i="1"/>
  <c r="S205" i="1"/>
  <c r="S200" i="1"/>
  <c r="T187" i="1"/>
  <c r="S260" i="1"/>
  <c r="S273" i="1"/>
  <c r="S289" i="1"/>
  <c r="T246" i="1"/>
  <c r="S246" i="1"/>
  <c r="T189" i="1"/>
  <c r="S189" i="1"/>
  <c r="T318" i="1"/>
  <c r="S318" i="1"/>
  <c r="T230" i="1"/>
  <c r="S230" i="1"/>
  <c r="S183" i="1"/>
  <c r="S192" i="1"/>
  <c r="T192" i="1"/>
  <c r="S211" i="1"/>
  <c r="T274" i="1"/>
  <c r="S274" i="1"/>
  <c r="S157" i="1"/>
  <c r="T157" i="1"/>
  <c r="S320" i="1"/>
  <c r="T320" i="1"/>
  <c r="S196" i="1"/>
  <c r="T196" i="1"/>
  <c r="T304" i="1"/>
  <c r="T252" i="1"/>
  <c r="S252" i="1"/>
  <c r="S268" i="1"/>
  <c r="T169" i="1"/>
  <c r="S190" i="1"/>
  <c r="T190" i="1"/>
  <c r="S316" i="1"/>
  <c r="T316" i="1"/>
  <c r="T234" i="1"/>
  <c r="S234" i="1"/>
  <c r="T208" i="1"/>
  <c r="S208" i="1"/>
  <c r="S185" i="1"/>
  <c r="T290" i="1"/>
  <c r="S290" i="1"/>
  <c r="T262" i="1"/>
  <c r="S262" i="1"/>
  <c r="S204" i="1"/>
  <c r="T204" i="1"/>
  <c r="S210" i="1"/>
  <c r="T210" i="1"/>
  <c r="S238" i="1"/>
  <c r="T238" i="1"/>
  <c r="S284" i="1"/>
  <c r="T284" i="1"/>
  <c r="T159" i="1"/>
  <c r="S283" i="1"/>
  <c r="S223" i="1"/>
  <c r="T223" i="1"/>
  <c r="T165" i="1"/>
  <c r="T221" i="1"/>
  <c r="S221" i="1"/>
  <c r="T179" i="1"/>
  <c r="S125" i="1"/>
  <c r="T125" i="1"/>
  <c r="T218" i="1"/>
  <c r="S285" i="1"/>
  <c r="S288" i="1"/>
  <c r="T288" i="1"/>
  <c r="S302" i="1"/>
  <c r="T302" i="1"/>
  <c r="S194" i="1"/>
  <c r="T194" i="1"/>
  <c r="S286" i="1"/>
  <c r="T286" i="1"/>
  <c r="S280" i="1"/>
  <c r="T280" i="1"/>
  <c r="H181" i="15" l="1"/>
  <c r="H199" i="15"/>
  <c r="H193" i="15"/>
  <c r="H187" i="15"/>
  <c r="H194" i="15"/>
  <c r="H209" i="15"/>
  <c r="H198" i="15"/>
  <c r="H191" i="15"/>
  <c r="H182" i="15"/>
  <c r="H206" i="15"/>
  <c r="H208" i="15"/>
  <c r="H207" i="15"/>
  <c r="H186" i="15"/>
  <c r="H197" i="15"/>
  <c r="H189" i="15"/>
  <c r="H188" i="15"/>
  <c r="H183" i="15"/>
  <c r="H190" i="15"/>
  <c r="B261" i="15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H195" i="15"/>
  <c r="H205" i="15"/>
  <c r="H196" i="15"/>
  <c r="H192" i="15"/>
  <c r="H185" i="15"/>
  <c r="H184" i="15"/>
  <c r="H210" i="15"/>
  <c r="H201" i="15" l="1"/>
  <c r="H200" i="15"/>
  <c r="H204" i="15"/>
  <c r="H202" i="15"/>
  <c r="H203" i="15"/>
  <c r="B274" i="15"/>
  <c r="B275" i="15" s="1"/>
  <c r="B276" i="15" s="1"/>
  <c r="B277" i="15" s="1"/>
  <c r="B278" i="15" s="1"/>
  <c r="B279" i="15" s="1"/>
  <c r="B280" i="15" s="1"/>
  <c r="H214" i="15" l="1"/>
  <c r="H211" i="15"/>
  <c r="H215" i="15"/>
  <c r="H213" i="15"/>
  <c r="H212" i="15"/>
  <c r="B281" i="15"/>
  <c r="B282" i="15" s="1"/>
  <c r="B283" i="15" s="1"/>
  <c r="H217" i="15"/>
  <c r="H216" i="15"/>
  <c r="B284" i="15" l="1"/>
  <c r="H218" i="15"/>
  <c r="B285" i="15" l="1"/>
  <c r="B286" i="15" l="1"/>
  <c r="H232" i="15"/>
  <c r="H227" i="15"/>
  <c r="H238" i="15" l="1"/>
  <c r="H220" i="15"/>
  <c r="H229" i="15"/>
  <c r="H234" i="15"/>
  <c r="H221" i="15"/>
  <c r="H235" i="15"/>
  <c r="H223" i="15"/>
  <c r="H236" i="15"/>
  <c r="H230" i="15"/>
  <c r="H233" i="15"/>
  <c r="H237" i="15"/>
  <c r="H228" i="15"/>
  <c r="H226" i="15"/>
  <c r="H224" i="15"/>
  <c r="H231" i="15"/>
  <c r="H225" i="15"/>
  <c r="H219" i="15"/>
  <c r="H222" i="15"/>
  <c r="B287" i="15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305" i="15" s="1"/>
  <c r="B306" i="15" s="1"/>
  <c r="B307" i="15" s="1"/>
  <c r="B308" i="15" s="1"/>
  <c r="B309" i="15" s="1"/>
  <c r="B310" i="15" s="1"/>
  <c r="B311" i="15" s="1"/>
  <c r="B312" i="15" s="1"/>
</calcChain>
</file>

<file path=xl/sharedStrings.xml><?xml version="1.0" encoding="utf-8"?>
<sst xmlns="http://schemas.openxmlformats.org/spreadsheetml/2006/main" count="16022" uniqueCount="140">
  <si>
    <t>Tree</t>
  </si>
  <si>
    <t>Ring</t>
  </si>
  <si>
    <t>Species</t>
  </si>
  <si>
    <t>Measurements are without using a scale, so right now I will just record pixel sizes, then convert to um after I use the calibration slide.</t>
  </si>
  <si>
    <t>Above P1 -1</t>
  </si>
  <si>
    <t>Ring Width</t>
  </si>
  <si>
    <t>Tracheid Length (pixels?)</t>
  </si>
  <si>
    <t>Line 1</t>
  </si>
  <si>
    <t>Line 2</t>
  </si>
  <si>
    <t>Line 3</t>
  </si>
  <si>
    <t>Line 5</t>
  </si>
  <si>
    <t>Line 4</t>
  </si>
  <si>
    <t>Cell # (LW    --&gt; EW)</t>
  </si>
  <si>
    <t>Mean</t>
  </si>
  <si>
    <t>SD</t>
  </si>
  <si>
    <t>POS</t>
  </si>
  <si>
    <t>NEG</t>
  </si>
  <si>
    <t>Graphing</t>
  </si>
  <si>
    <t>NA</t>
  </si>
  <si>
    <t>WAS51</t>
  </si>
  <si>
    <t>ES</t>
  </si>
  <si>
    <t>13.25 = 0.01mm = 10 um</t>
  </si>
  <si>
    <t>1um=1.325</t>
  </si>
  <si>
    <t>Mean (um)</t>
  </si>
  <si>
    <t>SD (um)</t>
  </si>
  <si>
    <t>POS (um)</t>
  </si>
  <si>
    <t>NEG (um)</t>
  </si>
  <si>
    <t>Under42</t>
  </si>
  <si>
    <t>DF</t>
  </si>
  <si>
    <t>WAS 51 and UnderP were measured without scale.</t>
  </si>
  <si>
    <t>Then scale was changed so that 1.325 pixels = 1um for the rest of the measured trees.</t>
  </si>
  <si>
    <t>Ring 1 of Under 42 is low quality.</t>
  </si>
  <si>
    <t xml:space="preserve">*** Ring 1 is low quality. </t>
  </si>
  <si>
    <t>um below this line</t>
  </si>
  <si>
    <t>WAS04</t>
  </si>
  <si>
    <t>Average Cell Width</t>
  </si>
  <si>
    <t>AboveP1</t>
  </si>
  <si>
    <t>WAS63</t>
  </si>
  <si>
    <t>WAS49</t>
  </si>
  <si>
    <t>GT-1</t>
  </si>
  <si>
    <t>GT-3</t>
  </si>
  <si>
    <t>Year</t>
  </si>
  <si>
    <t>Site</t>
  </si>
  <si>
    <t>Cliff</t>
  </si>
  <si>
    <t>Soil</t>
  </si>
  <si>
    <t>WAS65</t>
  </si>
  <si>
    <t>** RING 3 IS BROKEN (TWO SECTIONS) SO NUMBER OF CELLS MIGHT BE WRONG</t>
  </si>
  <si>
    <t>ABOVE P = WAS40</t>
  </si>
  <si>
    <t>BELOW 42 = WAS41</t>
  </si>
  <si>
    <t>WAS27</t>
  </si>
  <si>
    <t>WAS21</t>
  </si>
  <si>
    <t>WAS03</t>
  </si>
  <si>
    <t>DF-Cliff</t>
  </si>
  <si>
    <t>Group</t>
  </si>
  <si>
    <t>DF-Soil</t>
  </si>
  <si>
    <t>ES-Cliff</t>
  </si>
  <si>
    <t>ES-Soil</t>
  </si>
  <si>
    <t>WAS36</t>
  </si>
  <si>
    <t>WAS50</t>
  </si>
  <si>
    <t>GT-4</t>
  </si>
  <si>
    <t>WAS42</t>
  </si>
  <si>
    <t>WAS01</t>
  </si>
  <si>
    <t>WAS48</t>
  </si>
  <si>
    <t>WAS64</t>
  </si>
  <si>
    <t>WAS61</t>
  </si>
  <si>
    <t>WAS57</t>
  </si>
  <si>
    <t>AN</t>
  </si>
  <si>
    <t>Number of Rings</t>
  </si>
  <si>
    <t>Standardized Cell Number</t>
  </si>
  <si>
    <t>Helper Column</t>
  </si>
  <si>
    <t>Repeat Times</t>
  </si>
  <si>
    <t>Product</t>
  </si>
  <si>
    <t>Final</t>
  </si>
  <si>
    <t>Standardized Ring</t>
  </si>
  <si>
    <t>Max</t>
  </si>
  <si>
    <t>MAX</t>
  </si>
  <si>
    <t>MIN</t>
  </si>
  <si>
    <t>Min</t>
  </si>
  <si>
    <t>Category</t>
  </si>
  <si>
    <t>SWL</t>
  </si>
  <si>
    <t>?</t>
  </si>
  <si>
    <t>Agr</t>
  </si>
  <si>
    <t>Line_1</t>
  </si>
  <si>
    <t>Line_2</t>
  </si>
  <si>
    <t>Line_3</t>
  </si>
  <si>
    <t>Average</t>
  </si>
  <si>
    <t>Wall</t>
  </si>
  <si>
    <t>Standardized Cell</t>
  </si>
  <si>
    <t>DF- Cliff</t>
  </si>
  <si>
    <t>ES- Cliff</t>
  </si>
  <si>
    <t>WAS38</t>
  </si>
  <si>
    <t>Cell Number Standardized</t>
  </si>
  <si>
    <t>WAS04-R1</t>
  </si>
  <si>
    <t>WAS04-R2</t>
  </si>
  <si>
    <t>WAS04-Avg</t>
  </si>
  <si>
    <t>WAS51-R1</t>
  </si>
  <si>
    <t>WAS51-R2</t>
  </si>
  <si>
    <t>WAS51-AVG</t>
  </si>
  <si>
    <t>WAS51-Avg</t>
  </si>
  <si>
    <t>WAS50-R2</t>
  </si>
  <si>
    <t>WAS50-R1</t>
  </si>
  <si>
    <t>WAS50-Avg</t>
  </si>
  <si>
    <t>WAS01-R1</t>
  </si>
  <si>
    <t>WAS01-R2</t>
  </si>
  <si>
    <t>WAS01-Avg</t>
  </si>
  <si>
    <t>WAS27-R1</t>
  </si>
  <si>
    <t>WAS27-R2</t>
  </si>
  <si>
    <t>WAS27-Avg</t>
  </si>
  <si>
    <t>WAS21-R1</t>
  </si>
  <si>
    <t>WAS21-R2</t>
  </si>
  <si>
    <t>WAS21-Avg</t>
  </si>
  <si>
    <t>WAS03-R1</t>
  </si>
  <si>
    <t>WAS03-R2</t>
  </si>
  <si>
    <t>WAS03-Avg</t>
  </si>
  <si>
    <t>WAS27-R3</t>
  </si>
  <si>
    <t>DF-Cliff-2018</t>
  </si>
  <si>
    <t>DF-Soil-2018</t>
  </si>
  <si>
    <t>ES-Cliff-2018</t>
  </si>
  <si>
    <t>ES-Soil-2018</t>
  </si>
  <si>
    <t>DF-Cliff-2019</t>
  </si>
  <si>
    <t>DF-Soil-2019</t>
  </si>
  <si>
    <t>ES-Cliff-2019</t>
  </si>
  <si>
    <t>ES-Soil-2019</t>
  </si>
  <si>
    <t>DF-Cliff-2020</t>
  </si>
  <si>
    <t>DF-Soil-2020</t>
  </si>
  <si>
    <t>ES-Cliff-2020</t>
  </si>
  <si>
    <t>ES-Soil-2020</t>
  </si>
  <si>
    <t>DF-Cliff_ERROR</t>
  </si>
  <si>
    <t>DF-Soil_ERROR</t>
  </si>
  <si>
    <t>ES-Cliff_ERROR</t>
  </si>
  <si>
    <t>ES-Soil_ERROR</t>
  </si>
  <si>
    <t>Number of Cells</t>
  </si>
  <si>
    <t>Cell #</t>
  </si>
  <si>
    <t>Cell wall thickness - refers to just one cell wall, not double wall thickness</t>
  </si>
  <si>
    <t>Average LD</t>
  </si>
  <si>
    <t>SE</t>
  </si>
  <si>
    <t>Spruce</t>
  </si>
  <si>
    <t>Douglas Fir</t>
  </si>
  <si>
    <t>YEAR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</si>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</sst>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C7E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958D"/>
        <bgColor indexed="64"/>
      </patternFill>
    </fill>
    <fill>
      <patternFill patternType="solid">
        <fgColor rgb="FFB3C8FA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theme="2" tint="-9.9978637043366805E-2"/>
      </bottom>
      <diagonal/>
    </border>
    <border>
      <left/>
      <right style="thin">
        <color indexed="64"/>
      </right>
      <top style="thin">
        <color indexed="64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5" xfId="0" applyFill="1" applyBorder="1"/>
    <xf numFmtId="0" fontId="0" fillId="0" borderId="3" xfId="0" applyBorder="1" applyAlignment="1">
      <alignment horizontal="center"/>
    </xf>
    <xf numFmtId="0" fontId="0" fillId="0" borderId="9" xfId="0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0" borderId="5" xfId="0" applyBorder="1"/>
    <xf numFmtId="0" fontId="0" fillId="4" borderId="2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5" borderId="5" xfId="0" applyFill="1" applyBorder="1"/>
    <xf numFmtId="0" fontId="0" fillId="5" borderId="0" xfId="0" applyFill="1"/>
    <xf numFmtId="0" fontId="0" fillId="5" borderId="1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2" xfId="0" applyBorder="1"/>
    <xf numFmtId="0" fontId="0" fillId="6" borderId="5" xfId="0" applyFill="1" applyBorder="1"/>
    <xf numFmtId="0" fontId="0" fillId="6" borderId="0" xfId="0" applyFill="1"/>
    <xf numFmtId="0" fontId="0" fillId="6" borderId="0" xfId="0" applyFill="1" applyAlignment="1">
      <alignment horizontal="center" vertical="top"/>
    </xf>
    <xf numFmtId="0" fontId="0" fillId="0" borderId="8" xfId="0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1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4" fillId="0" borderId="5" xfId="0" applyFont="1" applyBorder="1"/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4" fillId="0" borderId="9" xfId="0" applyFont="1" applyBorder="1"/>
    <xf numFmtId="0" fontId="0" fillId="8" borderId="0" xfId="0" applyFill="1"/>
    <xf numFmtId="0" fontId="3" fillId="0" borderId="0" xfId="0" applyFont="1"/>
    <xf numFmtId="0" fontId="0" fillId="9" borderId="0" xfId="0" applyFill="1"/>
    <xf numFmtId="0" fontId="3" fillId="2" borderId="0" xfId="0" applyFont="1" applyFill="1"/>
    <xf numFmtId="0" fontId="4" fillId="2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C8FA"/>
      <color rgb="FF0E38FF"/>
      <color rgb="FFEA958D"/>
      <color rgb="FFFF7E79"/>
      <color rgb="FF9E0000"/>
      <color rgb="FF00DB00"/>
      <color rgb="FFFF006C"/>
      <color rgb="FFFF9300"/>
      <color rgb="FF72B447"/>
      <color rgb="FF0075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chartsheet" Target="chartsheets/sheet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13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chartsheet" Target="chartsheets/sheet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4.xml"/><Relationship Id="rId20" Type="http://schemas.openxmlformats.org/officeDocument/2006/relationships/chartsheet" Target="chartsheets/sheet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hartsheet" Target="chartsheets/sheet3.xml"/><Relationship Id="rId23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hartsheet" Target="chartsheets/sheet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hartsheet" Target="chartsheets/sheet2.xml"/><Relationship Id="rId22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- 2018'!$C$1</c:f>
              <c:strCache>
                <c:ptCount val="1"/>
                <c:pt idx="0">
                  <c:v>Under42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- 2018'!$C$2:$C$26</c:f>
              <c:numCache>
                <c:formatCode>General</c:formatCode>
                <c:ptCount val="25"/>
                <c:pt idx="0">
                  <c:v>2.8813333333333322</c:v>
                </c:pt>
                <c:pt idx="1">
                  <c:v>3.60317543859649</c:v>
                </c:pt>
                <c:pt idx="2">
                  <c:v>4.1636184210526315</c:v>
                </c:pt>
                <c:pt idx="3">
                  <c:v>4.5628815789473682</c:v>
                </c:pt>
                <c:pt idx="4">
                  <c:v>4.7362499999999992</c:v>
                </c:pt>
                <c:pt idx="5">
                  <c:v>5.1341078947368439</c:v>
                </c:pt>
                <c:pt idx="6">
                  <c:v>5.310894736842104</c:v>
                </c:pt>
                <c:pt idx="7">
                  <c:v>5.5383263157894715</c:v>
                </c:pt>
                <c:pt idx="8">
                  <c:v>7.0660000000000007</c:v>
                </c:pt>
                <c:pt idx="9">
                  <c:v>8.2941052631578955</c:v>
                </c:pt>
                <c:pt idx="10">
                  <c:v>9.2668526315789492</c:v>
                </c:pt>
                <c:pt idx="11">
                  <c:v>9.9283157894736824</c:v>
                </c:pt>
                <c:pt idx="12">
                  <c:v>9.632399999999997</c:v>
                </c:pt>
                <c:pt idx="13">
                  <c:v>14.382715789473686</c:v>
                </c:pt>
                <c:pt idx="14">
                  <c:v>16.946452631578946</c:v>
                </c:pt>
                <c:pt idx="15">
                  <c:v>18.573757894736847</c:v>
                </c:pt>
                <c:pt idx="16">
                  <c:v>19.029600000000009</c:v>
                </c:pt>
                <c:pt idx="17">
                  <c:v>20.040473684210529</c:v>
                </c:pt>
                <c:pt idx="18">
                  <c:v>20.41182105263157</c:v>
                </c:pt>
                <c:pt idx="19">
                  <c:v>20.821452631578946</c:v>
                </c:pt>
                <c:pt idx="20">
                  <c:v>21.454400000000007</c:v>
                </c:pt>
                <c:pt idx="21">
                  <c:v>20.539242105263167</c:v>
                </c:pt>
                <c:pt idx="22">
                  <c:v>20.176652631578946</c:v>
                </c:pt>
                <c:pt idx="23">
                  <c:v>19.479873684210521</c:v>
                </c:pt>
                <c:pt idx="24">
                  <c:v>18.364199999999997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6-4C45-9CA9-95ABA29DB07D}"/>
            </c:ext>
          </c:extLst>
        </c:ser>
        <c:ser>
          <c:idx val="1"/>
          <c:order val="1"/>
          <c:tx>
            <c:strRef>
              <c:f>'Standardized - 2018'!$D$1</c:f>
              <c:strCache>
                <c:ptCount val="1"/>
                <c:pt idx="0">
                  <c:v>WAS27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- 2018'!$D$2:$D$26</c:f>
              <c:numCache>
                <c:formatCode>General</c:formatCode>
                <c:ptCount val="25"/>
                <c:pt idx="0">
                  <c:v>2.2639999999999998</c:v>
                </c:pt>
                <c:pt idx="1">
                  <c:v>2.2639999999999998</c:v>
                </c:pt>
                <c:pt idx="2">
                  <c:v>2.2639999999999998</c:v>
                </c:pt>
                <c:pt idx="3">
                  <c:v>3.0752857142857137</c:v>
                </c:pt>
                <c:pt idx="4">
                  <c:v>4.1569999999999991</c:v>
                </c:pt>
                <c:pt idx="5">
                  <c:v>4.1569999999999991</c:v>
                </c:pt>
                <c:pt idx="6">
                  <c:v>4.1569999999999991</c:v>
                </c:pt>
                <c:pt idx="7">
                  <c:v>9.1200285714285734</c:v>
                </c:pt>
                <c:pt idx="8">
                  <c:v>9.9472000000000005</c:v>
                </c:pt>
                <c:pt idx="9">
                  <c:v>9.9472000000000005</c:v>
                </c:pt>
                <c:pt idx="10">
                  <c:v>12.958114285714286</c:v>
                </c:pt>
                <c:pt idx="11">
                  <c:v>20.485400000000002</c:v>
                </c:pt>
                <c:pt idx="12">
                  <c:v>20.485400000000002</c:v>
                </c:pt>
                <c:pt idx="13">
                  <c:v>20.485400000000002</c:v>
                </c:pt>
                <c:pt idx="14">
                  <c:v>20.301542857142863</c:v>
                </c:pt>
                <c:pt idx="15">
                  <c:v>20.228000000000005</c:v>
                </c:pt>
                <c:pt idx="16">
                  <c:v>20.228000000000005</c:v>
                </c:pt>
                <c:pt idx="17">
                  <c:v>20.828571428571429</c:v>
                </c:pt>
                <c:pt idx="18">
                  <c:v>24.431999999999999</c:v>
                </c:pt>
                <c:pt idx="19">
                  <c:v>24.431999999999999</c:v>
                </c:pt>
                <c:pt idx="20">
                  <c:v>24.431999999999999</c:v>
                </c:pt>
                <c:pt idx="21">
                  <c:v>21.843771428571433</c:v>
                </c:pt>
                <c:pt idx="22">
                  <c:v>19.902600000000003</c:v>
                </c:pt>
                <c:pt idx="23">
                  <c:v>19.902600000000003</c:v>
                </c:pt>
                <c:pt idx="24">
                  <c:v>19.902600000000003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B6-4C45-9CA9-95ABA29DB07D}"/>
            </c:ext>
          </c:extLst>
        </c:ser>
        <c:ser>
          <c:idx val="2"/>
          <c:order val="2"/>
          <c:tx>
            <c:strRef>
              <c:f>'Standardized - 2018'!$E$1</c:f>
              <c:strCache>
                <c:ptCount val="1"/>
                <c:pt idx="0">
                  <c:v>WAS03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- 2018'!$E$2:$E$26</c:f>
              <c:numCache>
                <c:formatCode>General</c:formatCode>
                <c:ptCount val="25"/>
                <c:pt idx="0">
                  <c:v>3.1804801587301634</c:v>
                </c:pt>
                <c:pt idx="1">
                  <c:v>5.2665515873015964</c:v>
                </c:pt>
                <c:pt idx="2">
                  <c:v>6.2294126984126956</c:v>
                </c:pt>
                <c:pt idx="3">
                  <c:v>5.4809047619047613</c:v>
                </c:pt>
                <c:pt idx="4">
                  <c:v>6.163623015873017</c:v>
                </c:pt>
                <c:pt idx="5">
                  <c:v>5.744992063492063</c:v>
                </c:pt>
                <c:pt idx="6">
                  <c:v>6.5473769841269878</c:v>
                </c:pt>
                <c:pt idx="7">
                  <c:v>9.9427341269841385</c:v>
                </c:pt>
                <c:pt idx="8">
                  <c:v>10.563301587301591</c:v>
                </c:pt>
                <c:pt idx="9">
                  <c:v>12.061575396825404</c:v>
                </c:pt>
                <c:pt idx="10">
                  <c:v>10.748642857142867</c:v>
                </c:pt>
                <c:pt idx="11">
                  <c:v>13.21100396825398</c:v>
                </c:pt>
                <c:pt idx="12">
                  <c:v>14.368277777777795</c:v>
                </c:pt>
                <c:pt idx="13">
                  <c:v>14.778817460317462</c:v>
                </c:pt>
                <c:pt idx="14">
                  <c:v>14.266650793650793</c:v>
                </c:pt>
                <c:pt idx="15">
                  <c:v>15.799682539682559</c:v>
                </c:pt>
                <c:pt idx="16">
                  <c:v>15.584285714285684</c:v>
                </c:pt>
                <c:pt idx="17">
                  <c:v>13.137555555555551</c:v>
                </c:pt>
                <c:pt idx="18">
                  <c:v>12.890400793650805</c:v>
                </c:pt>
                <c:pt idx="19">
                  <c:v>14.781587301587313</c:v>
                </c:pt>
                <c:pt idx="20">
                  <c:v>15.277666666666667</c:v>
                </c:pt>
                <c:pt idx="21">
                  <c:v>16.23809920634918</c:v>
                </c:pt>
                <c:pt idx="22">
                  <c:v>15.719718253968258</c:v>
                </c:pt>
                <c:pt idx="23">
                  <c:v>16.050976190476174</c:v>
                </c:pt>
                <c:pt idx="24">
                  <c:v>15.185920634920643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6-4C45-9CA9-95ABA29DB07D}"/>
            </c:ext>
          </c:extLst>
        </c:ser>
        <c:ser>
          <c:idx val="3"/>
          <c:order val="3"/>
          <c:tx>
            <c:strRef>
              <c:f>'Standardized - 2018'!$F$1</c:f>
              <c:strCache>
                <c:ptCount val="1"/>
                <c:pt idx="0">
                  <c:v>WAS21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- 2018'!$F$2:$F$26</c:f>
              <c:numCache>
                <c:formatCode>General</c:formatCode>
                <c:ptCount val="25"/>
                <c:pt idx="0">
                  <c:v>1.3652499999999999</c:v>
                </c:pt>
                <c:pt idx="1">
                  <c:v>1.4769464285714282</c:v>
                </c:pt>
                <c:pt idx="2">
                  <c:v>1.8864999999999992</c:v>
                </c:pt>
                <c:pt idx="3">
                  <c:v>3.3471785714285716</c:v>
                </c:pt>
                <c:pt idx="4">
                  <c:v>5.2947499999999996</c:v>
                </c:pt>
                <c:pt idx="5">
                  <c:v>6.6214464285714305</c:v>
                </c:pt>
                <c:pt idx="6">
                  <c:v>7.358500000000002</c:v>
                </c:pt>
                <c:pt idx="7">
                  <c:v>8.9825714285714273</c:v>
                </c:pt>
                <c:pt idx="8">
                  <c:v>9.8193035714285681</c:v>
                </c:pt>
                <c:pt idx="9">
                  <c:v>17.178000000000001</c:v>
                </c:pt>
                <c:pt idx="10">
                  <c:v>18.1495</c:v>
                </c:pt>
                <c:pt idx="11">
                  <c:v>20.578250000000001</c:v>
                </c:pt>
                <c:pt idx="12">
                  <c:v>22.556249999999995</c:v>
                </c:pt>
                <c:pt idx="13">
                  <c:v>24.534249999999993</c:v>
                </c:pt>
                <c:pt idx="14">
                  <c:v>24.972642857142862</c:v>
                </c:pt>
                <c:pt idx="15">
                  <c:v>25.148000000000003</c:v>
                </c:pt>
                <c:pt idx="16">
                  <c:v>26.855642857142865</c:v>
                </c:pt>
                <c:pt idx="17">
                  <c:v>27.014142857142865</c:v>
                </c:pt>
                <c:pt idx="18">
                  <c:v>27.177000000000003</c:v>
                </c:pt>
                <c:pt idx="19">
                  <c:v>28.388071428571418</c:v>
                </c:pt>
                <c:pt idx="20">
                  <c:v>30.567999999999994</c:v>
                </c:pt>
                <c:pt idx="21">
                  <c:v>31.003857142857154</c:v>
                </c:pt>
                <c:pt idx="22">
                  <c:v>31.330750000000005</c:v>
                </c:pt>
                <c:pt idx="23">
                  <c:v>29.425196428571439</c:v>
                </c:pt>
                <c:pt idx="24">
                  <c:v>28.905500000000014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B6-4C45-9CA9-95ABA29DB07D}"/>
            </c:ext>
          </c:extLst>
        </c:ser>
        <c:ser>
          <c:idx val="4"/>
          <c:order val="4"/>
          <c:tx>
            <c:strRef>
              <c:f>'Standardized - 2018'!$G$1</c:f>
              <c:strCache>
                <c:ptCount val="1"/>
                <c:pt idx="0">
                  <c:v>WAS36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- 2018'!$G$2:$G$26</c:f>
              <c:numCache>
                <c:formatCode>General</c:formatCode>
                <c:ptCount val="25"/>
                <c:pt idx="0">
                  <c:v>2.5685384615384619</c:v>
                </c:pt>
                <c:pt idx="1">
                  <c:v>4.3682820512820522</c:v>
                </c:pt>
                <c:pt idx="2">
                  <c:v>5.707205128205131</c:v>
                </c:pt>
                <c:pt idx="3">
                  <c:v>4.0327435897435846</c:v>
                </c:pt>
                <c:pt idx="4">
                  <c:v>4.7473333333333292</c:v>
                </c:pt>
                <c:pt idx="5">
                  <c:v>4.3443333333333367</c:v>
                </c:pt>
                <c:pt idx="6">
                  <c:v>3.8403589743589723</c:v>
                </c:pt>
                <c:pt idx="7">
                  <c:v>6.1355384615384736</c:v>
                </c:pt>
                <c:pt idx="8">
                  <c:v>6.736487179487181</c:v>
                </c:pt>
                <c:pt idx="9">
                  <c:v>9.5750769230769279</c:v>
                </c:pt>
                <c:pt idx="10">
                  <c:v>13.494564102564096</c:v>
                </c:pt>
                <c:pt idx="11">
                  <c:v>16.142205128205134</c:v>
                </c:pt>
                <c:pt idx="12">
                  <c:v>17.543410256410255</c:v>
                </c:pt>
                <c:pt idx="13">
                  <c:v>18.633923076923089</c:v>
                </c:pt>
                <c:pt idx="14">
                  <c:v>21.756730769230778</c:v>
                </c:pt>
                <c:pt idx="15">
                  <c:v>18.366653846153859</c:v>
                </c:pt>
                <c:pt idx="16">
                  <c:v>22.01788461538462</c:v>
                </c:pt>
                <c:pt idx="17">
                  <c:v>18.625564102564095</c:v>
                </c:pt>
                <c:pt idx="18">
                  <c:v>23.605846153846176</c:v>
                </c:pt>
                <c:pt idx="19">
                  <c:v>23.717384615384638</c:v>
                </c:pt>
                <c:pt idx="20">
                  <c:v>24.291564102564131</c:v>
                </c:pt>
                <c:pt idx="21">
                  <c:v>25.912461538461539</c:v>
                </c:pt>
                <c:pt idx="22">
                  <c:v>24.83753846153849</c:v>
                </c:pt>
                <c:pt idx="23">
                  <c:v>21.970576923076912</c:v>
                </c:pt>
                <c:pt idx="24">
                  <c:v>25.311000000000039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B6-4C45-9CA9-95ABA29DB07D}"/>
            </c:ext>
          </c:extLst>
        </c:ser>
        <c:ser>
          <c:idx val="5"/>
          <c:order val="5"/>
          <c:tx>
            <c:strRef>
              <c:f>'Standardized - 2018'!$H$1</c:f>
              <c:strCache>
                <c:ptCount val="1"/>
                <c:pt idx="0">
                  <c:v>WAS49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- 2018'!$H$2:$H$26</c:f>
              <c:numCache>
                <c:formatCode>General</c:formatCode>
                <c:ptCount val="25"/>
                <c:pt idx="0">
                  <c:v>2.2181228070175458</c:v>
                </c:pt>
                <c:pt idx="1">
                  <c:v>3.5970906432748513</c:v>
                </c:pt>
                <c:pt idx="2">
                  <c:v>3.9569064327485339</c:v>
                </c:pt>
                <c:pt idx="3">
                  <c:v>5.632469298245617</c:v>
                </c:pt>
                <c:pt idx="4">
                  <c:v>6.0641973684210484</c:v>
                </c:pt>
                <c:pt idx="5">
                  <c:v>6.494368421052636</c:v>
                </c:pt>
                <c:pt idx="6">
                  <c:v>7.5560877192982447</c:v>
                </c:pt>
                <c:pt idx="7">
                  <c:v>7.9263771929824607</c:v>
                </c:pt>
                <c:pt idx="8">
                  <c:v>10.509464912280711</c:v>
                </c:pt>
                <c:pt idx="9">
                  <c:v>12.3403903508772</c:v>
                </c:pt>
                <c:pt idx="10">
                  <c:v>15.252078947368426</c:v>
                </c:pt>
                <c:pt idx="11">
                  <c:v>18.840885964912296</c:v>
                </c:pt>
                <c:pt idx="12">
                  <c:v>21.38289035087719</c:v>
                </c:pt>
                <c:pt idx="13">
                  <c:v>28.745464912280685</c:v>
                </c:pt>
                <c:pt idx="14">
                  <c:v>28.694162280701732</c:v>
                </c:pt>
                <c:pt idx="15">
                  <c:v>29.802789473684214</c:v>
                </c:pt>
                <c:pt idx="16">
                  <c:v>33.936447368421092</c:v>
                </c:pt>
                <c:pt idx="17">
                  <c:v>33.763513157894771</c:v>
                </c:pt>
                <c:pt idx="18">
                  <c:v>32.840785087719311</c:v>
                </c:pt>
                <c:pt idx="19">
                  <c:v>33.844929824561397</c:v>
                </c:pt>
                <c:pt idx="20">
                  <c:v>32.672758771929786</c:v>
                </c:pt>
                <c:pt idx="21">
                  <c:v>33.605350877192969</c:v>
                </c:pt>
                <c:pt idx="22">
                  <c:v>33.780267543859658</c:v>
                </c:pt>
                <c:pt idx="23">
                  <c:v>33.102763157894707</c:v>
                </c:pt>
                <c:pt idx="24">
                  <c:v>32.873684210526342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B6-4C45-9CA9-95ABA29DB07D}"/>
            </c:ext>
          </c:extLst>
        </c:ser>
        <c:ser>
          <c:idx val="6"/>
          <c:order val="6"/>
          <c:tx>
            <c:strRef>
              <c:f>'Standardized - 2018'!$I$1</c:f>
              <c:strCache>
                <c:ptCount val="1"/>
                <c:pt idx="0">
                  <c:v>GT-1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- 2018'!$I$2:$I$26</c:f>
              <c:numCache>
                <c:formatCode>General</c:formatCode>
                <c:ptCount val="25"/>
                <c:pt idx="0">
                  <c:v>3.1394999999999986</c:v>
                </c:pt>
                <c:pt idx="1">
                  <c:v>4.2296041666666673</c:v>
                </c:pt>
                <c:pt idx="2">
                  <c:v>4.7884999999999973</c:v>
                </c:pt>
                <c:pt idx="3">
                  <c:v>4.8084583333333297</c:v>
                </c:pt>
                <c:pt idx="4">
                  <c:v>5.8552222222222206</c:v>
                </c:pt>
                <c:pt idx="5">
                  <c:v>7.1343472222222202</c:v>
                </c:pt>
                <c:pt idx="6">
                  <c:v>8.1259166666666633</c:v>
                </c:pt>
                <c:pt idx="7">
                  <c:v>9.1208194444444413</c:v>
                </c:pt>
                <c:pt idx="8">
                  <c:v>10.161666666666671</c:v>
                </c:pt>
                <c:pt idx="9">
                  <c:v>12.201416666666669</c:v>
                </c:pt>
                <c:pt idx="10">
                  <c:v>13.799916666666663</c:v>
                </c:pt>
                <c:pt idx="11">
                  <c:v>15.438263888888896</c:v>
                </c:pt>
                <c:pt idx="12">
                  <c:v>19.549000000000003</c:v>
                </c:pt>
                <c:pt idx="13">
                  <c:v>21.041277777777783</c:v>
                </c:pt>
                <c:pt idx="14">
                  <c:v>20.845222222222233</c:v>
                </c:pt>
                <c:pt idx="15">
                  <c:v>23.703166666666664</c:v>
                </c:pt>
                <c:pt idx="16">
                  <c:v>24.309111111111108</c:v>
                </c:pt>
                <c:pt idx="17">
                  <c:v>24.766555555555556</c:v>
                </c:pt>
                <c:pt idx="18">
                  <c:v>27.086083333333335</c:v>
                </c:pt>
                <c:pt idx="19">
                  <c:v>27.534736111111101</c:v>
                </c:pt>
                <c:pt idx="20">
                  <c:v>28.012611111111095</c:v>
                </c:pt>
                <c:pt idx="21">
                  <c:v>27.578166666666661</c:v>
                </c:pt>
                <c:pt idx="22">
                  <c:v>27.267111111111102</c:v>
                </c:pt>
                <c:pt idx="23">
                  <c:v>24.170486111111114</c:v>
                </c:pt>
                <c:pt idx="24">
                  <c:v>24.266000000000002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B6-4C45-9CA9-95ABA29DB07D}"/>
            </c:ext>
          </c:extLst>
        </c:ser>
        <c:ser>
          <c:idx val="7"/>
          <c:order val="7"/>
          <c:tx>
            <c:strRef>
              <c:f>'Standardized - 2018'!$J$1</c:f>
              <c:strCache>
                <c:ptCount val="1"/>
                <c:pt idx="0">
                  <c:v>GT-3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- 2018'!$J$2:$J$26</c:f>
              <c:numCache>
                <c:formatCode>General</c:formatCode>
                <c:ptCount val="25"/>
                <c:pt idx="0">
                  <c:v>2.7358749999999983</c:v>
                </c:pt>
                <c:pt idx="1">
                  <c:v>5.5831666666666706</c:v>
                </c:pt>
                <c:pt idx="2">
                  <c:v>7.8398333333333294</c:v>
                </c:pt>
                <c:pt idx="3">
                  <c:v>9.8437500000000071</c:v>
                </c:pt>
                <c:pt idx="4">
                  <c:v>11.563833333333324</c:v>
                </c:pt>
                <c:pt idx="5">
                  <c:v>12.982375000000005</c:v>
                </c:pt>
                <c:pt idx="6">
                  <c:v>16.642249999999986</c:v>
                </c:pt>
                <c:pt idx="7">
                  <c:v>20.001833333333316</c:v>
                </c:pt>
                <c:pt idx="8">
                  <c:v>24.639291666666661</c:v>
                </c:pt>
                <c:pt idx="9">
                  <c:v>28.565500000000004</c:v>
                </c:pt>
                <c:pt idx="10">
                  <c:v>24.949666666666669</c:v>
                </c:pt>
                <c:pt idx="11">
                  <c:v>29.762374999999992</c:v>
                </c:pt>
                <c:pt idx="12">
                  <c:v>31.869833333333315</c:v>
                </c:pt>
                <c:pt idx="13">
                  <c:v>34.119375000000034</c:v>
                </c:pt>
                <c:pt idx="14">
                  <c:v>33.512499999999996</c:v>
                </c:pt>
                <c:pt idx="15">
                  <c:v>37.706999999999965</c:v>
                </c:pt>
                <c:pt idx="16">
                  <c:v>38.095833333333296</c:v>
                </c:pt>
                <c:pt idx="17">
                  <c:v>33.016166666666663</c:v>
                </c:pt>
                <c:pt idx="18">
                  <c:v>30.876749999999994</c:v>
                </c:pt>
                <c:pt idx="19">
                  <c:v>28.151749999999982</c:v>
                </c:pt>
                <c:pt idx="20">
                  <c:v>31.068583333333329</c:v>
                </c:pt>
                <c:pt idx="21">
                  <c:v>31.153625000000012</c:v>
                </c:pt>
                <c:pt idx="22">
                  <c:v>32.149583333333318</c:v>
                </c:pt>
                <c:pt idx="23">
                  <c:v>28.748437499999994</c:v>
                </c:pt>
                <c:pt idx="24">
                  <c:v>25.320500000000031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B6-4C45-9CA9-95ABA29DB07D}"/>
            </c:ext>
          </c:extLst>
        </c:ser>
        <c:ser>
          <c:idx val="8"/>
          <c:order val="8"/>
          <c:tx>
            <c:strRef>
              <c:f>'Standardized - 2018'!$K$1</c:f>
              <c:strCache>
                <c:ptCount val="1"/>
                <c:pt idx="0">
                  <c:v>GT-4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- 2018'!$K$2:$K$26</c:f>
              <c:numCache>
                <c:formatCode>General</c:formatCode>
                <c:ptCount val="25"/>
                <c:pt idx="0">
                  <c:v>9.0727500000000152</c:v>
                </c:pt>
                <c:pt idx="1">
                  <c:v>8.0647500000000107</c:v>
                </c:pt>
                <c:pt idx="2">
                  <c:v>7.029499999999989</c:v>
                </c:pt>
                <c:pt idx="3">
                  <c:v>6.5842499999999982</c:v>
                </c:pt>
                <c:pt idx="4">
                  <c:v>6.5002500000000092</c:v>
                </c:pt>
                <c:pt idx="5">
                  <c:v>5.8702500000000102</c:v>
                </c:pt>
                <c:pt idx="6">
                  <c:v>6.4597500000000103</c:v>
                </c:pt>
                <c:pt idx="7">
                  <c:v>6.7186250000000056</c:v>
                </c:pt>
                <c:pt idx="8">
                  <c:v>7.0021249999999915</c:v>
                </c:pt>
                <c:pt idx="9">
                  <c:v>6.9948750000000111</c:v>
                </c:pt>
                <c:pt idx="10">
                  <c:v>8.929624999999989</c:v>
                </c:pt>
                <c:pt idx="11">
                  <c:v>8.9403750000000031</c:v>
                </c:pt>
                <c:pt idx="12">
                  <c:v>10.588000000000006</c:v>
                </c:pt>
                <c:pt idx="13">
                  <c:v>11.201750000000004</c:v>
                </c:pt>
                <c:pt idx="14">
                  <c:v>10.989125000000001</c:v>
                </c:pt>
                <c:pt idx="15">
                  <c:v>10.974124999999994</c:v>
                </c:pt>
                <c:pt idx="16">
                  <c:v>10.820375000000011</c:v>
                </c:pt>
                <c:pt idx="17">
                  <c:v>12.154874999999999</c:v>
                </c:pt>
                <c:pt idx="18">
                  <c:v>16.748750000000033</c:v>
                </c:pt>
                <c:pt idx="19">
                  <c:v>20.104250000000032</c:v>
                </c:pt>
                <c:pt idx="20">
                  <c:v>26.185875000000056</c:v>
                </c:pt>
                <c:pt idx="21">
                  <c:v>25.520750000000003</c:v>
                </c:pt>
                <c:pt idx="22">
                  <c:v>28.755999999999954</c:v>
                </c:pt>
                <c:pt idx="23">
                  <c:v>32.625999999999969</c:v>
                </c:pt>
                <c:pt idx="24">
                  <c:v>33.695000000000029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B6-4C45-9CA9-95ABA29DB07D}"/>
            </c:ext>
          </c:extLst>
        </c:ser>
        <c:ser>
          <c:idx val="9"/>
          <c:order val="9"/>
          <c:tx>
            <c:strRef>
              <c:f>'Standardized - 2018'!$L$1</c:f>
              <c:strCache>
                <c:ptCount val="1"/>
                <c:pt idx="0">
                  <c:v>WAS61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- 2018'!$L$2:$L$26</c:f>
              <c:numCache>
                <c:formatCode>General</c:formatCode>
                <c:ptCount val="25"/>
                <c:pt idx="0">
                  <c:v>2.4381940298507465</c:v>
                </c:pt>
                <c:pt idx="1">
                  <c:v>3.1595447761194007</c:v>
                </c:pt>
                <c:pt idx="2">
                  <c:v>2.647828358208955</c:v>
                </c:pt>
                <c:pt idx="3">
                  <c:v>3.2752462686567192</c:v>
                </c:pt>
                <c:pt idx="4">
                  <c:v>3.5573582089552263</c:v>
                </c:pt>
                <c:pt idx="5">
                  <c:v>4.8162313432835866</c:v>
                </c:pt>
                <c:pt idx="6">
                  <c:v>5.7223507462686642</c:v>
                </c:pt>
                <c:pt idx="7">
                  <c:v>5.6657164179104527</c:v>
                </c:pt>
                <c:pt idx="8">
                  <c:v>7.6033880597014862</c:v>
                </c:pt>
                <c:pt idx="9">
                  <c:v>8.0407835820895528</c:v>
                </c:pt>
                <c:pt idx="10">
                  <c:v>10.893738805970148</c:v>
                </c:pt>
                <c:pt idx="11">
                  <c:v>11.894268656716422</c:v>
                </c:pt>
                <c:pt idx="12">
                  <c:v>11.996873134328357</c:v>
                </c:pt>
                <c:pt idx="13">
                  <c:v>10.309768656716404</c:v>
                </c:pt>
                <c:pt idx="14">
                  <c:v>12.725985074626873</c:v>
                </c:pt>
                <c:pt idx="15">
                  <c:v>18.373000000000001</c:v>
                </c:pt>
                <c:pt idx="16">
                  <c:v>23.493671641791057</c:v>
                </c:pt>
                <c:pt idx="17">
                  <c:v>20.079895522388075</c:v>
                </c:pt>
                <c:pt idx="18">
                  <c:v>26.319686567164208</c:v>
                </c:pt>
                <c:pt idx="19">
                  <c:v>27.014902985074599</c:v>
                </c:pt>
                <c:pt idx="20">
                  <c:v>29.755164179104501</c:v>
                </c:pt>
                <c:pt idx="21">
                  <c:v>31.147447761194016</c:v>
                </c:pt>
                <c:pt idx="22">
                  <c:v>33.709320895522346</c:v>
                </c:pt>
                <c:pt idx="23">
                  <c:v>34.27664179104476</c:v>
                </c:pt>
                <c:pt idx="24">
                  <c:v>25.859858208955231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B6-4C45-9CA9-95ABA29DB07D}"/>
            </c:ext>
          </c:extLst>
        </c:ser>
        <c:ser>
          <c:idx val="10"/>
          <c:order val="10"/>
          <c:tx>
            <c:strRef>
              <c:f>'Standardized - 2018'!$M$1</c:f>
              <c:strCache>
                <c:ptCount val="1"/>
                <c:pt idx="0">
                  <c:v>AboveP1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- 2018'!$M$2:$M$26</c:f>
              <c:numCache>
                <c:formatCode>General</c:formatCode>
                <c:ptCount val="25"/>
                <c:pt idx="0">
                  <c:v>3.2400036815462485</c:v>
                </c:pt>
                <c:pt idx="1">
                  <c:v>4.5842024850437193</c:v>
                </c:pt>
                <c:pt idx="2">
                  <c:v>5.4251412793373213</c:v>
                </c:pt>
                <c:pt idx="3">
                  <c:v>6.4966737229636475</c:v>
                </c:pt>
                <c:pt idx="4">
                  <c:v>7.6638637827887752</c:v>
                </c:pt>
                <c:pt idx="5">
                  <c:v>10.278630464795212</c:v>
                </c:pt>
                <c:pt idx="6">
                  <c:v>12.976132535664977</c:v>
                </c:pt>
                <c:pt idx="7">
                  <c:v>14.208073630924993</c:v>
                </c:pt>
                <c:pt idx="8">
                  <c:v>14.023698113207546</c:v>
                </c:pt>
                <c:pt idx="9">
                  <c:v>14.898886332259552</c:v>
                </c:pt>
                <c:pt idx="10">
                  <c:v>14.580219052001846</c:v>
                </c:pt>
                <c:pt idx="11">
                  <c:v>14.691228716060742</c:v>
                </c:pt>
                <c:pt idx="12">
                  <c:v>16.127337321675103</c:v>
                </c:pt>
                <c:pt idx="13">
                  <c:v>18.901492867004137</c:v>
                </c:pt>
                <c:pt idx="14">
                  <c:v>21.389993557294073</c:v>
                </c:pt>
                <c:pt idx="15">
                  <c:v>22.469109986194205</c:v>
                </c:pt>
                <c:pt idx="16">
                  <c:v>21.120997699033584</c:v>
                </c:pt>
                <c:pt idx="17">
                  <c:v>25.2408872526461</c:v>
                </c:pt>
                <c:pt idx="18">
                  <c:v>24.707707317073176</c:v>
                </c:pt>
                <c:pt idx="19">
                  <c:v>22.859291302346989</c:v>
                </c:pt>
                <c:pt idx="20">
                  <c:v>22.062332259549013</c:v>
                </c:pt>
                <c:pt idx="21">
                  <c:v>23.472706856879885</c:v>
                </c:pt>
                <c:pt idx="22">
                  <c:v>21.83972388403129</c:v>
                </c:pt>
                <c:pt idx="23">
                  <c:v>18.55914404049701</c:v>
                </c:pt>
                <c:pt idx="24">
                  <c:v>20.554434729252932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B6-4C45-9CA9-95ABA29DB07D}"/>
            </c:ext>
          </c:extLst>
        </c:ser>
        <c:ser>
          <c:idx val="11"/>
          <c:order val="11"/>
          <c:tx>
            <c:strRef>
              <c:f>'Standardized - 2018'!$N$1</c:f>
              <c:strCache>
                <c:ptCount val="1"/>
                <c:pt idx="0">
                  <c:v>WAS51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- 2018'!$N$2:$N$26</c:f>
              <c:numCache>
                <c:formatCode>General</c:formatCode>
                <c:ptCount val="25"/>
                <c:pt idx="0">
                  <c:v>3.5213584905660373</c:v>
                </c:pt>
                <c:pt idx="1">
                  <c:v>3.6055849056603773</c:v>
                </c:pt>
                <c:pt idx="2">
                  <c:v>3.7740377358490567</c:v>
                </c:pt>
                <c:pt idx="3">
                  <c:v>4.8701886792452829</c:v>
                </c:pt>
                <c:pt idx="4">
                  <c:v>5.4182641509433962</c:v>
                </c:pt>
                <c:pt idx="5">
                  <c:v>9.9062641509433984</c:v>
                </c:pt>
                <c:pt idx="6">
                  <c:v>11.742641509433968</c:v>
                </c:pt>
                <c:pt idx="7">
                  <c:v>15.415396226415105</c:v>
                </c:pt>
                <c:pt idx="8">
                  <c:v>18.209056603773583</c:v>
                </c:pt>
                <c:pt idx="9">
                  <c:v>19.605886792452829</c:v>
                </c:pt>
                <c:pt idx="10">
                  <c:v>22.85841509433963</c:v>
                </c:pt>
                <c:pt idx="11">
                  <c:v>21.874062893081756</c:v>
                </c:pt>
                <c:pt idx="12">
                  <c:v>19.905358490566037</c:v>
                </c:pt>
                <c:pt idx="13">
                  <c:v>21.728050314465413</c:v>
                </c:pt>
                <c:pt idx="14">
                  <c:v>22.639396226415098</c:v>
                </c:pt>
                <c:pt idx="15">
                  <c:v>21.303999999999995</c:v>
                </c:pt>
                <c:pt idx="16">
                  <c:v>20.229081761006288</c:v>
                </c:pt>
                <c:pt idx="17">
                  <c:v>18.079245283018874</c:v>
                </c:pt>
                <c:pt idx="18">
                  <c:v>19.039949685534598</c:v>
                </c:pt>
                <c:pt idx="19">
                  <c:v>19.520301886792449</c:v>
                </c:pt>
                <c:pt idx="20">
                  <c:v>19.051471698113211</c:v>
                </c:pt>
                <c:pt idx="21">
                  <c:v>18.965635220125783</c:v>
                </c:pt>
                <c:pt idx="22">
                  <c:v>18.793962264150942</c:v>
                </c:pt>
                <c:pt idx="23">
                  <c:v>14.950440251572333</c:v>
                </c:pt>
                <c:pt idx="24">
                  <c:v>13.028679245283023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B6-4C45-9CA9-95ABA29DB07D}"/>
            </c:ext>
          </c:extLst>
        </c:ser>
        <c:ser>
          <c:idx val="12"/>
          <c:order val="12"/>
          <c:tx>
            <c:strRef>
              <c:f>'Standardized - 2018'!$O$1</c:f>
              <c:strCache>
                <c:ptCount val="1"/>
                <c:pt idx="0">
                  <c:v>WAS50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- 2018'!$O$2:$O$26</c:f>
              <c:numCache>
                <c:formatCode>General</c:formatCode>
                <c:ptCount val="25"/>
                <c:pt idx="0">
                  <c:v>2.5156666666666676</c:v>
                </c:pt>
                <c:pt idx="1">
                  <c:v>2.7330151515151515</c:v>
                </c:pt>
                <c:pt idx="2">
                  <c:v>2.7673333333333332</c:v>
                </c:pt>
                <c:pt idx="3">
                  <c:v>3.6594090909090911</c:v>
                </c:pt>
                <c:pt idx="4">
                  <c:v>4.5056363636363637</c:v>
                </c:pt>
                <c:pt idx="5">
                  <c:v>5.3402121212121214</c:v>
                </c:pt>
                <c:pt idx="6">
                  <c:v>7.872848484848487</c:v>
                </c:pt>
                <c:pt idx="7">
                  <c:v>13.997090909090911</c:v>
                </c:pt>
                <c:pt idx="8">
                  <c:v>16.714999999999993</c:v>
                </c:pt>
                <c:pt idx="9">
                  <c:v>19.376515151515154</c:v>
                </c:pt>
                <c:pt idx="10">
                  <c:v>21.860651515151506</c:v>
                </c:pt>
                <c:pt idx="11">
                  <c:v>22.450848484848475</c:v>
                </c:pt>
                <c:pt idx="12">
                  <c:v>21.570499999999996</c:v>
                </c:pt>
                <c:pt idx="13">
                  <c:v>20.754030303030309</c:v>
                </c:pt>
                <c:pt idx="14">
                  <c:v>21.461393939393943</c:v>
                </c:pt>
                <c:pt idx="15">
                  <c:v>23.80854545454546</c:v>
                </c:pt>
                <c:pt idx="16">
                  <c:v>24.917333333333328</c:v>
                </c:pt>
                <c:pt idx="17">
                  <c:v>27.438287878787875</c:v>
                </c:pt>
                <c:pt idx="18">
                  <c:v>25.968878787878804</c:v>
                </c:pt>
                <c:pt idx="19">
                  <c:v>25.817712121212118</c:v>
                </c:pt>
                <c:pt idx="20">
                  <c:v>23.522909090909081</c:v>
                </c:pt>
                <c:pt idx="21">
                  <c:v>24.373818181818173</c:v>
                </c:pt>
                <c:pt idx="22">
                  <c:v>28.03712121212121</c:v>
                </c:pt>
                <c:pt idx="23">
                  <c:v>26.915075757575757</c:v>
                </c:pt>
                <c:pt idx="24">
                  <c:v>27.265999999999998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B6-4C45-9CA9-95ABA29DB07D}"/>
            </c:ext>
          </c:extLst>
        </c:ser>
        <c:ser>
          <c:idx val="13"/>
          <c:order val="13"/>
          <c:tx>
            <c:strRef>
              <c:f>'Standardized - 2018'!$P$1</c:f>
              <c:strCache>
                <c:ptCount val="1"/>
                <c:pt idx="0">
                  <c:v>WAS42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- 2018'!$P$2:$P$26</c:f>
              <c:numCache>
                <c:formatCode>General</c:formatCode>
                <c:ptCount val="25"/>
                <c:pt idx="0">
                  <c:v>1.8864999999999987</c:v>
                </c:pt>
                <c:pt idx="1">
                  <c:v>3.5325964912280692</c:v>
                </c:pt>
                <c:pt idx="2">
                  <c:v>4.2942982456140353</c:v>
                </c:pt>
                <c:pt idx="3">
                  <c:v>4.3538245614035089</c:v>
                </c:pt>
                <c:pt idx="4">
                  <c:v>5.3646666666666656</c:v>
                </c:pt>
                <c:pt idx="5">
                  <c:v>5.6905964912280718</c:v>
                </c:pt>
                <c:pt idx="6">
                  <c:v>6.5397719298245596</c:v>
                </c:pt>
                <c:pt idx="7">
                  <c:v>7.8121052631578918</c:v>
                </c:pt>
                <c:pt idx="8">
                  <c:v>10.062666666666669</c:v>
                </c:pt>
                <c:pt idx="9">
                  <c:v>10.079508771929827</c:v>
                </c:pt>
                <c:pt idx="10">
                  <c:v>11.983315789473689</c:v>
                </c:pt>
                <c:pt idx="11">
                  <c:v>14.53145614035088</c:v>
                </c:pt>
                <c:pt idx="12">
                  <c:v>16.866333333333333</c:v>
                </c:pt>
                <c:pt idx="13">
                  <c:v>19.222824561403513</c:v>
                </c:pt>
                <c:pt idx="14">
                  <c:v>19.907473684210519</c:v>
                </c:pt>
                <c:pt idx="15">
                  <c:v>20.445859649122806</c:v>
                </c:pt>
                <c:pt idx="16">
                  <c:v>21.64533333333333</c:v>
                </c:pt>
                <c:pt idx="17">
                  <c:v>18.077421052631582</c:v>
                </c:pt>
                <c:pt idx="18">
                  <c:v>21.731719298245611</c:v>
                </c:pt>
                <c:pt idx="19">
                  <c:v>23.891771929824557</c:v>
                </c:pt>
                <c:pt idx="20">
                  <c:v>21.643666666666665</c:v>
                </c:pt>
                <c:pt idx="21">
                  <c:v>21.422929824561397</c:v>
                </c:pt>
                <c:pt idx="22">
                  <c:v>21.870456140350875</c:v>
                </c:pt>
                <c:pt idx="23">
                  <c:v>22.059192982456139</c:v>
                </c:pt>
                <c:pt idx="24">
                  <c:v>21.887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B6-4C45-9CA9-95ABA29DB07D}"/>
            </c:ext>
          </c:extLst>
        </c:ser>
        <c:ser>
          <c:idx val="14"/>
          <c:order val="14"/>
          <c:tx>
            <c:strRef>
              <c:f>'Standardized - 2018'!$Q$1</c:f>
              <c:strCache>
                <c:ptCount val="1"/>
                <c:pt idx="0">
                  <c:v>WAS01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- 2018'!$Q$2:$Q$26</c:f>
              <c:numCache>
                <c:formatCode>General</c:formatCode>
                <c:ptCount val="25"/>
                <c:pt idx="0">
                  <c:v>3.0500000000000003</c:v>
                </c:pt>
                <c:pt idx="1">
                  <c:v>3.0500000000000003</c:v>
                </c:pt>
                <c:pt idx="2">
                  <c:v>3.0500000000000003</c:v>
                </c:pt>
                <c:pt idx="3">
                  <c:v>3.0226562500000003</c:v>
                </c:pt>
                <c:pt idx="4">
                  <c:v>3.0187500000000003</c:v>
                </c:pt>
                <c:pt idx="5">
                  <c:v>3.0187500000000003</c:v>
                </c:pt>
                <c:pt idx="6">
                  <c:v>6.7561875000000011</c:v>
                </c:pt>
                <c:pt idx="7">
                  <c:v>8.0020000000000007</c:v>
                </c:pt>
                <c:pt idx="8">
                  <c:v>8.0020000000000007</c:v>
                </c:pt>
                <c:pt idx="9">
                  <c:v>12.202468750000003</c:v>
                </c:pt>
                <c:pt idx="10">
                  <c:v>14.722750000000003</c:v>
                </c:pt>
                <c:pt idx="11">
                  <c:v>14.722750000000003</c:v>
                </c:pt>
                <c:pt idx="12">
                  <c:v>16.344749999999998</c:v>
                </c:pt>
                <c:pt idx="13">
                  <c:v>17.966749999999994</c:v>
                </c:pt>
                <c:pt idx="14">
                  <c:v>17.966749999999994</c:v>
                </c:pt>
                <c:pt idx="15">
                  <c:v>17.886124999999996</c:v>
                </c:pt>
                <c:pt idx="16">
                  <c:v>17.751749999999998</c:v>
                </c:pt>
                <c:pt idx="17">
                  <c:v>17.751749999999998</c:v>
                </c:pt>
                <c:pt idx="18">
                  <c:v>18.695562500000001</c:v>
                </c:pt>
                <c:pt idx="19">
                  <c:v>21.527000000000001</c:v>
                </c:pt>
                <c:pt idx="20">
                  <c:v>21.527000000000001</c:v>
                </c:pt>
                <c:pt idx="21">
                  <c:v>21.073708333333336</c:v>
                </c:pt>
                <c:pt idx="22">
                  <c:v>17.900666666666666</c:v>
                </c:pt>
                <c:pt idx="23">
                  <c:v>17.900666666666666</c:v>
                </c:pt>
                <c:pt idx="24">
                  <c:v>17.900666666666666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B6-4C45-9CA9-95ABA29DB07D}"/>
            </c:ext>
          </c:extLst>
        </c:ser>
        <c:ser>
          <c:idx val="15"/>
          <c:order val="15"/>
          <c:tx>
            <c:strRef>
              <c:f>'Standardized - 2018'!$R$1</c:f>
              <c:strCache>
                <c:ptCount val="1"/>
                <c:pt idx="0">
                  <c:v>WAS04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- 2018'!$R$2:$R$26</c:f>
              <c:numCache>
                <c:formatCode>General</c:formatCode>
                <c:ptCount val="25"/>
                <c:pt idx="0">
                  <c:v>4.3034999999999997</c:v>
                </c:pt>
                <c:pt idx="1">
                  <c:v>4.3196874999999997</c:v>
                </c:pt>
                <c:pt idx="2">
                  <c:v>4.3404999999999996</c:v>
                </c:pt>
                <c:pt idx="3">
                  <c:v>6.3166875000000022</c:v>
                </c:pt>
                <c:pt idx="4">
                  <c:v>6.7188958333333328</c:v>
                </c:pt>
                <c:pt idx="5">
                  <c:v>6.982666666666665</c:v>
                </c:pt>
                <c:pt idx="6">
                  <c:v>8.2746666666666648</c:v>
                </c:pt>
                <c:pt idx="7">
                  <c:v>8.9335208333333327</c:v>
                </c:pt>
                <c:pt idx="8">
                  <c:v>9.9223333333333326</c:v>
                </c:pt>
                <c:pt idx="9">
                  <c:v>12.695458333333331</c:v>
                </c:pt>
                <c:pt idx="10">
                  <c:v>14.21908333333333</c:v>
                </c:pt>
                <c:pt idx="11">
                  <c:v>12.115333333333332</c:v>
                </c:pt>
                <c:pt idx="12">
                  <c:v>17.268833333333337</c:v>
                </c:pt>
                <c:pt idx="13">
                  <c:v>22.422333333333331</c:v>
                </c:pt>
                <c:pt idx="14">
                  <c:v>24.51014583333334</c:v>
                </c:pt>
                <c:pt idx="15">
                  <c:v>27.021333333333342</c:v>
                </c:pt>
                <c:pt idx="16">
                  <c:v>30.974666666666675</c:v>
                </c:pt>
                <c:pt idx="17">
                  <c:v>34.251749999999994</c:v>
                </c:pt>
                <c:pt idx="18">
                  <c:v>33.836749999999995</c:v>
                </c:pt>
                <c:pt idx="19">
                  <c:v>30.32299999999999</c:v>
                </c:pt>
                <c:pt idx="20">
                  <c:v>30.342937499999991</c:v>
                </c:pt>
                <c:pt idx="21">
                  <c:v>30.337083333333325</c:v>
                </c:pt>
                <c:pt idx="22">
                  <c:v>30.232666666666663</c:v>
                </c:pt>
                <c:pt idx="23">
                  <c:v>33.438916666666657</c:v>
                </c:pt>
                <c:pt idx="24">
                  <c:v>35.932666666666663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B6-4C45-9CA9-95ABA29DB07D}"/>
            </c:ext>
          </c:extLst>
        </c:ser>
        <c:ser>
          <c:idx val="16"/>
          <c:order val="16"/>
          <c:tx>
            <c:strRef>
              <c:f>'Standardized - 2018'!$S$1</c:f>
              <c:strCache>
                <c:ptCount val="1"/>
                <c:pt idx="0">
                  <c:v>WAS63</c:v>
                </c:pt>
              </c:strCache>
            </c:strRef>
          </c:tx>
          <c:spPr>
            <a:ln w="28575" cap="rnd">
              <a:solidFill>
                <a:srgbClr val="EA958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- 2018'!$S$2:$S$26</c:f>
              <c:numCache>
                <c:formatCode>General</c:formatCode>
                <c:ptCount val="25"/>
                <c:pt idx="0">
                  <c:v>4.0356458333333309</c:v>
                </c:pt>
                <c:pt idx="1">
                  <c:v>5.9042291666666644</c:v>
                </c:pt>
                <c:pt idx="2">
                  <c:v>7.1297083333333342</c:v>
                </c:pt>
                <c:pt idx="3">
                  <c:v>7.4373402777777811</c:v>
                </c:pt>
                <c:pt idx="4">
                  <c:v>7.8239791666666676</c:v>
                </c:pt>
                <c:pt idx="5">
                  <c:v>13.373055555555554</c:v>
                </c:pt>
                <c:pt idx="6">
                  <c:v>16.210395833333337</c:v>
                </c:pt>
                <c:pt idx="7">
                  <c:v>17.698256944444456</c:v>
                </c:pt>
                <c:pt idx="8">
                  <c:v>20.08133333333333</c:v>
                </c:pt>
                <c:pt idx="9">
                  <c:v>24.34202777777779</c:v>
                </c:pt>
                <c:pt idx="10">
                  <c:v>26.079520833333344</c:v>
                </c:pt>
                <c:pt idx="11">
                  <c:v>26.86523611111113</c:v>
                </c:pt>
                <c:pt idx="12">
                  <c:v>23.905833333333323</c:v>
                </c:pt>
                <c:pt idx="13">
                  <c:v>25.06625</c:v>
                </c:pt>
                <c:pt idx="14">
                  <c:v>31.282708333333364</c:v>
                </c:pt>
                <c:pt idx="15">
                  <c:v>30.263402777777788</c:v>
                </c:pt>
                <c:pt idx="16">
                  <c:v>28.687979166666661</c:v>
                </c:pt>
                <c:pt idx="17">
                  <c:v>30.035118055555596</c:v>
                </c:pt>
                <c:pt idx="18">
                  <c:v>27.124993055555532</c:v>
                </c:pt>
                <c:pt idx="19">
                  <c:v>28.398090277777797</c:v>
                </c:pt>
                <c:pt idx="20">
                  <c:v>29.009472222222215</c:v>
                </c:pt>
                <c:pt idx="21">
                  <c:v>27.839048611111092</c:v>
                </c:pt>
                <c:pt idx="22">
                  <c:v>26.499256944444422</c:v>
                </c:pt>
                <c:pt idx="23">
                  <c:v>28.989090277777805</c:v>
                </c:pt>
                <c:pt idx="24">
                  <c:v>22.560736111111112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B6-4C45-9CA9-95ABA29DB07D}"/>
            </c:ext>
          </c:extLst>
        </c:ser>
        <c:ser>
          <c:idx val="17"/>
          <c:order val="17"/>
          <c:tx>
            <c:strRef>
              <c:f>'Standardized - 2018'!$T$1</c:f>
              <c:strCache>
                <c:ptCount val="1"/>
                <c:pt idx="0">
                  <c:v>WAS64</c:v>
                </c:pt>
              </c:strCache>
            </c:strRef>
          </c:tx>
          <c:spPr>
            <a:ln w="28575" cap="rnd">
              <a:solidFill>
                <a:srgbClr val="EA958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- 2018'!$T$2:$T$26</c:f>
              <c:numCache>
                <c:formatCode>General</c:formatCode>
                <c:ptCount val="25"/>
                <c:pt idx="0">
                  <c:v>3.1541538461538483</c:v>
                </c:pt>
                <c:pt idx="1">
                  <c:v>4.2991538461538532</c:v>
                </c:pt>
                <c:pt idx="2">
                  <c:v>7.0143846153846212</c:v>
                </c:pt>
                <c:pt idx="3">
                  <c:v>8.0630769230769221</c:v>
                </c:pt>
                <c:pt idx="4">
                  <c:v>10.229102564102575</c:v>
                </c:pt>
                <c:pt idx="5">
                  <c:v>17.146628205128216</c:v>
                </c:pt>
                <c:pt idx="6">
                  <c:v>18.564666666666682</c:v>
                </c:pt>
                <c:pt idx="7">
                  <c:v>16.777666666666651</c:v>
                </c:pt>
                <c:pt idx="8">
                  <c:v>25.259974358974347</c:v>
                </c:pt>
                <c:pt idx="9">
                  <c:v>29.882025641025667</c:v>
                </c:pt>
                <c:pt idx="10">
                  <c:v>26.800948717948685</c:v>
                </c:pt>
                <c:pt idx="11">
                  <c:v>27.033871794871789</c:v>
                </c:pt>
                <c:pt idx="12">
                  <c:v>32.520051282051263</c:v>
                </c:pt>
                <c:pt idx="13">
                  <c:v>32.805128205128213</c:v>
                </c:pt>
                <c:pt idx="14">
                  <c:v>33.724615384615419</c:v>
                </c:pt>
                <c:pt idx="15">
                  <c:v>35.146512820512818</c:v>
                </c:pt>
                <c:pt idx="16">
                  <c:v>36.067410256410291</c:v>
                </c:pt>
                <c:pt idx="17">
                  <c:v>38.664153846153845</c:v>
                </c:pt>
                <c:pt idx="18">
                  <c:v>35.543076923076981</c:v>
                </c:pt>
                <c:pt idx="19">
                  <c:v>34.52448717948716</c:v>
                </c:pt>
                <c:pt idx="20">
                  <c:v>33.660051282051285</c:v>
                </c:pt>
                <c:pt idx="21">
                  <c:v>38.018564102564113</c:v>
                </c:pt>
                <c:pt idx="22">
                  <c:v>38.974102564102587</c:v>
                </c:pt>
                <c:pt idx="23">
                  <c:v>34.841935897435853</c:v>
                </c:pt>
                <c:pt idx="24">
                  <c:v>29.684705128205163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B6-4C45-9CA9-95ABA29DB07D}"/>
            </c:ext>
          </c:extLst>
        </c:ser>
        <c:ser>
          <c:idx val="18"/>
          <c:order val="18"/>
          <c:tx>
            <c:strRef>
              <c:f>'Standardized - 2018'!$U$1</c:f>
              <c:strCache>
                <c:ptCount val="1"/>
                <c:pt idx="0">
                  <c:v>WAS48</c:v>
                </c:pt>
              </c:strCache>
            </c:strRef>
          </c:tx>
          <c:spPr>
            <a:ln w="28575" cap="rnd">
              <a:solidFill>
                <a:srgbClr val="EA958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- 2018'!$U$2:$U$26</c:f>
              <c:numCache>
                <c:formatCode>General</c:formatCode>
                <c:ptCount val="25"/>
                <c:pt idx="0">
                  <c:v>2.8973813559322039</c:v>
                </c:pt>
                <c:pt idx="1">
                  <c:v>5.2317966101694919</c:v>
                </c:pt>
                <c:pt idx="2">
                  <c:v>8.713112994350281</c:v>
                </c:pt>
                <c:pt idx="3">
                  <c:v>14.694937853107351</c:v>
                </c:pt>
                <c:pt idx="4">
                  <c:v>18.97877401129945</c:v>
                </c:pt>
                <c:pt idx="5">
                  <c:v>20.328028248587593</c:v>
                </c:pt>
                <c:pt idx="6">
                  <c:v>20.908807909604505</c:v>
                </c:pt>
                <c:pt idx="7">
                  <c:v>23.438508474576246</c:v>
                </c:pt>
                <c:pt idx="8">
                  <c:v>25.316740112994367</c:v>
                </c:pt>
                <c:pt idx="9">
                  <c:v>28.777661016949189</c:v>
                </c:pt>
                <c:pt idx="10">
                  <c:v>25.576141242937847</c:v>
                </c:pt>
                <c:pt idx="11">
                  <c:v>30.052124293785315</c:v>
                </c:pt>
                <c:pt idx="12">
                  <c:v>32.275384180790965</c:v>
                </c:pt>
                <c:pt idx="13">
                  <c:v>29.512491525423727</c:v>
                </c:pt>
                <c:pt idx="14">
                  <c:v>30.417785310734509</c:v>
                </c:pt>
                <c:pt idx="15">
                  <c:v>35.810576271186449</c:v>
                </c:pt>
                <c:pt idx="16">
                  <c:v>33.97622598870057</c:v>
                </c:pt>
                <c:pt idx="17">
                  <c:v>35.223531073446317</c:v>
                </c:pt>
                <c:pt idx="18">
                  <c:v>39.061881355932165</c:v>
                </c:pt>
                <c:pt idx="19">
                  <c:v>34.497446327683605</c:v>
                </c:pt>
                <c:pt idx="20">
                  <c:v>35.893971751412451</c:v>
                </c:pt>
                <c:pt idx="21">
                  <c:v>33.514830508474539</c:v>
                </c:pt>
                <c:pt idx="22">
                  <c:v>38.956446327683594</c:v>
                </c:pt>
                <c:pt idx="23">
                  <c:v>33.406163841807874</c:v>
                </c:pt>
                <c:pt idx="24">
                  <c:v>29.580000000000002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B6-4C45-9CA9-95ABA29DB07D}"/>
            </c:ext>
          </c:extLst>
        </c:ser>
        <c:ser>
          <c:idx val="19"/>
          <c:order val="19"/>
          <c:tx>
            <c:strRef>
              <c:f>'Standardized - 2018'!$V$1</c:f>
              <c:strCache>
                <c:ptCount val="1"/>
                <c:pt idx="0">
                  <c:v>WAS57</c:v>
                </c:pt>
              </c:strCache>
            </c:strRef>
          </c:tx>
          <c:spPr>
            <a:ln w="28575" cap="rnd">
              <a:solidFill>
                <a:srgbClr val="EA958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- 2018'!$V$2:$V$26</c:f>
              <c:numCache>
                <c:formatCode>General</c:formatCode>
                <c:ptCount val="25"/>
                <c:pt idx="0">
                  <c:v>2.4638529411764729</c:v>
                </c:pt>
                <c:pt idx="1">
                  <c:v>5.5160588235294155</c:v>
                </c:pt>
                <c:pt idx="2">
                  <c:v>6.503661764705889</c:v>
                </c:pt>
                <c:pt idx="3">
                  <c:v>9.4448676470588264</c:v>
                </c:pt>
                <c:pt idx="4">
                  <c:v>15.057955882352953</c:v>
                </c:pt>
                <c:pt idx="5">
                  <c:v>10.730970588235289</c:v>
                </c:pt>
                <c:pt idx="6">
                  <c:v>14.218779411764698</c:v>
                </c:pt>
                <c:pt idx="7">
                  <c:v>17.405397058823525</c:v>
                </c:pt>
                <c:pt idx="8">
                  <c:v>13.653529411764705</c:v>
                </c:pt>
                <c:pt idx="9">
                  <c:v>16.341985294117645</c:v>
                </c:pt>
                <c:pt idx="10">
                  <c:v>17.777044117647048</c:v>
                </c:pt>
                <c:pt idx="11">
                  <c:v>18.405500000000025</c:v>
                </c:pt>
                <c:pt idx="12">
                  <c:v>17.921308823529401</c:v>
                </c:pt>
                <c:pt idx="13">
                  <c:v>22.662691176470563</c:v>
                </c:pt>
                <c:pt idx="14">
                  <c:v>25.251323529411732</c:v>
                </c:pt>
                <c:pt idx="15">
                  <c:v>22.71780882352942</c:v>
                </c:pt>
                <c:pt idx="16">
                  <c:v>20.542764705882362</c:v>
                </c:pt>
                <c:pt idx="17">
                  <c:v>19.975397058823553</c:v>
                </c:pt>
                <c:pt idx="18">
                  <c:v>19.334294117647083</c:v>
                </c:pt>
                <c:pt idx="19">
                  <c:v>19.327970588235285</c:v>
                </c:pt>
                <c:pt idx="20">
                  <c:v>22.997044117647036</c:v>
                </c:pt>
                <c:pt idx="21">
                  <c:v>27.568249999999985</c:v>
                </c:pt>
                <c:pt idx="22">
                  <c:v>23.84080882352939</c:v>
                </c:pt>
                <c:pt idx="23">
                  <c:v>25.607676470588245</c:v>
                </c:pt>
                <c:pt idx="24">
                  <c:v>30.581955882352947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B6-4C45-9CA9-95ABA29DB07D}"/>
            </c:ext>
          </c:extLst>
        </c:ser>
        <c:ser>
          <c:idx val="20"/>
          <c:order val="20"/>
          <c:tx>
            <c:strRef>
              <c:f>'Standardized - 2018'!$W$1</c:f>
              <c:strCache>
                <c:ptCount val="1"/>
                <c:pt idx="0">
                  <c:v>WAS65</c:v>
                </c:pt>
              </c:strCache>
            </c:strRef>
          </c:tx>
          <c:spPr>
            <a:ln w="28575" cap="rnd">
              <a:solidFill>
                <a:srgbClr val="EA958D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- 2018'!$B$2:$B$26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- 2018'!$W$2:$W$26</c:f>
              <c:numCache>
                <c:formatCode>General</c:formatCode>
                <c:ptCount val="25"/>
                <c:pt idx="0">
                  <c:v>3.9176231884057957</c:v>
                </c:pt>
                <c:pt idx="1">
                  <c:v>7.3835797101449172</c:v>
                </c:pt>
                <c:pt idx="2">
                  <c:v>9.9284202898550706</c:v>
                </c:pt>
                <c:pt idx="3">
                  <c:v>12.983217391304342</c:v>
                </c:pt>
                <c:pt idx="4">
                  <c:v>12.795951690821257</c:v>
                </c:pt>
                <c:pt idx="5">
                  <c:v>13.789299516908205</c:v>
                </c:pt>
                <c:pt idx="6">
                  <c:v>16.065541062801934</c:v>
                </c:pt>
                <c:pt idx="7">
                  <c:v>16.815183574879235</c:v>
                </c:pt>
                <c:pt idx="8">
                  <c:v>21.526850241545912</c:v>
                </c:pt>
                <c:pt idx="9">
                  <c:v>23.074212560386474</c:v>
                </c:pt>
                <c:pt idx="10">
                  <c:v>22.333038647343006</c:v>
                </c:pt>
                <c:pt idx="11">
                  <c:v>25.214971014492747</c:v>
                </c:pt>
                <c:pt idx="12">
                  <c:v>27.049009661835733</c:v>
                </c:pt>
                <c:pt idx="13">
                  <c:v>26.694420289855064</c:v>
                </c:pt>
                <c:pt idx="14">
                  <c:v>27.484260869565187</c:v>
                </c:pt>
                <c:pt idx="15">
                  <c:v>32.796125603864688</c:v>
                </c:pt>
                <c:pt idx="16">
                  <c:v>27.779681159420328</c:v>
                </c:pt>
                <c:pt idx="17">
                  <c:v>30.322893719806707</c:v>
                </c:pt>
                <c:pt idx="18">
                  <c:v>29.30788888888889</c:v>
                </c:pt>
                <c:pt idx="19">
                  <c:v>28.808628019323727</c:v>
                </c:pt>
                <c:pt idx="20">
                  <c:v>31.874492753623183</c:v>
                </c:pt>
                <c:pt idx="21">
                  <c:v>32.800816425120765</c:v>
                </c:pt>
                <c:pt idx="22">
                  <c:v>33.263101449275368</c:v>
                </c:pt>
                <c:pt idx="23">
                  <c:v>32.879449275362319</c:v>
                </c:pt>
                <c:pt idx="24">
                  <c:v>33.374446859903365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B6-4C45-9CA9-95ABA29DB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268864"/>
        <c:axId val="743124032"/>
      </c:lineChart>
      <c:catAx>
        <c:axId val="74326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24032"/>
        <c:crosses val="autoZero"/>
        <c:auto val="1"/>
        <c:lblAlgn val="ctr"/>
        <c:lblOffset val="100"/>
        <c:noMultiLvlLbl val="0"/>
      </c:catAx>
      <c:valAx>
        <c:axId val="74312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6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50682261208574E-2"/>
          <c:y val="0.11698750589930201"/>
          <c:w val="0.8905068226120858"/>
          <c:h val="0.7717655679475397"/>
        </c:manualLayout>
      </c:layout>
      <c:lineChart>
        <c:grouping val="standard"/>
        <c:varyColors val="0"/>
        <c:ser>
          <c:idx val="0"/>
          <c:order val="0"/>
          <c:tx>
            <c:strRef>
              <c:f>'Standardized - 2018'!$Z$1</c:f>
              <c:strCache>
                <c:ptCount val="1"/>
                <c:pt idx="0">
                  <c:v>DF-Cliff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- 2018'!$AD$2:$AD$26</c:f>
                <c:numCache>
                  <c:formatCode>General</c:formatCode>
                  <c:ptCount val="25"/>
                  <c:pt idx="0">
                    <c:v>0.69730932816867397</c:v>
                  </c:pt>
                  <c:pt idx="1">
                    <c:v>1.537157090392725</c:v>
                  </c:pt>
                  <c:pt idx="2">
                    <c:v>1.9608420279399275</c:v>
                  </c:pt>
                  <c:pt idx="3">
                    <c:v>0.96727193831979397</c:v>
                  </c:pt>
                  <c:pt idx="4">
                    <c:v>0.75547851073081185</c:v>
                  </c:pt>
                  <c:pt idx="5">
                    <c:v>1.0175806854837988</c:v>
                  </c:pt>
                  <c:pt idx="6">
                    <c:v>1.510669940750879</c:v>
                  </c:pt>
                  <c:pt idx="7">
                    <c:v>1.969416843007024</c:v>
                  </c:pt>
                  <c:pt idx="8">
                    <c:v>1.7836494194752786</c:v>
                  </c:pt>
                  <c:pt idx="9">
                    <c:v>3.4967804459421736</c:v>
                  </c:pt>
                  <c:pt idx="10">
                    <c:v>3.3815477935696645</c:v>
                  </c:pt>
                  <c:pt idx="11">
                    <c:v>4.6292393381111205</c:v>
                  </c:pt>
                  <c:pt idx="12">
                    <c:v>5.1109781585560148</c:v>
                  </c:pt>
                  <c:pt idx="13">
                    <c:v>4.2175612614843176</c:v>
                  </c:pt>
                  <c:pt idx="14">
                    <c:v>4.1678219585267176</c:v>
                  </c:pt>
                  <c:pt idx="15">
                    <c:v>3.4709048105868323</c:v>
                  </c:pt>
                  <c:pt idx="16">
                    <c:v>4.1473796272168091</c:v>
                  </c:pt>
                  <c:pt idx="17">
                    <c:v>4.9710051016423513</c:v>
                  </c:pt>
                  <c:pt idx="18">
                    <c:v>5.4854805504111592</c:v>
                  </c:pt>
                  <c:pt idx="19">
                    <c:v>5.0559272560108131</c:v>
                  </c:pt>
                  <c:pt idx="20">
                    <c:v>5.5409189966963073</c:v>
                  </c:pt>
                  <c:pt idx="21">
                    <c:v>5.6036124763136579</c:v>
                  </c:pt>
                  <c:pt idx="22">
                    <c:v>5.9478172343082916</c:v>
                  </c:pt>
                  <c:pt idx="23">
                    <c:v>4.9815823375825925</c:v>
                  </c:pt>
                  <c:pt idx="24">
                    <c:v>5.5138904313076695</c:v>
                  </c:pt>
                </c:numCache>
              </c:numRef>
            </c:plus>
            <c:minus>
              <c:numRef>
                <c:f>'Standardized - 2018'!$AD$2:$AD$26</c:f>
                <c:numCache>
                  <c:formatCode>General</c:formatCode>
                  <c:ptCount val="25"/>
                  <c:pt idx="0">
                    <c:v>0.69730932816867397</c:v>
                  </c:pt>
                  <c:pt idx="1">
                    <c:v>1.537157090392725</c:v>
                  </c:pt>
                  <c:pt idx="2">
                    <c:v>1.9608420279399275</c:v>
                  </c:pt>
                  <c:pt idx="3">
                    <c:v>0.96727193831979397</c:v>
                  </c:pt>
                  <c:pt idx="4">
                    <c:v>0.75547851073081185</c:v>
                  </c:pt>
                  <c:pt idx="5">
                    <c:v>1.0175806854837988</c:v>
                  </c:pt>
                  <c:pt idx="6">
                    <c:v>1.510669940750879</c:v>
                  </c:pt>
                  <c:pt idx="7">
                    <c:v>1.969416843007024</c:v>
                  </c:pt>
                  <c:pt idx="8">
                    <c:v>1.7836494194752786</c:v>
                  </c:pt>
                  <c:pt idx="9">
                    <c:v>3.4967804459421736</c:v>
                  </c:pt>
                  <c:pt idx="10">
                    <c:v>3.3815477935696645</c:v>
                  </c:pt>
                  <c:pt idx="11">
                    <c:v>4.6292393381111205</c:v>
                  </c:pt>
                  <c:pt idx="12">
                    <c:v>5.1109781585560148</c:v>
                  </c:pt>
                  <c:pt idx="13">
                    <c:v>4.2175612614843176</c:v>
                  </c:pt>
                  <c:pt idx="14">
                    <c:v>4.1678219585267176</c:v>
                  </c:pt>
                  <c:pt idx="15">
                    <c:v>3.4709048105868323</c:v>
                  </c:pt>
                  <c:pt idx="16">
                    <c:v>4.1473796272168091</c:v>
                  </c:pt>
                  <c:pt idx="17">
                    <c:v>4.9710051016423513</c:v>
                  </c:pt>
                  <c:pt idx="18">
                    <c:v>5.4854805504111592</c:v>
                  </c:pt>
                  <c:pt idx="19">
                    <c:v>5.0559272560108131</c:v>
                  </c:pt>
                  <c:pt idx="20">
                    <c:v>5.5409189966963073</c:v>
                  </c:pt>
                  <c:pt idx="21">
                    <c:v>5.6036124763136579</c:v>
                  </c:pt>
                  <c:pt idx="22">
                    <c:v>5.9478172343082916</c:v>
                  </c:pt>
                  <c:pt idx="23">
                    <c:v>4.9815823375825925</c:v>
                  </c:pt>
                  <c:pt idx="24">
                    <c:v>5.5138904313076695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- 2018'!$Z$2:$Z$26</c:f>
              <c:numCache>
                <c:formatCode>General</c:formatCode>
                <c:ptCount val="25"/>
                <c:pt idx="0">
                  <c:v>2.4519203907203915</c:v>
                </c:pt>
                <c:pt idx="1">
                  <c:v>3.3957911011503135</c:v>
                </c:pt>
                <c:pt idx="2">
                  <c:v>4.0501472495340911</c:v>
                </c:pt>
                <c:pt idx="3">
                  <c:v>4.0997988432619996</c:v>
                </c:pt>
                <c:pt idx="4">
                  <c:v>5.019791269841269</c:v>
                </c:pt>
                <c:pt idx="5">
                  <c:v>5.2003759440267343</c:v>
                </c:pt>
                <c:pt idx="6">
                  <c:v>5.4428261390656134</c:v>
                </c:pt>
                <c:pt idx="7">
                  <c:v>7.943839780862417</c:v>
                </c:pt>
                <c:pt idx="8">
                  <c:v>8.8264584676434676</c:v>
                </c:pt>
                <c:pt idx="9">
                  <c:v>11.411191516612046</c:v>
                </c:pt>
                <c:pt idx="10">
                  <c:v>12.923534775400039</c:v>
                </c:pt>
                <c:pt idx="11">
                  <c:v>16.069034977186558</c:v>
                </c:pt>
                <c:pt idx="12">
                  <c:v>16.917147606837609</c:v>
                </c:pt>
                <c:pt idx="13">
                  <c:v>18.563021265342847</c:v>
                </c:pt>
                <c:pt idx="14">
                  <c:v>19.64880398174925</c:v>
                </c:pt>
                <c:pt idx="15">
                  <c:v>19.623218856114654</c:v>
                </c:pt>
                <c:pt idx="16">
                  <c:v>20.743082637362637</c:v>
                </c:pt>
                <c:pt idx="17">
                  <c:v>19.929261525608897</c:v>
                </c:pt>
                <c:pt idx="18">
                  <c:v>21.703413600025709</c:v>
                </c:pt>
                <c:pt idx="19">
                  <c:v>22.428099195424466</c:v>
                </c:pt>
                <c:pt idx="20">
                  <c:v>23.20472615384616</c:v>
                </c:pt>
                <c:pt idx="21">
                  <c:v>23.107486284300496</c:v>
                </c:pt>
                <c:pt idx="22">
                  <c:v>22.393451869417142</c:v>
                </c:pt>
                <c:pt idx="23">
                  <c:v>21.365844645267011</c:v>
                </c:pt>
                <c:pt idx="24">
                  <c:v>21.533844126984139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2-CD48-B751-DC0B3B5600BA}"/>
            </c:ext>
          </c:extLst>
        </c:ser>
        <c:ser>
          <c:idx val="1"/>
          <c:order val="1"/>
          <c:tx>
            <c:strRef>
              <c:f>'Standardized - 2018'!$AA$1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- 2018'!$AE$2:$AE$26</c:f>
                <c:numCache>
                  <c:formatCode>General</c:formatCode>
                  <c:ptCount val="25"/>
                  <c:pt idx="0">
                    <c:v>2.9006161326219142</c:v>
                  </c:pt>
                  <c:pt idx="1">
                    <c:v>1.9783166726058556</c:v>
                  </c:pt>
                  <c:pt idx="2">
                    <c:v>2.152335698137223</c:v>
                  </c:pt>
                  <c:pt idx="3">
                    <c:v>2.4541158366559523</c:v>
                  </c:pt>
                  <c:pt idx="4">
                    <c:v>2.9449334770703386</c:v>
                  </c:pt>
                  <c:pt idx="5">
                    <c:v>3.2035892492736253</c:v>
                  </c:pt>
                  <c:pt idx="6">
                    <c:v>4.4271889233565371</c:v>
                  </c:pt>
                  <c:pt idx="7">
                    <c:v>5.8008353382678495</c:v>
                  </c:pt>
                  <c:pt idx="8">
                    <c:v>7.2398272744500556</c:v>
                  </c:pt>
                  <c:pt idx="9">
                    <c:v>8.6896104295977388</c:v>
                  </c:pt>
                  <c:pt idx="10">
                    <c:v>6.203513751803265</c:v>
                  </c:pt>
                  <c:pt idx="11">
                    <c:v>8.0580561753446531</c:v>
                  </c:pt>
                  <c:pt idx="12">
                    <c:v>8.5350427053523212</c:v>
                  </c:pt>
                  <c:pt idx="13">
                    <c:v>10.516223135764204</c:v>
                  </c:pt>
                  <c:pt idx="14">
                    <c:v>9.7959077284314269</c:v>
                  </c:pt>
                  <c:pt idx="15">
                    <c:v>10.282462436626576</c:v>
                  </c:pt>
                  <c:pt idx="16">
                    <c:v>10.59212281792796</c:v>
                  </c:pt>
                  <c:pt idx="17">
                    <c:v>9.0832271553026604</c:v>
                  </c:pt>
                  <c:pt idx="18">
                    <c:v>6.2138529167332406</c:v>
                  </c:pt>
                  <c:pt idx="19">
                    <c:v>4.8854951049825353</c:v>
                  </c:pt>
                  <c:pt idx="20">
                    <c:v>2.5387056974136675</c:v>
                  </c:pt>
                  <c:pt idx="21">
                    <c:v>3.2162528518512263</c:v>
                  </c:pt>
                  <c:pt idx="22">
                    <c:v>2.9696010213402269</c:v>
                  </c:pt>
                  <c:pt idx="23">
                    <c:v>4.1428245675392814</c:v>
                  </c:pt>
                  <c:pt idx="24">
                    <c:v>4.5021224641619852</c:v>
                  </c:pt>
                </c:numCache>
              </c:numRef>
            </c:plus>
            <c:minus>
              <c:numRef>
                <c:f>'Standardized - 2018'!$AE$2:$AE$26</c:f>
                <c:numCache>
                  <c:formatCode>General</c:formatCode>
                  <c:ptCount val="25"/>
                  <c:pt idx="0">
                    <c:v>2.9006161326219142</c:v>
                  </c:pt>
                  <c:pt idx="1">
                    <c:v>1.9783166726058556</c:v>
                  </c:pt>
                  <c:pt idx="2">
                    <c:v>2.152335698137223</c:v>
                  </c:pt>
                  <c:pt idx="3">
                    <c:v>2.4541158366559523</c:v>
                  </c:pt>
                  <c:pt idx="4">
                    <c:v>2.9449334770703386</c:v>
                  </c:pt>
                  <c:pt idx="5">
                    <c:v>3.2035892492736253</c:v>
                  </c:pt>
                  <c:pt idx="6">
                    <c:v>4.4271889233565371</c:v>
                  </c:pt>
                  <c:pt idx="7">
                    <c:v>5.8008353382678495</c:v>
                  </c:pt>
                  <c:pt idx="8">
                    <c:v>7.2398272744500556</c:v>
                  </c:pt>
                  <c:pt idx="9">
                    <c:v>8.6896104295977388</c:v>
                  </c:pt>
                  <c:pt idx="10">
                    <c:v>6.203513751803265</c:v>
                  </c:pt>
                  <c:pt idx="11">
                    <c:v>8.0580561753446531</c:v>
                  </c:pt>
                  <c:pt idx="12">
                    <c:v>8.5350427053523212</c:v>
                  </c:pt>
                  <c:pt idx="13">
                    <c:v>10.516223135764204</c:v>
                  </c:pt>
                  <c:pt idx="14">
                    <c:v>9.7959077284314269</c:v>
                  </c:pt>
                  <c:pt idx="15">
                    <c:v>10.282462436626576</c:v>
                  </c:pt>
                  <c:pt idx="16">
                    <c:v>10.59212281792796</c:v>
                  </c:pt>
                  <c:pt idx="17">
                    <c:v>9.0832271553026604</c:v>
                  </c:pt>
                  <c:pt idx="18">
                    <c:v>6.2138529167332406</c:v>
                  </c:pt>
                  <c:pt idx="19">
                    <c:v>4.8854951049825353</c:v>
                  </c:pt>
                  <c:pt idx="20">
                    <c:v>2.5387056974136675</c:v>
                  </c:pt>
                  <c:pt idx="21">
                    <c:v>3.2162528518512263</c:v>
                  </c:pt>
                  <c:pt idx="22">
                    <c:v>2.9696010213402269</c:v>
                  </c:pt>
                  <c:pt idx="23">
                    <c:v>4.1428245675392814</c:v>
                  </c:pt>
                  <c:pt idx="24">
                    <c:v>4.5021224641619852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- 2018'!$AA$2:$AA$26</c:f>
              <c:numCache>
                <c:formatCode>General</c:formatCode>
                <c:ptCount val="25"/>
                <c:pt idx="0">
                  <c:v>3.9208883673736601</c:v>
                </c:pt>
                <c:pt idx="1">
                  <c:v>4.9268312505455203</c:v>
                </c:pt>
                <c:pt idx="2">
                  <c:v>5.2525136248581612</c:v>
                </c:pt>
                <c:pt idx="3">
                  <c:v>6.0288347800471342</c:v>
                </c:pt>
                <c:pt idx="4">
                  <c:v>6.7081722265863659</c:v>
                </c:pt>
                <c:pt idx="5">
                  <c:v>7.4595143973116906</c:v>
                </c:pt>
                <c:pt idx="6">
                  <c:v>8.9012710264467145</c:v>
                </c:pt>
                <c:pt idx="7">
                  <c:v>9.8866742777341337</c:v>
                </c:pt>
                <c:pt idx="8">
                  <c:v>11.983187261063105</c:v>
                </c:pt>
                <c:pt idx="9">
                  <c:v>13.628593119926688</c:v>
                </c:pt>
                <c:pt idx="10">
                  <c:v>14.76500521733438</c:v>
                </c:pt>
                <c:pt idx="11">
                  <c:v>16.97523370210352</c:v>
                </c:pt>
                <c:pt idx="12">
                  <c:v>19.077319363707776</c:v>
                </c:pt>
                <c:pt idx="13">
                  <c:v>21.083527269354981</c:v>
                </c:pt>
                <c:pt idx="14">
                  <c:v>21.353398915510169</c:v>
                </c:pt>
                <c:pt idx="15">
                  <c:v>24.112016228070168</c:v>
                </c:pt>
                <c:pt idx="16">
                  <c:v>26.131087690931317</c:v>
                </c:pt>
                <c:pt idx="17">
                  <c:v>24.756201180501016</c:v>
                </c:pt>
                <c:pt idx="18">
                  <c:v>26.774410997643379</c:v>
                </c:pt>
                <c:pt idx="19">
                  <c:v>27.330113784149422</c:v>
                </c:pt>
                <c:pt idx="20">
                  <c:v>29.538998479095756</c:v>
                </c:pt>
                <c:pt idx="21">
                  <c:v>29.801068061010731</c:v>
                </c:pt>
                <c:pt idx="22">
                  <c:v>31.132456576765275</c:v>
                </c:pt>
                <c:pt idx="23">
                  <c:v>30.58486571201011</c:v>
                </c:pt>
                <c:pt idx="24">
                  <c:v>28.403008483896325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2-CD48-B751-DC0B3B5600BA}"/>
            </c:ext>
          </c:extLst>
        </c:ser>
        <c:ser>
          <c:idx val="2"/>
          <c:order val="2"/>
          <c:tx>
            <c:strRef>
              <c:f>'Standardized - 2018'!$AB$1</c:f>
              <c:strCache>
                <c:ptCount val="1"/>
                <c:pt idx="0">
                  <c:v>ES-Cliff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- 2018'!$AF$2:$AF$26</c:f>
                <c:numCache>
                  <c:formatCode>General</c:formatCode>
                  <c:ptCount val="25"/>
                  <c:pt idx="0">
                    <c:v>0.83197795450728618</c:v>
                  </c:pt>
                  <c:pt idx="1">
                    <c:v>0.71230580365938478</c:v>
                  </c:pt>
                  <c:pt idx="2">
                    <c:v>0.96812616730260836</c:v>
                  </c:pt>
                  <c:pt idx="3">
                    <c:v>1.4029867025457849</c:v>
                  </c:pt>
                  <c:pt idx="4">
                    <c:v>1.632321123738534</c:v>
                  </c:pt>
                  <c:pt idx="5">
                    <c:v>2.8076226309175092</c:v>
                  </c:pt>
                  <c:pt idx="6">
                    <c:v>2.6911455044014869</c:v>
                  </c:pt>
                  <c:pt idx="7">
                    <c:v>3.5001802526402996</c:v>
                  </c:pt>
                  <c:pt idx="8">
                    <c:v>4.1200556346977981</c:v>
                  </c:pt>
                  <c:pt idx="9">
                    <c:v>3.9372463525271435</c:v>
                  </c:pt>
                  <c:pt idx="10">
                    <c:v>4.5025181244280041</c:v>
                  </c:pt>
                  <c:pt idx="11">
                    <c:v>4.3244391432019516</c:v>
                  </c:pt>
                  <c:pt idx="12">
                    <c:v>2.2110736225520466</c:v>
                  </c:pt>
                  <c:pt idx="13">
                    <c:v>1.7436788493501731</c:v>
                  </c:pt>
                  <c:pt idx="14">
                    <c:v>2.2441884561848298</c:v>
                  </c:pt>
                  <c:pt idx="15">
                    <c:v>3.1107146814491964</c:v>
                  </c:pt>
                  <c:pt idx="16">
                    <c:v>4.6379029013747646</c:v>
                  </c:pt>
                  <c:pt idx="17">
                    <c:v>6.7226177676415686</c:v>
                  </c:pt>
                  <c:pt idx="18">
                    <c:v>5.6395598163234348</c:v>
                  </c:pt>
                  <c:pt idx="19">
                    <c:v>3.7624497761974141</c:v>
                  </c:pt>
                  <c:pt idx="20">
                    <c:v>3.8643981374108631</c:v>
                  </c:pt>
                  <c:pt idx="21">
                    <c:v>3.9488221363018425</c:v>
                  </c:pt>
                  <c:pt idx="22">
                    <c:v>4.9784389978780448</c:v>
                  </c:pt>
                  <c:pt idx="23">
                    <c:v>6.8234368292550398</c:v>
                  </c:pt>
                  <c:pt idx="24">
                    <c:v>7.9719701388677509</c:v>
                  </c:pt>
                </c:numCache>
              </c:numRef>
            </c:plus>
            <c:minus>
              <c:numRef>
                <c:f>'Standardized - 2018'!$AF$2:$AF$26</c:f>
                <c:numCache>
                  <c:formatCode>General</c:formatCode>
                  <c:ptCount val="25"/>
                  <c:pt idx="0">
                    <c:v>0.83197795450728618</c:v>
                  </c:pt>
                  <c:pt idx="1">
                    <c:v>0.71230580365938478</c:v>
                  </c:pt>
                  <c:pt idx="2">
                    <c:v>0.96812616730260836</c:v>
                  </c:pt>
                  <c:pt idx="3">
                    <c:v>1.4029867025457849</c:v>
                  </c:pt>
                  <c:pt idx="4">
                    <c:v>1.632321123738534</c:v>
                  </c:pt>
                  <c:pt idx="5">
                    <c:v>2.8076226309175092</c:v>
                  </c:pt>
                  <c:pt idx="6">
                    <c:v>2.6911455044014869</c:v>
                  </c:pt>
                  <c:pt idx="7">
                    <c:v>3.5001802526402996</c:v>
                  </c:pt>
                  <c:pt idx="8">
                    <c:v>4.1200556346977981</c:v>
                  </c:pt>
                  <c:pt idx="9">
                    <c:v>3.9372463525271435</c:v>
                  </c:pt>
                  <c:pt idx="10">
                    <c:v>4.5025181244280041</c:v>
                  </c:pt>
                  <c:pt idx="11">
                    <c:v>4.3244391432019516</c:v>
                  </c:pt>
                  <c:pt idx="12">
                    <c:v>2.2110736225520466</c:v>
                  </c:pt>
                  <c:pt idx="13">
                    <c:v>1.7436788493501731</c:v>
                  </c:pt>
                  <c:pt idx="14">
                    <c:v>2.2441884561848298</c:v>
                  </c:pt>
                  <c:pt idx="15">
                    <c:v>3.1107146814491964</c:v>
                  </c:pt>
                  <c:pt idx="16">
                    <c:v>4.6379029013747646</c:v>
                  </c:pt>
                  <c:pt idx="17">
                    <c:v>6.7226177676415686</c:v>
                  </c:pt>
                  <c:pt idx="18">
                    <c:v>5.6395598163234348</c:v>
                  </c:pt>
                  <c:pt idx="19">
                    <c:v>3.7624497761974141</c:v>
                  </c:pt>
                  <c:pt idx="20">
                    <c:v>3.8643981374108631</c:v>
                  </c:pt>
                  <c:pt idx="21">
                    <c:v>3.9488221363018425</c:v>
                  </c:pt>
                  <c:pt idx="22">
                    <c:v>4.9784389978780448</c:v>
                  </c:pt>
                  <c:pt idx="23">
                    <c:v>6.8234368292550398</c:v>
                  </c:pt>
                  <c:pt idx="24">
                    <c:v>7.9719701388677509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- 2018'!$AB$2:$AB$26</c:f>
              <c:numCache>
                <c:formatCode>General</c:formatCode>
                <c:ptCount val="25"/>
                <c:pt idx="0">
                  <c:v>3.0861714731298253</c:v>
                </c:pt>
                <c:pt idx="1">
                  <c:v>3.6375144222412197</c:v>
                </c:pt>
                <c:pt idx="2">
                  <c:v>3.9418850990222905</c:v>
                </c:pt>
                <c:pt idx="3">
                  <c:v>4.7865733007535889</c:v>
                </c:pt>
                <c:pt idx="4">
                  <c:v>5.4483461328947556</c:v>
                </c:pt>
                <c:pt idx="5">
                  <c:v>6.8695199824742446</c:v>
                </c:pt>
                <c:pt idx="6">
                  <c:v>9.0270414377397774</c:v>
                </c:pt>
                <c:pt idx="7">
                  <c:v>11.39469781048704</c:v>
                </c:pt>
                <c:pt idx="8">
                  <c:v>12.822459119496854</c:v>
                </c:pt>
                <c:pt idx="9">
                  <c:v>14.809787355248451</c:v>
                </c:pt>
                <c:pt idx="10">
                  <c:v>16.704072464050004</c:v>
                </c:pt>
                <c:pt idx="11">
                  <c:v>16.730946594612533</c:v>
                </c:pt>
                <c:pt idx="12">
                  <c:v>18.013852079817966</c:v>
                </c:pt>
                <c:pt idx="13">
                  <c:v>20.165913563206114</c:v>
                </c:pt>
                <c:pt idx="14">
                  <c:v>21.312525540107824</c:v>
                </c:pt>
                <c:pt idx="15">
                  <c:v>22.155828903865967</c:v>
                </c:pt>
                <c:pt idx="16">
                  <c:v>22.773193798895534</c:v>
                </c:pt>
                <c:pt idx="17">
                  <c:v>23.473223577847403</c:v>
                </c:pt>
                <c:pt idx="18">
                  <c:v>23.996761264788699</c:v>
                </c:pt>
                <c:pt idx="19">
                  <c:v>23.989846206696019</c:v>
                </c:pt>
                <c:pt idx="20">
                  <c:v>23.025052869206331</c:v>
                </c:pt>
                <c:pt idx="21">
                  <c:v>23.274313625008649</c:v>
                </c:pt>
                <c:pt idx="22">
                  <c:v>23.112432805664607</c:v>
                </c:pt>
                <c:pt idx="23">
                  <c:v>22.30390606090576</c:v>
                </c:pt>
                <c:pt idx="24">
                  <c:v>22.761574551311544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52-CD48-B751-DC0B3B5600BA}"/>
            </c:ext>
          </c:extLst>
        </c:ser>
        <c:ser>
          <c:idx val="3"/>
          <c:order val="3"/>
          <c:tx>
            <c:strRef>
              <c:f>'Standardized - 2018'!$AC$1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- 2018'!$AG$2:$AG$26</c:f>
                <c:numCache>
                  <c:formatCode>General</c:formatCode>
                  <c:ptCount val="25"/>
                  <c:pt idx="0">
                    <c:v>0.67174241667063572</c:v>
                  </c:pt>
                  <c:pt idx="1">
                    <c:v>1.1276204926803974</c:v>
                  </c:pt>
                  <c:pt idx="2">
                    <c:v>1.4225141504424712</c:v>
                  </c:pt>
                  <c:pt idx="3">
                    <c:v>3.1698820030016996</c:v>
                  </c:pt>
                  <c:pt idx="4">
                    <c:v>4.3153508277924084</c:v>
                  </c:pt>
                  <c:pt idx="5">
                    <c:v>3.7184059590459273</c:v>
                  </c:pt>
                  <c:pt idx="6">
                    <c:v>2.5870523062008726</c:v>
                  </c:pt>
                  <c:pt idx="7">
                    <c:v>2.8287898841152512</c:v>
                  </c:pt>
                  <c:pt idx="8">
                    <c:v>4.7888721100810789</c:v>
                  </c:pt>
                  <c:pt idx="9">
                    <c:v>5.3822454674028224</c:v>
                  </c:pt>
                  <c:pt idx="10">
                    <c:v>3.733195964212721</c:v>
                  </c:pt>
                  <c:pt idx="11">
                    <c:v>4.3402364973192045</c:v>
                  </c:pt>
                  <c:pt idx="12">
                    <c:v>6.1226344641643289</c:v>
                  </c:pt>
                  <c:pt idx="13">
                    <c:v>3.9386209480649308</c:v>
                  </c:pt>
                  <c:pt idx="14">
                    <c:v>3.3126615756401736</c:v>
                  </c:pt>
                  <c:pt idx="15">
                    <c:v>5.293791152188926</c:v>
                  </c:pt>
                  <c:pt idx="16">
                    <c:v>6.0617374400870103</c:v>
                  </c:pt>
                  <c:pt idx="17">
                    <c:v>7.0602314057294384</c:v>
                  </c:pt>
                  <c:pt idx="18">
                    <c:v>7.6700336273734431</c:v>
                  </c:pt>
                  <c:pt idx="19">
                    <c:v>6.2174548754945951</c:v>
                  </c:pt>
                  <c:pt idx="20">
                    <c:v>4.9827514663879686</c:v>
                  </c:pt>
                  <c:pt idx="21">
                    <c:v>4.361756909306389</c:v>
                  </c:pt>
                  <c:pt idx="22">
                    <c:v>6.9818657096893135</c:v>
                  </c:pt>
                  <c:pt idx="23">
                    <c:v>3.7781744845946381</c:v>
                  </c:pt>
                  <c:pt idx="24">
                    <c:v>3.9932898180843197</c:v>
                  </c:pt>
                </c:numCache>
              </c:numRef>
            </c:plus>
            <c:minus>
              <c:numRef>
                <c:f>'Standardized - 2018'!$AG$2:$AG$26</c:f>
                <c:numCache>
                  <c:formatCode>General</c:formatCode>
                  <c:ptCount val="25"/>
                  <c:pt idx="0">
                    <c:v>0.67174241667063572</c:v>
                  </c:pt>
                  <c:pt idx="1">
                    <c:v>1.1276204926803974</c:v>
                  </c:pt>
                  <c:pt idx="2">
                    <c:v>1.4225141504424712</c:v>
                  </c:pt>
                  <c:pt idx="3">
                    <c:v>3.1698820030016996</c:v>
                  </c:pt>
                  <c:pt idx="4">
                    <c:v>4.3153508277924084</c:v>
                  </c:pt>
                  <c:pt idx="5">
                    <c:v>3.7184059590459273</c:v>
                  </c:pt>
                  <c:pt idx="6">
                    <c:v>2.5870523062008726</c:v>
                  </c:pt>
                  <c:pt idx="7">
                    <c:v>2.8287898841152512</c:v>
                  </c:pt>
                  <c:pt idx="8">
                    <c:v>4.7888721100810789</c:v>
                  </c:pt>
                  <c:pt idx="9">
                    <c:v>5.3822454674028224</c:v>
                  </c:pt>
                  <c:pt idx="10">
                    <c:v>3.733195964212721</c:v>
                  </c:pt>
                  <c:pt idx="11">
                    <c:v>4.3402364973192045</c:v>
                  </c:pt>
                  <c:pt idx="12">
                    <c:v>6.1226344641643289</c:v>
                  </c:pt>
                  <c:pt idx="13">
                    <c:v>3.9386209480649308</c:v>
                  </c:pt>
                  <c:pt idx="14">
                    <c:v>3.3126615756401736</c:v>
                  </c:pt>
                  <c:pt idx="15">
                    <c:v>5.293791152188926</c:v>
                  </c:pt>
                  <c:pt idx="16">
                    <c:v>6.0617374400870103</c:v>
                  </c:pt>
                  <c:pt idx="17">
                    <c:v>7.0602314057294384</c:v>
                  </c:pt>
                  <c:pt idx="18">
                    <c:v>7.6700336273734431</c:v>
                  </c:pt>
                  <c:pt idx="19">
                    <c:v>6.2174548754945951</c:v>
                  </c:pt>
                  <c:pt idx="20">
                    <c:v>4.9827514663879686</c:v>
                  </c:pt>
                  <c:pt idx="21">
                    <c:v>4.361756909306389</c:v>
                  </c:pt>
                  <c:pt idx="22">
                    <c:v>6.9818657096893135</c:v>
                  </c:pt>
                  <c:pt idx="23">
                    <c:v>3.7781744845946381</c:v>
                  </c:pt>
                  <c:pt idx="24">
                    <c:v>3.9932898180843197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- 2018'!$AC$2:$AC$26</c:f>
              <c:numCache>
                <c:formatCode>General</c:formatCode>
                <c:ptCount val="25"/>
                <c:pt idx="0">
                  <c:v>3.2937314330003304</c:v>
                </c:pt>
                <c:pt idx="1">
                  <c:v>5.6669636313328686</c:v>
                </c:pt>
                <c:pt idx="2">
                  <c:v>7.8578575995258388</c:v>
                </c:pt>
                <c:pt idx="3">
                  <c:v>10.524688018465046</c:v>
                </c:pt>
                <c:pt idx="4">
                  <c:v>12.97715266304858</c:v>
                </c:pt>
                <c:pt idx="5">
                  <c:v>15.073596422882972</c:v>
                </c:pt>
                <c:pt idx="6">
                  <c:v>17.193638176834231</c:v>
                </c:pt>
                <c:pt idx="7">
                  <c:v>18.427002543878025</c:v>
                </c:pt>
                <c:pt idx="8">
                  <c:v>21.167685491722533</c:v>
                </c:pt>
                <c:pt idx="9">
                  <c:v>24.483582458051352</c:v>
                </c:pt>
                <c:pt idx="10">
                  <c:v>23.713338711841988</c:v>
                </c:pt>
                <c:pt idx="11">
                  <c:v>25.514340642852201</c:v>
                </c:pt>
                <c:pt idx="12">
                  <c:v>26.73431745630814</c:v>
                </c:pt>
                <c:pt idx="13">
                  <c:v>27.348196239375511</c:v>
                </c:pt>
                <c:pt idx="14">
                  <c:v>29.632138685532045</c:v>
                </c:pt>
                <c:pt idx="15">
                  <c:v>31.346885259374233</c:v>
                </c:pt>
                <c:pt idx="16">
                  <c:v>29.41081225541604</c:v>
                </c:pt>
                <c:pt idx="17">
                  <c:v>30.8442187507572</c:v>
                </c:pt>
                <c:pt idx="18">
                  <c:v>30.074426868220133</c:v>
                </c:pt>
                <c:pt idx="19">
                  <c:v>29.111324478501519</c:v>
                </c:pt>
                <c:pt idx="20">
                  <c:v>30.687006425391235</c:v>
                </c:pt>
                <c:pt idx="21">
                  <c:v>31.948301929454097</c:v>
                </c:pt>
                <c:pt idx="22">
                  <c:v>32.306743221807075</c:v>
                </c:pt>
                <c:pt idx="23">
                  <c:v>31.144863152594418</c:v>
                </c:pt>
                <c:pt idx="24">
                  <c:v>29.156368796314517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52-CD48-B751-DC0B3B560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149184"/>
        <c:axId val="1215484800"/>
      </c:lineChart>
      <c:catAx>
        <c:axId val="53514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84800"/>
        <c:crosses val="autoZero"/>
        <c:auto val="1"/>
        <c:lblAlgn val="ctr"/>
        <c:lblOffset val="100"/>
        <c:noMultiLvlLbl val="0"/>
      </c:catAx>
      <c:valAx>
        <c:axId val="1215484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Cell</a:t>
                </a:r>
                <a:r>
                  <a:rPr lang="en-US" baseline="0"/>
                  <a:t> Width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40806741262604"/>
          <c:y val="0.60608758290071796"/>
          <c:w val="0.18116437199735999"/>
          <c:h val="0.16362850542735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2018 - Douglas Fir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50682261208574E-2"/>
          <c:y val="0.11698750589930201"/>
          <c:w val="0.8905068226120858"/>
          <c:h val="0.7717655679475397"/>
        </c:manualLayout>
      </c:layout>
      <c:lineChart>
        <c:grouping val="standard"/>
        <c:varyColors val="0"/>
        <c:ser>
          <c:idx val="0"/>
          <c:order val="0"/>
          <c:tx>
            <c:strRef>
              <c:f>'Standardized - 2018'!$Z$1</c:f>
              <c:strCache>
                <c:ptCount val="1"/>
                <c:pt idx="0">
                  <c:v>DF-Cliff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- 2018'!$AD$2:$AD$26</c:f>
                <c:numCache>
                  <c:formatCode>General</c:formatCode>
                  <c:ptCount val="25"/>
                  <c:pt idx="0">
                    <c:v>0.69730932816867397</c:v>
                  </c:pt>
                  <c:pt idx="1">
                    <c:v>1.537157090392725</c:v>
                  </c:pt>
                  <c:pt idx="2">
                    <c:v>1.9608420279399275</c:v>
                  </c:pt>
                  <c:pt idx="3">
                    <c:v>0.96727193831979397</c:v>
                  </c:pt>
                  <c:pt idx="4">
                    <c:v>0.75547851073081185</c:v>
                  </c:pt>
                  <c:pt idx="5">
                    <c:v>1.0175806854837988</c:v>
                  </c:pt>
                  <c:pt idx="6">
                    <c:v>1.510669940750879</c:v>
                  </c:pt>
                  <c:pt idx="7">
                    <c:v>1.969416843007024</c:v>
                  </c:pt>
                  <c:pt idx="8">
                    <c:v>1.7836494194752786</c:v>
                  </c:pt>
                  <c:pt idx="9">
                    <c:v>3.4967804459421736</c:v>
                  </c:pt>
                  <c:pt idx="10">
                    <c:v>3.3815477935696645</c:v>
                  </c:pt>
                  <c:pt idx="11">
                    <c:v>4.6292393381111205</c:v>
                  </c:pt>
                  <c:pt idx="12">
                    <c:v>5.1109781585560148</c:v>
                  </c:pt>
                  <c:pt idx="13">
                    <c:v>4.2175612614843176</c:v>
                  </c:pt>
                  <c:pt idx="14">
                    <c:v>4.1678219585267176</c:v>
                  </c:pt>
                  <c:pt idx="15">
                    <c:v>3.4709048105868323</c:v>
                  </c:pt>
                  <c:pt idx="16">
                    <c:v>4.1473796272168091</c:v>
                  </c:pt>
                  <c:pt idx="17">
                    <c:v>4.9710051016423513</c:v>
                  </c:pt>
                  <c:pt idx="18">
                    <c:v>5.4854805504111592</c:v>
                  </c:pt>
                  <c:pt idx="19">
                    <c:v>5.0559272560108131</c:v>
                  </c:pt>
                  <c:pt idx="20">
                    <c:v>5.5409189966963073</c:v>
                  </c:pt>
                  <c:pt idx="21">
                    <c:v>5.6036124763136579</c:v>
                  </c:pt>
                  <c:pt idx="22">
                    <c:v>5.9478172343082916</c:v>
                  </c:pt>
                  <c:pt idx="23">
                    <c:v>4.9815823375825925</c:v>
                  </c:pt>
                  <c:pt idx="24">
                    <c:v>5.5138904313076695</c:v>
                  </c:pt>
                </c:numCache>
              </c:numRef>
            </c:plus>
            <c:minus>
              <c:numRef>
                <c:f>'Standardized - 2018'!$AD$2:$AD$26</c:f>
                <c:numCache>
                  <c:formatCode>General</c:formatCode>
                  <c:ptCount val="25"/>
                  <c:pt idx="0">
                    <c:v>0.69730932816867397</c:v>
                  </c:pt>
                  <c:pt idx="1">
                    <c:v>1.537157090392725</c:v>
                  </c:pt>
                  <c:pt idx="2">
                    <c:v>1.9608420279399275</c:v>
                  </c:pt>
                  <c:pt idx="3">
                    <c:v>0.96727193831979397</c:v>
                  </c:pt>
                  <c:pt idx="4">
                    <c:v>0.75547851073081185</c:v>
                  </c:pt>
                  <c:pt idx="5">
                    <c:v>1.0175806854837988</c:v>
                  </c:pt>
                  <c:pt idx="6">
                    <c:v>1.510669940750879</c:v>
                  </c:pt>
                  <c:pt idx="7">
                    <c:v>1.969416843007024</c:v>
                  </c:pt>
                  <c:pt idx="8">
                    <c:v>1.7836494194752786</c:v>
                  </c:pt>
                  <c:pt idx="9">
                    <c:v>3.4967804459421736</c:v>
                  </c:pt>
                  <c:pt idx="10">
                    <c:v>3.3815477935696645</c:v>
                  </c:pt>
                  <c:pt idx="11">
                    <c:v>4.6292393381111205</c:v>
                  </c:pt>
                  <c:pt idx="12">
                    <c:v>5.1109781585560148</c:v>
                  </c:pt>
                  <c:pt idx="13">
                    <c:v>4.2175612614843176</c:v>
                  </c:pt>
                  <c:pt idx="14">
                    <c:v>4.1678219585267176</c:v>
                  </c:pt>
                  <c:pt idx="15">
                    <c:v>3.4709048105868323</c:v>
                  </c:pt>
                  <c:pt idx="16">
                    <c:v>4.1473796272168091</c:v>
                  </c:pt>
                  <c:pt idx="17">
                    <c:v>4.9710051016423513</c:v>
                  </c:pt>
                  <c:pt idx="18">
                    <c:v>5.4854805504111592</c:v>
                  </c:pt>
                  <c:pt idx="19">
                    <c:v>5.0559272560108131</c:v>
                  </c:pt>
                  <c:pt idx="20">
                    <c:v>5.5409189966963073</c:v>
                  </c:pt>
                  <c:pt idx="21">
                    <c:v>5.6036124763136579</c:v>
                  </c:pt>
                  <c:pt idx="22">
                    <c:v>5.9478172343082916</c:v>
                  </c:pt>
                  <c:pt idx="23">
                    <c:v>4.9815823375825925</c:v>
                  </c:pt>
                  <c:pt idx="24">
                    <c:v>5.5138904313076695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- 2018'!$Z$2:$Z$26</c:f>
              <c:numCache>
                <c:formatCode>General</c:formatCode>
                <c:ptCount val="25"/>
                <c:pt idx="0">
                  <c:v>2.4519203907203915</c:v>
                </c:pt>
                <c:pt idx="1">
                  <c:v>3.3957911011503135</c:v>
                </c:pt>
                <c:pt idx="2">
                  <c:v>4.0501472495340911</c:v>
                </c:pt>
                <c:pt idx="3">
                  <c:v>4.0997988432619996</c:v>
                </c:pt>
                <c:pt idx="4">
                  <c:v>5.019791269841269</c:v>
                </c:pt>
                <c:pt idx="5">
                  <c:v>5.2003759440267343</c:v>
                </c:pt>
                <c:pt idx="6">
                  <c:v>5.4428261390656134</c:v>
                </c:pt>
                <c:pt idx="7">
                  <c:v>7.943839780862417</c:v>
                </c:pt>
                <c:pt idx="8">
                  <c:v>8.8264584676434676</c:v>
                </c:pt>
                <c:pt idx="9">
                  <c:v>11.411191516612046</c:v>
                </c:pt>
                <c:pt idx="10">
                  <c:v>12.923534775400039</c:v>
                </c:pt>
                <c:pt idx="11">
                  <c:v>16.069034977186558</c:v>
                </c:pt>
                <c:pt idx="12">
                  <c:v>16.917147606837609</c:v>
                </c:pt>
                <c:pt idx="13">
                  <c:v>18.563021265342847</c:v>
                </c:pt>
                <c:pt idx="14">
                  <c:v>19.64880398174925</c:v>
                </c:pt>
                <c:pt idx="15">
                  <c:v>19.623218856114654</c:v>
                </c:pt>
                <c:pt idx="16">
                  <c:v>20.743082637362637</c:v>
                </c:pt>
                <c:pt idx="17">
                  <c:v>19.929261525608897</c:v>
                </c:pt>
                <c:pt idx="18">
                  <c:v>21.703413600025709</c:v>
                </c:pt>
                <c:pt idx="19">
                  <c:v>22.428099195424466</c:v>
                </c:pt>
                <c:pt idx="20">
                  <c:v>23.20472615384616</c:v>
                </c:pt>
                <c:pt idx="21">
                  <c:v>23.107486284300496</c:v>
                </c:pt>
                <c:pt idx="22">
                  <c:v>22.393451869417142</c:v>
                </c:pt>
                <c:pt idx="23">
                  <c:v>21.365844645267011</c:v>
                </c:pt>
                <c:pt idx="24">
                  <c:v>21.533844126984139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FA-7E4F-9533-14A2B234A48D}"/>
            </c:ext>
          </c:extLst>
        </c:ser>
        <c:ser>
          <c:idx val="1"/>
          <c:order val="1"/>
          <c:tx>
            <c:strRef>
              <c:f>'Standardized - 2018'!$AA$1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- 2018'!$AE$2:$AE$26</c:f>
                <c:numCache>
                  <c:formatCode>General</c:formatCode>
                  <c:ptCount val="25"/>
                  <c:pt idx="0">
                    <c:v>2.9006161326219142</c:v>
                  </c:pt>
                  <c:pt idx="1">
                    <c:v>1.9783166726058556</c:v>
                  </c:pt>
                  <c:pt idx="2">
                    <c:v>2.152335698137223</c:v>
                  </c:pt>
                  <c:pt idx="3">
                    <c:v>2.4541158366559523</c:v>
                  </c:pt>
                  <c:pt idx="4">
                    <c:v>2.9449334770703386</c:v>
                  </c:pt>
                  <c:pt idx="5">
                    <c:v>3.2035892492736253</c:v>
                  </c:pt>
                  <c:pt idx="6">
                    <c:v>4.4271889233565371</c:v>
                  </c:pt>
                  <c:pt idx="7">
                    <c:v>5.8008353382678495</c:v>
                  </c:pt>
                  <c:pt idx="8">
                    <c:v>7.2398272744500556</c:v>
                  </c:pt>
                  <c:pt idx="9">
                    <c:v>8.6896104295977388</c:v>
                  </c:pt>
                  <c:pt idx="10">
                    <c:v>6.203513751803265</c:v>
                  </c:pt>
                  <c:pt idx="11">
                    <c:v>8.0580561753446531</c:v>
                  </c:pt>
                  <c:pt idx="12">
                    <c:v>8.5350427053523212</c:v>
                  </c:pt>
                  <c:pt idx="13">
                    <c:v>10.516223135764204</c:v>
                  </c:pt>
                  <c:pt idx="14">
                    <c:v>9.7959077284314269</c:v>
                  </c:pt>
                  <c:pt idx="15">
                    <c:v>10.282462436626576</c:v>
                  </c:pt>
                  <c:pt idx="16">
                    <c:v>10.59212281792796</c:v>
                  </c:pt>
                  <c:pt idx="17">
                    <c:v>9.0832271553026604</c:v>
                  </c:pt>
                  <c:pt idx="18">
                    <c:v>6.2138529167332406</c:v>
                  </c:pt>
                  <c:pt idx="19">
                    <c:v>4.8854951049825353</c:v>
                  </c:pt>
                  <c:pt idx="20">
                    <c:v>2.5387056974136675</c:v>
                  </c:pt>
                  <c:pt idx="21">
                    <c:v>3.2162528518512263</c:v>
                  </c:pt>
                  <c:pt idx="22">
                    <c:v>2.9696010213402269</c:v>
                  </c:pt>
                  <c:pt idx="23">
                    <c:v>4.1428245675392814</c:v>
                  </c:pt>
                  <c:pt idx="24">
                    <c:v>4.5021224641619852</c:v>
                  </c:pt>
                </c:numCache>
              </c:numRef>
            </c:plus>
            <c:minus>
              <c:numRef>
                <c:f>'Standardized - 2018'!$AE$2:$AE$26</c:f>
                <c:numCache>
                  <c:formatCode>General</c:formatCode>
                  <c:ptCount val="25"/>
                  <c:pt idx="0">
                    <c:v>2.9006161326219142</c:v>
                  </c:pt>
                  <c:pt idx="1">
                    <c:v>1.9783166726058556</c:v>
                  </c:pt>
                  <c:pt idx="2">
                    <c:v>2.152335698137223</c:v>
                  </c:pt>
                  <c:pt idx="3">
                    <c:v>2.4541158366559523</c:v>
                  </c:pt>
                  <c:pt idx="4">
                    <c:v>2.9449334770703386</c:v>
                  </c:pt>
                  <c:pt idx="5">
                    <c:v>3.2035892492736253</c:v>
                  </c:pt>
                  <c:pt idx="6">
                    <c:v>4.4271889233565371</c:v>
                  </c:pt>
                  <c:pt idx="7">
                    <c:v>5.8008353382678495</c:v>
                  </c:pt>
                  <c:pt idx="8">
                    <c:v>7.2398272744500556</c:v>
                  </c:pt>
                  <c:pt idx="9">
                    <c:v>8.6896104295977388</c:v>
                  </c:pt>
                  <c:pt idx="10">
                    <c:v>6.203513751803265</c:v>
                  </c:pt>
                  <c:pt idx="11">
                    <c:v>8.0580561753446531</c:v>
                  </c:pt>
                  <c:pt idx="12">
                    <c:v>8.5350427053523212</c:v>
                  </c:pt>
                  <c:pt idx="13">
                    <c:v>10.516223135764204</c:v>
                  </c:pt>
                  <c:pt idx="14">
                    <c:v>9.7959077284314269</c:v>
                  </c:pt>
                  <c:pt idx="15">
                    <c:v>10.282462436626576</c:v>
                  </c:pt>
                  <c:pt idx="16">
                    <c:v>10.59212281792796</c:v>
                  </c:pt>
                  <c:pt idx="17">
                    <c:v>9.0832271553026604</c:v>
                  </c:pt>
                  <c:pt idx="18">
                    <c:v>6.2138529167332406</c:v>
                  </c:pt>
                  <c:pt idx="19">
                    <c:v>4.8854951049825353</c:v>
                  </c:pt>
                  <c:pt idx="20">
                    <c:v>2.5387056974136675</c:v>
                  </c:pt>
                  <c:pt idx="21">
                    <c:v>3.2162528518512263</c:v>
                  </c:pt>
                  <c:pt idx="22">
                    <c:v>2.9696010213402269</c:v>
                  </c:pt>
                  <c:pt idx="23">
                    <c:v>4.1428245675392814</c:v>
                  </c:pt>
                  <c:pt idx="24">
                    <c:v>4.5021224641619852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- 2018'!$AA$2:$AA$26</c:f>
              <c:numCache>
                <c:formatCode>General</c:formatCode>
                <c:ptCount val="25"/>
                <c:pt idx="0">
                  <c:v>3.9208883673736601</c:v>
                </c:pt>
                <c:pt idx="1">
                  <c:v>4.9268312505455203</c:v>
                </c:pt>
                <c:pt idx="2">
                  <c:v>5.2525136248581612</c:v>
                </c:pt>
                <c:pt idx="3">
                  <c:v>6.0288347800471342</c:v>
                </c:pt>
                <c:pt idx="4">
                  <c:v>6.7081722265863659</c:v>
                </c:pt>
                <c:pt idx="5">
                  <c:v>7.4595143973116906</c:v>
                </c:pt>
                <c:pt idx="6">
                  <c:v>8.9012710264467145</c:v>
                </c:pt>
                <c:pt idx="7">
                  <c:v>9.8866742777341337</c:v>
                </c:pt>
                <c:pt idx="8">
                  <c:v>11.983187261063105</c:v>
                </c:pt>
                <c:pt idx="9">
                  <c:v>13.628593119926688</c:v>
                </c:pt>
                <c:pt idx="10">
                  <c:v>14.76500521733438</c:v>
                </c:pt>
                <c:pt idx="11">
                  <c:v>16.97523370210352</c:v>
                </c:pt>
                <c:pt idx="12">
                  <c:v>19.077319363707776</c:v>
                </c:pt>
                <c:pt idx="13">
                  <c:v>21.083527269354981</c:v>
                </c:pt>
                <c:pt idx="14">
                  <c:v>21.353398915510169</c:v>
                </c:pt>
                <c:pt idx="15">
                  <c:v>24.112016228070168</c:v>
                </c:pt>
                <c:pt idx="16">
                  <c:v>26.131087690931317</c:v>
                </c:pt>
                <c:pt idx="17">
                  <c:v>24.756201180501016</c:v>
                </c:pt>
                <c:pt idx="18">
                  <c:v>26.774410997643379</c:v>
                </c:pt>
                <c:pt idx="19">
                  <c:v>27.330113784149422</c:v>
                </c:pt>
                <c:pt idx="20">
                  <c:v>29.538998479095756</c:v>
                </c:pt>
                <c:pt idx="21">
                  <c:v>29.801068061010731</c:v>
                </c:pt>
                <c:pt idx="22">
                  <c:v>31.132456576765275</c:v>
                </c:pt>
                <c:pt idx="23">
                  <c:v>30.58486571201011</c:v>
                </c:pt>
                <c:pt idx="24">
                  <c:v>28.403008483896325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FA-7E4F-9533-14A2B234A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149184"/>
        <c:axId val="1215484800"/>
      </c:lineChart>
      <c:catAx>
        <c:axId val="53514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84800"/>
        <c:crosses val="autoZero"/>
        <c:auto val="1"/>
        <c:lblAlgn val="ctr"/>
        <c:lblOffset val="100"/>
        <c:noMultiLvlLbl val="0"/>
      </c:catAx>
      <c:valAx>
        <c:axId val="1215484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Cell</a:t>
                </a:r>
                <a:r>
                  <a:rPr lang="en-US" baseline="0"/>
                  <a:t> Width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40806741262604"/>
          <c:y val="0.60608758290071796"/>
          <c:w val="0.18116437199735999"/>
          <c:h val="0.16362850542735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2018 -  Spruce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050682261208574E-2"/>
          <c:y val="0.11698750589930201"/>
          <c:w val="0.8905068226120858"/>
          <c:h val="0.7717655679475397"/>
        </c:manualLayout>
      </c:layout>
      <c:lineChart>
        <c:grouping val="standard"/>
        <c:varyColors val="0"/>
        <c:ser>
          <c:idx val="2"/>
          <c:order val="0"/>
          <c:tx>
            <c:strRef>
              <c:f>'Standardized - 2018'!$AB$1</c:f>
              <c:strCache>
                <c:ptCount val="1"/>
                <c:pt idx="0">
                  <c:v>ES-Cliff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- 2018'!$AF$2:$AF$26</c:f>
                <c:numCache>
                  <c:formatCode>General</c:formatCode>
                  <c:ptCount val="25"/>
                  <c:pt idx="0">
                    <c:v>0.83197795450728618</c:v>
                  </c:pt>
                  <c:pt idx="1">
                    <c:v>0.71230580365938478</c:v>
                  </c:pt>
                  <c:pt idx="2">
                    <c:v>0.96812616730260836</c:v>
                  </c:pt>
                  <c:pt idx="3">
                    <c:v>1.4029867025457849</c:v>
                  </c:pt>
                  <c:pt idx="4">
                    <c:v>1.632321123738534</c:v>
                  </c:pt>
                  <c:pt idx="5">
                    <c:v>2.8076226309175092</c:v>
                  </c:pt>
                  <c:pt idx="6">
                    <c:v>2.6911455044014869</c:v>
                  </c:pt>
                  <c:pt idx="7">
                    <c:v>3.5001802526402996</c:v>
                  </c:pt>
                  <c:pt idx="8">
                    <c:v>4.1200556346977981</c:v>
                  </c:pt>
                  <c:pt idx="9">
                    <c:v>3.9372463525271435</c:v>
                  </c:pt>
                  <c:pt idx="10">
                    <c:v>4.5025181244280041</c:v>
                  </c:pt>
                  <c:pt idx="11">
                    <c:v>4.3244391432019516</c:v>
                  </c:pt>
                  <c:pt idx="12">
                    <c:v>2.2110736225520466</c:v>
                  </c:pt>
                  <c:pt idx="13">
                    <c:v>1.7436788493501731</c:v>
                  </c:pt>
                  <c:pt idx="14">
                    <c:v>2.2441884561848298</c:v>
                  </c:pt>
                  <c:pt idx="15">
                    <c:v>3.1107146814491964</c:v>
                  </c:pt>
                  <c:pt idx="16">
                    <c:v>4.6379029013747646</c:v>
                  </c:pt>
                  <c:pt idx="17">
                    <c:v>6.7226177676415686</c:v>
                  </c:pt>
                  <c:pt idx="18">
                    <c:v>5.6395598163234348</c:v>
                  </c:pt>
                  <c:pt idx="19">
                    <c:v>3.7624497761974141</c:v>
                  </c:pt>
                  <c:pt idx="20">
                    <c:v>3.8643981374108631</c:v>
                  </c:pt>
                  <c:pt idx="21">
                    <c:v>3.9488221363018425</c:v>
                  </c:pt>
                  <c:pt idx="22">
                    <c:v>4.9784389978780448</c:v>
                  </c:pt>
                  <c:pt idx="23">
                    <c:v>6.8234368292550398</c:v>
                  </c:pt>
                  <c:pt idx="24">
                    <c:v>7.9719701388677509</c:v>
                  </c:pt>
                </c:numCache>
              </c:numRef>
            </c:plus>
            <c:minus>
              <c:numRef>
                <c:f>'Standardized - 2018'!$AF$2:$AF$26</c:f>
                <c:numCache>
                  <c:formatCode>General</c:formatCode>
                  <c:ptCount val="25"/>
                  <c:pt idx="0">
                    <c:v>0.83197795450728618</c:v>
                  </c:pt>
                  <c:pt idx="1">
                    <c:v>0.71230580365938478</c:v>
                  </c:pt>
                  <c:pt idx="2">
                    <c:v>0.96812616730260836</c:v>
                  </c:pt>
                  <c:pt idx="3">
                    <c:v>1.4029867025457849</c:v>
                  </c:pt>
                  <c:pt idx="4">
                    <c:v>1.632321123738534</c:v>
                  </c:pt>
                  <c:pt idx="5">
                    <c:v>2.8076226309175092</c:v>
                  </c:pt>
                  <c:pt idx="6">
                    <c:v>2.6911455044014869</c:v>
                  </c:pt>
                  <c:pt idx="7">
                    <c:v>3.5001802526402996</c:v>
                  </c:pt>
                  <c:pt idx="8">
                    <c:v>4.1200556346977981</c:v>
                  </c:pt>
                  <c:pt idx="9">
                    <c:v>3.9372463525271435</c:v>
                  </c:pt>
                  <c:pt idx="10">
                    <c:v>4.5025181244280041</c:v>
                  </c:pt>
                  <c:pt idx="11">
                    <c:v>4.3244391432019516</c:v>
                  </c:pt>
                  <c:pt idx="12">
                    <c:v>2.2110736225520466</c:v>
                  </c:pt>
                  <c:pt idx="13">
                    <c:v>1.7436788493501731</c:v>
                  </c:pt>
                  <c:pt idx="14">
                    <c:v>2.2441884561848298</c:v>
                  </c:pt>
                  <c:pt idx="15">
                    <c:v>3.1107146814491964</c:v>
                  </c:pt>
                  <c:pt idx="16">
                    <c:v>4.6379029013747646</c:v>
                  </c:pt>
                  <c:pt idx="17">
                    <c:v>6.7226177676415686</c:v>
                  </c:pt>
                  <c:pt idx="18">
                    <c:v>5.6395598163234348</c:v>
                  </c:pt>
                  <c:pt idx="19">
                    <c:v>3.7624497761974141</c:v>
                  </c:pt>
                  <c:pt idx="20">
                    <c:v>3.8643981374108631</c:v>
                  </c:pt>
                  <c:pt idx="21">
                    <c:v>3.9488221363018425</c:v>
                  </c:pt>
                  <c:pt idx="22">
                    <c:v>4.9784389978780448</c:v>
                  </c:pt>
                  <c:pt idx="23">
                    <c:v>6.8234368292550398</c:v>
                  </c:pt>
                  <c:pt idx="24">
                    <c:v>7.9719701388677509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- 2018'!$AB$2:$AB$26</c:f>
              <c:numCache>
                <c:formatCode>General</c:formatCode>
                <c:ptCount val="25"/>
                <c:pt idx="0">
                  <c:v>3.0861714731298253</c:v>
                </c:pt>
                <c:pt idx="1">
                  <c:v>3.6375144222412197</c:v>
                </c:pt>
                <c:pt idx="2">
                  <c:v>3.9418850990222905</c:v>
                </c:pt>
                <c:pt idx="3">
                  <c:v>4.7865733007535889</c:v>
                </c:pt>
                <c:pt idx="4">
                  <c:v>5.4483461328947556</c:v>
                </c:pt>
                <c:pt idx="5">
                  <c:v>6.8695199824742446</c:v>
                </c:pt>
                <c:pt idx="6">
                  <c:v>9.0270414377397774</c:v>
                </c:pt>
                <c:pt idx="7">
                  <c:v>11.39469781048704</c:v>
                </c:pt>
                <c:pt idx="8">
                  <c:v>12.822459119496854</c:v>
                </c:pt>
                <c:pt idx="9">
                  <c:v>14.809787355248451</c:v>
                </c:pt>
                <c:pt idx="10">
                  <c:v>16.704072464050004</c:v>
                </c:pt>
                <c:pt idx="11">
                  <c:v>16.730946594612533</c:v>
                </c:pt>
                <c:pt idx="12">
                  <c:v>18.013852079817966</c:v>
                </c:pt>
                <c:pt idx="13">
                  <c:v>20.165913563206114</c:v>
                </c:pt>
                <c:pt idx="14">
                  <c:v>21.312525540107824</c:v>
                </c:pt>
                <c:pt idx="15">
                  <c:v>22.155828903865967</c:v>
                </c:pt>
                <c:pt idx="16">
                  <c:v>22.773193798895534</c:v>
                </c:pt>
                <c:pt idx="17">
                  <c:v>23.473223577847403</c:v>
                </c:pt>
                <c:pt idx="18">
                  <c:v>23.996761264788699</c:v>
                </c:pt>
                <c:pt idx="19">
                  <c:v>23.989846206696019</c:v>
                </c:pt>
                <c:pt idx="20">
                  <c:v>23.025052869206331</c:v>
                </c:pt>
                <c:pt idx="21">
                  <c:v>23.274313625008649</c:v>
                </c:pt>
                <c:pt idx="22">
                  <c:v>23.112432805664607</c:v>
                </c:pt>
                <c:pt idx="23">
                  <c:v>22.30390606090576</c:v>
                </c:pt>
                <c:pt idx="24">
                  <c:v>22.761574551311544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5F-5D4E-9571-A9EB0B280B50}"/>
            </c:ext>
          </c:extLst>
        </c:ser>
        <c:ser>
          <c:idx val="3"/>
          <c:order val="1"/>
          <c:tx>
            <c:strRef>
              <c:f>'Standardized - 2018'!$AC$1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'Standardized - 2018'!$AG$2:$AG$26</c:f>
                <c:numCache>
                  <c:formatCode>General</c:formatCode>
                  <c:ptCount val="25"/>
                  <c:pt idx="0">
                    <c:v>0.67174241667063572</c:v>
                  </c:pt>
                  <c:pt idx="1">
                    <c:v>1.1276204926803974</c:v>
                  </c:pt>
                  <c:pt idx="2">
                    <c:v>1.4225141504424712</c:v>
                  </c:pt>
                  <c:pt idx="3">
                    <c:v>3.1698820030016996</c:v>
                  </c:pt>
                  <c:pt idx="4">
                    <c:v>4.3153508277924084</c:v>
                  </c:pt>
                  <c:pt idx="5">
                    <c:v>3.7184059590459273</c:v>
                  </c:pt>
                  <c:pt idx="6">
                    <c:v>2.5870523062008726</c:v>
                  </c:pt>
                  <c:pt idx="7">
                    <c:v>2.8287898841152512</c:v>
                  </c:pt>
                  <c:pt idx="8">
                    <c:v>4.7888721100810789</c:v>
                  </c:pt>
                  <c:pt idx="9">
                    <c:v>5.3822454674028224</c:v>
                  </c:pt>
                  <c:pt idx="10">
                    <c:v>3.733195964212721</c:v>
                  </c:pt>
                  <c:pt idx="11">
                    <c:v>4.3402364973192045</c:v>
                  </c:pt>
                  <c:pt idx="12">
                    <c:v>6.1226344641643289</c:v>
                  </c:pt>
                  <c:pt idx="13">
                    <c:v>3.9386209480649308</c:v>
                  </c:pt>
                  <c:pt idx="14">
                    <c:v>3.3126615756401736</c:v>
                  </c:pt>
                  <c:pt idx="15">
                    <c:v>5.293791152188926</c:v>
                  </c:pt>
                  <c:pt idx="16">
                    <c:v>6.0617374400870103</c:v>
                  </c:pt>
                  <c:pt idx="17">
                    <c:v>7.0602314057294384</c:v>
                  </c:pt>
                  <c:pt idx="18">
                    <c:v>7.6700336273734431</c:v>
                  </c:pt>
                  <c:pt idx="19">
                    <c:v>6.2174548754945951</c:v>
                  </c:pt>
                  <c:pt idx="20">
                    <c:v>4.9827514663879686</c:v>
                  </c:pt>
                  <c:pt idx="21">
                    <c:v>4.361756909306389</c:v>
                  </c:pt>
                  <c:pt idx="22">
                    <c:v>6.9818657096893135</c:v>
                  </c:pt>
                  <c:pt idx="23">
                    <c:v>3.7781744845946381</c:v>
                  </c:pt>
                  <c:pt idx="24">
                    <c:v>3.9932898180843197</c:v>
                  </c:pt>
                </c:numCache>
              </c:numRef>
            </c:plus>
            <c:minus>
              <c:numRef>
                <c:f>'Standardized - 2018'!$AG$2:$AG$26</c:f>
                <c:numCache>
                  <c:formatCode>General</c:formatCode>
                  <c:ptCount val="25"/>
                  <c:pt idx="0">
                    <c:v>0.67174241667063572</c:v>
                  </c:pt>
                  <c:pt idx="1">
                    <c:v>1.1276204926803974</c:v>
                  </c:pt>
                  <c:pt idx="2">
                    <c:v>1.4225141504424712</c:v>
                  </c:pt>
                  <c:pt idx="3">
                    <c:v>3.1698820030016996</c:v>
                  </c:pt>
                  <c:pt idx="4">
                    <c:v>4.3153508277924084</c:v>
                  </c:pt>
                  <c:pt idx="5">
                    <c:v>3.7184059590459273</c:v>
                  </c:pt>
                  <c:pt idx="6">
                    <c:v>2.5870523062008726</c:v>
                  </c:pt>
                  <c:pt idx="7">
                    <c:v>2.8287898841152512</c:v>
                  </c:pt>
                  <c:pt idx="8">
                    <c:v>4.7888721100810789</c:v>
                  </c:pt>
                  <c:pt idx="9">
                    <c:v>5.3822454674028224</c:v>
                  </c:pt>
                  <c:pt idx="10">
                    <c:v>3.733195964212721</c:v>
                  </c:pt>
                  <c:pt idx="11">
                    <c:v>4.3402364973192045</c:v>
                  </c:pt>
                  <c:pt idx="12">
                    <c:v>6.1226344641643289</c:v>
                  </c:pt>
                  <c:pt idx="13">
                    <c:v>3.9386209480649308</c:v>
                  </c:pt>
                  <c:pt idx="14">
                    <c:v>3.3126615756401736</c:v>
                  </c:pt>
                  <c:pt idx="15">
                    <c:v>5.293791152188926</c:v>
                  </c:pt>
                  <c:pt idx="16">
                    <c:v>6.0617374400870103</c:v>
                  </c:pt>
                  <c:pt idx="17">
                    <c:v>7.0602314057294384</c:v>
                  </c:pt>
                  <c:pt idx="18">
                    <c:v>7.6700336273734431</c:v>
                  </c:pt>
                  <c:pt idx="19">
                    <c:v>6.2174548754945951</c:v>
                  </c:pt>
                  <c:pt idx="20">
                    <c:v>4.9827514663879686</c:v>
                  </c:pt>
                  <c:pt idx="21">
                    <c:v>4.361756909306389</c:v>
                  </c:pt>
                  <c:pt idx="22">
                    <c:v>6.9818657096893135</c:v>
                  </c:pt>
                  <c:pt idx="23">
                    <c:v>3.7781744845946381</c:v>
                  </c:pt>
                  <c:pt idx="24">
                    <c:v>3.9932898180843197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'Standardized - 2018'!$Y$2:$Y$26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- 2018'!$AC$2:$AC$26</c:f>
              <c:numCache>
                <c:formatCode>General</c:formatCode>
                <c:ptCount val="25"/>
                <c:pt idx="0">
                  <c:v>3.2937314330003304</c:v>
                </c:pt>
                <c:pt idx="1">
                  <c:v>5.6669636313328686</c:v>
                </c:pt>
                <c:pt idx="2">
                  <c:v>7.8578575995258388</c:v>
                </c:pt>
                <c:pt idx="3">
                  <c:v>10.524688018465046</c:v>
                </c:pt>
                <c:pt idx="4">
                  <c:v>12.97715266304858</c:v>
                </c:pt>
                <c:pt idx="5">
                  <c:v>15.073596422882972</c:v>
                </c:pt>
                <c:pt idx="6">
                  <c:v>17.193638176834231</c:v>
                </c:pt>
                <c:pt idx="7">
                  <c:v>18.427002543878025</c:v>
                </c:pt>
                <c:pt idx="8">
                  <c:v>21.167685491722533</c:v>
                </c:pt>
                <c:pt idx="9">
                  <c:v>24.483582458051352</c:v>
                </c:pt>
                <c:pt idx="10">
                  <c:v>23.713338711841988</c:v>
                </c:pt>
                <c:pt idx="11">
                  <c:v>25.514340642852201</c:v>
                </c:pt>
                <c:pt idx="12">
                  <c:v>26.73431745630814</c:v>
                </c:pt>
                <c:pt idx="13">
                  <c:v>27.348196239375511</c:v>
                </c:pt>
                <c:pt idx="14">
                  <c:v>29.632138685532045</c:v>
                </c:pt>
                <c:pt idx="15">
                  <c:v>31.346885259374233</c:v>
                </c:pt>
                <c:pt idx="16">
                  <c:v>29.41081225541604</c:v>
                </c:pt>
                <c:pt idx="17">
                  <c:v>30.8442187507572</c:v>
                </c:pt>
                <c:pt idx="18">
                  <c:v>30.074426868220133</c:v>
                </c:pt>
                <c:pt idx="19">
                  <c:v>29.111324478501519</c:v>
                </c:pt>
                <c:pt idx="20">
                  <c:v>30.687006425391235</c:v>
                </c:pt>
                <c:pt idx="21">
                  <c:v>31.948301929454097</c:v>
                </c:pt>
                <c:pt idx="22">
                  <c:v>32.306743221807075</c:v>
                </c:pt>
                <c:pt idx="23">
                  <c:v>31.144863152594418</c:v>
                </c:pt>
                <c:pt idx="24">
                  <c:v>29.156368796314517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5F-5D4E-9571-A9EB0B280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5149184"/>
        <c:axId val="1215484800"/>
      </c:lineChart>
      <c:catAx>
        <c:axId val="535149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84800"/>
        <c:crosses val="autoZero"/>
        <c:auto val="1"/>
        <c:lblAlgn val="ctr"/>
        <c:lblOffset val="100"/>
        <c:noMultiLvlLbl val="0"/>
      </c:catAx>
      <c:valAx>
        <c:axId val="12154848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Standardized Cell</a:t>
                </a:r>
                <a:r>
                  <a:rPr lang="en-US" baseline="0"/>
                  <a:t> Width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4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440806741262604"/>
          <c:y val="0.60608758290071796"/>
          <c:w val="0.18116437199735999"/>
          <c:h val="0.163628505427357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- 2019'!$Z$1</c:f>
              <c:strCache>
                <c:ptCount val="1"/>
                <c:pt idx="0">
                  <c:v>DF-Cliff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'Standardized - 2019'!$Y$2:$Y$26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- 2019'!$Z$2:$Z$26</c:f>
              <c:numCache>
                <c:formatCode>General</c:formatCode>
                <c:ptCount val="25"/>
                <c:pt idx="0">
                  <c:v>2.6071831302488935</c:v>
                </c:pt>
                <c:pt idx="1">
                  <c:v>3.062011622023451</c:v>
                </c:pt>
                <c:pt idx="2">
                  <c:v>3.5098766016306229</c:v>
                </c:pt>
                <c:pt idx="3">
                  <c:v>4.5648951291306581</c:v>
                </c:pt>
                <c:pt idx="4">
                  <c:v>4.8267204909146422</c:v>
                </c:pt>
                <c:pt idx="5">
                  <c:v>5.1485586892333899</c:v>
                </c:pt>
                <c:pt idx="6">
                  <c:v>6.9146293158859127</c:v>
                </c:pt>
                <c:pt idx="7">
                  <c:v>9.4288892230806063</c:v>
                </c:pt>
                <c:pt idx="8">
                  <c:v>11.158197648495955</c:v>
                </c:pt>
                <c:pt idx="9">
                  <c:v>12.035232945970055</c:v>
                </c:pt>
                <c:pt idx="10">
                  <c:v>13.845464270826517</c:v>
                </c:pt>
                <c:pt idx="11">
                  <c:v>16.826738022438143</c:v>
                </c:pt>
                <c:pt idx="12">
                  <c:v>18.536536682699648</c:v>
                </c:pt>
                <c:pt idx="13">
                  <c:v>19.813228566836251</c:v>
                </c:pt>
                <c:pt idx="14">
                  <c:v>20.560329532672732</c:v>
                </c:pt>
                <c:pt idx="15">
                  <c:v>20.585761025628663</c:v>
                </c:pt>
                <c:pt idx="16">
                  <c:v>20.184214180790963</c:v>
                </c:pt>
                <c:pt idx="17">
                  <c:v>20.062881751297624</c:v>
                </c:pt>
                <c:pt idx="18">
                  <c:v>20.47681948929527</c:v>
                </c:pt>
                <c:pt idx="19">
                  <c:v>21.787202858773128</c:v>
                </c:pt>
                <c:pt idx="20">
                  <c:v>22.111681120018318</c:v>
                </c:pt>
                <c:pt idx="21">
                  <c:v>22.902046696023142</c:v>
                </c:pt>
                <c:pt idx="22">
                  <c:v>23.145280898121587</c:v>
                </c:pt>
                <c:pt idx="23">
                  <c:v>22.942925385474684</c:v>
                </c:pt>
                <c:pt idx="24">
                  <c:v>22.025765052679795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9-D24A-81D6-4382F84E52D5}"/>
            </c:ext>
          </c:extLst>
        </c:ser>
        <c:ser>
          <c:idx val="1"/>
          <c:order val="1"/>
          <c:tx>
            <c:strRef>
              <c:f>'Standardized - 2019'!$AA$1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'Standardized - 2019'!$Y$2:$Y$26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- 2019'!$AA$2:$AA$26</c:f>
              <c:numCache>
                <c:formatCode>General</c:formatCode>
                <c:ptCount val="25"/>
                <c:pt idx="0">
                  <c:v>3.9525055371097944</c:v>
                </c:pt>
                <c:pt idx="1">
                  <c:v>5.9565447713469819</c:v>
                </c:pt>
                <c:pt idx="2">
                  <c:v>6.8733186565380207</c:v>
                </c:pt>
                <c:pt idx="3">
                  <c:v>7.8907430637276406</c:v>
                </c:pt>
                <c:pt idx="4">
                  <c:v>8.2917219352355716</c:v>
                </c:pt>
                <c:pt idx="5">
                  <c:v>9.6701598533450976</c:v>
                </c:pt>
                <c:pt idx="6">
                  <c:v>11.988812253960713</c:v>
                </c:pt>
                <c:pt idx="7">
                  <c:v>14.929785185890552</c:v>
                </c:pt>
                <c:pt idx="8">
                  <c:v>17.243962019552693</c:v>
                </c:pt>
                <c:pt idx="9">
                  <c:v>19.128577582382206</c:v>
                </c:pt>
                <c:pt idx="10">
                  <c:v>20.083325199086659</c:v>
                </c:pt>
                <c:pt idx="11">
                  <c:v>22.467083064256183</c:v>
                </c:pt>
                <c:pt idx="12">
                  <c:v>24.69580771788366</c:v>
                </c:pt>
                <c:pt idx="13">
                  <c:v>24.027573742794406</c:v>
                </c:pt>
                <c:pt idx="14">
                  <c:v>24.280803951789029</c:v>
                </c:pt>
                <c:pt idx="15">
                  <c:v>27.296174638433161</c:v>
                </c:pt>
                <c:pt idx="16">
                  <c:v>29.036628155311952</c:v>
                </c:pt>
                <c:pt idx="17">
                  <c:v>27.561402478336134</c:v>
                </c:pt>
                <c:pt idx="18">
                  <c:v>29.470305888622782</c:v>
                </c:pt>
                <c:pt idx="19">
                  <c:v>29.913809059133889</c:v>
                </c:pt>
                <c:pt idx="20">
                  <c:v>30.414797657982767</c:v>
                </c:pt>
                <c:pt idx="21">
                  <c:v>29.631902823438047</c:v>
                </c:pt>
                <c:pt idx="22">
                  <c:v>31.039501961212302</c:v>
                </c:pt>
                <c:pt idx="23">
                  <c:v>28.018252001432565</c:v>
                </c:pt>
                <c:pt idx="24">
                  <c:v>29.161094775265148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9-D24A-81D6-4382F84E52D5}"/>
            </c:ext>
          </c:extLst>
        </c:ser>
        <c:ser>
          <c:idx val="2"/>
          <c:order val="2"/>
          <c:tx>
            <c:strRef>
              <c:f>'Standardized - 2019'!$AB$1</c:f>
              <c:strCache>
                <c:ptCount val="1"/>
                <c:pt idx="0">
                  <c:v>ES-Cliff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'Standardized - 2019'!$Y$2:$Y$26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- 2019'!$AB$2:$AB$26</c:f>
              <c:numCache>
                <c:formatCode>General</c:formatCode>
                <c:ptCount val="25"/>
                <c:pt idx="0">
                  <c:v>3.0265439669228975</c:v>
                </c:pt>
                <c:pt idx="1">
                  <c:v>3.9281733150865747</c:v>
                </c:pt>
                <c:pt idx="2">
                  <c:v>4.8407209410668548</c:v>
                </c:pt>
                <c:pt idx="3">
                  <c:v>6.4568673955664257</c:v>
                </c:pt>
                <c:pt idx="4">
                  <c:v>7.1325721620467428</c:v>
                </c:pt>
                <c:pt idx="5">
                  <c:v>7.6722104588865614</c:v>
                </c:pt>
                <c:pt idx="6">
                  <c:v>9.1726532533581828</c:v>
                </c:pt>
                <c:pt idx="7">
                  <c:v>10.550169888966533</c:v>
                </c:pt>
                <c:pt idx="8">
                  <c:v>12.465382948986724</c:v>
                </c:pt>
                <c:pt idx="9">
                  <c:v>14.927346790317573</c:v>
                </c:pt>
                <c:pt idx="10">
                  <c:v>17.785921849522477</c:v>
                </c:pt>
                <c:pt idx="11">
                  <c:v>17.024941066853014</c:v>
                </c:pt>
                <c:pt idx="12">
                  <c:v>18.127005745787717</c:v>
                </c:pt>
                <c:pt idx="13">
                  <c:v>18.353044607500582</c:v>
                </c:pt>
                <c:pt idx="14">
                  <c:v>20.107299906825066</c:v>
                </c:pt>
                <c:pt idx="15">
                  <c:v>20.748831377630253</c:v>
                </c:pt>
                <c:pt idx="16">
                  <c:v>21.864930817610063</c:v>
                </c:pt>
                <c:pt idx="17">
                  <c:v>23.928278593058465</c:v>
                </c:pt>
                <c:pt idx="18">
                  <c:v>23.986160620001556</c:v>
                </c:pt>
                <c:pt idx="19">
                  <c:v>23.175629513160967</c:v>
                </c:pt>
                <c:pt idx="20">
                  <c:v>21.783636811864273</c:v>
                </c:pt>
                <c:pt idx="21">
                  <c:v>23.158593737867847</c:v>
                </c:pt>
                <c:pt idx="22">
                  <c:v>24.247239925460054</c:v>
                </c:pt>
                <c:pt idx="23">
                  <c:v>24.98317057807283</c:v>
                </c:pt>
                <c:pt idx="24">
                  <c:v>24.650744254212285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9-D24A-81D6-4382F84E52D5}"/>
            </c:ext>
          </c:extLst>
        </c:ser>
        <c:ser>
          <c:idx val="3"/>
          <c:order val="3"/>
          <c:tx>
            <c:strRef>
              <c:f>'Standardized - 2019'!$AC$1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'Standardized - 2019'!$Y$2:$Y$26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- 2019'!$AC$2:$AC$26</c:f>
              <c:numCache>
                <c:formatCode>General</c:formatCode>
                <c:ptCount val="25"/>
                <c:pt idx="0">
                  <c:v>3.3410915691612515</c:v>
                </c:pt>
                <c:pt idx="1">
                  <c:v>6.6046816481836075</c:v>
                </c:pt>
                <c:pt idx="2">
                  <c:v>8.0683276890203928</c:v>
                </c:pt>
                <c:pt idx="3">
                  <c:v>10.939839741598341</c:v>
                </c:pt>
                <c:pt idx="4">
                  <c:v>12.175425348562019</c:v>
                </c:pt>
                <c:pt idx="5">
                  <c:v>13.682503806843494</c:v>
                </c:pt>
                <c:pt idx="6">
                  <c:v>15.852176572976088</c:v>
                </c:pt>
                <c:pt idx="7">
                  <c:v>19.066203493118515</c:v>
                </c:pt>
                <c:pt idx="8">
                  <c:v>23.284508914124103</c:v>
                </c:pt>
                <c:pt idx="9">
                  <c:v>24.102352909837442</c:v>
                </c:pt>
                <c:pt idx="10">
                  <c:v>25.961262497277069</c:v>
                </c:pt>
                <c:pt idx="11">
                  <c:v>27.233987596041334</c:v>
                </c:pt>
                <c:pt idx="12">
                  <c:v>29.796782697509343</c:v>
                </c:pt>
                <c:pt idx="13">
                  <c:v>29.371153842583642</c:v>
                </c:pt>
                <c:pt idx="14">
                  <c:v>26.549822188543668</c:v>
                </c:pt>
                <c:pt idx="15">
                  <c:v>29.86631062844608</c:v>
                </c:pt>
                <c:pt idx="16">
                  <c:v>30.793969976651237</c:v>
                </c:pt>
                <c:pt idx="17">
                  <c:v>31.291974147682811</c:v>
                </c:pt>
                <c:pt idx="18">
                  <c:v>31.689307852866733</c:v>
                </c:pt>
                <c:pt idx="19">
                  <c:v>32.153238311445911</c:v>
                </c:pt>
                <c:pt idx="20">
                  <c:v>32.53890546172633</c:v>
                </c:pt>
                <c:pt idx="21">
                  <c:v>32.487804405832691</c:v>
                </c:pt>
                <c:pt idx="22">
                  <c:v>32.987051029567439</c:v>
                </c:pt>
                <c:pt idx="23">
                  <c:v>32.74499735254868</c:v>
                </c:pt>
                <c:pt idx="24">
                  <c:v>33.285619447828694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9-D24A-81D6-4382F84E5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6574768"/>
        <c:axId val="656832336"/>
      </c:lineChart>
      <c:catAx>
        <c:axId val="65657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Cell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2336"/>
        <c:crosses val="autoZero"/>
        <c:auto val="1"/>
        <c:lblAlgn val="ctr"/>
        <c:lblOffset val="100"/>
        <c:noMultiLvlLbl val="0"/>
      </c:catAx>
      <c:valAx>
        <c:axId val="656832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Standardized Cell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74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2441196184266796"/>
          <c:y val="0.65525265796420529"/>
          <c:w val="0.14586105866990148"/>
          <c:h val="0.17168299387275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1758938731432"/>
          <c:y val="0.10519524584811867"/>
          <c:w val="0.87412082888323339"/>
          <c:h val="0.72121535848695884"/>
        </c:manualLayout>
      </c:layout>
      <c:lineChart>
        <c:grouping val="standard"/>
        <c:varyColors val="0"/>
        <c:ser>
          <c:idx val="0"/>
          <c:order val="0"/>
          <c:tx>
            <c:strRef>
              <c:f>'Standardized - 2020'!$Z$1</c:f>
              <c:strCache>
                <c:ptCount val="1"/>
                <c:pt idx="0">
                  <c:v>DF-Cliff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'Standardized - 2020'!$Y$2:$Y$26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- 2020'!$Z$2:$Z$26</c:f>
              <c:numCache>
                <c:formatCode>General</c:formatCode>
                <c:ptCount val="25"/>
                <c:pt idx="0">
                  <c:v>1.9381356963298135</c:v>
                </c:pt>
                <c:pt idx="1">
                  <c:v>2.787498845825954</c:v>
                </c:pt>
                <c:pt idx="2">
                  <c:v>3.3629814841410366</c:v>
                </c:pt>
                <c:pt idx="3">
                  <c:v>3.6242619647814536</c:v>
                </c:pt>
                <c:pt idx="4">
                  <c:v>4.3985003925940491</c:v>
                </c:pt>
                <c:pt idx="5">
                  <c:v>6.2648753868013207</c:v>
                </c:pt>
                <c:pt idx="6">
                  <c:v>7.9432686466872111</c:v>
                </c:pt>
                <c:pt idx="7">
                  <c:v>10.498299116632154</c:v>
                </c:pt>
                <c:pt idx="8">
                  <c:v>11.389353886593657</c:v>
                </c:pt>
                <c:pt idx="9">
                  <c:v>13.296867242442129</c:v>
                </c:pt>
                <c:pt idx="10">
                  <c:v>15.421678009330824</c:v>
                </c:pt>
                <c:pt idx="11">
                  <c:v>16.477778642315336</c:v>
                </c:pt>
                <c:pt idx="12">
                  <c:v>16.811697053140101</c:v>
                </c:pt>
                <c:pt idx="13">
                  <c:v>16.143244964915731</c:v>
                </c:pt>
                <c:pt idx="14">
                  <c:v>19.00605791714678</c:v>
                </c:pt>
                <c:pt idx="15">
                  <c:v>21.886998969112724</c:v>
                </c:pt>
                <c:pt idx="16">
                  <c:v>22.84016078125341</c:v>
                </c:pt>
                <c:pt idx="17">
                  <c:v>22.498333865390077</c:v>
                </c:pt>
                <c:pt idx="18">
                  <c:v>23.009717289439738</c:v>
                </c:pt>
                <c:pt idx="19">
                  <c:v>24.021489300281985</c:v>
                </c:pt>
                <c:pt idx="20">
                  <c:v>23.118242359061803</c:v>
                </c:pt>
                <c:pt idx="21">
                  <c:v>23.2630121210134</c:v>
                </c:pt>
                <c:pt idx="22">
                  <c:v>23.248142410212694</c:v>
                </c:pt>
                <c:pt idx="23">
                  <c:v>21.918608922115112</c:v>
                </c:pt>
                <c:pt idx="24">
                  <c:v>21.238433569414386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8-204F-8736-4A0B7A9C595C}"/>
            </c:ext>
          </c:extLst>
        </c:ser>
        <c:ser>
          <c:idx val="1"/>
          <c:order val="1"/>
          <c:tx>
            <c:strRef>
              <c:f>'Standardized - 2020'!$AA$1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'Standardized - 2020'!$Y$2:$Y$26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- 2020'!$AA$2:$AA$26</c:f>
              <c:numCache>
                <c:formatCode>General</c:formatCode>
                <c:ptCount val="25"/>
                <c:pt idx="0">
                  <c:v>2.7554238739540402</c:v>
                </c:pt>
                <c:pt idx="1">
                  <c:v>4.0791001868941885</c:v>
                </c:pt>
                <c:pt idx="2">
                  <c:v>3.9081701287149442</c:v>
                </c:pt>
                <c:pt idx="3">
                  <c:v>4.5750814888923026</c:v>
                </c:pt>
                <c:pt idx="4">
                  <c:v>5.2501110475479553</c:v>
                </c:pt>
                <c:pt idx="5">
                  <c:v>6.4321903318174689</c:v>
                </c:pt>
                <c:pt idx="6">
                  <c:v>8.5595022169683741</c:v>
                </c:pt>
                <c:pt idx="7">
                  <c:v>10.018276073960758</c:v>
                </c:pt>
                <c:pt idx="8">
                  <c:v>13.572196271438987</c:v>
                </c:pt>
                <c:pt idx="9">
                  <c:v>16.356798489395693</c:v>
                </c:pt>
                <c:pt idx="10">
                  <c:v>19.413051754759064</c:v>
                </c:pt>
                <c:pt idx="11">
                  <c:v>22.144495309151395</c:v>
                </c:pt>
                <c:pt idx="12">
                  <c:v>23.679453605932853</c:v>
                </c:pt>
                <c:pt idx="13">
                  <c:v>26.050631213985106</c:v>
                </c:pt>
                <c:pt idx="14">
                  <c:v>26.90376496320879</c:v>
                </c:pt>
                <c:pt idx="15">
                  <c:v>29.654344515858543</c:v>
                </c:pt>
                <c:pt idx="16">
                  <c:v>29.51845413186167</c:v>
                </c:pt>
                <c:pt idx="17">
                  <c:v>29.007395653242821</c:v>
                </c:pt>
                <c:pt idx="18">
                  <c:v>29.600417652340269</c:v>
                </c:pt>
                <c:pt idx="19">
                  <c:v>28.404957693949029</c:v>
                </c:pt>
                <c:pt idx="20">
                  <c:v>28.537186977341655</c:v>
                </c:pt>
                <c:pt idx="21">
                  <c:v>28.04712032595237</c:v>
                </c:pt>
                <c:pt idx="22">
                  <c:v>28.571848469172107</c:v>
                </c:pt>
                <c:pt idx="23">
                  <c:v>30.037410118842445</c:v>
                </c:pt>
                <c:pt idx="24">
                  <c:v>28.237706097318711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8-204F-8736-4A0B7A9C595C}"/>
            </c:ext>
          </c:extLst>
        </c:ser>
        <c:ser>
          <c:idx val="2"/>
          <c:order val="2"/>
          <c:tx>
            <c:strRef>
              <c:f>'Standardized - 2020'!$AB$1</c:f>
              <c:strCache>
                <c:ptCount val="1"/>
                <c:pt idx="0">
                  <c:v>ES-Cliff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'Standardized - 2020'!$Y$2:$Y$26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- 2020'!$AB$2:$AB$26</c:f>
              <c:numCache>
                <c:formatCode>General</c:formatCode>
                <c:ptCount val="25"/>
                <c:pt idx="0">
                  <c:v>3.1564501002142507</c:v>
                </c:pt>
                <c:pt idx="1">
                  <c:v>3.5946321308124012</c:v>
                </c:pt>
                <c:pt idx="2">
                  <c:v>4.9181908036021031</c:v>
                </c:pt>
                <c:pt idx="3">
                  <c:v>5.4798338596960425</c:v>
                </c:pt>
                <c:pt idx="4">
                  <c:v>6.2229029100570843</c:v>
                </c:pt>
                <c:pt idx="5">
                  <c:v>7.602863961532953</c:v>
                </c:pt>
                <c:pt idx="6">
                  <c:v>8.5367133728430904</c:v>
                </c:pt>
                <c:pt idx="7">
                  <c:v>10.193502090989629</c:v>
                </c:pt>
                <c:pt idx="8">
                  <c:v>12.229886529417549</c:v>
                </c:pt>
                <c:pt idx="9">
                  <c:v>14.365748015747812</c:v>
                </c:pt>
                <c:pt idx="10">
                  <c:v>17.148058549900792</c:v>
                </c:pt>
                <c:pt idx="11">
                  <c:v>18.618055385151258</c:v>
                </c:pt>
                <c:pt idx="12">
                  <c:v>19.671324030398321</c:v>
                </c:pt>
                <c:pt idx="13">
                  <c:v>20.909221072796644</c:v>
                </c:pt>
                <c:pt idx="14">
                  <c:v>21.576095901682859</c:v>
                </c:pt>
                <c:pt idx="15">
                  <c:v>22.657646318148775</c:v>
                </c:pt>
                <c:pt idx="16">
                  <c:v>24.065381487633232</c:v>
                </c:pt>
                <c:pt idx="17">
                  <c:v>25.808306867455759</c:v>
                </c:pt>
                <c:pt idx="18">
                  <c:v>26.623890091797957</c:v>
                </c:pt>
                <c:pt idx="19">
                  <c:v>25.74624096823861</c:v>
                </c:pt>
                <c:pt idx="20">
                  <c:v>24.963163156016876</c:v>
                </c:pt>
                <c:pt idx="21">
                  <c:v>24.690360819883789</c:v>
                </c:pt>
                <c:pt idx="22">
                  <c:v>24.043239980578168</c:v>
                </c:pt>
                <c:pt idx="23">
                  <c:v>24.253298939962594</c:v>
                </c:pt>
                <c:pt idx="24">
                  <c:v>26.734111132709007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8-204F-8736-4A0B7A9C595C}"/>
            </c:ext>
          </c:extLst>
        </c:ser>
        <c:ser>
          <c:idx val="3"/>
          <c:order val="3"/>
          <c:tx>
            <c:strRef>
              <c:f>'Standardized - 2020'!$AC$1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'Standardized - 2020'!$Y$2:$Y$26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- 2020'!$AC$2:$AC$26</c:f>
              <c:numCache>
                <c:formatCode>General</c:formatCode>
                <c:ptCount val="25"/>
                <c:pt idx="0">
                  <c:v>3.6063041156469566</c:v>
                </c:pt>
                <c:pt idx="1">
                  <c:v>5.5826625056108679</c:v>
                </c:pt>
                <c:pt idx="2">
                  <c:v>8.1856184391029281</c:v>
                </c:pt>
                <c:pt idx="3">
                  <c:v>9.6837232823290105</c:v>
                </c:pt>
                <c:pt idx="4">
                  <c:v>10.065741610107974</c:v>
                </c:pt>
                <c:pt idx="5">
                  <c:v>12.768284402955519</c:v>
                </c:pt>
                <c:pt idx="6">
                  <c:v>16.401945878934242</c:v>
                </c:pt>
                <c:pt idx="7">
                  <c:v>17.837269256992926</c:v>
                </c:pt>
                <c:pt idx="8">
                  <c:v>19.771032711504688</c:v>
                </c:pt>
                <c:pt idx="9">
                  <c:v>22.111613598603149</c:v>
                </c:pt>
                <c:pt idx="10">
                  <c:v>25.698027789106892</c:v>
                </c:pt>
                <c:pt idx="11">
                  <c:v>24.828293962742563</c:v>
                </c:pt>
                <c:pt idx="12">
                  <c:v>26.074513747749773</c:v>
                </c:pt>
                <c:pt idx="13">
                  <c:v>27.291265279118477</c:v>
                </c:pt>
                <c:pt idx="14">
                  <c:v>26.871763376973558</c:v>
                </c:pt>
                <c:pt idx="15">
                  <c:v>28.805641799547267</c:v>
                </c:pt>
                <c:pt idx="16">
                  <c:v>27.13359144948571</c:v>
                </c:pt>
                <c:pt idx="17">
                  <c:v>27.702398804810194</c:v>
                </c:pt>
                <c:pt idx="18">
                  <c:v>26.271919103382817</c:v>
                </c:pt>
                <c:pt idx="19">
                  <c:v>27.225886464935684</c:v>
                </c:pt>
                <c:pt idx="20">
                  <c:v>27.387141121570131</c:v>
                </c:pt>
                <c:pt idx="21">
                  <c:v>28.812345866828849</c:v>
                </c:pt>
                <c:pt idx="22">
                  <c:v>29.965575087036306</c:v>
                </c:pt>
                <c:pt idx="23">
                  <c:v>34.41150016063532</c:v>
                </c:pt>
                <c:pt idx="24">
                  <c:v>32.280665159097772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8-204F-8736-4A0B7A9C5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721392"/>
        <c:axId val="222724112"/>
      </c:lineChart>
      <c:catAx>
        <c:axId val="222721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Cell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24112"/>
        <c:crosses val="autoZero"/>
        <c:auto val="1"/>
        <c:lblAlgn val="ctr"/>
        <c:lblOffset val="100"/>
        <c:noMultiLvlLbl val="0"/>
      </c:catAx>
      <c:valAx>
        <c:axId val="222724112"/>
        <c:scaling>
          <c:orientation val="minMax"/>
          <c:max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Standardized Cell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72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178873353738368"/>
          <c:y val="0.60644663581482672"/>
          <c:w val="0.16225171010821243"/>
          <c:h val="0.21671946888991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DF-Cliff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ALL'!$B$1</c:f>
              <c:strCache>
                <c:ptCount val="1"/>
                <c:pt idx="0">
                  <c:v>DF-Cliff-2018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ALL'!$B$2:$B$26</c:f>
              <c:numCache>
                <c:formatCode>General</c:formatCode>
                <c:ptCount val="25"/>
                <c:pt idx="0">
                  <c:v>2.4519203907203915</c:v>
                </c:pt>
                <c:pt idx="1">
                  <c:v>3.3957911011503135</c:v>
                </c:pt>
                <c:pt idx="2">
                  <c:v>4.0501472495340911</c:v>
                </c:pt>
                <c:pt idx="3">
                  <c:v>4.0997988432619996</c:v>
                </c:pt>
                <c:pt idx="4">
                  <c:v>5.019791269841269</c:v>
                </c:pt>
                <c:pt idx="5">
                  <c:v>5.2003759440267343</c:v>
                </c:pt>
                <c:pt idx="6">
                  <c:v>5.4428261390656134</c:v>
                </c:pt>
                <c:pt idx="7">
                  <c:v>7.943839780862417</c:v>
                </c:pt>
                <c:pt idx="8">
                  <c:v>8.8264584676434676</c:v>
                </c:pt>
                <c:pt idx="9">
                  <c:v>11.411191516612046</c:v>
                </c:pt>
                <c:pt idx="10">
                  <c:v>12.923534775400039</c:v>
                </c:pt>
                <c:pt idx="11">
                  <c:v>16.069034977186558</c:v>
                </c:pt>
                <c:pt idx="12">
                  <c:v>16.917147606837609</c:v>
                </c:pt>
                <c:pt idx="13">
                  <c:v>18.563021265342847</c:v>
                </c:pt>
                <c:pt idx="14">
                  <c:v>19.64880398174925</c:v>
                </c:pt>
                <c:pt idx="15">
                  <c:v>19.623218856114654</c:v>
                </c:pt>
                <c:pt idx="16">
                  <c:v>20.743082637362637</c:v>
                </c:pt>
                <c:pt idx="17">
                  <c:v>19.929261525608897</c:v>
                </c:pt>
                <c:pt idx="18">
                  <c:v>21.703413600025709</c:v>
                </c:pt>
                <c:pt idx="19">
                  <c:v>22.428099195424466</c:v>
                </c:pt>
                <c:pt idx="20">
                  <c:v>23.20472615384616</c:v>
                </c:pt>
                <c:pt idx="21">
                  <c:v>23.107486284300496</c:v>
                </c:pt>
                <c:pt idx="22">
                  <c:v>22.393451869417142</c:v>
                </c:pt>
                <c:pt idx="23">
                  <c:v>21.365844645267011</c:v>
                </c:pt>
                <c:pt idx="24">
                  <c:v>21.533844126984139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7-7346-8E9E-3AB12133AFDF}"/>
            </c:ext>
          </c:extLst>
        </c:ser>
        <c:ser>
          <c:idx val="1"/>
          <c:order val="1"/>
          <c:tx>
            <c:strRef>
              <c:f>'Standardized - ALL'!$C$1</c:f>
              <c:strCache>
                <c:ptCount val="1"/>
                <c:pt idx="0">
                  <c:v>DF-Cliff-2019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ALL'!$C$2:$C$26</c:f>
              <c:numCache>
                <c:formatCode>General</c:formatCode>
                <c:ptCount val="25"/>
                <c:pt idx="0">
                  <c:v>2.6071831302488935</c:v>
                </c:pt>
                <c:pt idx="1">
                  <c:v>3.062011622023451</c:v>
                </c:pt>
                <c:pt idx="2">
                  <c:v>3.5098766016306229</c:v>
                </c:pt>
                <c:pt idx="3">
                  <c:v>4.5648951291306581</c:v>
                </c:pt>
                <c:pt idx="4">
                  <c:v>4.8267204909146422</c:v>
                </c:pt>
                <c:pt idx="5">
                  <c:v>5.1485586892333899</c:v>
                </c:pt>
                <c:pt idx="6">
                  <c:v>6.9146293158859127</c:v>
                </c:pt>
                <c:pt idx="7">
                  <c:v>9.4288892230806063</c:v>
                </c:pt>
                <c:pt idx="8">
                  <c:v>11.158197648495955</c:v>
                </c:pt>
                <c:pt idx="9">
                  <c:v>12.035232945970055</c:v>
                </c:pt>
                <c:pt idx="10">
                  <c:v>13.845464270826517</c:v>
                </c:pt>
                <c:pt idx="11">
                  <c:v>16.826738022438143</c:v>
                </c:pt>
                <c:pt idx="12">
                  <c:v>18.536536682699648</c:v>
                </c:pt>
                <c:pt idx="13">
                  <c:v>19.813228566836251</c:v>
                </c:pt>
                <c:pt idx="14">
                  <c:v>20.560329532672732</c:v>
                </c:pt>
                <c:pt idx="15">
                  <c:v>20.585761025628663</c:v>
                </c:pt>
                <c:pt idx="16">
                  <c:v>20.184214180790963</c:v>
                </c:pt>
                <c:pt idx="17">
                  <c:v>20.062881751297624</c:v>
                </c:pt>
                <c:pt idx="18">
                  <c:v>20.47681948929527</c:v>
                </c:pt>
                <c:pt idx="19">
                  <c:v>21.787202858773128</c:v>
                </c:pt>
                <c:pt idx="20">
                  <c:v>22.111681120018318</c:v>
                </c:pt>
                <c:pt idx="21">
                  <c:v>22.902046696023142</c:v>
                </c:pt>
                <c:pt idx="22">
                  <c:v>23.145280898121587</c:v>
                </c:pt>
                <c:pt idx="23">
                  <c:v>22.942925385474684</c:v>
                </c:pt>
                <c:pt idx="24">
                  <c:v>22.025765052679795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7-7346-8E9E-3AB12133AFDF}"/>
            </c:ext>
          </c:extLst>
        </c:ser>
        <c:ser>
          <c:idx val="2"/>
          <c:order val="2"/>
          <c:tx>
            <c:strRef>
              <c:f>'Standardized - ALL'!$D$1</c:f>
              <c:strCache>
                <c:ptCount val="1"/>
                <c:pt idx="0">
                  <c:v>DF-Cliff-2020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ALL'!$A$2:$A$26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ALL'!$D$2:$D$26</c:f>
              <c:numCache>
                <c:formatCode>General</c:formatCode>
                <c:ptCount val="25"/>
                <c:pt idx="0">
                  <c:v>1.9381356963298135</c:v>
                </c:pt>
                <c:pt idx="1">
                  <c:v>2.787498845825954</c:v>
                </c:pt>
                <c:pt idx="2">
                  <c:v>3.3629814841410366</c:v>
                </c:pt>
                <c:pt idx="3">
                  <c:v>3.6242619647814536</c:v>
                </c:pt>
                <c:pt idx="4">
                  <c:v>4.3985003925940491</c:v>
                </c:pt>
                <c:pt idx="5">
                  <c:v>6.2648753868013207</c:v>
                </c:pt>
                <c:pt idx="6">
                  <c:v>7.9432686466872111</c:v>
                </c:pt>
                <c:pt idx="7">
                  <c:v>10.498299116632154</c:v>
                </c:pt>
                <c:pt idx="8">
                  <c:v>11.389353886593657</c:v>
                </c:pt>
                <c:pt idx="9">
                  <c:v>13.296867242442129</c:v>
                </c:pt>
                <c:pt idx="10">
                  <c:v>15.421678009330824</c:v>
                </c:pt>
                <c:pt idx="11">
                  <c:v>16.477778642315336</c:v>
                </c:pt>
                <c:pt idx="12">
                  <c:v>16.811697053140101</c:v>
                </c:pt>
                <c:pt idx="13">
                  <c:v>16.143244964915731</c:v>
                </c:pt>
                <c:pt idx="14">
                  <c:v>19.00605791714678</c:v>
                </c:pt>
                <c:pt idx="15">
                  <c:v>21.886998969112724</c:v>
                </c:pt>
                <c:pt idx="16">
                  <c:v>22.84016078125341</c:v>
                </c:pt>
                <c:pt idx="17">
                  <c:v>22.498333865390077</c:v>
                </c:pt>
                <c:pt idx="18">
                  <c:v>23.009717289439738</c:v>
                </c:pt>
                <c:pt idx="19">
                  <c:v>24.021489300281985</c:v>
                </c:pt>
                <c:pt idx="20">
                  <c:v>23.118242359061803</c:v>
                </c:pt>
                <c:pt idx="21">
                  <c:v>23.2630121210134</c:v>
                </c:pt>
                <c:pt idx="22">
                  <c:v>23.248142410212694</c:v>
                </c:pt>
                <c:pt idx="23">
                  <c:v>21.918608922115112</c:v>
                </c:pt>
                <c:pt idx="24">
                  <c:v>21.238433569414386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7-7346-8E9E-3AB12133A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595360"/>
        <c:axId val="1964597360"/>
      </c:lineChart>
      <c:catAx>
        <c:axId val="196459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97360"/>
        <c:crosses val="autoZero"/>
        <c:auto val="1"/>
        <c:lblAlgn val="ctr"/>
        <c:lblOffset val="100"/>
        <c:noMultiLvlLbl val="0"/>
      </c:catAx>
      <c:valAx>
        <c:axId val="19645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59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DF-Soil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ALL'!$F$1</c:f>
              <c:strCache>
                <c:ptCount val="1"/>
                <c:pt idx="0">
                  <c:v>DF-Soil-2018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ALL'!$F$2:$F$26</c:f>
              <c:numCache>
                <c:formatCode>General</c:formatCode>
                <c:ptCount val="25"/>
                <c:pt idx="0">
                  <c:v>3.9208883673736601</c:v>
                </c:pt>
                <c:pt idx="1">
                  <c:v>4.9268312505455203</c:v>
                </c:pt>
                <c:pt idx="2">
                  <c:v>5.2525136248581612</c:v>
                </c:pt>
                <c:pt idx="3">
                  <c:v>6.0288347800471342</c:v>
                </c:pt>
                <c:pt idx="4">
                  <c:v>6.7081722265863659</c:v>
                </c:pt>
                <c:pt idx="5">
                  <c:v>7.4595143973116906</c:v>
                </c:pt>
                <c:pt idx="6">
                  <c:v>8.9012710264467145</c:v>
                </c:pt>
                <c:pt idx="7">
                  <c:v>9.8866742777341337</c:v>
                </c:pt>
                <c:pt idx="8">
                  <c:v>11.983187261063105</c:v>
                </c:pt>
                <c:pt idx="9">
                  <c:v>13.628593119926688</c:v>
                </c:pt>
                <c:pt idx="10">
                  <c:v>14.76500521733438</c:v>
                </c:pt>
                <c:pt idx="11">
                  <c:v>16.97523370210352</c:v>
                </c:pt>
                <c:pt idx="12">
                  <c:v>19.077319363707776</c:v>
                </c:pt>
                <c:pt idx="13">
                  <c:v>21.083527269354981</c:v>
                </c:pt>
                <c:pt idx="14">
                  <c:v>21.353398915510169</c:v>
                </c:pt>
                <c:pt idx="15">
                  <c:v>24.112016228070168</c:v>
                </c:pt>
                <c:pt idx="16">
                  <c:v>26.131087690931317</c:v>
                </c:pt>
                <c:pt idx="17">
                  <c:v>24.756201180501016</c:v>
                </c:pt>
                <c:pt idx="18">
                  <c:v>26.774410997643379</c:v>
                </c:pt>
                <c:pt idx="19">
                  <c:v>27.330113784149422</c:v>
                </c:pt>
                <c:pt idx="20">
                  <c:v>29.538998479095756</c:v>
                </c:pt>
                <c:pt idx="21">
                  <c:v>29.801068061010731</c:v>
                </c:pt>
                <c:pt idx="22">
                  <c:v>31.132456576765275</c:v>
                </c:pt>
                <c:pt idx="23">
                  <c:v>30.58486571201011</c:v>
                </c:pt>
                <c:pt idx="24">
                  <c:v>28.403008483896325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4-0E47-9991-B864AC9706AE}"/>
            </c:ext>
          </c:extLst>
        </c:ser>
        <c:ser>
          <c:idx val="1"/>
          <c:order val="1"/>
          <c:tx>
            <c:strRef>
              <c:f>'Standardized - ALL'!$G$1</c:f>
              <c:strCache>
                <c:ptCount val="1"/>
                <c:pt idx="0">
                  <c:v>DF-Soil-2019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ALL'!$G$2:$G$26</c:f>
              <c:numCache>
                <c:formatCode>General</c:formatCode>
                <c:ptCount val="25"/>
                <c:pt idx="0">
                  <c:v>3.9525055371097944</c:v>
                </c:pt>
                <c:pt idx="1">
                  <c:v>5.9565447713469819</c:v>
                </c:pt>
                <c:pt idx="2">
                  <c:v>6.8733186565380207</c:v>
                </c:pt>
                <c:pt idx="3">
                  <c:v>7.8907430637276406</c:v>
                </c:pt>
                <c:pt idx="4">
                  <c:v>8.2917219352355716</c:v>
                </c:pt>
                <c:pt idx="5">
                  <c:v>9.6701598533450976</c:v>
                </c:pt>
                <c:pt idx="6">
                  <c:v>11.988812253960713</c:v>
                </c:pt>
                <c:pt idx="7">
                  <c:v>14.929785185890552</c:v>
                </c:pt>
                <c:pt idx="8">
                  <c:v>17.243962019552693</c:v>
                </c:pt>
                <c:pt idx="9">
                  <c:v>19.128577582382206</c:v>
                </c:pt>
                <c:pt idx="10">
                  <c:v>20.083325199086659</c:v>
                </c:pt>
                <c:pt idx="11">
                  <c:v>22.467083064256183</c:v>
                </c:pt>
                <c:pt idx="12">
                  <c:v>24.69580771788366</c:v>
                </c:pt>
                <c:pt idx="13">
                  <c:v>24.027573742794406</c:v>
                </c:pt>
                <c:pt idx="14">
                  <c:v>24.280803951789029</c:v>
                </c:pt>
                <c:pt idx="15">
                  <c:v>27.296174638433161</c:v>
                </c:pt>
                <c:pt idx="16">
                  <c:v>29.036628155311952</c:v>
                </c:pt>
                <c:pt idx="17">
                  <c:v>27.561402478336134</c:v>
                </c:pt>
                <c:pt idx="18">
                  <c:v>29.470305888622782</c:v>
                </c:pt>
                <c:pt idx="19">
                  <c:v>29.913809059133889</c:v>
                </c:pt>
                <c:pt idx="20">
                  <c:v>30.414797657982767</c:v>
                </c:pt>
                <c:pt idx="21">
                  <c:v>29.631902823438047</c:v>
                </c:pt>
                <c:pt idx="22">
                  <c:v>31.039501961212302</c:v>
                </c:pt>
                <c:pt idx="23">
                  <c:v>28.018252001432565</c:v>
                </c:pt>
                <c:pt idx="24">
                  <c:v>29.161094775265148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F4-0E47-9991-B864AC9706AE}"/>
            </c:ext>
          </c:extLst>
        </c:ser>
        <c:ser>
          <c:idx val="2"/>
          <c:order val="2"/>
          <c:tx>
            <c:strRef>
              <c:f>'Standardized - ALL'!$H$1</c:f>
              <c:strCache>
                <c:ptCount val="1"/>
                <c:pt idx="0">
                  <c:v>DF-Soil-2020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ALL'!$E$2:$E$26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ALL'!$H$2:$H$26</c:f>
              <c:numCache>
                <c:formatCode>General</c:formatCode>
                <c:ptCount val="25"/>
                <c:pt idx="0">
                  <c:v>2.7554238739540402</c:v>
                </c:pt>
                <c:pt idx="1">
                  <c:v>4.0791001868941885</c:v>
                </c:pt>
                <c:pt idx="2">
                  <c:v>3.9081701287149442</c:v>
                </c:pt>
                <c:pt idx="3">
                  <c:v>4.5750814888923026</c:v>
                </c:pt>
                <c:pt idx="4">
                  <c:v>5.2501110475479553</c:v>
                </c:pt>
                <c:pt idx="5">
                  <c:v>6.4321903318174689</c:v>
                </c:pt>
                <c:pt idx="6">
                  <c:v>8.5595022169683741</c:v>
                </c:pt>
                <c:pt idx="7">
                  <c:v>10.018276073960758</c:v>
                </c:pt>
                <c:pt idx="8">
                  <c:v>13.572196271438987</c:v>
                </c:pt>
                <c:pt idx="9">
                  <c:v>16.356798489395693</c:v>
                </c:pt>
                <c:pt idx="10">
                  <c:v>19.413051754759064</c:v>
                </c:pt>
                <c:pt idx="11">
                  <c:v>22.144495309151395</c:v>
                </c:pt>
                <c:pt idx="12">
                  <c:v>23.679453605932853</c:v>
                </c:pt>
                <c:pt idx="13">
                  <c:v>26.050631213985106</c:v>
                </c:pt>
                <c:pt idx="14">
                  <c:v>26.90376496320879</c:v>
                </c:pt>
                <c:pt idx="15">
                  <c:v>29.654344515858543</c:v>
                </c:pt>
                <c:pt idx="16">
                  <c:v>29.51845413186167</c:v>
                </c:pt>
                <c:pt idx="17">
                  <c:v>29.007395653242821</c:v>
                </c:pt>
                <c:pt idx="18">
                  <c:v>29.600417652340269</c:v>
                </c:pt>
                <c:pt idx="19">
                  <c:v>28.404957693949029</c:v>
                </c:pt>
                <c:pt idx="20">
                  <c:v>28.537186977341655</c:v>
                </c:pt>
                <c:pt idx="21">
                  <c:v>28.04712032595237</c:v>
                </c:pt>
                <c:pt idx="22">
                  <c:v>28.571848469172107</c:v>
                </c:pt>
                <c:pt idx="23">
                  <c:v>30.037410118842445</c:v>
                </c:pt>
                <c:pt idx="24">
                  <c:v>28.237706097318711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F4-0E47-9991-B864AC970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951648"/>
        <c:axId val="1964048512"/>
      </c:lineChart>
      <c:catAx>
        <c:axId val="196495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48512"/>
        <c:crosses val="autoZero"/>
        <c:auto val="1"/>
        <c:lblAlgn val="ctr"/>
        <c:lblOffset val="100"/>
        <c:noMultiLvlLbl val="0"/>
      </c:catAx>
      <c:valAx>
        <c:axId val="196404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9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ES-Cliff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ALL'!$J$1</c:f>
              <c:strCache>
                <c:ptCount val="1"/>
                <c:pt idx="0">
                  <c:v>ES-Cliff-2018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ALL'!$I$2:$I$26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ALL'!$J$2:$J$26</c:f>
              <c:numCache>
                <c:formatCode>General</c:formatCode>
                <c:ptCount val="25"/>
                <c:pt idx="0">
                  <c:v>3.0861714731298253</c:v>
                </c:pt>
                <c:pt idx="1">
                  <c:v>3.6375144222412197</c:v>
                </c:pt>
                <c:pt idx="2">
                  <c:v>3.9418850990222905</c:v>
                </c:pt>
                <c:pt idx="3">
                  <c:v>4.7865733007535889</c:v>
                </c:pt>
                <c:pt idx="4">
                  <c:v>5.4483461328947556</c:v>
                </c:pt>
                <c:pt idx="5">
                  <c:v>6.8695199824742446</c:v>
                </c:pt>
                <c:pt idx="6">
                  <c:v>9.0270414377397774</c:v>
                </c:pt>
                <c:pt idx="7">
                  <c:v>11.39469781048704</c:v>
                </c:pt>
                <c:pt idx="8">
                  <c:v>12.822459119496854</c:v>
                </c:pt>
                <c:pt idx="9">
                  <c:v>14.809787355248451</c:v>
                </c:pt>
                <c:pt idx="10">
                  <c:v>16.704072464050004</c:v>
                </c:pt>
                <c:pt idx="11">
                  <c:v>16.730946594612533</c:v>
                </c:pt>
                <c:pt idx="12">
                  <c:v>18.013852079817966</c:v>
                </c:pt>
                <c:pt idx="13">
                  <c:v>20.165913563206114</c:v>
                </c:pt>
                <c:pt idx="14">
                  <c:v>21.312525540107824</c:v>
                </c:pt>
                <c:pt idx="15">
                  <c:v>22.155828903865967</c:v>
                </c:pt>
                <c:pt idx="16">
                  <c:v>22.773193798895534</c:v>
                </c:pt>
                <c:pt idx="17">
                  <c:v>23.473223577847403</c:v>
                </c:pt>
                <c:pt idx="18">
                  <c:v>23.996761264788699</c:v>
                </c:pt>
                <c:pt idx="19">
                  <c:v>23.989846206696019</c:v>
                </c:pt>
                <c:pt idx="20">
                  <c:v>23.025052869206331</c:v>
                </c:pt>
                <c:pt idx="21">
                  <c:v>23.274313625008649</c:v>
                </c:pt>
                <c:pt idx="22">
                  <c:v>23.112432805664607</c:v>
                </c:pt>
                <c:pt idx="23">
                  <c:v>22.30390606090576</c:v>
                </c:pt>
                <c:pt idx="24">
                  <c:v>22.761574551311544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29-8443-8861-5FD4709E24E9}"/>
            </c:ext>
          </c:extLst>
        </c:ser>
        <c:ser>
          <c:idx val="1"/>
          <c:order val="1"/>
          <c:tx>
            <c:strRef>
              <c:f>'Standardized - ALL'!$K$1</c:f>
              <c:strCache>
                <c:ptCount val="1"/>
                <c:pt idx="0">
                  <c:v>ES-Cliff-2019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ALL'!$I$2:$I$26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ALL'!$K$2:$K$26</c:f>
              <c:numCache>
                <c:formatCode>General</c:formatCode>
                <c:ptCount val="25"/>
                <c:pt idx="0">
                  <c:v>3.0265439669228975</c:v>
                </c:pt>
                <c:pt idx="1">
                  <c:v>3.9281733150865747</c:v>
                </c:pt>
                <c:pt idx="2">
                  <c:v>4.8407209410668548</c:v>
                </c:pt>
                <c:pt idx="3">
                  <c:v>6.4568673955664257</c:v>
                </c:pt>
                <c:pt idx="4">
                  <c:v>7.1325721620467428</c:v>
                </c:pt>
                <c:pt idx="5">
                  <c:v>7.6722104588865614</c:v>
                </c:pt>
                <c:pt idx="6">
                  <c:v>9.1726532533581828</c:v>
                </c:pt>
                <c:pt idx="7">
                  <c:v>10.550169888966533</c:v>
                </c:pt>
                <c:pt idx="8">
                  <c:v>12.465382948986724</c:v>
                </c:pt>
                <c:pt idx="9">
                  <c:v>14.927346790317573</c:v>
                </c:pt>
                <c:pt idx="10">
                  <c:v>17.785921849522477</c:v>
                </c:pt>
                <c:pt idx="11">
                  <c:v>17.024941066853014</c:v>
                </c:pt>
                <c:pt idx="12">
                  <c:v>18.127005745787717</c:v>
                </c:pt>
                <c:pt idx="13">
                  <c:v>18.353044607500582</c:v>
                </c:pt>
                <c:pt idx="14">
                  <c:v>20.107299906825066</c:v>
                </c:pt>
                <c:pt idx="15">
                  <c:v>20.748831377630253</c:v>
                </c:pt>
                <c:pt idx="16">
                  <c:v>21.864930817610063</c:v>
                </c:pt>
                <c:pt idx="17">
                  <c:v>23.928278593058465</c:v>
                </c:pt>
                <c:pt idx="18">
                  <c:v>23.986160620001556</c:v>
                </c:pt>
                <c:pt idx="19">
                  <c:v>23.175629513160967</c:v>
                </c:pt>
                <c:pt idx="20">
                  <c:v>21.783636811864273</c:v>
                </c:pt>
                <c:pt idx="21">
                  <c:v>23.158593737867847</c:v>
                </c:pt>
                <c:pt idx="22">
                  <c:v>24.247239925460054</c:v>
                </c:pt>
                <c:pt idx="23">
                  <c:v>24.98317057807283</c:v>
                </c:pt>
                <c:pt idx="24">
                  <c:v>24.650744254212285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29-8443-8861-5FD4709E24E9}"/>
            </c:ext>
          </c:extLst>
        </c:ser>
        <c:ser>
          <c:idx val="2"/>
          <c:order val="2"/>
          <c:tx>
            <c:strRef>
              <c:f>'Standardized - ALL'!$L$1</c:f>
              <c:strCache>
                <c:ptCount val="1"/>
                <c:pt idx="0">
                  <c:v>ES-Cliff-2020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ALL'!$I$2:$I$26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ALL'!$L$2:$L$26</c:f>
              <c:numCache>
                <c:formatCode>General</c:formatCode>
                <c:ptCount val="25"/>
                <c:pt idx="0">
                  <c:v>3.1564501002142507</c:v>
                </c:pt>
                <c:pt idx="1">
                  <c:v>3.5946321308124012</c:v>
                </c:pt>
                <c:pt idx="2">
                  <c:v>4.9181908036021031</c:v>
                </c:pt>
                <c:pt idx="3">
                  <c:v>5.4798338596960425</c:v>
                </c:pt>
                <c:pt idx="4">
                  <c:v>6.2229029100570843</c:v>
                </c:pt>
                <c:pt idx="5">
                  <c:v>7.602863961532953</c:v>
                </c:pt>
                <c:pt idx="6">
                  <c:v>8.5367133728430904</c:v>
                </c:pt>
                <c:pt idx="7">
                  <c:v>10.193502090989629</c:v>
                </c:pt>
                <c:pt idx="8">
                  <c:v>12.229886529417549</c:v>
                </c:pt>
                <c:pt idx="9">
                  <c:v>14.365748015747812</c:v>
                </c:pt>
                <c:pt idx="10">
                  <c:v>17.148058549900792</c:v>
                </c:pt>
                <c:pt idx="11">
                  <c:v>18.618055385151258</c:v>
                </c:pt>
                <c:pt idx="12">
                  <c:v>19.671324030398321</c:v>
                </c:pt>
                <c:pt idx="13">
                  <c:v>20.909221072796644</c:v>
                </c:pt>
                <c:pt idx="14">
                  <c:v>21.576095901682859</c:v>
                </c:pt>
                <c:pt idx="15">
                  <c:v>22.657646318148775</c:v>
                </c:pt>
                <c:pt idx="16">
                  <c:v>24.065381487633232</c:v>
                </c:pt>
                <c:pt idx="17">
                  <c:v>25.808306867455759</c:v>
                </c:pt>
                <c:pt idx="18">
                  <c:v>26.623890091797957</c:v>
                </c:pt>
                <c:pt idx="19">
                  <c:v>25.74624096823861</c:v>
                </c:pt>
                <c:pt idx="20">
                  <c:v>24.963163156016876</c:v>
                </c:pt>
                <c:pt idx="21">
                  <c:v>24.690360819883789</c:v>
                </c:pt>
                <c:pt idx="22">
                  <c:v>24.043239980578168</c:v>
                </c:pt>
                <c:pt idx="23">
                  <c:v>24.253298939962594</c:v>
                </c:pt>
                <c:pt idx="24">
                  <c:v>26.734111132709007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29-8443-8861-5FD4709E2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294000"/>
        <c:axId val="1322041888"/>
      </c:lineChart>
      <c:catAx>
        <c:axId val="132129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041888"/>
        <c:crosses val="autoZero"/>
        <c:auto val="1"/>
        <c:lblAlgn val="ctr"/>
        <c:lblOffset val="100"/>
        <c:noMultiLvlLbl val="0"/>
      </c:catAx>
      <c:valAx>
        <c:axId val="13220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29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ES-Soil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'Standardized - ALL'!$N$1</c:f>
              <c:strCache>
                <c:ptCount val="1"/>
                <c:pt idx="0">
                  <c:v>ES-Soil-2018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ALL'!$M$2:$M$26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ALL'!$N$2:$N$26</c:f>
              <c:numCache>
                <c:formatCode>General</c:formatCode>
                <c:ptCount val="25"/>
                <c:pt idx="0">
                  <c:v>3.2937314330003304</c:v>
                </c:pt>
                <c:pt idx="1">
                  <c:v>5.6669636313328686</c:v>
                </c:pt>
                <c:pt idx="2">
                  <c:v>7.8578575995258388</c:v>
                </c:pt>
                <c:pt idx="3">
                  <c:v>10.524688018465046</c:v>
                </c:pt>
                <c:pt idx="4">
                  <c:v>12.97715266304858</c:v>
                </c:pt>
                <c:pt idx="5">
                  <c:v>15.073596422882972</c:v>
                </c:pt>
                <c:pt idx="6">
                  <c:v>17.193638176834231</c:v>
                </c:pt>
                <c:pt idx="7">
                  <c:v>18.427002543878025</c:v>
                </c:pt>
                <c:pt idx="8">
                  <c:v>21.167685491722533</c:v>
                </c:pt>
                <c:pt idx="9">
                  <c:v>24.483582458051352</c:v>
                </c:pt>
                <c:pt idx="10">
                  <c:v>23.713338711841988</c:v>
                </c:pt>
                <c:pt idx="11">
                  <c:v>25.514340642852201</c:v>
                </c:pt>
                <c:pt idx="12">
                  <c:v>26.73431745630814</c:v>
                </c:pt>
                <c:pt idx="13">
                  <c:v>27.348196239375511</c:v>
                </c:pt>
                <c:pt idx="14">
                  <c:v>29.632138685532045</c:v>
                </c:pt>
                <c:pt idx="15">
                  <c:v>31.346885259374233</c:v>
                </c:pt>
                <c:pt idx="16">
                  <c:v>29.41081225541604</c:v>
                </c:pt>
                <c:pt idx="17">
                  <c:v>30.8442187507572</c:v>
                </c:pt>
                <c:pt idx="18">
                  <c:v>30.074426868220133</c:v>
                </c:pt>
                <c:pt idx="19">
                  <c:v>29.111324478501519</c:v>
                </c:pt>
                <c:pt idx="20">
                  <c:v>30.687006425391235</c:v>
                </c:pt>
                <c:pt idx="21">
                  <c:v>31.948301929454097</c:v>
                </c:pt>
                <c:pt idx="22">
                  <c:v>32.306743221807075</c:v>
                </c:pt>
                <c:pt idx="23">
                  <c:v>31.144863152594418</c:v>
                </c:pt>
                <c:pt idx="24">
                  <c:v>29.156368796314517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B-1D47-A0CE-46D2E57CE445}"/>
            </c:ext>
          </c:extLst>
        </c:ser>
        <c:ser>
          <c:idx val="1"/>
          <c:order val="1"/>
          <c:tx>
            <c:strRef>
              <c:f>'Standardized - ALL'!$O$1</c:f>
              <c:strCache>
                <c:ptCount val="1"/>
                <c:pt idx="0">
                  <c:v>ES-Soil-2019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ALL'!$M$2:$M$26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ALL'!$O$2:$O$26</c:f>
              <c:numCache>
                <c:formatCode>General</c:formatCode>
                <c:ptCount val="25"/>
                <c:pt idx="0">
                  <c:v>3.3410915691612515</c:v>
                </c:pt>
                <c:pt idx="1">
                  <c:v>6.6046816481836075</c:v>
                </c:pt>
                <c:pt idx="2">
                  <c:v>8.0683276890203928</c:v>
                </c:pt>
                <c:pt idx="3">
                  <c:v>10.939839741598341</c:v>
                </c:pt>
                <c:pt idx="4">
                  <c:v>12.175425348562019</c:v>
                </c:pt>
                <c:pt idx="5">
                  <c:v>13.682503806843494</c:v>
                </c:pt>
                <c:pt idx="6">
                  <c:v>15.852176572976088</c:v>
                </c:pt>
                <c:pt idx="7">
                  <c:v>19.066203493118515</c:v>
                </c:pt>
                <c:pt idx="8">
                  <c:v>23.284508914124103</c:v>
                </c:pt>
                <c:pt idx="9">
                  <c:v>24.102352909837442</c:v>
                </c:pt>
                <c:pt idx="10">
                  <c:v>25.961262497277069</c:v>
                </c:pt>
                <c:pt idx="11">
                  <c:v>27.233987596041334</c:v>
                </c:pt>
                <c:pt idx="12">
                  <c:v>29.796782697509343</c:v>
                </c:pt>
                <c:pt idx="13">
                  <c:v>29.371153842583642</c:v>
                </c:pt>
                <c:pt idx="14">
                  <c:v>26.549822188543668</c:v>
                </c:pt>
                <c:pt idx="15">
                  <c:v>29.86631062844608</c:v>
                </c:pt>
                <c:pt idx="16">
                  <c:v>30.793969976651237</c:v>
                </c:pt>
                <c:pt idx="17">
                  <c:v>31.291974147682811</c:v>
                </c:pt>
                <c:pt idx="18">
                  <c:v>31.689307852866733</c:v>
                </c:pt>
                <c:pt idx="19">
                  <c:v>32.153238311445911</c:v>
                </c:pt>
                <c:pt idx="20">
                  <c:v>32.53890546172633</c:v>
                </c:pt>
                <c:pt idx="21">
                  <c:v>32.487804405832691</c:v>
                </c:pt>
                <c:pt idx="22">
                  <c:v>32.987051029567439</c:v>
                </c:pt>
                <c:pt idx="23">
                  <c:v>32.74499735254868</c:v>
                </c:pt>
                <c:pt idx="24">
                  <c:v>33.285619447828694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B-1D47-A0CE-46D2E57CE445}"/>
            </c:ext>
          </c:extLst>
        </c:ser>
        <c:ser>
          <c:idx val="2"/>
          <c:order val="2"/>
          <c:tx>
            <c:strRef>
              <c:f>'Standardized - ALL'!$P$1</c:f>
              <c:strCache>
                <c:ptCount val="1"/>
                <c:pt idx="0">
                  <c:v>ES-Soil-2020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'Standardized - ALL'!$M$2:$M$26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cat>
          <c:val>
            <c:numRef>
              <c:f>'Standardized - ALL'!$P$2:$P$26</c:f>
              <c:numCache>
                <c:formatCode>General</c:formatCode>
                <c:ptCount val="25"/>
                <c:pt idx="0">
                  <c:v>3.6063041156469566</c:v>
                </c:pt>
                <c:pt idx="1">
                  <c:v>5.5826625056108679</c:v>
                </c:pt>
                <c:pt idx="2">
                  <c:v>8.1856184391029281</c:v>
                </c:pt>
                <c:pt idx="3">
                  <c:v>9.6837232823290105</c:v>
                </c:pt>
                <c:pt idx="4">
                  <c:v>10.065741610107974</c:v>
                </c:pt>
                <c:pt idx="5">
                  <c:v>12.768284402955519</c:v>
                </c:pt>
                <c:pt idx="6">
                  <c:v>16.401945878934242</c:v>
                </c:pt>
                <c:pt idx="7">
                  <c:v>17.837269256992926</c:v>
                </c:pt>
                <c:pt idx="8">
                  <c:v>19.771032711504688</c:v>
                </c:pt>
                <c:pt idx="9">
                  <c:v>22.111613598603149</c:v>
                </c:pt>
                <c:pt idx="10">
                  <c:v>25.698027789106892</c:v>
                </c:pt>
                <c:pt idx="11">
                  <c:v>24.828293962742563</c:v>
                </c:pt>
                <c:pt idx="12">
                  <c:v>26.074513747749773</c:v>
                </c:pt>
                <c:pt idx="13">
                  <c:v>27.291265279118477</c:v>
                </c:pt>
                <c:pt idx="14">
                  <c:v>26.871763376973558</c:v>
                </c:pt>
                <c:pt idx="15">
                  <c:v>28.805641799547267</c:v>
                </c:pt>
                <c:pt idx="16">
                  <c:v>27.13359144948571</c:v>
                </c:pt>
                <c:pt idx="17">
                  <c:v>27.702398804810194</c:v>
                </c:pt>
                <c:pt idx="18">
                  <c:v>26.271919103382817</c:v>
                </c:pt>
                <c:pt idx="19">
                  <c:v>27.225886464935684</c:v>
                </c:pt>
                <c:pt idx="20">
                  <c:v>27.387141121570131</c:v>
                </c:pt>
                <c:pt idx="21">
                  <c:v>28.812345866828849</c:v>
                </c:pt>
                <c:pt idx="22">
                  <c:v>29.965575087036306</c:v>
                </c:pt>
                <c:pt idx="23">
                  <c:v>34.41150016063532</c:v>
                </c:pt>
                <c:pt idx="24">
                  <c:v>32.280665159097772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3B-1D47-A0CE-46D2E57CE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251536"/>
        <c:axId val="679645920"/>
      </c:lineChart>
      <c:catAx>
        <c:axId val="132625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645920"/>
        <c:crosses val="autoZero"/>
        <c:auto val="1"/>
        <c:lblAlgn val="ctr"/>
        <c:lblOffset val="100"/>
        <c:noMultiLvlLbl val="0"/>
      </c:catAx>
      <c:valAx>
        <c:axId val="67964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5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'Standardized - Instrumented'!$C$1</c:f>
              <c:strCache>
                <c:ptCount val="1"/>
                <c:pt idx="0">
                  <c:v>WAS51</c:v>
                </c:pt>
              </c:strCache>
            </c:strRef>
          </c:tx>
          <c:spPr>
            <a:ln w="28575" cap="rnd">
              <a:solidFill>
                <a:srgbClr val="0E38FF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Instrumented'!$C$2:$C$76</c:f>
              <c:numCache>
                <c:formatCode>General</c:formatCode>
                <c:ptCount val="75"/>
                <c:pt idx="0">
                  <c:v>4.8907169811320736</c:v>
                </c:pt>
                <c:pt idx="1">
                  <c:v>5.81202953240361</c:v>
                </c:pt>
                <c:pt idx="2">
                  <c:v>8.2659360131255095</c:v>
                </c:pt>
                <c:pt idx="3">
                  <c:v>9.6051780147662065</c:v>
                </c:pt>
                <c:pt idx="4">
                  <c:v>11.18541755537326</c:v>
                </c:pt>
                <c:pt idx="5">
                  <c:v>12.436383921246925</c:v>
                </c:pt>
                <c:pt idx="6">
                  <c:v>13.018264150943399</c:v>
                </c:pt>
                <c:pt idx="7">
                  <c:v>13.258165709598028</c:v>
                </c:pt>
                <c:pt idx="8">
                  <c:v>13.896308449548814</c:v>
                </c:pt>
                <c:pt idx="9">
                  <c:v>14.950680885972103</c:v>
                </c:pt>
                <c:pt idx="10">
                  <c:v>14.789158326497134</c:v>
                </c:pt>
                <c:pt idx="11">
                  <c:v>16.552912223133724</c:v>
                </c:pt>
                <c:pt idx="12">
                  <c:v>16.742339622641513</c:v>
                </c:pt>
                <c:pt idx="13">
                  <c:v>19.528885972108281</c:v>
                </c:pt>
                <c:pt idx="14">
                  <c:v>20.974398687448719</c:v>
                </c:pt>
                <c:pt idx="15">
                  <c:v>25.290697292862998</c:v>
                </c:pt>
                <c:pt idx="16">
                  <c:v>25.597099261689912</c:v>
                </c:pt>
                <c:pt idx="17">
                  <c:v>24.782733388022976</c:v>
                </c:pt>
                <c:pt idx="18">
                  <c:v>23.618821985233797</c:v>
                </c:pt>
                <c:pt idx="19">
                  <c:v>21.396981132075464</c:v>
                </c:pt>
                <c:pt idx="20">
                  <c:v>21.034148208914409</c:v>
                </c:pt>
                <c:pt idx="21">
                  <c:v>23.523237626469783</c:v>
                </c:pt>
                <c:pt idx="22">
                  <c:v>21.844954881050032</c:v>
                </c:pt>
                <c:pt idx="23">
                  <c:v>17.956652994257588</c:v>
                </c:pt>
                <c:pt idx="24">
                  <c:v>19.98188679245283</c:v>
                </c:pt>
                <c:pt idx="25">
                  <c:v>3.1628679245283013</c:v>
                </c:pt>
                <c:pt idx="26">
                  <c:v>4.9385283018867909</c:v>
                </c:pt>
                <c:pt idx="27">
                  <c:v>6.3984150943396223</c:v>
                </c:pt>
                <c:pt idx="28">
                  <c:v>7.737094339622641</c:v>
                </c:pt>
                <c:pt idx="29">
                  <c:v>9.149132075471698</c:v>
                </c:pt>
                <c:pt idx="30">
                  <c:v>9.4647547169811315</c:v>
                </c:pt>
                <c:pt idx="31">
                  <c:v>8.594415094339622</c:v>
                </c:pt>
                <c:pt idx="32">
                  <c:v>10.731245283018868</c:v>
                </c:pt>
                <c:pt idx="33">
                  <c:v>12.838113207547172</c:v>
                </c:pt>
                <c:pt idx="34">
                  <c:v>11.877886792452834</c:v>
                </c:pt>
                <c:pt idx="35">
                  <c:v>13.373584905660376</c:v>
                </c:pt>
                <c:pt idx="36">
                  <c:v>13.367584905660376</c:v>
                </c:pt>
                <c:pt idx="37">
                  <c:v>13.891018867924535</c:v>
                </c:pt>
                <c:pt idx="38">
                  <c:v>15.506528301886798</c:v>
                </c:pt>
                <c:pt idx="39">
                  <c:v>18.776754716981138</c:v>
                </c:pt>
                <c:pt idx="40">
                  <c:v>18.42822641509434</c:v>
                </c:pt>
                <c:pt idx="41">
                  <c:v>19.881471698113213</c:v>
                </c:pt>
                <c:pt idx="42">
                  <c:v>21.050188679245281</c:v>
                </c:pt>
                <c:pt idx="43">
                  <c:v>20.856716981132081</c:v>
                </c:pt>
                <c:pt idx="44">
                  <c:v>18.223396226415097</c:v>
                </c:pt>
                <c:pt idx="45">
                  <c:v>16.800452830188682</c:v>
                </c:pt>
                <c:pt idx="46">
                  <c:v>19.075245283018866</c:v>
                </c:pt>
                <c:pt idx="47">
                  <c:v>22.51584905660377</c:v>
                </c:pt>
                <c:pt idx="48">
                  <c:v>24.693641509433963</c:v>
                </c:pt>
                <c:pt idx="49">
                  <c:v>23.180000000000003</c:v>
                </c:pt>
                <c:pt idx="50">
                  <c:v>3.5213584905660373</c:v>
                </c:pt>
                <c:pt idx="51">
                  <c:v>3.6055849056603773</c:v>
                </c:pt>
                <c:pt idx="52">
                  <c:v>3.7740377358490567</c:v>
                </c:pt>
                <c:pt idx="53">
                  <c:v>4.8701886792452829</c:v>
                </c:pt>
                <c:pt idx="54">
                  <c:v>5.4182641509433962</c:v>
                </c:pt>
                <c:pt idx="55">
                  <c:v>9.9062641509433984</c:v>
                </c:pt>
                <c:pt idx="56">
                  <c:v>11.742641509433968</c:v>
                </c:pt>
                <c:pt idx="57">
                  <c:v>15.415396226415105</c:v>
                </c:pt>
                <c:pt idx="58">
                  <c:v>18.209056603773583</c:v>
                </c:pt>
                <c:pt idx="59">
                  <c:v>19.605886792452829</c:v>
                </c:pt>
                <c:pt idx="60">
                  <c:v>22.85841509433963</c:v>
                </c:pt>
                <c:pt idx="61">
                  <c:v>21.874062893081756</c:v>
                </c:pt>
                <c:pt idx="62">
                  <c:v>19.905358490566037</c:v>
                </c:pt>
                <c:pt idx="63">
                  <c:v>21.728050314465413</c:v>
                </c:pt>
                <c:pt idx="64">
                  <c:v>22.639396226415098</c:v>
                </c:pt>
                <c:pt idx="65">
                  <c:v>21.303999999999995</c:v>
                </c:pt>
                <c:pt idx="66">
                  <c:v>20.229081761006288</c:v>
                </c:pt>
                <c:pt idx="67">
                  <c:v>18.079245283018874</c:v>
                </c:pt>
                <c:pt idx="68">
                  <c:v>19.039949685534598</c:v>
                </c:pt>
                <c:pt idx="69">
                  <c:v>19.520301886792449</c:v>
                </c:pt>
                <c:pt idx="70">
                  <c:v>19.051471698113211</c:v>
                </c:pt>
                <c:pt idx="71">
                  <c:v>18.965635220125783</c:v>
                </c:pt>
                <c:pt idx="72">
                  <c:v>18.793962264150942</c:v>
                </c:pt>
                <c:pt idx="73">
                  <c:v>14.950440251572333</c:v>
                </c:pt>
                <c:pt idx="74">
                  <c:v>13.028679245283023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49-8A4A-9AA4-857E621C1AF5}"/>
            </c:ext>
          </c:extLst>
        </c:ser>
        <c:ser>
          <c:idx val="0"/>
          <c:order val="1"/>
          <c:tx>
            <c:v>WAS50</c:v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Instrumented'!$D$2:$D$76</c:f>
              <c:numCache>
                <c:formatCode>General</c:formatCode>
                <c:ptCount val="75"/>
                <c:pt idx="0">
                  <c:v>0.78457142857142859</c:v>
                </c:pt>
                <c:pt idx="1">
                  <c:v>1.3080000000000001</c:v>
                </c:pt>
                <c:pt idx="2">
                  <c:v>2.6279523809523804</c:v>
                </c:pt>
                <c:pt idx="3">
                  <c:v>3.9240476190476175</c:v>
                </c:pt>
                <c:pt idx="4">
                  <c:v>5.3263809523809531</c:v>
                </c:pt>
                <c:pt idx="5">
                  <c:v>6.1096904761904751</c:v>
                </c:pt>
                <c:pt idx="6">
                  <c:v>7.2430833333333382</c:v>
                </c:pt>
                <c:pt idx="7">
                  <c:v>7.9901428571428577</c:v>
                </c:pt>
                <c:pt idx="8">
                  <c:v>10.249357142857146</c:v>
                </c:pt>
                <c:pt idx="9">
                  <c:v>14.674035714285713</c:v>
                </c:pt>
                <c:pt idx="10">
                  <c:v>21.183380952380954</c:v>
                </c:pt>
                <c:pt idx="11">
                  <c:v>22.732035714285704</c:v>
                </c:pt>
                <c:pt idx="12">
                  <c:v>22.038500000000006</c:v>
                </c:pt>
                <c:pt idx="13">
                  <c:v>22.110773809523806</c:v>
                </c:pt>
                <c:pt idx="14">
                  <c:v>20.534952380952387</c:v>
                </c:pt>
                <c:pt idx="15">
                  <c:v>21.190428571428576</c:v>
                </c:pt>
                <c:pt idx="16">
                  <c:v>25.74205952380952</c:v>
                </c:pt>
                <c:pt idx="17">
                  <c:v>26.667571428571431</c:v>
                </c:pt>
                <c:pt idx="18">
                  <c:v>25.869083333333343</c:v>
                </c:pt>
                <c:pt idx="19">
                  <c:v>26.218238095238096</c:v>
                </c:pt>
                <c:pt idx="20">
                  <c:v>27.949226190476171</c:v>
                </c:pt>
                <c:pt idx="21">
                  <c:v>28.684047619047607</c:v>
                </c:pt>
                <c:pt idx="22">
                  <c:v>29.366702380952397</c:v>
                </c:pt>
                <c:pt idx="23">
                  <c:v>27.395761904761912</c:v>
                </c:pt>
                <c:pt idx="24">
                  <c:v>31.905571428571438</c:v>
                </c:pt>
                <c:pt idx="25">
                  <c:v>1.5369629629629629</c:v>
                </c:pt>
                <c:pt idx="26">
                  <c:v>2.0542283950617275</c:v>
                </c:pt>
                <c:pt idx="27">
                  <c:v>3.3073333333333346</c:v>
                </c:pt>
                <c:pt idx="28">
                  <c:v>4.9017654320987658</c:v>
                </c:pt>
                <c:pt idx="29">
                  <c:v>7.0403580246913586</c:v>
                </c:pt>
                <c:pt idx="30">
                  <c:v>8.3105555555555597</c:v>
                </c:pt>
                <c:pt idx="31">
                  <c:v>9.1159135802469198</c:v>
                </c:pt>
                <c:pt idx="32">
                  <c:v>10.055308641975307</c:v>
                </c:pt>
                <c:pt idx="33">
                  <c:v>12.484222222222229</c:v>
                </c:pt>
                <c:pt idx="34">
                  <c:v>16.025049382716048</c:v>
                </c:pt>
                <c:pt idx="35">
                  <c:v>19.823185185185181</c:v>
                </c:pt>
                <c:pt idx="36">
                  <c:v>17.483296296296299</c:v>
                </c:pt>
                <c:pt idx="37">
                  <c:v>21.404839506172838</c:v>
                </c:pt>
                <c:pt idx="38">
                  <c:v>19.389333333333326</c:v>
                </c:pt>
                <c:pt idx="39">
                  <c:v>23.176629629629641</c:v>
                </c:pt>
                <c:pt idx="40">
                  <c:v>22.519950617283957</c:v>
                </c:pt>
                <c:pt idx="41">
                  <c:v>21.410555555555561</c:v>
                </c:pt>
                <c:pt idx="42">
                  <c:v>22.667296296296289</c:v>
                </c:pt>
                <c:pt idx="43">
                  <c:v>24.43376543209876</c:v>
                </c:pt>
                <c:pt idx="44">
                  <c:v>24.303555555555565</c:v>
                </c:pt>
                <c:pt idx="45">
                  <c:v>22.085938271604935</c:v>
                </c:pt>
                <c:pt idx="46">
                  <c:v>23.517691358024692</c:v>
                </c:pt>
                <c:pt idx="47">
                  <c:v>25.598037037037038</c:v>
                </c:pt>
                <c:pt idx="48">
                  <c:v>29.265469135802462</c:v>
                </c:pt>
                <c:pt idx="49">
                  <c:v>28.429345679012354</c:v>
                </c:pt>
                <c:pt idx="50">
                  <c:v>2.5156666666666676</c:v>
                </c:pt>
                <c:pt idx="51">
                  <c:v>2.7330151515151515</c:v>
                </c:pt>
                <c:pt idx="52">
                  <c:v>2.7673333333333332</c:v>
                </c:pt>
                <c:pt idx="53">
                  <c:v>3.6594090909090911</c:v>
                </c:pt>
                <c:pt idx="54">
                  <c:v>4.5056363636363637</c:v>
                </c:pt>
                <c:pt idx="55">
                  <c:v>5.3402121212121214</c:v>
                </c:pt>
                <c:pt idx="56">
                  <c:v>7.872848484848487</c:v>
                </c:pt>
                <c:pt idx="57">
                  <c:v>13.997090909090911</c:v>
                </c:pt>
                <c:pt idx="58">
                  <c:v>16.714999999999993</c:v>
                </c:pt>
                <c:pt idx="59">
                  <c:v>19.376515151515154</c:v>
                </c:pt>
                <c:pt idx="60">
                  <c:v>21.860651515151506</c:v>
                </c:pt>
                <c:pt idx="61">
                  <c:v>22.450848484848475</c:v>
                </c:pt>
                <c:pt idx="62">
                  <c:v>21.570499999999996</c:v>
                </c:pt>
                <c:pt idx="63">
                  <c:v>20.754030303030309</c:v>
                </c:pt>
                <c:pt idx="64">
                  <c:v>21.461393939393943</c:v>
                </c:pt>
                <c:pt idx="65">
                  <c:v>23.80854545454546</c:v>
                </c:pt>
                <c:pt idx="66">
                  <c:v>24.917333333333328</c:v>
                </c:pt>
                <c:pt idx="67">
                  <c:v>27.438287878787875</c:v>
                </c:pt>
                <c:pt idx="68">
                  <c:v>25.968878787878804</c:v>
                </c:pt>
                <c:pt idx="69">
                  <c:v>25.817712121212118</c:v>
                </c:pt>
                <c:pt idx="70">
                  <c:v>23.522909090909081</c:v>
                </c:pt>
                <c:pt idx="71">
                  <c:v>24.373818181818173</c:v>
                </c:pt>
                <c:pt idx="72">
                  <c:v>28.03712121212121</c:v>
                </c:pt>
                <c:pt idx="73">
                  <c:v>26.915075757575757</c:v>
                </c:pt>
                <c:pt idx="74">
                  <c:v>27.265999999999998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49-8A4A-9AA4-857E621C1AF5}"/>
            </c:ext>
          </c:extLst>
        </c:ser>
        <c:ser>
          <c:idx val="2"/>
          <c:order val="2"/>
          <c:tx>
            <c:v>WAS42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Instrumented'!$E$2:$E$76</c:f>
              <c:numCache>
                <c:formatCode>General</c:formatCode>
                <c:ptCount val="75"/>
                <c:pt idx="0">
                  <c:v>3.0588974358974355</c:v>
                </c:pt>
                <c:pt idx="1">
                  <c:v>4.0945384615384599</c:v>
                </c:pt>
                <c:pt idx="2">
                  <c:v>4.6183942307692289</c:v>
                </c:pt>
                <c:pt idx="3">
                  <c:v>5.2719807692307672</c:v>
                </c:pt>
                <c:pt idx="4">
                  <c:v>6.6783365384615401</c:v>
                </c:pt>
                <c:pt idx="5">
                  <c:v>9.415461538461539</c:v>
                </c:pt>
                <c:pt idx="6">
                  <c:v>11.55980769230769</c:v>
                </c:pt>
                <c:pt idx="7">
                  <c:v>13.809153846153833</c:v>
                </c:pt>
                <c:pt idx="8">
                  <c:v>14.418471153846152</c:v>
                </c:pt>
                <c:pt idx="9">
                  <c:v>17.851961538461538</c:v>
                </c:pt>
                <c:pt idx="10">
                  <c:v>18.624298076923079</c:v>
                </c:pt>
                <c:pt idx="11">
                  <c:v>18.35363461538461</c:v>
                </c:pt>
                <c:pt idx="12">
                  <c:v>20.296124999999993</c:v>
                </c:pt>
                <c:pt idx="13">
                  <c:v>21.224557692307691</c:v>
                </c:pt>
                <c:pt idx="14">
                  <c:v>20.553596153846154</c:v>
                </c:pt>
                <c:pt idx="15">
                  <c:v>20.494711538461534</c:v>
                </c:pt>
                <c:pt idx="16">
                  <c:v>21.194480769230765</c:v>
                </c:pt>
                <c:pt idx="17">
                  <c:v>26.81186538461538</c:v>
                </c:pt>
                <c:pt idx="18">
                  <c:v>27.879432692307677</c:v>
                </c:pt>
                <c:pt idx="19">
                  <c:v>29.416384615384633</c:v>
                </c:pt>
                <c:pt idx="20">
                  <c:v>27.726201923076925</c:v>
                </c:pt>
                <c:pt idx="21">
                  <c:v>27.342634615384625</c:v>
                </c:pt>
                <c:pt idx="22">
                  <c:v>26.176634615384629</c:v>
                </c:pt>
                <c:pt idx="23">
                  <c:v>30.055980769230761</c:v>
                </c:pt>
                <c:pt idx="24">
                  <c:v>36.983996794871786</c:v>
                </c:pt>
                <c:pt idx="25">
                  <c:v>2.6415000000000002</c:v>
                </c:pt>
                <c:pt idx="26">
                  <c:v>4.8770462962962959</c:v>
                </c:pt>
                <c:pt idx="27">
                  <c:v>7.3316296296296297</c:v>
                </c:pt>
                <c:pt idx="28">
                  <c:v>10.9435</c:v>
                </c:pt>
                <c:pt idx="29">
                  <c:v>11.054194444444446</c:v>
                </c:pt>
                <c:pt idx="30">
                  <c:v>12.529518518518522</c:v>
                </c:pt>
                <c:pt idx="31">
                  <c:v>14.415518518518521</c:v>
                </c:pt>
                <c:pt idx="32">
                  <c:v>15.597333333333331</c:v>
                </c:pt>
                <c:pt idx="33">
                  <c:v>17.989999999999995</c:v>
                </c:pt>
                <c:pt idx="34">
                  <c:v>19.806796296296298</c:v>
                </c:pt>
                <c:pt idx="35">
                  <c:v>21.42</c:v>
                </c:pt>
                <c:pt idx="36">
                  <c:v>19.151555555555554</c:v>
                </c:pt>
                <c:pt idx="37">
                  <c:v>19.245333333333331</c:v>
                </c:pt>
                <c:pt idx="38">
                  <c:v>20.155925925925928</c:v>
                </c:pt>
                <c:pt idx="39">
                  <c:v>24.422000000000011</c:v>
                </c:pt>
                <c:pt idx="40">
                  <c:v>23.505018518518519</c:v>
                </c:pt>
                <c:pt idx="41">
                  <c:v>24.073444444444437</c:v>
                </c:pt>
                <c:pt idx="42">
                  <c:v>25.915666666666656</c:v>
                </c:pt>
                <c:pt idx="43">
                  <c:v>26.400796296296285</c:v>
                </c:pt>
                <c:pt idx="44">
                  <c:v>25.513592592592591</c:v>
                </c:pt>
                <c:pt idx="45">
                  <c:v>24.815222222222225</c:v>
                </c:pt>
                <c:pt idx="46">
                  <c:v>24.986333333333334</c:v>
                </c:pt>
                <c:pt idx="47">
                  <c:v>27.108111111111114</c:v>
                </c:pt>
                <c:pt idx="48">
                  <c:v>28.113787037037028</c:v>
                </c:pt>
                <c:pt idx="49">
                  <c:v>28.741499999999988</c:v>
                </c:pt>
                <c:pt idx="50">
                  <c:v>1.8864999999999987</c:v>
                </c:pt>
                <c:pt idx="51">
                  <c:v>3.5325964912280692</c:v>
                </c:pt>
                <c:pt idx="52">
                  <c:v>4.2942982456140353</c:v>
                </c:pt>
                <c:pt idx="53">
                  <c:v>4.3538245614035089</c:v>
                </c:pt>
                <c:pt idx="54">
                  <c:v>5.3646666666666656</c:v>
                </c:pt>
                <c:pt idx="55">
                  <c:v>5.6905964912280718</c:v>
                </c:pt>
                <c:pt idx="56">
                  <c:v>6.5397719298245596</c:v>
                </c:pt>
                <c:pt idx="57">
                  <c:v>7.8121052631578918</c:v>
                </c:pt>
                <c:pt idx="58">
                  <c:v>10.062666666666669</c:v>
                </c:pt>
                <c:pt idx="59">
                  <c:v>10.079508771929827</c:v>
                </c:pt>
                <c:pt idx="60">
                  <c:v>11.983315789473689</c:v>
                </c:pt>
                <c:pt idx="61">
                  <c:v>14.53145614035088</c:v>
                </c:pt>
                <c:pt idx="62">
                  <c:v>16.866333333333333</c:v>
                </c:pt>
                <c:pt idx="63">
                  <c:v>19.222824561403513</c:v>
                </c:pt>
                <c:pt idx="64">
                  <c:v>19.907473684210519</c:v>
                </c:pt>
                <c:pt idx="65">
                  <c:v>20.445859649122806</c:v>
                </c:pt>
                <c:pt idx="66">
                  <c:v>21.64533333333333</c:v>
                </c:pt>
                <c:pt idx="67">
                  <c:v>18.077421052631582</c:v>
                </c:pt>
                <c:pt idx="68">
                  <c:v>21.731719298245611</c:v>
                </c:pt>
                <c:pt idx="69">
                  <c:v>23.891771929824557</c:v>
                </c:pt>
                <c:pt idx="70">
                  <c:v>21.643666666666665</c:v>
                </c:pt>
                <c:pt idx="71">
                  <c:v>21.422929824561397</c:v>
                </c:pt>
                <c:pt idx="72">
                  <c:v>21.870456140350875</c:v>
                </c:pt>
                <c:pt idx="73">
                  <c:v>22.059192982456139</c:v>
                </c:pt>
                <c:pt idx="74">
                  <c:v>21.887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49-8A4A-9AA4-857E621C1AF5}"/>
            </c:ext>
          </c:extLst>
        </c:ser>
        <c:ser>
          <c:idx val="3"/>
          <c:order val="3"/>
          <c:tx>
            <c:v>WAS01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Instrumented'!$F$2:$F$76</c:f>
              <c:numCache>
                <c:formatCode>General</c:formatCode>
                <c:ptCount val="75"/>
                <c:pt idx="0">
                  <c:v>1.5093333333333334</c:v>
                </c:pt>
                <c:pt idx="1">
                  <c:v>1.5093333333333334</c:v>
                </c:pt>
                <c:pt idx="2">
                  <c:v>1.5092916666666665</c:v>
                </c:pt>
                <c:pt idx="3">
                  <c:v>1.5092499999999998</c:v>
                </c:pt>
                <c:pt idx="4">
                  <c:v>1.5092499999999998</c:v>
                </c:pt>
                <c:pt idx="5">
                  <c:v>3.0635000000000003</c:v>
                </c:pt>
                <c:pt idx="6">
                  <c:v>3.0635000000000003</c:v>
                </c:pt>
                <c:pt idx="7">
                  <c:v>7.3863749999999992</c:v>
                </c:pt>
                <c:pt idx="8">
                  <c:v>11.709249999999999</c:v>
                </c:pt>
                <c:pt idx="9">
                  <c:v>11.709249999999999</c:v>
                </c:pt>
                <c:pt idx="10">
                  <c:v>16.639250000000001</c:v>
                </c:pt>
                <c:pt idx="11">
                  <c:v>16.639250000000001</c:v>
                </c:pt>
                <c:pt idx="12">
                  <c:v>17.96725</c:v>
                </c:pt>
                <c:pt idx="13">
                  <c:v>19.295250000000003</c:v>
                </c:pt>
                <c:pt idx="14">
                  <c:v>19.295250000000003</c:v>
                </c:pt>
                <c:pt idx="15">
                  <c:v>19.644749999999995</c:v>
                </c:pt>
                <c:pt idx="16">
                  <c:v>19.644749999999995</c:v>
                </c:pt>
                <c:pt idx="17">
                  <c:v>20.427749999999996</c:v>
                </c:pt>
                <c:pt idx="18">
                  <c:v>21.210749999999997</c:v>
                </c:pt>
                <c:pt idx="19">
                  <c:v>21.210749999999997</c:v>
                </c:pt>
                <c:pt idx="20">
                  <c:v>19.153749999999999</c:v>
                </c:pt>
                <c:pt idx="21">
                  <c:v>19.153749999999999</c:v>
                </c:pt>
                <c:pt idx="22">
                  <c:v>20.839500000000001</c:v>
                </c:pt>
                <c:pt idx="23">
                  <c:v>22.52525</c:v>
                </c:pt>
                <c:pt idx="24">
                  <c:v>22.52525</c:v>
                </c:pt>
                <c:pt idx="25">
                  <c:v>0.755</c:v>
                </c:pt>
                <c:pt idx="26">
                  <c:v>0.755</c:v>
                </c:pt>
                <c:pt idx="27">
                  <c:v>0.755</c:v>
                </c:pt>
                <c:pt idx="28">
                  <c:v>2.0753749999999997</c:v>
                </c:pt>
                <c:pt idx="29">
                  <c:v>2.2639999999999998</c:v>
                </c:pt>
                <c:pt idx="30">
                  <c:v>2.2639999999999998</c:v>
                </c:pt>
                <c:pt idx="31">
                  <c:v>9.0564999999999998</c:v>
                </c:pt>
                <c:pt idx="32">
                  <c:v>11.320666666666666</c:v>
                </c:pt>
                <c:pt idx="33">
                  <c:v>11.320666666666666</c:v>
                </c:pt>
                <c:pt idx="34">
                  <c:v>16.694624999999998</c:v>
                </c:pt>
                <c:pt idx="35">
                  <c:v>19.919</c:v>
                </c:pt>
                <c:pt idx="36">
                  <c:v>19.919</c:v>
                </c:pt>
                <c:pt idx="37">
                  <c:v>19.469333333333335</c:v>
                </c:pt>
                <c:pt idx="38">
                  <c:v>19.019666666666669</c:v>
                </c:pt>
                <c:pt idx="39">
                  <c:v>19.019666666666669</c:v>
                </c:pt>
                <c:pt idx="40">
                  <c:v>20.21629166666667</c:v>
                </c:pt>
                <c:pt idx="41">
                  <c:v>22.210666666666668</c:v>
                </c:pt>
                <c:pt idx="42">
                  <c:v>22.210666666666668</c:v>
                </c:pt>
                <c:pt idx="43">
                  <c:v>21.395416666666669</c:v>
                </c:pt>
                <c:pt idx="44">
                  <c:v>18.949666666666669</c:v>
                </c:pt>
                <c:pt idx="45">
                  <c:v>18.949666666666669</c:v>
                </c:pt>
                <c:pt idx="46">
                  <c:v>18.965833333333336</c:v>
                </c:pt>
                <c:pt idx="47">
                  <c:v>19.079000000000004</c:v>
                </c:pt>
                <c:pt idx="48">
                  <c:v>19.079000000000004</c:v>
                </c:pt>
                <c:pt idx="49">
                  <c:v>19.079000000000004</c:v>
                </c:pt>
                <c:pt idx="50">
                  <c:v>3.0500000000000003</c:v>
                </c:pt>
                <c:pt idx="51">
                  <c:v>3.0500000000000003</c:v>
                </c:pt>
                <c:pt idx="52">
                  <c:v>3.0500000000000003</c:v>
                </c:pt>
                <c:pt idx="53">
                  <c:v>3.0226562500000003</c:v>
                </c:pt>
                <c:pt idx="54">
                  <c:v>3.0187500000000003</c:v>
                </c:pt>
                <c:pt idx="55">
                  <c:v>3.0187500000000003</c:v>
                </c:pt>
                <c:pt idx="56">
                  <c:v>6.7561875000000011</c:v>
                </c:pt>
                <c:pt idx="57">
                  <c:v>8.0020000000000007</c:v>
                </c:pt>
                <c:pt idx="58">
                  <c:v>8.0020000000000007</c:v>
                </c:pt>
                <c:pt idx="59">
                  <c:v>12.202468750000003</c:v>
                </c:pt>
                <c:pt idx="60">
                  <c:v>14.722750000000003</c:v>
                </c:pt>
                <c:pt idx="61">
                  <c:v>14.722750000000003</c:v>
                </c:pt>
                <c:pt idx="62">
                  <c:v>16.344749999999998</c:v>
                </c:pt>
                <c:pt idx="63">
                  <c:v>17.966749999999994</c:v>
                </c:pt>
                <c:pt idx="64">
                  <c:v>17.966749999999994</c:v>
                </c:pt>
                <c:pt idx="65">
                  <c:v>17.886124999999996</c:v>
                </c:pt>
                <c:pt idx="66">
                  <c:v>17.751749999999998</c:v>
                </c:pt>
                <c:pt idx="67">
                  <c:v>17.751749999999998</c:v>
                </c:pt>
                <c:pt idx="68">
                  <c:v>18.695562500000001</c:v>
                </c:pt>
                <c:pt idx="69">
                  <c:v>21.527000000000001</c:v>
                </c:pt>
                <c:pt idx="70">
                  <c:v>21.527000000000001</c:v>
                </c:pt>
                <c:pt idx="71">
                  <c:v>21.073708333333336</c:v>
                </c:pt>
                <c:pt idx="72">
                  <c:v>17.900666666666666</c:v>
                </c:pt>
                <c:pt idx="73">
                  <c:v>17.900666666666666</c:v>
                </c:pt>
                <c:pt idx="74">
                  <c:v>17.900666666666666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49-8A4A-9AA4-857E621C1AF5}"/>
            </c:ext>
          </c:extLst>
        </c:ser>
        <c:ser>
          <c:idx val="4"/>
          <c:order val="4"/>
          <c:tx>
            <c:v>WAS48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Instrumented'!$G$2:$G$76</c:f>
              <c:numCache>
                <c:formatCode>General</c:formatCode>
                <c:ptCount val="75"/>
                <c:pt idx="0">
                  <c:v>2.5411581920903936</c:v>
                </c:pt>
                <c:pt idx="1">
                  <c:v>5.9737627118644037</c:v>
                </c:pt>
                <c:pt idx="2">
                  <c:v>9.8104519774011347</c:v>
                </c:pt>
                <c:pt idx="3">
                  <c:v>10.566559322033896</c:v>
                </c:pt>
                <c:pt idx="4">
                  <c:v>10.64818079096046</c:v>
                </c:pt>
                <c:pt idx="5">
                  <c:v>15.470610169491504</c:v>
                </c:pt>
                <c:pt idx="6">
                  <c:v>18.770412429378521</c:v>
                </c:pt>
                <c:pt idx="7">
                  <c:v>22.614237288135595</c:v>
                </c:pt>
                <c:pt idx="8">
                  <c:v>26.242406779661046</c:v>
                </c:pt>
                <c:pt idx="9">
                  <c:v>27.788293785310692</c:v>
                </c:pt>
                <c:pt idx="10">
                  <c:v>28.228073446327699</c:v>
                </c:pt>
                <c:pt idx="11">
                  <c:v>24.821412429378544</c:v>
                </c:pt>
                <c:pt idx="12">
                  <c:v>25.105073446327669</c:v>
                </c:pt>
                <c:pt idx="13">
                  <c:v>29.539389830508473</c:v>
                </c:pt>
                <c:pt idx="14">
                  <c:v>28.075146892655361</c:v>
                </c:pt>
                <c:pt idx="15">
                  <c:v>30.374406779660983</c:v>
                </c:pt>
                <c:pt idx="16">
                  <c:v>28.626192090395474</c:v>
                </c:pt>
                <c:pt idx="17">
                  <c:v>29.886259887005657</c:v>
                </c:pt>
                <c:pt idx="18">
                  <c:v>30.74514124293783</c:v>
                </c:pt>
                <c:pt idx="19">
                  <c:v>29.204694915254233</c:v>
                </c:pt>
                <c:pt idx="20">
                  <c:v>30.802457627118606</c:v>
                </c:pt>
                <c:pt idx="21">
                  <c:v>33.175214689265573</c:v>
                </c:pt>
                <c:pt idx="22">
                  <c:v>33.80076836158193</c:v>
                </c:pt>
                <c:pt idx="23">
                  <c:v>31.686220338983066</c:v>
                </c:pt>
                <c:pt idx="24">
                  <c:v>25.764915254237287</c:v>
                </c:pt>
                <c:pt idx="25">
                  <c:v>1.9490303030303029</c:v>
                </c:pt>
                <c:pt idx="26">
                  <c:v>5.5776666666666701</c:v>
                </c:pt>
                <c:pt idx="27">
                  <c:v>7.4216060606060674</c:v>
                </c:pt>
                <c:pt idx="28">
                  <c:v>13.533333333333339</c:v>
                </c:pt>
                <c:pt idx="29">
                  <c:v>13.158969696969697</c:v>
                </c:pt>
                <c:pt idx="30">
                  <c:v>13.052060606060614</c:v>
                </c:pt>
                <c:pt idx="31">
                  <c:v>17.619121212121225</c:v>
                </c:pt>
                <c:pt idx="32">
                  <c:v>20.875666666666667</c:v>
                </c:pt>
                <c:pt idx="33">
                  <c:v>26.549121212121232</c:v>
                </c:pt>
                <c:pt idx="34">
                  <c:v>27.753121212121179</c:v>
                </c:pt>
                <c:pt idx="35">
                  <c:v>29.75715151515152</c:v>
                </c:pt>
                <c:pt idx="36">
                  <c:v>30.899515151515129</c:v>
                </c:pt>
                <c:pt idx="37">
                  <c:v>33.820772727272718</c:v>
                </c:pt>
                <c:pt idx="38">
                  <c:v>35.569636363636405</c:v>
                </c:pt>
                <c:pt idx="39">
                  <c:v>29.936484848484881</c:v>
                </c:pt>
                <c:pt idx="40">
                  <c:v>35.805757575757603</c:v>
                </c:pt>
                <c:pt idx="41">
                  <c:v>32.013878787878781</c:v>
                </c:pt>
                <c:pt idx="42">
                  <c:v>32.022878787878838</c:v>
                </c:pt>
                <c:pt idx="43">
                  <c:v>31.468969696969715</c:v>
                </c:pt>
                <c:pt idx="44">
                  <c:v>34.606696969697012</c:v>
                </c:pt>
                <c:pt idx="45">
                  <c:v>35.170878787878756</c:v>
                </c:pt>
                <c:pt idx="46">
                  <c:v>31.212000000000021</c:v>
                </c:pt>
                <c:pt idx="47">
                  <c:v>36.577060606060634</c:v>
                </c:pt>
                <c:pt idx="48">
                  <c:v>37.231424242424204</c:v>
                </c:pt>
                <c:pt idx="49">
                  <c:v>40.535303030302998</c:v>
                </c:pt>
                <c:pt idx="50">
                  <c:v>2.8973813559322039</c:v>
                </c:pt>
                <c:pt idx="51">
                  <c:v>5.2317966101694919</c:v>
                </c:pt>
                <c:pt idx="52">
                  <c:v>8.713112994350281</c:v>
                </c:pt>
                <c:pt idx="53">
                  <c:v>14.694937853107351</c:v>
                </c:pt>
                <c:pt idx="54">
                  <c:v>18.97877401129945</c:v>
                </c:pt>
                <c:pt idx="55">
                  <c:v>20.328028248587593</c:v>
                </c:pt>
                <c:pt idx="56">
                  <c:v>20.908807909604505</c:v>
                </c:pt>
                <c:pt idx="57">
                  <c:v>23.438508474576246</c:v>
                </c:pt>
                <c:pt idx="58">
                  <c:v>25.316740112994367</c:v>
                </c:pt>
                <c:pt idx="59">
                  <c:v>28.777661016949189</c:v>
                </c:pt>
                <c:pt idx="60">
                  <c:v>25.576141242937847</c:v>
                </c:pt>
                <c:pt idx="61">
                  <c:v>30.052124293785315</c:v>
                </c:pt>
                <c:pt idx="62">
                  <c:v>32.275384180790965</c:v>
                </c:pt>
                <c:pt idx="63">
                  <c:v>29.512491525423727</c:v>
                </c:pt>
                <c:pt idx="64">
                  <c:v>30.417785310734509</c:v>
                </c:pt>
                <c:pt idx="65">
                  <c:v>35.810576271186449</c:v>
                </c:pt>
                <c:pt idx="66">
                  <c:v>33.97622598870057</c:v>
                </c:pt>
                <c:pt idx="67">
                  <c:v>35.223531073446317</c:v>
                </c:pt>
                <c:pt idx="68">
                  <c:v>39.061881355932165</c:v>
                </c:pt>
                <c:pt idx="69">
                  <c:v>34.497446327683605</c:v>
                </c:pt>
                <c:pt idx="70">
                  <c:v>35.893971751412451</c:v>
                </c:pt>
                <c:pt idx="71">
                  <c:v>33.514830508474539</c:v>
                </c:pt>
                <c:pt idx="72">
                  <c:v>38.956446327683594</c:v>
                </c:pt>
                <c:pt idx="73">
                  <c:v>33.406163841807874</c:v>
                </c:pt>
                <c:pt idx="74">
                  <c:v>29.580000000000002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49-8A4A-9AA4-857E621C1AF5}"/>
            </c:ext>
          </c:extLst>
        </c:ser>
        <c:ser>
          <c:idx val="5"/>
          <c:order val="5"/>
          <c:tx>
            <c:v>WAS27</c:v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Instrumented'!$H$2:$H$76</c:f>
              <c:numCache>
                <c:formatCode>General</c:formatCode>
                <c:ptCount val="75"/>
                <c:pt idx="0">
                  <c:v>0.755</c:v>
                </c:pt>
                <c:pt idx="1">
                  <c:v>0.755</c:v>
                </c:pt>
                <c:pt idx="2">
                  <c:v>0.755</c:v>
                </c:pt>
                <c:pt idx="3">
                  <c:v>1.253107142857143</c:v>
                </c:pt>
                <c:pt idx="4">
                  <c:v>1.9172499999999997</c:v>
                </c:pt>
                <c:pt idx="5">
                  <c:v>1.9172499999999997</c:v>
                </c:pt>
                <c:pt idx="6">
                  <c:v>1.9172499999999997</c:v>
                </c:pt>
                <c:pt idx="7">
                  <c:v>4.2973214285714283</c:v>
                </c:pt>
                <c:pt idx="8">
                  <c:v>4.694</c:v>
                </c:pt>
                <c:pt idx="9">
                  <c:v>4.694</c:v>
                </c:pt>
                <c:pt idx="10">
                  <c:v>6.6304571428571437</c:v>
                </c:pt>
                <c:pt idx="11">
                  <c:v>11.471599999999999</c:v>
                </c:pt>
                <c:pt idx="12">
                  <c:v>11.471599999999999</c:v>
                </c:pt>
                <c:pt idx="13">
                  <c:v>11.471599999999999</c:v>
                </c:pt>
                <c:pt idx="14">
                  <c:v>15.237314285714287</c:v>
                </c:pt>
                <c:pt idx="15">
                  <c:v>16.743600000000001</c:v>
                </c:pt>
                <c:pt idx="16">
                  <c:v>16.743600000000001</c:v>
                </c:pt>
                <c:pt idx="17">
                  <c:v>17.384399999999999</c:v>
                </c:pt>
                <c:pt idx="18">
                  <c:v>21.229199999999995</c:v>
                </c:pt>
                <c:pt idx="19">
                  <c:v>21.229199999999995</c:v>
                </c:pt>
                <c:pt idx="20">
                  <c:v>21.229199999999995</c:v>
                </c:pt>
                <c:pt idx="21">
                  <c:v>21.121199999999998</c:v>
                </c:pt>
                <c:pt idx="22">
                  <c:v>21.040199999999999</c:v>
                </c:pt>
                <c:pt idx="23">
                  <c:v>21.040199999999999</c:v>
                </c:pt>
                <c:pt idx="24">
                  <c:v>21.040199999999999</c:v>
                </c:pt>
                <c:pt idx="25">
                  <c:v>2.387</c:v>
                </c:pt>
                <c:pt idx="26">
                  <c:v>2.387</c:v>
                </c:pt>
                <c:pt idx="27">
                  <c:v>2.387</c:v>
                </c:pt>
                <c:pt idx="28">
                  <c:v>2.5652857142857144</c:v>
                </c:pt>
                <c:pt idx="29">
                  <c:v>2.8030000000000004</c:v>
                </c:pt>
                <c:pt idx="30">
                  <c:v>2.8030000000000004</c:v>
                </c:pt>
                <c:pt idx="31">
                  <c:v>2.8030000000000004</c:v>
                </c:pt>
                <c:pt idx="32">
                  <c:v>9.4659142857142875</c:v>
                </c:pt>
                <c:pt idx="33">
                  <c:v>10.576400000000001</c:v>
                </c:pt>
                <c:pt idx="34">
                  <c:v>10.576400000000001</c:v>
                </c:pt>
                <c:pt idx="35">
                  <c:v>13.096971428571432</c:v>
                </c:pt>
                <c:pt idx="36">
                  <c:v>19.398400000000006</c:v>
                </c:pt>
                <c:pt idx="37">
                  <c:v>19.398400000000006</c:v>
                </c:pt>
                <c:pt idx="38">
                  <c:v>19.398400000000006</c:v>
                </c:pt>
                <c:pt idx="39">
                  <c:v>22.000400000000003</c:v>
                </c:pt>
                <c:pt idx="40">
                  <c:v>23.0412</c:v>
                </c:pt>
                <c:pt idx="41">
                  <c:v>23.0412</c:v>
                </c:pt>
                <c:pt idx="42">
                  <c:v>23.189771428571426</c:v>
                </c:pt>
                <c:pt idx="43">
                  <c:v>24.081199999999999</c:v>
                </c:pt>
                <c:pt idx="44">
                  <c:v>24.081199999999999</c:v>
                </c:pt>
                <c:pt idx="45">
                  <c:v>24.081199999999999</c:v>
                </c:pt>
                <c:pt idx="46">
                  <c:v>24.156285714285719</c:v>
                </c:pt>
                <c:pt idx="47">
                  <c:v>24.212600000000005</c:v>
                </c:pt>
                <c:pt idx="48">
                  <c:v>24.212600000000005</c:v>
                </c:pt>
                <c:pt idx="49">
                  <c:v>24.212600000000005</c:v>
                </c:pt>
                <c:pt idx="50">
                  <c:v>2.2639999999999998</c:v>
                </c:pt>
                <c:pt idx="51">
                  <c:v>2.2639999999999998</c:v>
                </c:pt>
                <c:pt idx="52">
                  <c:v>2.2639999999999998</c:v>
                </c:pt>
                <c:pt idx="53">
                  <c:v>3.0752857142857137</c:v>
                </c:pt>
                <c:pt idx="54">
                  <c:v>4.1569999999999991</c:v>
                </c:pt>
                <c:pt idx="55">
                  <c:v>4.1569999999999991</c:v>
                </c:pt>
                <c:pt idx="56">
                  <c:v>4.1569999999999991</c:v>
                </c:pt>
                <c:pt idx="57">
                  <c:v>9.1200285714285734</c:v>
                </c:pt>
                <c:pt idx="58">
                  <c:v>9.9472000000000005</c:v>
                </c:pt>
                <c:pt idx="59">
                  <c:v>9.9472000000000005</c:v>
                </c:pt>
                <c:pt idx="60">
                  <c:v>12.958114285714286</c:v>
                </c:pt>
                <c:pt idx="61">
                  <c:v>20.485400000000002</c:v>
                </c:pt>
                <c:pt idx="62">
                  <c:v>20.485400000000002</c:v>
                </c:pt>
                <c:pt idx="63">
                  <c:v>20.485400000000002</c:v>
                </c:pt>
                <c:pt idx="64">
                  <c:v>20.301542857142863</c:v>
                </c:pt>
                <c:pt idx="65">
                  <c:v>20.228000000000005</c:v>
                </c:pt>
                <c:pt idx="66">
                  <c:v>20.228000000000005</c:v>
                </c:pt>
                <c:pt idx="67">
                  <c:v>20.828571428571429</c:v>
                </c:pt>
                <c:pt idx="68">
                  <c:v>24.431999999999999</c:v>
                </c:pt>
                <c:pt idx="69">
                  <c:v>24.431999999999999</c:v>
                </c:pt>
                <c:pt idx="70">
                  <c:v>24.431999999999999</c:v>
                </c:pt>
                <c:pt idx="71">
                  <c:v>21.843771428571433</c:v>
                </c:pt>
                <c:pt idx="72">
                  <c:v>19.902600000000003</c:v>
                </c:pt>
                <c:pt idx="73">
                  <c:v>19.902600000000003</c:v>
                </c:pt>
                <c:pt idx="74">
                  <c:v>19.902600000000003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49-8A4A-9AA4-857E621C1AF5}"/>
            </c:ext>
          </c:extLst>
        </c:ser>
        <c:ser>
          <c:idx val="6"/>
          <c:order val="6"/>
          <c:tx>
            <c:v>WAS03</c:v>
          </c:tx>
          <c:spPr>
            <a:ln w="28575" cap="rnd">
              <a:solidFill>
                <a:srgbClr val="00DB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Instrumented'!$I$2:$I$76</c:f>
              <c:numCache>
                <c:formatCode>General</c:formatCode>
                <c:ptCount val="75"/>
                <c:pt idx="0">
                  <c:v>1.391058823529411</c:v>
                </c:pt>
                <c:pt idx="1">
                  <c:v>1.525960784313724</c:v>
                </c:pt>
                <c:pt idx="2">
                  <c:v>2.4243921568627456</c:v>
                </c:pt>
                <c:pt idx="3">
                  <c:v>2.3380196078431377</c:v>
                </c:pt>
                <c:pt idx="4">
                  <c:v>3.2035098039215693</c:v>
                </c:pt>
                <c:pt idx="5">
                  <c:v>5.6407058823529432</c:v>
                </c:pt>
                <c:pt idx="6">
                  <c:v>8.456421568627448</c:v>
                </c:pt>
                <c:pt idx="7">
                  <c:v>11.769333333333336</c:v>
                </c:pt>
                <c:pt idx="8">
                  <c:v>11.487392156862743</c:v>
                </c:pt>
                <c:pt idx="9">
                  <c:v>13.359529411764715</c:v>
                </c:pt>
                <c:pt idx="10">
                  <c:v>14.273058823529416</c:v>
                </c:pt>
                <c:pt idx="11">
                  <c:v>14.192343137254905</c:v>
                </c:pt>
                <c:pt idx="12">
                  <c:v>15.678500000000012</c:v>
                </c:pt>
                <c:pt idx="13">
                  <c:v>15.299803921568619</c:v>
                </c:pt>
                <c:pt idx="14">
                  <c:v>18.620509803921561</c:v>
                </c:pt>
                <c:pt idx="15">
                  <c:v>19.856539215686286</c:v>
                </c:pt>
                <c:pt idx="16">
                  <c:v>20.655549019607847</c:v>
                </c:pt>
                <c:pt idx="17">
                  <c:v>18.527078431372555</c:v>
                </c:pt>
                <c:pt idx="18">
                  <c:v>18.620039215686273</c:v>
                </c:pt>
                <c:pt idx="19">
                  <c:v>22.29481372549019</c:v>
                </c:pt>
                <c:pt idx="20">
                  <c:v>19.376254901960788</c:v>
                </c:pt>
                <c:pt idx="21">
                  <c:v>17.72328431372549</c:v>
                </c:pt>
                <c:pt idx="22">
                  <c:v>17.390705882352947</c:v>
                </c:pt>
                <c:pt idx="23">
                  <c:v>18.478529411764697</c:v>
                </c:pt>
                <c:pt idx="24">
                  <c:v>19.938235294117629</c:v>
                </c:pt>
                <c:pt idx="25">
                  <c:v>2.2710495495495513</c:v>
                </c:pt>
                <c:pt idx="26">
                  <c:v>3.6970855855855889</c:v>
                </c:pt>
                <c:pt idx="27">
                  <c:v>3.6831036036036044</c:v>
                </c:pt>
                <c:pt idx="28">
                  <c:v>6.560036036036033</c:v>
                </c:pt>
                <c:pt idx="29">
                  <c:v>5.8169009009008894</c:v>
                </c:pt>
                <c:pt idx="30">
                  <c:v>4.5249684684684626</c:v>
                </c:pt>
                <c:pt idx="31">
                  <c:v>7.1462612612612668</c:v>
                </c:pt>
                <c:pt idx="32">
                  <c:v>7.9361891891891929</c:v>
                </c:pt>
                <c:pt idx="33">
                  <c:v>9.376968468468478</c:v>
                </c:pt>
                <c:pt idx="34">
                  <c:v>11.101378378378369</c:v>
                </c:pt>
                <c:pt idx="35">
                  <c:v>11.690459459459472</c:v>
                </c:pt>
                <c:pt idx="36">
                  <c:v>13.119509009009018</c:v>
                </c:pt>
                <c:pt idx="37">
                  <c:v>11.741684684684676</c:v>
                </c:pt>
                <c:pt idx="38">
                  <c:v>15.199828828828846</c:v>
                </c:pt>
                <c:pt idx="39">
                  <c:v>14.040027027027033</c:v>
                </c:pt>
                <c:pt idx="40">
                  <c:v>12.279346846846849</c:v>
                </c:pt>
                <c:pt idx="41">
                  <c:v>10.706999999999994</c:v>
                </c:pt>
                <c:pt idx="42">
                  <c:v>11.401054054054052</c:v>
                </c:pt>
                <c:pt idx="43">
                  <c:v>11.19783333333335</c:v>
                </c:pt>
                <c:pt idx="44">
                  <c:v>12.373099099099111</c:v>
                </c:pt>
                <c:pt idx="45">
                  <c:v>12.46230630630631</c:v>
                </c:pt>
                <c:pt idx="46">
                  <c:v>12.630211711711699</c:v>
                </c:pt>
                <c:pt idx="47">
                  <c:v>17.565563063063074</c:v>
                </c:pt>
                <c:pt idx="48">
                  <c:v>17.873810810810813</c:v>
                </c:pt>
                <c:pt idx="49">
                  <c:v>18.000213963963969</c:v>
                </c:pt>
                <c:pt idx="50">
                  <c:v>3.1804801587301634</c:v>
                </c:pt>
                <c:pt idx="51">
                  <c:v>5.2665515873015964</c:v>
                </c:pt>
                <c:pt idx="52">
                  <c:v>6.2294126984126956</c:v>
                </c:pt>
                <c:pt idx="53">
                  <c:v>5.4809047619047613</c:v>
                </c:pt>
                <c:pt idx="54">
                  <c:v>6.163623015873017</c:v>
                </c:pt>
                <c:pt idx="55">
                  <c:v>5.744992063492063</c:v>
                </c:pt>
                <c:pt idx="56">
                  <c:v>6.5473769841269878</c:v>
                </c:pt>
                <c:pt idx="57">
                  <c:v>9.9427341269841385</c:v>
                </c:pt>
                <c:pt idx="58">
                  <c:v>10.563301587301591</c:v>
                </c:pt>
                <c:pt idx="59">
                  <c:v>12.061575396825404</c:v>
                </c:pt>
                <c:pt idx="60">
                  <c:v>10.748642857142867</c:v>
                </c:pt>
                <c:pt idx="61">
                  <c:v>13.21100396825398</c:v>
                </c:pt>
                <c:pt idx="62">
                  <c:v>14.368277777777795</c:v>
                </c:pt>
                <c:pt idx="63">
                  <c:v>14.778817460317462</c:v>
                </c:pt>
                <c:pt idx="64">
                  <c:v>14.266650793650793</c:v>
                </c:pt>
                <c:pt idx="65">
                  <c:v>15.799682539682559</c:v>
                </c:pt>
                <c:pt idx="66">
                  <c:v>15.584285714285684</c:v>
                </c:pt>
                <c:pt idx="67">
                  <c:v>13.137555555555551</c:v>
                </c:pt>
                <c:pt idx="68">
                  <c:v>12.890400793650805</c:v>
                </c:pt>
                <c:pt idx="69">
                  <c:v>14.781587301587313</c:v>
                </c:pt>
                <c:pt idx="70">
                  <c:v>15.277666666666667</c:v>
                </c:pt>
                <c:pt idx="71">
                  <c:v>16.23809920634918</c:v>
                </c:pt>
                <c:pt idx="72">
                  <c:v>15.719718253968258</c:v>
                </c:pt>
                <c:pt idx="73">
                  <c:v>16.050976190476174</c:v>
                </c:pt>
                <c:pt idx="74">
                  <c:v>15.185920634920643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49-8A4A-9AA4-857E621C1AF5}"/>
            </c:ext>
          </c:extLst>
        </c:ser>
        <c:ser>
          <c:idx val="7"/>
          <c:order val="7"/>
          <c:tx>
            <c:v>WAS21</c:v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Instrumented'!$J$2:$J$76</c:f>
              <c:numCache>
                <c:formatCode>General</c:formatCode>
                <c:ptCount val="75"/>
                <c:pt idx="0">
                  <c:v>1.5090000000000001</c:v>
                </c:pt>
                <c:pt idx="1">
                  <c:v>2.07525</c:v>
                </c:pt>
                <c:pt idx="2">
                  <c:v>3.207749999999999</c:v>
                </c:pt>
                <c:pt idx="3">
                  <c:v>4.6000833333333331</c:v>
                </c:pt>
                <c:pt idx="4">
                  <c:v>5.2962499999999997</c:v>
                </c:pt>
                <c:pt idx="5">
                  <c:v>10.188749999999999</c:v>
                </c:pt>
                <c:pt idx="6">
                  <c:v>12.138416666666664</c:v>
                </c:pt>
                <c:pt idx="7">
                  <c:v>16.037749999999996</c:v>
                </c:pt>
                <c:pt idx="8">
                  <c:v>19.061583333333331</c:v>
                </c:pt>
                <c:pt idx="9">
                  <c:v>20.573500000000003</c:v>
                </c:pt>
                <c:pt idx="10">
                  <c:v>21.707749999999994</c:v>
                </c:pt>
                <c:pt idx="11">
                  <c:v>21.401416666666666</c:v>
                </c:pt>
                <c:pt idx="12">
                  <c:v>20.788749999999997</c:v>
                </c:pt>
                <c:pt idx="13">
                  <c:v>21.928749999999997</c:v>
                </c:pt>
                <c:pt idx="14">
                  <c:v>22.498749999999994</c:v>
                </c:pt>
                <c:pt idx="15">
                  <c:v>27.024000000000001</c:v>
                </c:pt>
                <c:pt idx="16">
                  <c:v>28.216833333333341</c:v>
                </c:pt>
                <c:pt idx="17">
                  <c:v>30.602500000000006</c:v>
                </c:pt>
                <c:pt idx="18">
                  <c:v>27.938166666666664</c:v>
                </c:pt>
                <c:pt idx="19">
                  <c:v>26.605999999999995</c:v>
                </c:pt>
                <c:pt idx="20">
                  <c:v>26.994000000000007</c:v>
                </c:pt>
                <c:pt idx="21">
                  <c:v>26.219666666666665</c:v>
                </c:pt>
                <c:pt idx="22">
                  <c:v>24.670999999999996</c:v>
                </c:pt>
                <c:pt idx="23">
                  <c:v>22.31633333333334</c:v>
                </c:pt>
                <c:pt idx="24">
                  <c:v>21.139000000000006</c:v>
                </c:pt>
                <c:pt idx="25">
                  <c:v>1.0660000000000003</c:v>
                </c:pt>
                <c:pt idx="26">
                  <c:v>1.0660000000000003</c:v>
                </c:pt>
                <c:pt idx="27">
                  <c:v>1.8591458333333331</c:v>
                </c:pt>
                <c:pt idx="28">
                  <c:v>1.9312499999999997</c:v>
                </c:pt>
                <c:pt idx="29">
                  <c:v>4.4293750000000012</c:v>
                </c:pt>
                <c:pt idx="30">
                  <c:v>4.9290000000000012</c:v>
                </c:pt>
                <c:pt idx="31">
                  <c:v>7.7493749999999997</c:v>
                </c:pt>
                <c:pt idx="32">
                  <c:v>8.6894999999999989</c:v>
                </c:pt>
                <c:pt idx="33">
                  <c:v>13.336833333333336</c:v>
                </c:pt>
                <c:pt idx="34">
                  <c:v>15.660500000000004</c:v>
                </c:pt>
                <c:pt idx="35">
                  <c:v>19.080145833333333</c:v>
                </c:pt>
                <c:pt idx="36">
                  <c:v>21.522750000000002</c:v>
                </c:pt>
                <c:pt idx="37">
                  <c:v>23.798375000000007</c:v>
                </c:pt>
                <c:pt idx="38">
                  <c:v>26.074000000000009</c:v>
                </c:pt>
                <c:pt idx="39">
                  <c:v>26.535666666666675</c:v>
                </c:pt>
                <c:pt idx="40">
                  <c:v>27.182000000000013</c:v>
                </c:pt>
                <c:pt idx="41">
                  <c:v>26.578083333333339</c:v>
                </c:pt>
                <c:pt idx="42">
                  <c:v>25.370249999999999</c:v>
                </c:pt>
                <c:pt idx="43">
                  <c:v>26.485937499999995</c:v>
                </c:pt>
                <c:pt idx="44">
                  <c:v>29.832999999999988</c:v>
                </c:pt>
                <c:pt idx="45">
                  <c:v>29.98770833333333</c:v>
                </c:pt>
                <c:pt idx="46">
                  <c:v>30.761250000000004</c:v>
                </c:pt>
                <c:pt idx="47">
                  <c:v>30.650951388888888</c:v>
                </c:pt>
                <c:pt idx="48">
                  <c:v>29.437666666666662</c:v>
                </c:pt>
                <c:pt idx="49">
                  <c:v>29.437666666666662</c:v>
                </c:pt>
                <c:pt idx="50">
                  <c:v>1.3652499999999999</c:v>
                </c:pt>
                <c:pt idx="51">
                  <c:v>1.4769464285714282</c:v>
                </c:pt>
                <c:pt idx="52">
                  <c:v>1.8864999999999992</c:v>
                </c:pt>
                <c:pt idx="53">
                  <c:v>3.3471785714285716</c:v>
                </c:pt>
                <c:pt idx="54">
                  <c:v>5.2947499999999996</c:v>
                </c:pt>
                <c:pt idx="55">
                  <c:v>6.6214464285714305</c:v>
                </c:pt>
                <c:pt idx="56">
                  <c:v>7.358500000000002</c:v>
                </c:pt>
                <c:pt idx="57">
                  <c:v>8.9825714285714273</c:v>
                </c:pt>
                <c:pt idx="58">
                  <c:v>9.8193035714285681</c:v>
                </c:pt>
                <c:pt idx="59">
                  <c:v>17.178000000000001</c:v>
                </c:pt>
                <c:pt idx="60">
                  <c:v>18.1495</c:v>
                </c:pt>
                <c:pt idx="61">
                  <c:v>20.578250000000001</c:v>
                </c:pt>
                <c:pt idx="62">
                  <c:v>22.556249999999995</c:v>
                </c:pt>
                <c:pt idx="63">
                  <c:v>24.534249999999993</c:v>
                </c:pt>
                <c:pt idx="64">
                  <c:v>24.972642857142862</c:v>
                </c:pt>
                <c:pt idx="65">
                  <c:v>25.148000000000003</c:v>
                </c:pt>
                <c:pt idx="66">
                  <c:v>26.855642857142865</c:v>
                </c:pt>
                <c:pt idx="67">
                  <c:v>27.014142857142865</c:v>
                </c:pt>
                <c:pt idx="68">
                  <c:v>27.177000000000003</c:v>
                </c:pt>
                <c:pt idx="69">
                  <c:v>28.388071428571418</c:v>
                </c:pt>
                <c:pt idx="70">
                  <c:v>30.567999999999994</c:v>
                </c:pt>
                <c:pt idx="71">
                  <c:v>31.003857142857154</c:v>
                </c:pt>
                <c:pt idx="72">
                  <c:v>31.330750000000005</c:v>
                </c:pt>
                <c:pt idx="73">
                  <c:v>29.425196428571439</c:v>
                </c:pt>
                <c:pt idx="74">
                  <c:v>28.905500000000014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49-8A4A-9AA4-857E621C1AF5}"/>
            </c:ext>
          </c:extLst>
        </c:ser>
        <c:ser>
          <c:idx val="8"/>
          <c:order val="8"/>
          <c:tx>
            <c:v>WAS49</c:v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'Standardized - Instrumented'!$B$2:$B$76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4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8</c:v>
                </c:pt>
                <c:pt idx="33">
                  <c:v>9</c:v>
                </c:pt>
                <c:pt idx="34">
                  <c:v>10</c:v>
                </c:pt>
                <c:pt idx="35">
                  <c:v>11</c:v>
                </c:pt>
                <c:pt idx="36">
                  <c:v>12</c:v>
                </c:pt>
                <c:pt idx="37">
                  <c:v>13</c:v>
                </c:pt>
                <c:pt idx="38">
                  <c:v>14</c:v>
                </c:pt>
                <c:pt idx="39">
                  <c:v>15</c:v>
                </c:pt>
                <c:pt idx="40">
                  <c:v>16</c:v>
                </c:pt>
                <c:pt idx="41">
                  <c:v>17</c:v>
                </c:pt>
                <c:pt idx="42">
                  <c:v>18</c:v>
                </c:pt>
                <c:pt idx="43">
                  <c:v>19</c:v>
                </c:pt>
                <c:pt idx="44">
                  <c:v>20</c:v>
                </c:pt>
                <c:pt idx="45">
                  <c:v>21</c:v>
                </c:pt>
                <c:pt idx="46">
                  <c:v>22</c:v>
                </c:pt>
                <c:pt idx="47">
                  <c:v>23</c:v>
                </c:pt>
                <c:pt idx="48">
                  <c:v>24</c:v>
                </c:pt>
                <c:pt idx="49">
                  <c:v>25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14</c:v>
                </c:pt>
                <c:pt idx="64">
                  <c:v>15</c:v>
                </c:pt>
                <c:pt idx="65">
                  <c:v>16</c:v>
                </c:pt>
                <c:pt idx="66">
                  <c:v>17</c:v>
                </c:pt>
                <c:pt idx="67">
                  <c:v>18</c:v>
                </c:pt>
                <c:pt idx="68">
                  <c:v>19</c:v>
                </c:pt>
                <c:pt idx="69">
                  <c:v>20</c:v>
                </c:pt>
                <c:pt idx="70">
                  <c:v>21</c:v>
                </c:pt>
                <c:pt idx="71">
                  <c:v>22</c:v>
                </c:pt>
                <c:pt idx="72">
                  <c:v>23</c:v>
                </c:pt>
                <c:pt idx="73">
                  <c:v>24</c:v>
                </c:pt>
                <c:pt idx="74">
                  <c:v>25</c:v>
                </c:pt>
              </c:numCache>
            </c:numRef>
          </c:cat>
          <c:val>
            <c:numRef>
              <c:f>'Standardized - Instrumented'!$K$2:$K$76</c:f>
              <c:numCache>
                <c:formatCode>General</c:formatCode>
                <c:ptCount val="75"/>
                <c:pt idx="0">
                  <c:v>3.1120000000000001</c:v>
                </c:pt>
                <c:pt idx="1">
                  <c:v>3.8479999999999994</c:v>
                </c:pt>
                <c:pt idx="2">
                  <c:v>2.2640000000000011</c:v>
                </c:pt>
                <c:pt idx="3">
                  <c:v>4.1697499999999978</c:v>
                </c:pt>
                <c:pt idx="4">
                  <c:v>4.151250000000001</c:v>
                </c:pt>
                <c:pt idx="5">
                  <c:v>5.1047499999999983</c:v>
                </c:pt>
                <c:pt idx="6">
                  <c:v>6.4150000000000009</c:v>
                </c:pt>
                <c:pt idx="7">
                  <c:v>6.8042499999999988</c:v>
                </c:pt>
                <c:pt idx="8">
                  <c:v>8.1299999999999972</c:v>
                </c:pt>
                <c:pt idx="9">
                  <c:v>12.086000000000006</c:v>
                </c:pt>
                <c:pt idx="10">
                  <c:v>12.481999999999994</c:v>
                </c:pt>
                <c:pt idx="11">
                  <c:v>18.132249999999999</c:v>
                </c:pt>
                <c:pt idx="12">
                  <c:v>22.475500000000007</c:v>
                </c:pt>
                <c:pt idx="13">
                  <c:v>24.181249999999991</c:v>
                </c:pt>
                <c:pt idx="14">
                  <c:v>24.847499999999982</c:v>
                </c:pt>
                <c:pt idx="15">
                  <c:v>27.617250000000009</c:v>
                </c:pt>
                <c:pt idx="16">
                  <c:v>31.945249999999991</c:v>
                </c:pt>
                <c:pt idx="17">
                  <c:v>28.36075000000001</c:v>
                </c:pt>
                <c:pt idx="18">
                  <c:v>30.019999999999985</c:v>
                </c:pt>
                <c:pt idx="19">
                  <c:v>25.290499999999998</c:v>
                </c:pt>
                <c:pt idx="20">
                  <c:v>30.423999999999989</c:v>
                </c:pt>
                <c:pt idx="21">
                  <c:v>26.63549999999999</c:v>
                </c:pt>
                <c:pt idx="22">
                  <c:v>24.728749999999994</c:v>
                </c:pt>
                <c:pt idx="23">
                  <c:v>29.858500000000014</c:v>
                </c:pt>
                <c:pt idx="24">
                  <c:v>21.277249999999995</c:v>
                </c:pt>
                <c:pt idx="25">
                  <c:v>1.7873771929824556</c:v>
                </c:pt>
                <c:pt idx="26">
                  <c:v>3.4293859649122762</c:v>
                </c:pt>
                <c:pt idx="27">
                  <c:v>3.6599546783625714</c:v>
                </c:pt>
                <c:pt idx="28">
                  <c:v>5.9794385964912298</c:v>
                </c:pt>
                <c:pt idx="29">
                  <c:v>7.8327324561403602</c:v>
                </c:pt>
                <c:pt idx="30">
                  <c:v>10.020789473684216</c:v>
                </c:pt>
                <c:pt idx="31">
                  <c:v>9.236464912280713</c:v>
                </c:pt>
                <c:pt idx="32">
                  <c:v>10.496903508771934</c:v>
                </c:pt>
                <c:pt idx="33">
                  <c:v>15.781355263157881</c:v>
                </c:pt>
                <c:pt idx="34">
                  <c:v>17.992557017543856</c:v>
                </c:pt>
                <c:pt idx="35">
                  <c:v>22.048368421052636</c:v>
                </c:pt>
                <c:pt idx="36">
                  <c:v>26.262403508771936</c:v>
                </c:pt>
                <c:pt idx="37">
                  <c:v>28.078429824561432</c:v>
                </c:pt>
                <c:pt idx="38">
                  <c:v>28.618377192982479</c:v>
                </c:pt>
                <c:pt idx="39">
                  <c:v>26.385359649122808</c:v>
                </c:pt>
                <c:pt idx="40">
                  <c:v>26.995837719298219</c:v>
                </c:pt>
                <c:pt idx="41">
                  <c:v>26.440285087719307</c:v>
                </c:pt>
                <c:pt idx="42">
                  <c:v>22.944162280701779</c:v>
                </c:pt>
                <c:pt idx="43">
                  <c:v>30.409100877192969</c:v>
                </c:pt>
                <c:pt idx="44">
                  <c:v>30.912785087719293</c:v>
                </c:pt>
                <c:pt idx="45">
                  <c:v>28.417381578947346</c:v>
                </c:pt>
                <c:pt idx="46">
                  <c:v>29.319350877192999</c:v>
                </c:pt>
                <c:pt idx="47">
                  <c:v>34.29647368421049</c:v>
                </c:pt>
                <c:pt idx="48">
                  <c:v>32.150021929824582</c:v>
                </c:pt>
                <c:pt idx="49">
                  <c:v>32.278789473684249</c:v>
                </c:pt>
                <c:pt idx="50">
                  <c:v>2.2181228070175458</c:v>
                </c:pt>
                <c:pt idx="51">
                  <c:v>3.5970906432748513</c:v>
                </c:pt>
                <c:pt idx="52">
                  <c:v>3.9569064327485339</c:v>
                </c:pt>
                <c:pt idx="53">
                  <c:v>5.632469298245617</c:v>
                </c:pt>
                <c:pt idx="54">
                  <c:v>6.0641973684210484</c:v>
                </c:pt>
                <c:pt idx="55">
                  <c:v>6.494368421052636</c:v>
                </c:pt>
                <c:pt idx="56">
                  <c:v>7.5560877192982447</c:v>
                </c:pt>
                <c:pt idx="57">
                  <c:v>7.9263771929824607</c:v>
                </c:pt>
                <c:pt idx="58">
                  <c:v>10.509464912280711</c:v>
                </c:pt>
                <c:pt idx="59">
                  <c:v>12.3403903508772</c:v>
                </c:pt>
                <c:pt idx="60">
                  <c:v>15.252078947368426</c:v>
                </c:pt>
                <c:pt idx="61">
                  <c:v>18.840885964912296</c:v>
                </c:pt>
                <c:pt idx="62">
                  <c:v>21.38289035087719</c:v>
                </c:pt>
                <c:pt idx="63">
                  <c:v>28.745464912280685</c:v>
                </c:pt>
                <c:pt idx="64">
                  <c:v>28.694162280701732</c:v>
                </c:pt>
                <c:pt idx="65">
                  <c:v>29.802789473684214</c:v>
                </c:pt>
                <c:pt idx="66">
                  <c:v>33.936447368421092</c:v>
                </c:pt>
                <c:pt idx="67">
                  <c:v>33.763513157894771</c:v>
                </c:pt>
                <c:pt idx="68">
                  <c:v>32.840785087719311</c:v>
                </c:pt>
                <c:pt idx="69">
                  <c:v>33.844929824561397</c:v>
                </c:pt>
                <c:pt idx="70">
                  <c:v>32.672758771929786</c:v>
                </c:pt>
                <c:pt idx="71">
                  <c:v>33.605350877192969</c:v>
                </c:pt>
                <c:pt idx="72">
                  <c:v>33.780267543859658</c:v>
                </c:pt>
                <c:pt idx="73">
                  <c:v>33.102763157894707</c:v>
                </c:pt>
                <c:pt idx="74">
                  <c:v>32.873684210526342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49-8A4A-9AA4-857E621C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7744527"/>
        <c:axId val="355615360"/>
      </c:lineChart>
      <c:catAx>
        <c:axId val="75774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Cell # (Standardized)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15360"/>
        <c:crosses val="autoZero"/>
        <c:auto val="1"/>
        <c:lblAlgn val="ctr"/>
        <c:lblOffset val="100"/>
        <c:tickLblSkip val="2"/>
        <c:noMultiLvlLbl val="0"/>
      </c:catAx>
      <c:valAx>
        <c:axId val="3556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/>
                  <a:t>Tracheid</a:t>
                </a:r>
                <a:r>
                  <a:rPr lang="en-US" sz="1500" baseline="0"/>
                  <a:t> Width (um)</a:t>
                </a:r>
                <a:endParaRPr 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7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ALL TREES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CW'!$E$2:$E$110</c:f>
              <c:numCache>
                <c:formatCode>General</c:formatCode>
                <c:ptCount val="109"/>
                <c:pt idx="0">
                  <c:v>1376.001</c:v>
                </c:pt>
                <c:pt idx="1">
                  <c:v>602.096</c:v>
                </c:pt>
                <c:pt idx="2">
                  <c:v>610.678</c:v>
                </c:pt>
                <c:pt idx="3">
                  <c:v>431.77800000000002</c:v>
                </c:pt>
                <c:pt idx="4">
                  <c:v>362.42500000000001</c:v>
                </c:pt>
                <c:pt idx="5">
                  <c:v>245.18</c:v>
                </c:pt>
                <c:pt idx="6">
                  <c:v>145.47999999999999</c:v>
                </c:pt>
                <c:pt idx="7">
                  <c:v>131.297</c:v>
                </c:pt>
                <c:pt idx="8">
                  <c:v>113.56399999999999</c:v>
                </c:pt>
                <c:pt idx="9">
                  <c:v>137.23599999999999</c:v>
                </c:pt>
                <c:pt idx="10">
                  <c:v>126.849</c:v>
                </c:pt>
                <c:pt idx="11">
                  <c:v>420.70499999999998</c:v>
                </c:pt>
                <c:pt idx="12">
                  <c:v>367.55399999999997</c:v>
                </c:pt>
                <c:pt idx="13">
                  <c:v>726.63400000000001</c:v>
                </c:pt>
                <c:pt idx="14">
                  <c:v>1603.1469999999999</c:v>
                </c:pt>
                <c:pt idx="15">
                  <c:v>1768.0160000000001</c:v>
                </c:pt>
                <c:pt idx="16">
                  <c:v>535.17899999999997</c:v>
                </c:pt>
                <c:pt idx="17">
                  <c:v>191.79300000000001</c:v>
                </c:pt>
                <c:pt idx="18">
                  <c:v>399.72699999999998</c:v>
                </c:pt>
                <c:pt idx="19">
                  <c:v>324.19900000000001</c:v>
                </c:pt>
                <c:pt idx="20">
                  <c:v>387.22899999999998</c:v>
                </c:pt>
                <c:pt idx="21">
                  <c:v>1209.663</c:v>
                </c:pt>
                <c:pt idx="22">
                  <c:v>1101.854</c:v>
                </c:pt>
                <c:pt idx="23">
                  <c:v>1905.3989999999999</c:v>
                </c:pt>
                <c:pt idx="24">
                  <c:v>1644.91</c:v>
                </c:pt>
                <c:pt idx="25">
                  <c:v>1629.597</c:v>
                </c:pt>
                <c:pt idx="26">
                  <c:v>1323.5740000000001</c:v>
                </c:pt>
                <c:pt idx="27">
                  <c:v>796.27599999999995</c:v>
                </c:pt>
                <c:pt idx="28">
                  <c:v>638.173</c:v>
                </c:pt>
                <c:pt idx="29">
                  <c:v>1538.623</c:v>
                </c:pt>
                <c:pt idx="30">
                  <c:v>1627.5819999999999</c:v>
                </c:pt>
                <c:pt idx="31">
                  <c:v>829.447</c:v>
                </c:pt>
                <c:pt idx="32">
                  <c:v>629.78</c:v>
                </c:pt>
                <c:pt idx="33">
                  <c:v>639.04499999999996</c:v>
                </c:pt>
                <c:pt idx="34">
                  <c:v>420.935</c:v>
                </c:pt>
                <c:pt idx="35">
                  <c:v>452.08499999999998</c:v>
                </c:pt>
                <c:pt idx="36">
                  <c:v>1849.748</c:v>
                </c:pt>
                <c:pt idx="37">
                  <c:v>2565.377</c:v>
                </c:pt>
                <c:pt idx="38">
                  <c:v>2419.83</c:v>
                </c:pt>
                <c:pt idx="39">
                  <c:v>1788.0309999999999</c:v>
                </c:pt>
                <c:pt idx="40">
                  <c:v>1439.4649999999999</c:v>
                </c:pt>
                <c:pt idx="41">
                  <c:v>1100.9739999999999</c:v>
                </c:pt>
                <c:pt idx="42">
                  <c:v>1445.7270000000001</c:v>
                </c:pt>
                <c:pt idx="43">
                  <c:v>1309.3140000000001</c:v>
                </c:pt>
                <c:pt idx="44">
                  <c:v>1274.0309999999999</c:v>
                </c:pt>
                <c:pt idx="45">
                  <c:v>1064.7670000000001</c:v>
                </c:pt>
                <c:pt idx="46">
                  <c:v>2967.5532075471697</c:v>
                </c:pt>
                <c:pt idx="47">
                  <c:v>3872.0189999999998</c:v>
                </c:pt>
                <c:pt idx="48">
                  <c:v>2620.4279999999999</c:v>
                </c:pt>
                <c:pt idx="49">
                  <c:v>912.41811320754721</c:v>
                </c:pt>
                <c:pt idx="50">
                  <c:v>912.9667924528303</c:v>
                </c:pt>
                <c:pt idx="51">
                  <c:v>575.53811320754721</c:v>
                </c:pt>
                <c:pt idx="52">
                  <c:v>723.35018867924532</c:v>
                </c:pt>
                <c:pt idx="53">
                  <c:v>914.27169811320766</c:v>
                </c:pt>
                <c:pt idx="54">
                  <c:v>430.10792452830191</c:v>
                </c:pt>
                <c:pt idx="55">
                  <c:v>552.88150943396226</c:v>
                </c:pt>
                <c:pt idx="56">
                  <c:v>522.93735849056611</c:v>
                </c:pt>
                <c:pt idx="57">
                  <c:v>441.85283018867926</c:v>
                </c:pt>
                <c:pt idx="58">
                  <c:v>310.91622641509434</c:v>
                </c:pt>
                <c:pt idx="59">
                  <c:v>257.57509433962264</c:v>
                </c:pt>
                <c:pt idx="60">
                  <c:v>131.14037735849055</c:v>
                </c:pt>
                <c:pt idx="61">
                  <c:v>200.31320754716984</c:v>
                </c:pt>
                <c:pt idx="62">
                  <c:v>685.98299999999995</c:v>
                </c:pt>
                <c:pt idx="63">
                  <c:v>696.58199999999999</c:v>
                </c:pt>
                <c:pt idx="64">
                  <c:v>696.83100000000002</c:v>
                </c:pt>
                <c:pt idx="65">
                  <c:v>574.27800000000002</c:v>
                </c:pt>
                <c:pt idx="66">
                  <c:v>971.39</c:v>
                </c:pt>
                <c:pt idx="67">
                  <c:v>654.75800000000004</c:v>
                </c:pt>
                <c:pt idx="68">
                  <c:v>438.49099999999999</c:v>
                </c:pt>
                <c:pt idx="69">
                  <c:v>398.49299999999999</c:v>
                </c:pt>
                <c:pt idx="70">
                  <c:v>358.69400000000002</c:v>
                </c:pt>
                <c:pt idx="71">
                  <c:v>352.505</c:v>
                </c:pt>
                <c:pt idx="72">
                  <c:v>427.01600000000002</c:v>
                </c:pt>
                <c:pt idx="73">
                  <c:v>280.91399999999999</c:v>
                </c:pt>
                <c:pt idx="74">
                  <c:v>235.80600000000001</c:v>
                </c:pt>
                <c:pt idx="75">
                  <c:v>147.11600000000001</c:v>
                </c:pt>
                <c:pt idx="76">
                  <c:v>151.31299999999999</c:v>
                </c:pt>
                <c:pt idx="77">
                  <c:v>525.58100000000002</c:v>
                </c:pt>
                <c:pt idx="78">
                  <c:v>679.53599999999994</c:v>
                </c:pt>
                <c:pt idx="79">
                  <c:v>446.56</c:v>
                </c:pt>
                <c:pt idx="80">
                  <c:v>488.18099999999998</c:v>
                </c:pt>
                <c:pt idx="81">
                  <c:v>506.30500000000001</c:v>
                </c:pt>
                <c:pt idx="82">
                  <c:v>1681.78</c:v>
                </c:pt>
                <c:pt idx="83">
                  <c:v>2179.7249999999999</c:v>
                </c:pt>
                <c:pt idx="84">
                  <c:v>1832.0229999999999</c:v>
                </c:pt>
                <c:pt idx="85">
                  <c:v>1439.2339999999999</c:v>
                </c:pt>
                <c:pt idx="86">
                  <c:v>1645.683</c:v>
                </c:pt>
                <c:pt idx="87">
                  <c:v>2115.3040000000001</c:v>
                </c:pt>
                <c:pt idx="88">
                  <c:v>2932.5540000000001</c:v>
                </c:pt>
                <c:pt idx="89">
                  <c:v>3176.4520000000002</c:v>
                </c:pt>
                <c:pt idx="90">
                  <c:v>2267.21</c:v>
                </c:pt>
                <c:pt idx="91">
                  <c:v>2159.4679999999998</c:v>
                </c:pt>
                <c:pt idx="92">
                  <c:v>1149.2339999999999</c:v>
                </c:pt>
                <c:pt idx="93">
                  <c:v>1542.7149999999999</c:v>
                </c:pt>
                <c:pt idx="94">
                  <c:v>2028.7819999999999</c:v>
                </c:pt>
                <c:pt idx="95">
                  <c:v>2029.171</c:v>
                </c:pt>
                <c:pt idx="96">
                  <c:v>2113.223</c:v>
                </c:pt>
                <c:pt idx="97">
                  <c:v>842.13</c:v>
                </c:pt>
                <c:pt idx="98">
                  <c:v>1219.7570000000001</c:v>
                </c:pt>
                <c:pt idx="99">
                  <c:v>1250.271</c:v>
                </c:pt>
                <c:pt idx="100">
                  <c:v>2039.816</c:v>
                </c:pt>
                <c:pt idx="101">
                  <c:v>1873.779</c:v>
                </c:pt>
                <c:pt idx="102">
                  <c:v>3016.51</c:v>
                </c:pt>
                <c:pt idx="103">
                  <c:v>2300.44</c:v>
                </c:pt>
                <c:pt idx="104">
                  <c:v>2886.19</c:v>
                </c:pt>
                <c:pt idx="105">
                  <c:v>3387.25</c:v>
                </c:pt>
                <c:pt idx="106">
                  <c:v>2262.25</c:v>
                </c:pt>
              </c:numCache>
            </c:numRef>
          </c:xVal>
          <c:yVal>
            <c:numRef>
              <c:f>'Average CW'!$C$2:$C$110</c:f>
              <c:numCache>
                <c:formatCode>General</c:formatCode>
                <c:ptCount val="109"/>
                <c:pt idx="0">
                  <c:v>12.274505645161293</c:v>
                </c:pt>
                <c:pt idx="1">
                  <c:v>10.875368333333334</c:v>
                </c:pt>
                <c:pt idx="2">
                  <c:v>15.017814444444442</c:v>
                </c:pt>
                <c:pt idx="3">
                  <c:v>15.066494736842104</c:v>
                </c:pt>
                <c:pt idx="4">
                  <c:v>12.413556140350877</c:v>
                </c:pt>
                <c:pt idx="5">
                  <c:v>12.649195833333335</c:v>
                </c:pt>
                <c:pt idx="6">
                  <c:v>11.900514285714285</c:v>
                </c:pt>
                <c:pt idx="7">
                  <c:v>11.121550000000001</c:v>
                </c:pt>
                <c:pt idx="8">
                  <c:v>15.214257142857141</c:v>
                </c:pt>
                <c:pt idx="9">
                  <c:v>14.488028571428572</c:v>
                </c:pt>
                <c:pt idx="10">
                  <c:v>13.374433333333334</c:v>
                </c:pt>
                <c:pt idx="11">
                  <c:v>11.070878787878787</c:v>
                </c:pt>
                <c:pt idx="12">
                  <c:v>8.6285438596491222</c:v>
                </c:pt>
                <c:pt idx="13">
                  <c:v>13.300862745098035</c:v>
                </c:pt>
                <c:pt idx="14">
                  <c:v>10.575835585585587</c:v>
                </c:pt>
                <c:pt idx="15">
                  <c:v>11.568809523809525</c:v>
                </c:pt>
                <c:pt idx="16">
                  <c:v>15.52726893939394</c:v>
                </c:pt>
                <c:pt idx="17">
                  <c:v>16.641427083333333</c:v>
                </c:pt>
                <c:pt idx="18">
                  <c:v>18.589649999999999</c:v>
                </c:pt>
                <c:pt idx="19">
                  <c:v>18.538097222222223</c:v>
                </c:pt>
                <c:pt idx="20">
                  <c:v>18.397500000000001</c:v>
                </c:pt>
                <c:pt idx="21">
                  <c:v>15.460992424242422</c:v>
                </c:pt>
                <c:pt idx="22">
                  <c:v>13.496643939393941</c:v>
                </c:pt>
                <c:pt idx="23">
                  <c:v>17.287224637681152</c:v>
                </c:pt>
                <c:pt idx="24">
                  <c:v>14.417929378531072</c:v>
                </c:pt>
                <c:pt idx="25">
                  <c:v>14.731328205128207</c:v>
                </c:pt>
                <c:pt idx="26">
                  <c:v>19.969505434782604</c:v>
                </c:pt>
                <c:pt idx="27">
                  <c:v>17.682638020833334</c:v>
                </c:pt>
                <c:pt idx="28">
                  <c:v>17.374449999999996</c:v>
                </c:pt>
                <c:pt idx="29">
                  <c:v>20.470963450292398</c:v>
                </c:pt>
                <c:pt idx="30">
                  <c:v>20.377369883040931</c:v>
                </c:pt>
                <c:pt idx="31">
                  <c:v>17.211275641025644</c:v>
                </c:pt>
                <c:pt idx="32">
                  <c:v>17.243388888888887</c:v>
                </c:pt>
                <c:pt idx="33">
                  <c:v>16.757326388888888</c:v>
                </c:pt>
                <c:pt idx="34">
                  <c:v>14.756109195402297</c:v>
                </c:pt>
                <c:pt idx="35">
                  <c:v>13.983009259259259</c:v>
                </c:pt>
                <c:pt idx="36">
                  <c:v>17.280456521739126</c:v>
                </c:pt>
                <c:pt idx="37">
                  <c:v>19.095076704545463</c:v>
                </c:pt>
                <c:pt idx="38">
                  <c:v>17.729214285714285</c:v>
                </c:pt>
                <c:pt idx="39">
                  <c:v>14.991074626865675</c:v>
                </c:pt>
                <c:pt idx="40">
                  <c:v>21.860132653061225</c:v>
                </c:pt>
                <c:pt idx="41">
                  <c:v>23.764136363636368</c:v>
                </c:pt>
                <c:pt idx="42">
                  <c:v>23.061468992248059</c:v>
                </c:pt>
                <c:pt idx="43">
                  <c:v>27.155476851851851</c:v>
                </c:pt>
                <c:pt idx="44">
                  <c:v>24.4359875</c:v>
                </c:pt>
                <c:pt idx="45">
                  <c:v>24.165247311827951</c:v>
                </c:pt>
                <c:pt idx="46">
                  <c:v>19.122547201575504</c:v>
                </c:pt>
                <c:pt idx="47">
                  <c:v>20.005875318066156</c:v>
                </c:pt>
                <c:pt idx="48">
                  <c:v>13.541279999999997</c:v>
                </c:pt>
                <c:pt idx="49">
                  <c:v>15.347377358490565</c:v>
                </c:pt>
                <c:pt idx="50">
                  <c:v>16.358921613744439</c:v>
                </c:pt>
                <c:pt idx="51">
                  <c:v>14.374111756168357</c:v>
                </c:pt>
                <c:pt idx="52">
                  <c:v>13.27748986722572</c:v>
                </c:pt>
                <c:pt idx="53">
                  <c:v>16.094876514802884</c:v>
                </c:pt>
                <c:pt idx="54">
                  <c:v>11.267261292166951</c:v>
                </c:pt>
                <c:pt idx="55">
                  <c:v>15.021410740203192</c:v>
                </c:pt>
                <c:pt idx="56">
                  <c:v>16.837359584358762</c:v>
                </c:pt>
                <c:pt idx="57">
                  <c:v>14.580524528301888</c:v>
                </c:pt>
                <c:pt idx="58">
                  <c:v>15.521469182389939</c:v>
                </c:pt>
                <c:pt idx="59">
                  <c:v>16.094188679245285</c:v>
                </c:pt>
                <c:pt idx="60">
                  <c:v>14.568991913746631</c:v>
                </c:pt>
                <c:pt idx="61">
                  <c:v>13.853288050314466</c:v>
                </c:pt>
                <c:pt idx="62">
                  <c:v>18.277672413793105</c:v>
                </c:pt>
                <c:pt idx="63">
                  <c:v>17.59302380952381</c:v>
                </c:pt>
                <c:pt idx="64">
                  <c:v>16.813623456790122</c:v>
                </c:pt>
                <c:pt idx="65">
                  <c:v>17.825833333333332</c:v>
                </c:pt>
                <c:pt idx="66">
                  <c:v>17.857754629629632</c:v>
                </c:pt>
                <c:pt idx="67">
                  <c:v>18.556461538461541</c:v>
                </c:pt>
                <c:pt idx="68">
                  <c:v>19.230212962962963</c:v>
                </c:pt>
                <c:pt idx="69">
                  <c:v>14.272131578947368</c:v>
                </c:pt>
                <c:pt idx="70">
                  <c:v>18.013833333333331</c:v>
                </c:pt>
                <c:pt idx="71">
                  <c:v>16.87145238095238</c:v>
                </c:pt>
                <c:pt idx="72">
                  <c:v>11.717710526315789</c:v>
                </c:pt>
                <c:pt idx="73">
                  <c:v>8.9532916666666669</c:v>
                </c:pt>
                <c:pt idx="74">
                  <c:v>13.626033333333334</c:v>
                </c:pt>
                <c:pt idx="75">
                  <c:v>14.189708333333336</c:v>
                </c:pt>
                <c:pt idx="76">
                  <c:v>12.992458333333333</c:v>
                </c:pt>
                <c:pt idx="77">
                  <c:v>21.653921568627453</c:v>
                </c:pt>
                <c:pt idx="78">
                  <c:v>20.72719841269841</c:v>
                </c:pt>
                <c:pt idx="79">
                  <c:v>18.891977777777775</c:v>
                </c:pt>
                <c:pt idx="80">
                  <c:v>19.201416666666667</c:v>
                </c:pt>
                <c:pt idx="81">
                  <c:v>21.582156862745098</c:v>
                </c:pt>
                <c:pt idx="82">
                  <c:v>20.832712962962962</c:v>
                </c:pt>
                <c:pt idx="83">
                  <c:v>21.886671232876715</c:v>
                </c:pt>
                <c:pt idx="84">
                  <c:v>21.464413978494619</c:v>
                </c:pt>
                <c:pt idx="85">
                  <c:v>21.465708333333328</c:v>
                </c:pt>
                <c:pt idx="86">
                  <c:v>19.223074074074074</c:v>
                </c:pt>
                <c:pt idx="87">
                  <c:v>22.9177850241546</c:v>
                </c:pt>
                <c:pt idx="88">
                  <c:v>22.191828070175429</c:v>
                </c:pt>
                <c:pt idx="89">
                  <c:v>25.061249122807027</c:v>
                </c:pt>
                <c:pt idx="90">
                  <c:v>25.936017948717947</c:v>
                </c:pt>
                <c:pt idx="91">
                  <c:v>23.322025641025643</c:v>
                </c:pt>
                <c:pt idx="92">
                  <c:v>22.654369369369377</c:v>
                </c:pt>
                <c:pt idx="93">
                  <c:v>25.388499999999997</c:v>
                </c:pt>
                <c:pt idx="94">
                  <c:v>23.610457627118645</c:v>
                </c:pt>
                <c:pt idx="95">
                  <c:v>26.164724242424246</c:v>
                </c:pt>
                <c:pt idx="96">
                  <c:v>26.707929378531066</c:v>
                </c:pt>
                <c:pt idx="97">
                  <c:v>16.032500000000002</c:v>
                </c:pt>
                <c:pt idx="98">
                  <c:v>15.175604166666668</c:v>
                </c:pt>
                <c:pt idx="99">
                  <c:v>16.955478260869565</c:v>
                </c:pt>
                <c:pt idx="100">
                  <c:v>19.830319999999993</c:v>
                </c:pt>
                <c:pt idx="101">
                  <c:v>17.833955882352939</c:v>
                </c:pt>
                <c:pt idx="102">
                  <c:v>25.030582397003741</c:v>
                </c:pt>
                <c:pt idx="103">
                  <c:v>21.712600877192983</c:v>
                </c:pt>
                <c:pt idx="104">
                  <c:v>24.710509803921571</c:v>
                </c:pt>
                <c:pt idx="105">
                  <c:v>26.653152482269498</c:v>
                </c:pt>
                <c:pt idx="106">
                  <c:v>23.210524154589375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8-244E-B84D-DA290F6756EC}"/>
            </c:ext>
          </c:extLst>
        </c:ser>
        <c:ser>
          <c:idx val="1"/>
          <c:order val="1"/>
          <c:tx>
            <c:v>DOUGLAS FIR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CW'!$E$2:$E$47</c:f>
              <c:numCache>
                <c:formatCode>General</c:formatCode>
                <c:ptCount val="46"/>
                <c:pt idx="0">
                  <c:v>1376.001</c:v>
                </c:pt>
                <c:pt idx="1">
                  <c:v>602.096</c:v>
                </c:pt>
                <c:pt idx="2">
                  <c:v>610.678</c:v>
                </c:pt>
                <c:pt idx="3">
                  <c:v>431.77800000000002</c:v>
                </c:pt>
                <c:pt idx="4">
                  <c:v>362.42500000000001</c:v>
                </c:pt>
                <c:pt idx="5">
                  <c:v>245.18</c:v>
                </c:pt>
                <c:pt idx="6">
                  <c:v>145.47999999999999</c:v>
                </c:pt>
                <c:pt idx="7">
                  <c:v>131.297</c:v>
                </c:pt>
                <c:pt idx="8">
                  <c:v>113.56399999999999</c:v>
                </c:pt>
                <c:pt idx="9">
                  <c:v>137.23599999999999</c:v>
                </c:pt>
                <c:pt idx="10">
                  <c:v>126.849</c:v>
                </c:pt>
                <c:pt idx="11">
                  <c:v>420.70499999999998</c:v>
                </c:pt>
                <c:pt idx="12">
                  <c:v>367.55399999999997</c:v>
                </c:pt>
                <c:pt idx="13">
                  <c:v>726.63400000000001</c:v>
                </c:pt>
                <c:pt idx="14">
                  <c:v>1603.1469999999999</c:v>
                </c:pt>
                <c:pt idx="15">
                  <c:v>1768.0160000000001</c:v>
                </c:pt>
                <c:pt idx="16">
                  <c:v>535.17899999999997</c:v>
                </c:pt>
                <c:pt idx="17">
                  <c:v>191.79300000000001</c:v>
                </c:pt>
                <c:pt idx="18">
                  <c:v>399.72699999999998</c:v>
                </c:pt>
                <c:pt idx="19">
                  <c:v>324.19900000000001</c:v>
                </c:pt>
                <c:pt idx="20">
                  <c:v>387.22899999999998</c:v>
                </c:pt>
                <c:pt idx="21">
                  <c:v>1209.663</c:v>
                </c:pt>
                <c:pt idx="22">
                  <c:v>1101.854</c:v>
                </c:pt>
                <c:pt idx="23">
                  <c:v>1905.3989999999999</c:v>
                </c:pt>
                <c:pt idx="24">
                  <c:v>1644.91</c:v>
                </c:pt>
                <c:pt idx="25">
                  <c:v>1629.597</c:v>
                </c:pt>
                <c:pt idx="26">
                  <c:v>1323.5740000000001</c:v>
                </c:pt>
                <c:pt idx="27">
                  <c:v>796.27599999999995</c:v>
                </c:pt>
                <c:pt idx="28">
                  <c:v>638.173</c:v>
                </c:pt>
                <c:pt idx="29">
                  <c:v>1538.623</c:v>
                </c:pt>
                <c:pt idx="30">
                  <c:v>1627.5819999999999</c:v>
                </c:pt>
                <c:pt idx="31">
                  <c:v>829.447</c:v>
                </c:pt>
                <c:pt idx="32">
                  <c:v>629.78</c:v>
                </c:pt>
                <c:pt idx="33">
                  <c:v>639.04499999999996</c:v>
                </c:pt>
                <c:pt idx="34">
                  <c:v>420.935</c:v>
                </c:pt>
                <c:pt idx="35">
                  <c:v>452.08499999999998</c:v>
                </c:pt>
                <c:pt idx="36">
                  <c:v>1849.748</c:v>
                </c:pt>
                <c:pt idx="37">
                  <c:v>2565.377</c:v>
                </c:pt>
                <c:pt idx="38">
                  <c:v>2419.83</c:v>
                </c:pt>
                <c:pt idx="39">
                  <c:v>1788.0309999999999</c:v>
                </c:pt>
                <c:pt idx="40">
                  <c:v>1439.4649999999999</c:v>
                </c:pt>
                <c:pt idx="41">
                  <c:v>1100.9739999999999</c:v>
                </c:pt>
                <c:pt idx="42">
                  <c:v>1445.7270000000001</c:v>
                </c:pt>
                <c:pt idx="43">
                  <c:v>1309.3140000000001</c:v>
                </c:pt>
                <c:pt idx="44">
                  <c:v>1274.0309999999999</c:v>
                </c:pt>
                <c:pt idx="45">
                  <c:v>1064.7670000000001</c:v>
                </c:pt>
              </c:numCache>
            </c:numRef>
          </c:xVal>
          <c:yVal>
            <c:numRef>
              <c:f>'Average CW'!$C$2:$C$47</c:f>
              <c:numCache>
                <c:formatCode>General</c:formatCode>
                <c:ptCount val="46"/>
                <c:pt idx="0">
                  <c:v>12.274505645161293</c:v>
                </c:pt>
                <c:pt idx="1">
                  <c:v>10.875368333333334</c:v>
                </c:pt>
                <c:pt idx="2">
                  <c:v>15.017814444444442</c:v>
                </c:pt>
                <c:pt idx="3">
                  <c:v>15.066494736842104</c:v>
                </c:pt>
                <c:pt idx="4">
                  <c:v>12.413556140350877</c:v>
                </c:pt>
                <c:pt idx="5">
                  <c:v>12.649195833333335</c:v>
                </c:pt>
                <c:pt idx="6">
                  <c:v>11.900514285714285</c:v>
                </c:pt>
                <c:pt idx="7">
                  <c:v>11.121550000000001</c:v>
                </c:pt>
                <c:pt idx="8">
                  <c:v>15.214257142857141</c:v>
                </c:pt>
                <c:pt idx="9">
                  <c:v>14.488028571428572</c:v>
                </c:pt>
                <c:pt idx="10">
                  <c:v>13.374433333333334</c:v>
                </c:pt>
                <c:pt idx="11">
                  <c:v>11.070878787878787</c:v>
                </c:pt>
                <c:pt idx="12">
                  <c:v>8.6285438596491222</c:v>
                </c:pt>
                <c:pt idx="13">
                  <c:v>13.300862745098035</c:v>
                </c:pt>
                <c:pt idx="14">
                  <c:v>10.575835585585587</c:v>
                </c:pt>
                <c:pt idx="15">
                  <c:v>11.568809523809525</c:v>
                </c:pt>
                <c:pt idx="16">
                  <c:v>15.52726893939394</c:v>
                </c:pt>
                <c:pt idx="17">
                  <c:v>16.641427083333333</c:v>
                </c:pt>
                <c:pt idx="18">
                  <c:v>18.589649999999999</c:v>
                </c:pt>
                <c:pt idx="19">
                  <c:v>18.538097222222223</c:v>
                </c:pt>
                <c:pt idx="20">
                  <c:v>18.397500000000001</c:v>
                </c:pt>
                <c:pt idx="21">
                  <c:v>15.460992424242422</c:v>
                </c:pt>
                <c:pt idx="22">
                  <c:v>13.496643939393941</c:v>
                </c:pt>
                <c:pt idx="23">
                  <c:v>17.287224637681152</c:v>
                </c:pt>
                <c:pt idx="24">
                  <c:v>14.417929378531072</c:v>
                </c:pt>
                <c:pt idx="25">
                  <c:v>14.731328205128207</c:v>
                </c:pt>
                <c:pt idx="26">
                  <c:v>19.969505434782604</c:v>
                </c:pt>
                <c:pt idx="27">
                  <c:v>17.682638020833334</c:v>
                </c:pt>
                <c:pt idx="28">
                  <c:v>17.374449999999996</c:v>
                </c:pt>
                <c:pt idx="29">
                  <c:v>20.470963450292398</c:v>
                </c:pt>
                <c:pt idx="30">
                  <c:v>20.377369883040931</c:v>
                </c:pt>
                <c:pt idx="31">
                  <c:v>17.211275641025644</c:v>
                </c:pt>
                <c:pt idx="32">
                  <c:v>17.243388888888887</c:v>
                </c:pt>
                <c:pt idx="33">
                  <c:v>16.757326388888888</c:v>
                </c:pt>
                <c:pt idx="34">
                  <c:v>14.756109195402297</c:v>
                </c:pt>
                <c:pt idx="35">
                  <c:v>13.983009259259259</c:v>
                </c:pt>
                <c:pt idx="36">
                  <c:v>17.280456521739126</c:v>
                </c:pt>
                <c:pt idx="37">
                  <c:v>19.095076704545463</c:v>
                </c:pt>
                <c:pt idx="38">
                  <c:v>17.729214285714285</c:v>
                </c:pt>
                <c:pt idx="39">
                  <c:v>14.991074626865675</c:v>
                </c:pt>
                <c:pt idx="40">
                  <c:v>21.860132653061225</c:v>
                </c:pt>
                <c:pt idx="41">
                  <c:v>23.764136363636368</c:v>
                </c:pt>
                <c:pt idx="42">
                  <c:v>23.061468992248059</c:v>
                </c:pt>
                <c:pt idx="43">
                  <c:v>27.155476851851851</c:v>
                </c:pt>
                <c:pt idx="44">
                  <c:v>24.4359875</c:v>
                </c:pt>
                <c:pt idx="45">
                  <c:v>24.165247311827951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58F8-244E-B84D-DA290F6756EC}"/>
            </c:ext>
          </c:extLst>
        </c:ser>
        <c:ser>
          <c:idx val="2"/>
          <c:order val="2"/>
          <c:tx>
            <c:v>SPRUCE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CW'!$E$51:$E$108</c:f>
              <c:numCache>
                <c:formatCode>General</c:formatCode>
                <c:ptCount val="58"/>
                <c:pt idx="0">
                  <c:v>912.41811320754721</c:v>
                </c:pt>
                <c:pt idx="1">
                  <c:v>912.9667924528303</c:v>
                </c:pt>
                <c:pt idx="2">
                  <c:v>575.53811320754721</c:v>
                </c:pt>
                <c:pt idx="3">
                  <c:v>723.35018867924532</c:v>
                </c:pt>
                <c:pt idx="4">
                  <c:v>914.27169811320766</c:v>
                </c:pt>
                <c:pt idx="5">
                  <c:v>430.10792452830191</c:v>
                </c:pt>
                <c:pt idx="6">
                  <c:v>552.88150943396226</c:v>
                </c:pt>
                <c:pt idx="7">
                  <c:v>522.93735849056611</c:v>
                </c:pt>
                <c:pt idx="8">
                  <c:v>441.85283018867926</c:v>
                </c:pt>
                <c:pt idx="9">
                  <c:v>310.91622641509434</c:v>
                </c:pt>
                <c:pt idx="10">
                  <c:v>257.57509433962264</c:v>
                </c:pt>
                <c:pt idx="11">
                  <c:v>131.14037735849055</c:v>
                </c:pt>
                <c:pt idx="12">
                  <c:v>200.31320754716984</c:v>
                </c:pt>
                <c:pt idx="13">
                  <c:v>685.98299999999995</c:v>
                </c:pt>
                <c:pt idx="14">
                  <c:v>696.58199999999999</c:v>
                </c:pt>
                <c:pt idx="15">
                  <c:v>696.83100000000002</c:v>
                </c:pt>
                <c:pt idx="16">
                  <c:v>574.27800000000002</c:v>
                </c:pt>
                <c:pt idx="17">
                  <c:v>971.39</c:v>
                </c:pt>
                <c:pt idx="18">
                  <c:v>654.75800000000004</c:v>
                </c:pt>
                <c:pt idx="19">
                  <c:v>438.49099999999999</c:v>
                </c:pt>
                <c:pt idx="20">
                  <c:v>398.49299999999999</c:v>
                </c:pt>
                <c:pt idx="21">
                  <c:v>358.69400000000002</c:v>
                </c:pt>
                <c:pt idx="22">
                  <c:v>352.505</c:v>
                </c:pt>
                <c:pt idx="23">
                  <c:v>427.01600000000002</c:v>
                </c:pt>
                <c:pt idx="24">
                  <c:v>280.91399999999999</c:v>
                </c:pt>
                <c:pt idx="25">
                  <c:v>235.80600000000001</c:v>
                </c:pt>
                <c:pt idx="26">
                  <c:v>147.11600000000001</c:v>
                </c:pt>
                <c:pt idx="27">
                  <c:v>151.31299999999999</c:v>
                </c:pt>
                <c:pt idx="28">
                  <c:v>525.58100000000002</c:v>
                </c:pt>
                <c:pt idx="29">
                  <c:v>679.53599999999994</c:v>
                </c:pt>
                <c:pt idx="30">
                  <c:v>446.56</c:v>
                </c:pt>
                <c:pt idx="31">
                  <c:v>488.18099999999998</c:v>
                </c:pt>
                <c:pt idx="32">
                  <c:v>506.30500000000001</c:v>
                </c:pt>
                <c:pt idx="33">
                  <c:v>1681.78</c:v>
                </c:pt>
                <c:pt idx="34">
                  <c:v>2179.7249999999999</c:v>
                </c:pt>
                <c:pt idx="35">
                  <c:v>1832.0229999999999</c:v>
                </c:pt>
                <c:pt idx="36">
                  <c:v>1439.2339999999999</c:v>
                </c:pt>
                <c:pt idx="37">
                  <c:v>1645.683</c:v>
                </c:pt>
                <c:pt idx="38">
                  <c:v>2115.3040000000001</c:v>
                </c:pt>
                <c:pt idx="39">
                  <c:v>2932.5540000000001</c:v>
                </c:pt>
                <c:pt idx="40">
                  <c:v>3176.4520000000002</c:v>
                </c:pt>
                <c:pt idx="41">
                  <c:v>2267.21</c:v>
                </c:pt>
                <c:pt idx="42">
                  <c:v>2159.4679999999998</c:v>
                </c:pt>
                <c:pt idx="43">
                  <c:v>1149.2339999999999</c:v>
                </c:pt>
                <c:pt idx="44">
                  <c:v>1542.7149999999999</c:v>
                </c:pt>
                <c:pt idx="45">
                  <c:v>2028.7819999999999</c:v>
                </c:pt>
                <c:pt idx="46">
                  <c:v>2029.171</c:v>
                </c:pt>
                <c:pt idx="47">
                  <c:v>2113.223</c:v>
                </c:pt>
                <c:pt idx="48">
                  <c:v>842.13</c:v>
                </c:pt>
                <c:pt idx="49">
                  <c:v>1219.7570000000001</c:v>
                </c:pt>
                <c:pt idx="50">
                  <c:v>1250.271</c:v>
                </c:pt>
                <c:pt idx="51">
                  <c:v>2039.816</c:v>
                </c:pt>
                <c:pt idx="52">
                  <c:v>1873.779</c:v>
                </c:pt>
                <c:pt idx="53">
                  <c:v>3016.51</c:v>
                </c:pt>
                <c:pt idx="54">
                  <c:v>2300.44</c:v>
                </c:pt>
                <c:pt idx="55">
                  <c:v>2886.19</c:v>
                </c:pt>
                <c:pt idx="56">
                  <c:v>3387.25</c:v>
                </c:pt>
                <c:pt idx="57">
                  <c:v>2262.25</c:v>
                </c:pt>
              </c:numCache>
            </c:numRef>
          </c:xVal>
          <c:yVal>
            <c:numRef>
              <c:f>'Average CW'!$C$51:$C$108</c:f>
              <c:numCache>
                <c:formatCode>General</c:formatCode>
                <c:ptCount val="58"/>
                <c:pt idx="0">
                  <c:v>15.347377358490565</c:v>
                </c:pt>
                <c:pt idx="1">
                  <c:v>16.358921613744439</c:v>
                </c:pt>
                <c:pt idx="2">
                  <c:v>14.374111756168357</c:v>
                </c:pt>
                <c:pt idx="3">
                  <c:v>13.27748986722572</c:v>
                </c:pt>
                <c:pt idx="4">
                  <c:v>16.094876514802884</c:v>
                </c:pt>
                <c:pt idx="5">
                  <c:v>11.267261292166951</c:v>
                </c:pt>
                <c:pt idx="6">
                  <c:v>15.021410740203192</c:v>
                </c:pt>
                <c:pt idx="7">
                  <c:v>16.837359584358762</c:v>
                </c:pt>
                <c:pt idx="8">
                  <c:v>14.580524528301888</c:v>
                </c:pt>
                <c:pt idx="9">
                  <c:v>15.521469182389939</c:v>
                </c:pt>
                <c:pt idx="10">
                  <c:v>16.094188679245285</c:v>
                </c:pt>
                <c:pt idx="11">
                  <c:v>14.568991913746631</c:v>
                </c:pt>
                <c:pt idx="12">
                  <c:v>13.853288050314466</c:v>
                </c:pt>
                <c:pt idx="13">
                  <c:v>18.277672413793105</c:v>
                </c:pt>
                <c:pt idx="14">
                  <c:v>17.59302380952381</c:v>
                </c:pt>
                <c:pt idx="15">
                  <c:v>16.813623456790122</c:v>
                </c:pt>
                <c:pt idx="16">
                  <c:v>17.825833333333332</c:v>
                </c:pt>
                <c:pt idx="17">
                  <c:v>17.857754629629632</c:v>
                </c:pt>
                <c:pt idx="18">
                  <c:v>18.556461538461541</c:v>
                </c:pt>
                <c:pt idx="19">
                  <c:v>19.230212962962963</c:v>
                </c:pt>
                <c:pt idx="20">
                  <c:v>14.272131578947368</c:v>
                </c:pt>
                <c:pt idx="21">
                  <c:v>18.013833333333331</c:v>
                </c:pt>
                <c:pt idx="22">
                  <c:v>16.87145238095238</c:v>
                </c:pt>
                <c:pt idx="23">
                  <c:v>11.717710526315789</c:v>
                </c:pt>
                <c:pt idx="24">
                  <c:v>8.9532916666666669</c:v>
                </c:pt>
                <c:pt idx="25">
                  <c:v>13.626033333333334</c:v>
                </c:pt>
                <c:pt idx="26">
                  <c:v>14.189708333333336</c:v>
                </c:pt>
                <c:pt idx="27">
                  <c:v>12.992458333333333</c:v>
                </c:pt>
                <c:pt idx="28">
                  <c:v>21.653921568627453</c:v>
                </c:pt>
                <c:pt idx="29">
                  <c:v>20.72719841269841</c:v>
                </c:pt>
                <c:pt idx="30">
                  <c:v>18.891977777777775</c:v>
                </c:pt>
                <c:pt idx="31">
                  <c:v>19.201416666666667</c:v>
                </c:pt>
                <c:pt idx="32">
                  <c:v>21.582156862745098</c:v>
                </c:pt>
                <c:pt idx="33">
                  <c:v>20.832712962962962</c:v>
                </c:pt>
                <c:pt idx="34">
                  <c:v>21.886671232876715</c:v>
                </c:pt>
                <c:pt idx="35">
                  <c:v>21.464413978494619</c:v>
                </c:pt>
                <c:pt idx="36">
                  <c:v>21.465708333333328</c:v>
                </c:pt>
                <c:pt idx="37">
                  <c:v>19.223074074074074</c:v>
                </c:pt>
                <c:pt idx="38">
                  <c:v>22.9177850241546</c:v>
                </c:pt>
                <c:pt idx="39">
                  <c:v>22.191828070175429</c:v>
                </c:pt>
                <c:pt idx="40">
                  <c:v>25.061249122807027</c:v>
                </c:pt>
                <c:pt idx="41">
                  <c:v>25.936017948717947</c:v>
                </c:pt>
                <c:pt idx="42">
                  <c:v>23.322025641025643</c:v>
                </c:pt>
                <c:pt idx="43">
                  <c:v>22.654369369369377</c:v>
                </c:pt>
                <c:pt idx="44">
                  <c:v>25.388499999999997</c:v>
                </c:pt>
                <c:pt idx="45">
                  <c:v>23.610457627118645</c:v>
                </c:pt>
                <c:pt idx="46">
                  <c:v>26.164724242424246</c:v>
                </c:pt>
                <c:pt idx="47">
                  <c:v>26.707929378531066</c:v>
                </c:pt>
                <c:pt idx="48">
                  <c:v>16.032500000000002</c:v>
                </c:pt>
                <c:pt idx="49">
                  <c:v>15.175604166666668</c:v>
                </c:pt>
                <c:pt idx="50">
                  <c:v>16.955478260869565</c:v>
                </c:pt>
                <c:pt idx="51">
                  <c:v>19.830319999999993</c:v>
                </c:pt>
                <c:pt idx="52">
                  <c:v>17.833955882352939</c:v>
                </c:pt>
                <c:pt idx="53">
                  <c:v>25.030582397003741</c:v>
                </c:pt>
                <c:pt idx="54">
                  <c:v>21.712600877192983</c:v>
                </c:pt>
                <c:pt idx="55">
                  <c:v>24.710509803921571</c:v>
                </c:pt>
                <c:pt idx="56">
                  <c:v>26.653152482269498</c:v>
                </c:pt>
                <c:pt idx="57">
                  <c:v>23.210524154589375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58F8-244E-B84D-DA290F675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736064"/>
        <c:axId val="25032224"/>
      </c:scatterChart>
      <c:valAx>
        <c:axId val="2473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Ring</a:t>
                </a:r>
                <a:r>
                  <a:rPr lang="en-US" baseline="0"/>
                  <a:t> Width</a:t>
                </a:r>
                <a:r>
                  <a:rPr lang="en-US"/>
                  <a:t>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224"/>
        <c:crosses val="autoZero"/>
        <c:crossBetween val="midCat"/>
      </c:valAx>
      <c:valAx>
        <c:axId val="25032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Avergae Cell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6563904857913514"/>
          <c:y val="0.60453400503778343"/>
          <c:w val="0.27079802740920356"/>
          <c:h val="0.1911089073563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CW'!$K$1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'Average CW'!$J$2:$J$108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</c:numCache>
            </c:numRef>
          </c:xVal>
          <c:yVal>
            <c:numRef>
              <c:f>'Average CW'!$K$2:$K$108</c:f>
              <c:numCache>
                <c:formatCode>General</c:formatCode>
                <c:ptCount val="107"/>
                <c:pt idx="0">
                  <c:v>22.018999999999998</c:v>
                </c:pt>
                <c:pt idx="1">
                  <c:v>20.735599999999998</c:v>
                </c:pt>
                <c:pt idx="2">
                  <c:v>25.256800000000005</c:v>
                </c:pt>
                <c:pt idx="3">
                  <c:v>23.099200000000003</c:v>
                </c:pt>
                <c:pt idx="4">
                  <c:v>21.4544</c:v>
                </c:pt>
                <c:pt idx="5">
                  <c:v>24.56625</c:v>
                </c:pt>
                <c:pt idx="6">
                  <c:v>24.787800000000001</c:v>
                </c:pt>
                <c:pt idx="7">
                  <c:v>21.229199999999999</c:v>
                </c:pt>
                <c:pt idx="8">
                  <c:v>24.212600000000002</c:v>
                </c:pt>
                <c:pt idx="9">
                  <c:v>24.432000000000002</c:v>
                </c:pt>
                <c:pt idx="10">
                  <c:v>22.7806</c:v>
                </c:pt>
                <c:pt idx="11">
                  <c:v>20.669333333333338</c:v>
                </c:pt>
                <c:pt idx="12">
                  <c:v>19.882666666666665</c:v>
                </c:pt>
                <c:pt idx="13">
                  <c:v>23.21466666666667</c:v>
                </c:pt>
                <c:pt idx="14">
                  <c:v>21.53833333333333</c:v>
                </c:pt>
                <c:pt idx="15">
                  <c:v>18.497999999999998</c:v>
                </c:pt>
                <c:pt idx="16">
                  <c:v>33.140250000000002</c:v>
                </c:pt>
                <c:pt idx="17">
                  <c:v>32.087250000000004</c:v>
                </c:pt>
                <c:pt idx="18">
                  <c:v>30.602499999999999</c:v>
                </c:pt>
                <c:pt idx="19">
                  <c:v>30.76125</c:v>
                </c:pt>
                <c:pt idx="20">
                  <c:v>31.330750000000002</c:v>
                </c:pt>
                <c:pt idx="21">
                  <c:v>28.360333333333333</c:v>
                </c:pt>
                <c:pt idx="22">
                  <c:v>22.430666666666667</c:v>
                </c:pt>
                <c:pt idx="23">
                  <c:v>33.746000000000002</c:v>
                </c:pt>
                <c:pt idx="24">
                  <c:v>28.720666666666663</c:v>
                </c:pt>
                <c:pt idx="25">
                  <c:v>27.730999999999998</c:v>
                </c:pt>
                <c:pt idx="26">
                  <c:v>33.061500000000002</c:v>
                </c:pt>
                <c:pt idx="27">
                  <c:v>30.267000000000003</c:v>
                </c:pt>
                <c:pt idx="28">
                  <c:v>31.945250000000001</c:v>
                </c:pt>
                <c:pt idx="29">
                  <c:v>38.192750000000004</c:v>
                </c:pt>
                <c:pt idx="30">
                  <c:v>35.784749999999995</c:v>
                </c:pt>
                <c:pt idx="31">
                  <c:v>30.003</c:v>
                </c:pt>
                <c:pt idx="32">
                  <c:v>27.082666666666665</c:v>
                </c:pt>
                <c:pt idx="33">
                  <c:v>28.098666666666663</c:v>
                </c:pt>
                <c:pt idx="34">
                  <c:v>32.321333333333335</c:v>
                </c:pt>
                <c:pt idx="35">
                  <c:v>25.011333333333337</c:v>
                </c:pt>
                <c:pt idx="36">
                  <c:v>31.746500000000001</c:v>
                </c:pt>
                <c:pt idx="37">
                  <c:v>36.508000000000003</c:v>
                </c:pt>
                <c:pt idx="38">
                  <c:v>30.683500000000002</c:v>
                </c:pt>
                <c:pt idx="39">
                  <c:v>37.811999999999998</c:v>
                </c:pt>
                <c:pt idx="40">
                  <c:v>34.360500000000002</c:v>
                </c:pt>
                <c:pt idx="41">
                  <c:v>42.308666666666667</c:v>
                </c:pt>
                <c:pt idx="42">
                  <c:v>40.030666666666669</c:v>
                </c:pt>
                <c:pt idx="43">
                  <c:v>39.15</c:v>
                </c:pt>
                <c:pt idx="44">
                  <c:v>40.285333333333334</c:v>
                </c:pt>
                <c:pt idx="45">
                  <c:v>37.247999999999998</c:v>
                </c:pt>
                <c:pt idx="46">
                  <c:v>40.017556603773585</c:v>
                </c:pt>
                <c:pt idx="47">
                  <c:v>39.519666666666666</c:v>
                </c:pt>
                <c:pt idx="48">
                  <c:v>36.666499999999999</c:v>
                </c:pt>
                <c:pt idx="49">
                  <c:v>25.720603773584905</c:v>
                </c:pt>
                <c:pt idx="50">
                  <c:v>27.442264150943402</c:v>
                </c:pt>
                <c:pt idx="51">
                  <c:v>23.498566037735849</c:v>
                </c:pt>
                <c:pt idx="52">
                  <c:v>24.30445283018868</c:v>
                </c:pt>
                <c:pt idx="53">
                  <c:v>27.343849056603773</c:v>
                </c:pt>
                <c:pt idx="54">
                  <c:v>15.602264150943398</c:v>
                </c:pt>
                <c:pt idx="55">
                  <c:v>21.463396226415096</c:v>
                </c:pt>
                <c:pt idx="56">
                  <c:v>26.434716981132073</c:v>
                </c:pt>
                <c:pt idx="57">
                  <c:v>25.198188679245284</c:v>
                </c:pt>
                <c:pt idx="58">
                  <c:v>22.858415094339623</c:v>
                </c:pt>
                <c:pt idx="59">
                  <c:v>22.931320754716985</c:v>
                </c:pt>
                <c:pt idx="60">
                  <c:v>24.246339622641514</c:v>
                </c:pt>
                <c:pt idx="61">
                  <c:v>19.473358490566039</c:v>
                </c:pt>
                <c:pt idx="62">
                  <c:v>27.095666666666663</c:v>
                </c:pt>
                <c:pt idx="63">
                  <c:v>32.531999999999996</c:v>
                </c:pt>
                <c:pt idx="64">
                  <c:v>29.833666666666669</c:v>
                </c:pt>
                <c:pt idx="65">
                  <c:v>28.478666666666665</c:v>
                </c:pt>
                <c:pt idx="66">
                  <c:v>28.942999999999998</c:v>
                </c:pt>
                <c:pt idx="67">
                  <c:v>37.247666666666667</c:v>
                </c:pt>
                <c:pt idx="68">
                  <c:v>28.741499999999998</c:v>
                </c:pt>
                <c:pt idx="69">
                  <c:v>24.694666666666667</c:v>
                </c:pt>
                <c:pt idx="70">
                  <c:v>29.093</c:v>
                </c:pt>
                <c:pt idx="71">
                  <c:v>29.981666666666669</c:v>
                </c:pt>
                <c:pt idx="72">
                  <c:v>27.804749999999999</c:v>
                </c:pt>
                <c:pt idx="73">
                  <c:v>22.749000000000002</c:v>
                </c:pt>
                <c:pt idx="74">
                  <c:v>22.52525</c:v>
                </c:pt>
                <c:pt idx="75">
                  <c:v>22.210666666666668</c:v>
                </c:pt>
                <c:pt idx="76">
                  <c:v>21.527000000000001</c:v>
                </c:pt>
                <c:pt idx="77">
                  <c:v>36.127000000000002</c:v>
                </c:pt>
                <c:pt idx="78">
                  <c:v>40.634999999999998</c:v>
                </c:pt>
                <c:pt idx="79">
                  <c:v>38.201999999999998</c:v>
                </c:pt>
                <c:pt idx="80">
                  <c:v>35.93266666666667</c:v>
                </c:pt>
                <c:pt idx="81">
                  <c:v>39.120666666666665</c:v>
                </c:pt>
                <c:pt idx="82">
                  <c:v>38.495000000000005</c:v>
                </c:pt>
                <c:pt idx="83">
                  <c:v>35.89</c:v>
                </c:pt>
                <c:pt idx="84">
                  <c:v>34.978333333333332</c:v>
                </c:pt>
                <c:pt idx="85">
                  <c:v>33.973999999999997</c:v>
                </c:pt>
                <c:pt idx="86">
                  <c:v>31.824000000000002</c:v>
                </c:pt>
                <c:pt idx="87">
                  <c:v>39.292666666666662</c:v>
                </c:pt>
                <c:pt idx="88">
                  <c:v>37.553666666666665</c:v>
                </c:pt>
                <c:pt idx="89">
                  <c:v>42.375999999999998</c:v>
                </c:pt>
                <c:pt idx="90">
                  <c:v>41.640666666666668</c:v>
                </c:pt>
                <c:pt idx="91">
                  <c:v>42.445666666666668</c:v>
                </c:pt>
                <c:pt idx="92">
                  <c:v>34.023000000000003</c:v>
                </c:pt>
                <c:pt idx="93">
                  <c:v>37.003</c:v>
                </c:pt>
                <c:pt idx="94">
                  <c:v>36.731999999999999</c:v>
                </c:pt>
                <c:pt idx="95">
                  <c:v>41.945999999999998</c:v>
                </c:pt>
                <c:pt idx="96">
                  <c:v>39.865666666666669</c:v>
                </c:pt>
                <c:pt idx="97">
                  <c:v>28.9785</c:v>
                </c:pt>
                <c:pt idx="98">
                  <c:v>29.588000000000001</c:v>
                </c:pt>
                <c:pt idx="99">
                  <c:v>39.426000000000002</c:v>
                </c:pt>
                <c:pt idx="100">
                  <c:v>36.351999999999997</c:v>
                </c:pt>
                <c:pt idx="101">
                  <c:v>36.421999999999997</c:v>
                </c:pt>
                <c:pt idx="102">
                  <c:v>41.535333333333334</c:v>
                </c:pt>
                <c:pt idx="103">
                  <c:v>39.615333333333332</c:v>
                </c:pt>
                <c:pt idx="104">
                  <c:v>40.256666666666668</c:v>
                </c:pt>
                <c:pt idx="105">
                  <c:v>41.948499999999996</c:v>
                </c:pt>
                <c:pt idx="106">
                  <c:v>40.786000000000001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21-7C4A-A8E0-CCB1B1CDFDA8}"/>
            </c:ext>
          </c:extLst>
        </c:ser>
        <c:ser>
          <c:idx val="1"/>
          <c:order val="1"/>
          <c:tx>
            <c:strRef>
              <c:f>'Average CW'!$L$1</c:f>
              <c:strCache>
                <c:ptCount val="1"/>
                <c:pt idx="0">
                  <c:v>Min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'Average CW'!$J$2:$J$108</c:f>
              <c:numCache>
                <c:formatCode>General</c:formatCode>
                <c:ptCount val="10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</c:numCache>
            </c:numRef>
          </c:xVal>
          <c:yVal>
            <c:numRef>
              <c:f>'Average CW'!$L$2:$L$108</c:f>
              <c:numCache>
                <c:formatCode>General</c:formatCode>
                <c:ptCount val="107"/>
                <c:pt idx="0">
                  <c:v>3.6154999999999999</c:v>
                </c:pt>
                <c:pt idx="1">
                  <c:v>3.24525</c:v>
                </c:pt>
                <c:pt idx="2">
                  <c:v>3.202</c:v>
                </c:pt>
                <c:pt idx="3">
                  <c:v>3.4763999999999995</c:v>
                </c:pt>
                <c:pt idx="4">
                  <c:v>2.8813333333333335</c:v>
                </c:pt>
                <c:pt idx="5">
                  <c:v>1.27</c:v>
                </c:pt>
                <c:pt idx="6">
                  <c:v>1.698</c:v>
                </c:pt>
                <c:pt idx="7">
                  <c:v>0.755</c:v>
                </c:pt>
                <c:pt idx="8">
                  <c:v>2.387</c:v>
                </c:pt>
                <c:pt idx="9">
                  <c:v>2.2639999999999998</c:v>
                </c:pt>
                <c:pt idx="10">
                  <c:v>3.1049999999999995</c:v>
                </c:pt>
                <c:pt idx="11">
                  <c:v>1.2989999999999999</c:v>
                </c:pt>
                <c:pt idx="12">
                  <c:v>1.5089999999999999</c:v>
                </c:pt>
                <c:pt idx="13">
                  <c:v>1.2579999999999998</c:v>
                </c:pt>
                <c:pt idx="14">
                  <c:v>2.0123333333333338</c:v>
                </c:pt>
                <c:pt idx="15">
                  <c:v>2.3049999999999997</c:v>
                </c:pt>
                <c:pt idx="16">
                  <c:v>2.0533333333333332</c:v>
                </c:pt>
                <c:pt idx="17">
                  <c:v>2.0436666666666667</c:v>
                </c:pt>
                <c:pt idx="18">
                  <c:v>1.5089999999999997</c:v>
                </c:pt>
                <c:pt idx="19">
                  <c:v>1.0660000000000001</c:v>
                </c:pt>
                <c:pt idx="20">
                  <c:v>1.3652500000000001</c:v>
                </c:pt>
                <c:pt idx="21">
                  <c:v>3.05</c:v>
                </c:pt>
                <c:pt idx="22">
                  <c:v>3.0190000000000001</c:v>
                </c:pt>
                <c:pt idx="23">
                  <c:v>2.0123333333333329</c:v>
                </c:pt>
                <c:pt idx="24">
                  <c:v>2.6414999999999997</c:v>
                </c:pt>
                <c:pt idx="25">
                  <c:v>1.8016666666666665</c:v>
                </c:pt>
                <c:pt idx="26">
                  <c:v>2.67225</c:v>
                </c:pt>
                <c:pt idx="27">
                  <c:v>1.8203333333333334</c:v>
                </c:pt>
                <c:pt idx="28">
                  <c:v>2.2640000000000002</c:v>
                </c:pt>
                <c:pt idx="29">
                  <c:v>1.1319999999999999</c:v>
                </c:pt>
                <c:pt idx="30">
                  <c:v>1.5089999999999999</c:v>
                </c:pt>
                <c:pt idx="31">
                  <c:v>3.4335</c:v>
                </c:pt>
                <c:pt idx="32">
                  <c:v>2.0126666666666666</c:v>
                </c:pt>
                <c:pt idx="33">
                  <c:v>3.1395</c:v>
                </c:pt>
                <c:pt idx="34">
                  <c:v>3.0190000000000001</c:v>
                </c:pt>
                <c:pt idx="35">
                  <c:v>3.2703333333333333</c:v>
                </c:pt>
                <c:pt idx="36">
                  <c:v>1.5089999999999999</c:v>
                </c:pt>
                <c:pt idx="37">
                  <c:v>0.755</c:v>
                </c:pt>
                <c:pt idx="38">
                  <c:v>3.4275000000000002</c:v>
                </c:pt>
                <c:pt idx="39">
                  <c:v>1.5985</c:v>
                </c:pt>
                <c:pt idx="40">
                  <c:v>1.5089999999999999</c:v>
                </c:pt>
                <c:pt idx="41">
                  <c:v>3.0190000000000001</c:v>
                </c:pt>
                <c:pt idx="42">
                  <c:v>1.5089999999999999</c:v>
                </c:pt>
                <c:pt idx="43">
                  <c:v>6.0376666666666665</c:v>
                </c:pt>
                <c:pt idx="44">
                  <c:v>2.2640000000000002</c:v>
                </c:pt>
                <c:pt idx="45">
                  <c:v>3.3959999999999999</c:v>
                </c:pt>
                <c:pt idx="46">
                  <c:v>1.1319999999999999</c:v>
                </c:pt>
                <c:pt idx="47">
                  <c:v>3.7733333333333334</c:v>
                </c:pt>
                <c:pt idx="48">
                  <c:v>4.9324999999999992</c:v>
                </c:pt>
                <c:pt idx="49">
                  <c:v>3.2433207547169811</c:v>
                </c:pt>
                <c:pt idx="50">
                  <c:v>3.7699622641509434</c:v>
                </c:pt>
                <c:pt idx="51">
                  <c:v>3.5213584905660378</c:v>
                </c:pt>
                <c:pt idx="52">
                  <c:v>3.4175094339622643</c:v>
                </c:pt>
                <c:pt idx="53">
                  <c:v>3.0433207547169814</c:v>
                </c:pt>
                <c:pt idx="54">
                  <c:v>4.6651572327044031</c:v>
                </c:pt>
                <c:pt idx="55">
                  <c:v>5.0006037735849063</c:v>
                </c:pt>
                <c:pt idx="56">
                  <c:v>4.8907169811320745</c:v>
                </c:pt>
                <c:pt idx="57">
                  <c:v>3.1628679245283022</c:v>
                </c:pt>
                <c:pt idx="58">
                  <c:v>3.5213584905660378</c:v>
                </c:pt>
                <c:pt idx="59">
                  <c:v>3.6626415094339624</c:v>
                </c:pt>
                <c:pt idx="60">
                  <c:v>3.7760000000000007</c:v>
                </c:pt>
                <c:pt idx="61">
                  <c:v>3.2952452830188688</c:v>
                </c:pt>
                <c:pt idx="62">
                  <c:v>1.2576666666666665</c:v>
                </c:pt>
                <c:pt idx="63">
                  <c:v>0.755</c:v>
                </c:pt>
                <c:pt idx="64">
                  <c:v>1.5089999999999999</c:v>
                </c:pt>
                <c:pt idx="65">
                  <c:v>2.5156666666666667</c:v>
                </c:pt>
                <c:pt idx="66">
                  <c:v>1.8864999999999998</c:v>
                </c:pt>
                <c:pt idx="67">
                  <c:v>3.0190000000000001</c:v>
                </c:pt>
                <c:pt idx="68">
                  <c:v>2.6414999999999997</c:v>
                </c:pt>
                <c:pt idx="69">
                  <c:v>1.8864999999999998</c:v>
                </c:pt>
                <c:pt idx="70">
                  <c:v>3.6079999999999997</c:v>
                </c:pt>
                <c:pt idx="71">
                  <c:v>1.7609999999999999</c:v>
                </c:pt>
                <c:pt idx="72">
                  <c:v>2.0754999999999999</c:v>
                </c:pt>
                <c:pt idx="73">
                  <c:v>1.0063333333333333</c:v>
                </c:pt>
                <c:pt idx="74">
                  <c:v>1.5092499999999998</c:v>
                </c:pt>
                <c:pt idx="75">
                  <c:v>0.755</c:v>
                </c:pt>
                <c:pt idx="76">
                  <c:v>3.0187500000000003</c:v>
                </c:pt>
                <c:pt idx="77">
                  <c:v>3.202</c:v>
                </c:pt>
                <c:pt idx="78">
                  <c:v>4.2735000000000003</c:v>
                </c:pt>
                <c:pt idx="79">
                  <c:v>4.617</c:v>
                </c:pt>
                <c:pt idx="80">
                  <c:v>4.3034999999999997</c:v>
                </c:pt>
                <c:pt idx="81">
                  <c:v>3.774</c:v>
                </c:pt>
                <c:pt idx="82">
                  <c:v>3.0190000000000001</c:v>
                </c:pt>
                <c:pt idx="83">
                  <c:v>3.774</c:v>
                </c:pt>
                <c:pt idx="84">
                  <c:v>3.0190000000000001</c:v>
                </c:pt>
                <c:pt idx="85">
                  <c:v>3.7736666666666667</c:v>
                </c:pt>
                <c:pt idx="86">
                  <c:v>0.755</c:v>
                </c:pt>
                <c:pt idx="87">
                  <c:v>3.0190000000000001</c:v>
                </c:pt>
                <c:pt idx="88">
                  <c:v>1.2576666666666665</c:v>
                </c:pt>
                <c:pt idx="89">
                  <c:v>2.387</c:v>
                </c:pt>
                <c:pt idx="90">
                  <c:v>2.6784999999999997</c:v>
                </c:pt>
                <c:pt idx="91">
                  <c:v>1.8864999999999998</c:v>
                </c:pt>
                <c:pt idx="92">
                  <c:v>1.2879999999999998</c:v>
                </c:pt>
                <c:pt idx="93">
                  <c:v>1.2576666666666665</c:v>
                </c:pt>
                <c:pt idx="94">
                  <c:v>1.7606666666666666</c:v>
                </c:pt>
                <c:pt idx="95">
                  <c:v>1.0063333333333333</c:v>
                </c:pt>
                <c:pt idx="96">
                  <c:v>2.2639999999999998</c:v>
                </c:pt>
                <c:pt idx="97">
                  <c:v>1.0669999999999999</c:v>
                </c:pt>
                <c:pt idx="98">
                  <c:v>1.5089999999999999</c:v>
                </c:pt>
                <c:pt idx="99">
                  <c:v>3.0190000000000001</c:v>
                </c:pt>
                <c:pt idx="100">
                  <c:v>0.755</c:v>
                </c:pt>
                <c:pt idx="101">
                  <c:v>1.5089999999999999</c:v>
                </c:pt>
                <c:pt idx="102">
                  <c:v>1.5093333333333332</c:v>
                </c:pt>
                <c:pt idx="103">
                  <c:v>1.5093333333333332</c:v>
                </c:pt>
                <c:pt idx="104">
                  <c:v>2.3236666666666665</c:v>
                </c:pt>
                <c:pt idx="105">
                  <c:v>3.0190000000000001</c:v>
                </c:pt>
                <c:pt idx="106">
                  <c:v>3.0186666666666668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21-7C4A-A8E0-CCB1B1CDF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51936"/>
        <c:axId val="1970572383"/>
      </c:scatterChart>
      <c:valAx>
        <c:axId val="7852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72383"/>
        <c:crosses val="autoZero"/>
        <c:crossBetween val="midCat"/>
      </c:valAx>
      <c:valAx>
        <c:axId val="19705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'Cell Number'!$B$115</c:f>
              <c:strCache>
                <c:ptCount val="1"/>
                <c:pt idx="0">
                  <c:v>DF-Cliff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'Cell Number'!$B$135:$B$139</c:f>
                <c:numCache>
                  <c:formatCode>General</c:formatCode>
                  <c:ptCount val="5"/>
                  <c:pt idx="0">
                    <c:v>34.43399483069021</c:v>
                  </c:pt>
                  <c:pt idx="1">
                    <c:v>30.260535355475785</c:v>
                  </c:pt>
                  <c:pt idx="2">
                    <c:v>24.014578905323326</c:v>
                  </c:pt>
                  <c:pt idx="3">
                    <c:v>15.630099167951556</c:v>
                  </c:pt>
                  <c:pt idx="4">
                    <c:v>20.268201696253172</c:v>
                  </c:pt>
                </c:numCache>
              </c:numRef>
            </c:plus>
            <c:minus>
              <c:numRef>
                <c:f>'Cell Number'!$B$135:$B$139</c:f>
                <c:numCache>
                  <c:formatCode>General</c:formatCode>
                  <c:ptCount val="5"/>
                  <c:pt idx="0">
                    <c:v>34.43399483069021</c:v>
                  </c:pt>
                  <c:pt idx="1">
                    <c:v>30.260535355475785</c:v>
                  </c:pt>
                  <c:pt idx="2">
                    <c:v>24.014578905323326</c:v>
                  </c:pt>
                  <c:pt idx="3">
                    <c:v>15.630099167951556</c:v>
                  </c:pt>
                  <c:pt idx="4">
                    <c:v>20.268201696253172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'Cell Number'!$B$118:$B$122</c:f>
              <c:numCache>
                <c:formatCode>General</c:formatCode>
                <c:ptCount val="5"/>
                <c:pt idx="0">
                  <c:v>37.799999999999997</c:v>
                </c:pt>
                <c:pt idx="1">
                  <c:v>34.200000000000003</c:v>
                </c:pt>
                <c:pt idx="2">
                  <c:v>30.2</c:v>
                </c:pt>
                <c:pt idx="3">
                  <c:v>21.6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3-AE4C-BE95-3054C83414EE}"/>
            </c:ext>
          </c:extLst>
        </c:ser>
        <c:ser>
          <c:idx val="1"/>
          <c:order val="1"/>
          <c:tx>
            <c:strRef>
              <c:f>'Cell Number'!$C$115</c:f>
              <c:strCache>
                <c:ptCount val="1"/>
                <c:pt idx="0">
                  <c:v>DF-Soil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'Cell Number'!$C$135:$C$139</c:f>
                <c:numCache>
                  <c:formatCode>General</c:formatCode>
                  <c:ptCount val="5"/>
                  <c:pt idx="0">
                    <c:v>28.832273583607662</c:v>
                  </c:pt>
                  <c:pt idx="1">
                    <c:v>40.822787753900393</c:v>
                  </c:pt>
                  <c:pt idx="2">
                    <c:v>37.219618482730318</c:v>
                  </c:pt>
                  <c:pt idx="3">
                    <c:v>21.079215671683173</c:v>
                  </c:pt>
                  <c:pt idx="4">
                    <c:v>0</c:v>
                  </c:pt>
                </c:numCache>
              </c:numRef>
            </c:plus>
            <c:minus>
              <c:numRef>
                <c:f>'Cell Number'!$C$135:$C$139</c:f>
                <c:numCache>
                  <c:formatCode>General</c:formatCode>
                  <c:ptCount val="5"/>
                  <c:pt idx="0">
                    <c:v>28.832273583607662</c:v>
                  </c:pt>
                  <c:pt idx="1">
                    <c:v>40.822787753900393</c:v>
                  </c:pt>
                  <c:pt idx="2">
                    <c:v>37.219618482730318</c:v>
                  </c:pt>
                  <c:pt idx="3">
                    <c:v>21.079215671683173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'Cell Number'!$C$118:$C$122</c:f>
              <c:numCache>
                <c:formatCode>General</c:formatCode>
                <c:ptCount val="5"/>
                <c:pt idx="0">
                  <c:v>57.6</c:v>
                </c:pt>
                <c:pt idx="1">
                  <c:v>68</c:v>
                </c:pt>
                <c:pt idx="2">
                  <c:v>57.6</c:v>
                </c:pt>
                <c:pt idx="3">
                  <c:v>44.666666666666664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3-AE4C-BE95-3054C83414EE}"/>
            </c:ext>
          </c:extLst>
        </c:ser>
        <c:ser>
          <c:idx val="2"/>
          <c:order val="2"/>
          <c:tx>
            <c:strRef>
              <c:f>'Cell Number'!$D$115</c:f>
              <c:strCache>
                <c:ptCount val="1"/>
                <c:pt idx="0">
                  <c:v>ES-Cliff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'Cell Number'!$D$135:$D$139</c:f>
                <c:numCache>
                  <c:formatCode>General</c:formatCode>
                  <c:ptCount val="5"/>
                  <c:pt idx="0">
                    <c:v>11.232393630329499</c:v>
                  </c:pt>
                  <c:pt idx="1">
                    <c:v>9.7502136728723379</c:v>
                  </c:pt>
                  <c:pt idx="2">
                    <c:v>7.0213958726167798</c:v>
                  </c:pt>
                  <c:pt idx="3">
                    <c:v>10.183319694480776</c:v>
                  </c:pt>
                  <c:pt idx="4">
                    <c:v>12.503332889007364</c:v>
                  </c:pt>
                </c:numCache>
              </c:numRef>
            </c:plus>
            <c:minus>
              <c:numRef>
                <c:f>'Cell Number'!$D$135:$D$139</c:f>
                <c:numCache>
                  <c:formatCode>General</c:formatCode>
                  <c:ptCount val="5"/>
                  <c:pt idx="0">
                    <c:v>11.232393630329499</c:v>
                  </c:pt>
                  <c:pt idx="1">
                    <c:v>9.7502136728723379</c:v>
                  </c:pt>
                  <c:pt idx="2">
                    <c:v>7.0213958726167798</c:v>
                  </c:pt>
                  <c:pt idx="3">
                    <c:v>10.183319694480776</c:v>
                  </c:pt>
                  <c:pt idx="4">
                    <c:v>12.503332889007364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'Cell Number'!$D$118:$D$122</c:f>
              <c:numCache>
                <c:formatCode>General</c:formatCode>
                <c:ptCount val="5"/>
                <c:pt idx="0">
                  <c:v>20.166666666666668</c:v>
                </c:pt>
                <c:pt idx="1">
                  <c:v>20.666666666666668</c:v>
                </c:pt>
                <c:pt idx="2">
                  <c:v>22.333333333333332</c:v>
                </c:pt>
                <c:pt idx="3">
                  <c:v>25.8</c:v>
                </c:pt>
                <c:pt idx="4">
                  <c:v>27.666666666666668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13-AE4C-BE95-3054C83414EE}"/>
            </c:ext>
          </c:extLst>
        </c:ser>
        <c:ser>
          <c:idx val="3"/>
          <c:order val="3"/>
          <c:tx>
            <c:strRef>
              <c:f>'Cell Number'!$E$115</c:f>
              <c:strCache>
                <c:ptCount val="1"/>
                <c:pt idx="0">
                  <c:v>ES-Soil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'Cell Number'!$E$135:$E$139</c:f>
                <c:numCache>
                  <c:formatCode>General</c:formatCode>
                  <c:ptCount val="5"/>
                  <c:pt idx="0">
                    <c:v>8.6429161745327487</c:v>
                  </c:pt>
                  <c:pt idx="1">
                    <c:v>18.185158784019453</c:v>
                  </c:pt>
                  <c:pt idx="2">
                    <c:v>19.641792178922987</c:v>
                  </c:pt>
                  <c:pt idx="3">
                    <c:v>13.754999091239513</c:v>
                  </c:pt>
                  <c:pt idx="4">
                    <c:v>30.615900008546753</c:v>
                  </c:pt>
                </c:numCache>
              </c:numRef>
            </c:plus>
            <c:minus>
              <c:numRef>
                <c:f>'Cell Number'!$E$135:$E$139</c:f>
                <c:numCache>
                  <c:formatCode>General</c:formatCode>
                  <c:ptCount val="5"/>
                  <c:pt idx="0">
                    <c:v>8.6429161745327487</c:v>
                  </c:pt>
                  <c:pt idx="1">
                    <c:v>18.185158784019453</c:v>
                  </c:pt>
                  <c:pt idx="2">
                    <c:v>19.641792178922987</c:v>
                  </c:pt>
                  <c:pt idx="3">
                    <c:v>13.754999091239513</c:v>
                  </c:pt>
                  <c:pt idx="4">
                    <c:v>30.615900008546753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'Cell Number'!$E$118:$E$122</c:f>
              <c:numCache>
                <c:formatCode>General</c:formatCode>
                <c:ptCount val="5"/>
                <c:pt idx="0">
                  <c:v>61.8</c:v>
                </c:pt>
                <c:pt idx="1">
                  <c:v>76.2</c:v>
                </c:pt>
                <c:pt idx="2">
                  <c:v>71.599999999999994</c:v>
                </c:pt>
                <c:pt idx="3">
                  <c:v>59.25</c:v>
                </c:pt>
                <c:pt idx="4">
                  <c:v>53.666666666666664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13-AE4C-BE95-3054C8341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14000"/>
        <c:axId val="24353472"/>
      </c:barChart>
      <c:catAx>
        <c:axId val="2421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3472"/>
        <c:crosses val="autoZero"/>
        <c:auto val="1"/>
        <c:lblAlgn val="ctr"/>
        <c:lblOffset val="100"/>
        <c:noMultiLvlLbl val="0"/>
      </c:catAx>
      <c:valAx>
        <c:axId val="2435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Cells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'Cell Number'!$B$115</c:f>
              <c:strCache>
                <c:ptCount val="1"/>
                <c:pt idx="0">
                  <c:v>DF-Cliff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'Cell Number'!$B$135:$B$139</c:f>
                <c:numCache>
                  <c:formatCode>General</c:formatCode>
                  <c:ptCount val="5"/>
                  <c:pt idx="0">
                    <c:v>34.43399483069021</c:v>
                  </c:pt>
                  <c:pt idx="1">
                    <c:v>30.260535355475785</c:v>
                  </c:pt>
                  <c:pt idx="2">
                    <c:v>24.014578905323326</c:v>
                  </c:pt>
                  <c:pt idx="3">
                    <c:v>15.630099167951556</c:v>
                  </c:pt>
                  <c:pt idx="4">
                    <c:v>20.268201696253172</c:v>
                  </c:pt>
                </c:numCache>
              </c:numRef>
            </c:plus>
            <c:minus>
              <c:numRef>
                <c:f>'Cell Number'!$B$135:$B$139</c:f>
                <c:numCache>
                  <c:formatCode>General</c:formatCode>
                  <c:ptCount val="5"/>
                  <c:pt idx="0">
                    <c:v>34.43399483069021</c:v>
                  </c:pt>
                  <c:pt idx="1">
                    <c:v>30.260535355475785</c:v>
                  </c:pt>
                  <c:pt idx="2">
                    <c:v>24.014578905323326</c:v>
                  </c:pt>
                  <c:pt idx="3">
                    <c:v>15.630099167951556</c:v>
                  </c:pt>
                  <c:pt idx="4">
                    <c:v>20.268201696253172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'Cell Number'!$B$118:$B$122</c:f>
              <c:numCache>
                <c:formatCode>General</c:formatCode>
                <c:ptCount val="5"/>
                <c:pt idx="0">
                  <c:v>37.799999999999997</c:v>
                </c:pt>
                <c:pt idx="1">
                  <c:v>34.200000000000003</c:v>
                </c:pt>
                <c:pt idx="2">
                  <c:v>30.2</c:v>
                </c:pt>
                <c:pt idx="3">
                  <c:v>21.6</c:v>
                </c:pt>
                <c:pt idx="4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3-CE4E-8137-853EDA2D82CF}"/>
            </c:ext>
          </c:extLst>
        </c:ser>
        <c:ser>
          <c:idx val="1"/>
          <c:order val="1"/>
          <c:tx>
            <c:strRef>
              <c:f>'Cell Number'!$C$115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'Cell Number'!$C$135:$C$139</c:f>
                <c:numCache>
                  <c:formatCode>General</c:formatCode>
                  <c:ptCount val="5"/>
                  <c:pt idx="0">
                    <c:v>28.832273583607662</c:v>
                  </c:pt>
                  <c:pt idx="1">
                    <c:v>40.822787753900393</c:v>
                  </c:pt>
                  <c:pt idx="2">
                    <c:v>37.219618482730318</c:v>
                  </c:pt>
                  <c:pt idx="3">
                    <c:v>21.079215671683173</c:v>
                  </c:pt>
                  <c:pt idx="4">
                    <c:v>0</c:v>
                  </c:pt>
                </c:numCache>
              </c:numRef>
            </c:plus>
            <c:minus>
              <c:numRef>
                <c:f>'Cell Number'!$C$135:$C$139</c:f>
                <c:numCache>
                  <c:formatCode>General</c:formatCode>
                  <c:ptCount val="5"/>
                  <c:pt idx="0">
                    <c:v>28.832273583607662</c:v>
                  </c:pt>
                  <c:pt idx="1">
                    <c:v>40.822787753900393</c:v>
                  </c:pt>
                  <c:pt idx="2">
                    <c:v>37.219618482730318</c:v>
                  </c:pt>
                  <c:pt idx="3">
                    <c:v>21.079215671683173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'Cell Number'!$C$118:$C$122</c:f>
              <c:numCache>
                <c:formatCode>General</c:formatCode>
                <c:ptCount val="5"/>
                <c:pt idx="0">
                  <c:v>57.6</c:v>
                </c:pt>
                <c:pt idx="1">
                  <c:v>68</c:v>
                </c:pt>
                <c:pt idx="2">
                  <c:v>57.6</c:v>
                </c:pt>
                <c:pt idx="3">
                  <c:v>44.666666666666664</c:v>
                </c:pt>
                <c:pt idx="4">
                  <c:v>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53-CE4E-8137-853EDA2D82CF}"/>
            </c:ext>
          </c:extLst>
        </c:ser>
        <c:ser>
          <c:idx val="2"/>
          <c:order val="2"/>
          <c:tx>
            <c:strRef>
              <c:f>'Cell Number'!$D$115</c:f>
              <c:strCache>
                <c:ptCount val="1"/>
                <c:pt idx="0">
                  <c:v>ES-Cliff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'Cell Number'!$D$118:$D$122</c:f>
              <c:numCache>
                <c:formatCode>General</c:formatCode>
                <c:ptCount val="5"/>
                <c:pt idx="0">
                  <c:v>20.166666666666668</c:v>
                </c:pt>
                <c:pt idx="1">
                  <c:v>20.666666666666668</c:v>
                </c:pt>
                <c:pt idx="2">
                  <c:v>22.333333333333332</c:v>
                </c:pt>
                <c:pt idx="3">
                  <c:v>25.8</c:v>
                </c:pt>
                <c:pt idx="4">
                  <c:v>27.666666666666668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53-CE4E-8137-853EDA2D82CF}"/>
            </c:ext>
          </c:extLst>
        </c:ser>
        <c:ser>
          <c:idx val="3"/>
          <c:order val="3"/>
          <c:tx>
            <c:strRef>
              <c:f>'Cell Number'!$E$115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'Cell Number'!$E$135:$E$139</c:f>
                <c:numCache>
                  <c:formatCode>General</c:formatCode>
                  <c:ptCount val="5"/>
                  <c:pt idx="0">
                    <c:v>8.6429161745327487</c:v>
                  </c:pt>
                  <c:pt idx="1">
                    <c:v>18.185158784019453</c:v>
                  </c:pt>
                  <c:pt idx="2">
                    <c:v>19.641792178922987</c:v>
                  </c:pt>
                  <c:pt idx="3">
                    <c:v>13.754999091239513</c:v>
                  </c:pt>
                  <c:pt idx="4">
                    <c:v>30.615900008546753</c:v>
                  </c:pt>
                </c:numCache>
              </c:numRef>
            </c:plus>
            <c:minus>
              <c:numRef>
                <c:f>'Cell Number'!$E$135:$E$139</c:f>
                <c:numCache>
                  <c:formatCode>General</c:formatCode>
                  <c:ptCount val="5"/>
                  <c:pt idx="0">
                    <c:v>8.6429161745327487</c:v>
                  </c:pt>
                  <c:pt idx="1">
                    <c:v>18.185158784019453</c:v>
                  </c:pt>
                  <c:pt idx="2">
                    <c:v>19.641792178922987</c:v>
                  </c:pt>
                  <c:pt idx="3">
                    <c:v>13.754999091239513</c:v>
                  </c:pt>
                  <c:pt idx="4">
                    <c:v>30.615900008546753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'Cell Number'!$A$118:$A$122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'Cell Number'!$E$118:$E$122</c:f>
              <c:numCache>
                <c:formatCode>General</c:formatCode>
                <c:ptCount val="5"/>
                <c:pt idx="0">
                  <c:v>61.8</c:v>
                </c:pt>
                <c:pt idx="1">
                  <c:v>76.2</c:v>
                </c:pt>
                <c:pt idx="2">
                  <c:v>71.599999999999994</c:v>
                </c:pt>
                <c:pt idx="3">
                  <c:v>59.25</c:v>
                </c:pt>
                <c:pt idx="4">
                  <c:v>53.666666666666664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953-CE4E-8137-853EDA2D8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519776"/>
        <c:axId val="535648048"/>
      </c:scatterChart>
      <c:valAx>
        <c:axId val="759519776"/>
        <c:scaling>
          <c:orientation val="minMax"/>
          <c:max val="2022"/>
          <c:min val="201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48048"/>
        <c:crosses val="autoZero"/>
        <c:crossBetween val="midCat"/>
        <c:majorUnit val="1"/>
      </c:valAx>
      <c:valAx>
        <c:axId val="5356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1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Cell Width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CW #2'!$O$1</c:f>
              <c:strCache>
                <c:ptCount val="1"/>
                <c:pt idx="0">
                  <c:v>DF-Cliff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#2'!$T$2:$T$6</c:f>
                <c:numCache>
                  <c:formatCode>General</c:formatCode>
                  <c:ptCount val="5"/>
                  <c:pt idx="0">
                    <c:v>2.6470270044195567</c:v>
                  </c:pt>
                  <c:pt idx="1">
                    <c:v>2.8371869664380509</c:v>
                  </c:pt>
                  <c:pt idx="2">
                    <c:v>3.0011094665088733</c:v>
                  </c:pt>
                  <c:pt idx="3">
                    <c:v>2.9978466872978609</c:v>
                  </c:pt>
                  <c:pt idx="4">
                    <c:v>2.0017588573285452</c:v>
                  </c:pt>
                </c:numCache>
              </c:numRef>
            </c:plus>
            <c:minus>
              <c:numRef>
                <c:f>'Average CW #2'!$T$2:$T$6</c:f>
                <c:numCache>
                  <c:formatCode>General</c:formatCode>
                  <c:ptCount val="5"/>
                  <c:pt idx="0">
                    <c:v>2.6470270044195567</c:v>
                  </c:pt>
                  <c:pt idx="1">
                    <c:v>2.8371869664380509</c:v>
                  </c:pt>
                  <c:pt idx="2">
                    <c:v>3.0011094665088733</c:v>
                  </c:pt>
                  <c:pt idx="3">
                    <c:v>2.9978466872978609</c:v>
                  </c:pt>
                  <c:pt idx="4">
                    <c:v>2.0017588573285452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#2'!$O$2:$O$6</c:f>
              <c:numCache>
                <c:formatCode>General</c:formatCode>
                <c:ptCount val="5"/>
                <c:pt idx="0">
                  <c:v>14.319844488143437</c:v>
                </c:pt>
                <c:pt idx="1">
                  <c:v>14.762522813207624</c:v>
                </c:pt>
                <c:pt idx="2">
                  <c:v>15.063420365444724</c:v>
                </c:pt>
                <c:pt idx="3">
                  <c:v>12.308499500284803</c:v>
                </c:pt>
                <c:pt idx="4">
                  <c:v>13.396568326001958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CB-0F43-9E94-CAA861CD53B6}"/>
            </c:ext>
          </c:extLst>
        </c:ser>
        <c:ser>
          <c:idx val="1"/>
          <c:order val="1"/>
          <c:tx>
            <c:strRef>
              <c:f>'Average CW #2'!$P$1</c:f>
              <c:strCache>
                <c:ptCount val="1"/>
                <c:pt idx="0">
                  <c:v>DF-Soil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#2'!$U$2:$U$6</c:f>
                <c:numCache>
                  <c:formatCode>General</c:formatCode>
                  <c:ptCount val="5"/>
                  <c:pt idx="0">
                    <c:v>4.4031168767665205</c:v>
                  </c:pt>
                  <c:pt idx="1">
                    <c:v>3.9629831648914293</c:v>
                  </c:pt>
                  <c:pt idx="2">
                    <c:v>2.3564779430871923</c:v>
                  </c:pt>
                  <c:pt idx="3">
                    <c:v>3.6328243453258691</c:v>
                  </c:pt>
                  <c:pt idx="4">
                    <c:v>0</c:v>
                  </c:pt>
                </c:numCache>
              </c:numRef>
            </c:plus>
            <c:minus>
              <c:numRef>
                <c:f>'Average CW #2'!$U$2:$U$6</c:f>
                <c:numCache>
                  <c:formatCode>General</c:formatCode>
                  <c:ptCount val="5"/>
                  <c:pt idx="0">
                    <c:v>4.4031168767665205</c:v>
                  </c:pt>
                  <c:pt idx="1">
                    <c:v>3.9629831648914293</c:v>
                  </c:pt>
                  <c:pt idx="2">
                    <c:v>2.3564779430871923</c:v>
                  </c:pt>
                  <c:pt idx="3">
                    <c:v>3.6328243453258691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#2'!$P$2:$P$6</c:f>
              <c:numCache>
                <c:formatCode>General</c:formatCode>
                <c:ptCount val="5"/>
                <c:pt idx="0">
                  <c:v>18.020607679759099</c:v>
                </c:pt>
                <c:pt idx="1">
                  <c:v>20.520983758962718</c:v>
                </c:pt>
                <c:pt idx="2">
                  <c:v>19.172963707878932</c:v>
                </c:pt>
                <c:pt idx="3">
                  <c:v>19.575743635402944</c:v>
                </c:pt>
                <c:pt idx="4">
                  <c:v>19.969505434782604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CB-0F43-9E94-CAA861CD53B6}"/>
            </c:ext>
          </c:extLst>
        </c:ser>
        <c:ser>
          <c:idx val="2"/>
          <c:order val="2"/>
          <c:tx>
            <c:strRef>
              <c:f>'Average CW #2'!$Q$1</c:f>
              <c:strCache>
                <c:ptCount val="1"/>
                <c:pt idx="0">
                  <c:v>ES-Cliff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#2'!$V$2:$V$6</c:f>
                <c:numCache>
                  <c:formatCode>General</c:formatCode>
                  <c:ptCount val="5"/>
                  <c:pt idx="0">
                    <c:v>2.2737704593035972</c:v>
                  </c:pt>
                  <c:pt idx="1">
                    <c:v>2.5299287812628672</c:v>
                  </c:pt>
                  <c:pt idx="2">
                    <c:v>2.644164711215006</c:v>
                  </c:pt>
                  <c:pt idx="3">
                    <c:v>4.6872996653241144</c:v>
                  </c:pt>
                  <c:pt idx="4">
                    <c:v>2.2369895298446196</c:v>
                  </c:pt>
                </c:numCache>
              </c:numRef>
            </c:plus>
            <c:minus>
              <c:numRef>
                <c:f>'Average CW #2'!$V$2:$V$6</c:f>
                <c:numCache>
                  <c:formatCode>General</c:formatCode>
                  <c:ptCount val="5"/>
                  <c:pt idx="0">
                    <c:v>2.2737704593035972</c:v>
                  </c:pt>
                  <c:pt idx="1">
                    <c:v>2.5299287812628672</c:v>
                  </c:pt>
                  <c:pt idx="2">
                    <c:v>2.644164711215006</c:v>
                  </c:pt>
                  <c:pt idx="3">
                    <c:v>4.6872996653241144</c:v>
                  </c:pt>
                  <c:pt idx="4">
                    <c:v>2.2369895298446196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#2'!$Q$2:$Q$6</c:f>
              <c:numCache>
                <c:formatCode>General</c:formatCode>
                <c:ptCount val="5"/>
                <c:pt idx="0">
                  <c:v>15.984697601578921</c:v>
                </c:pt>
                <c:pt idx="1">
                  <c:v>16.163922821065302</c:v>
                </c:pt>
                <c:pt idx="2">
                  <c:v>16.952364739090701</c:v>
                </c:pt>
                <c:pt idx="3">
                  <c:v>16.053043600606969</c:v>
                </c:pt>
                <c:pt idx="4">
                  <c:v>12.777449725657769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CB-0F43-9E94-CAA861CD53B6}"/>
            </c:ext>
          </c:extLst>
        </c:ser>
        <c:ser>
          <c:idx val="3"/>
          <c:order val="3"/>
          <c:tx>
            <c:strRef>
              <c:f>'Average CW #2'!$R$1</c:f>
              <c:strCache>
                <c:ptCount val="1"/>
                <c:pt idx="0">
                  <c:v>ES-Soil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#2'!$W$2:$W$6</c:f>
                <c:numCache>
                  <c:formatCode>General</c:formatCode>
                  <c:ptCount val="5"/>
                  <c:pt idx="0">
                    <c:v>3.5864527486174227</c:v>
                  </c:pt>
                  <c:pt idx="1">
                    <c:v>3.0220202306571111</c:v>
                  </c:pt>
                  <c:pt idx="2">
                    <c:v>2.9729639658310267</c:v>
                  </c:pt>
                  <c:pt idx="3">
                    <c:v>3.7810439769258539</c:v>
                  </c:pt>
                  <c:pt idx="4">
                    <c:v>4.6629931217505982</c:v>
                  </c:pt>
                </c:numCache>
              </c:numRef>
            </c:plus>
            <c:minus>
              <c:numRef>
                <c:f>'Average CW #2'!$W$2:$W$6</c:f>
                <c:numCache>
                  <c:formatCode>General</c:formatCode>
                  <c:ptCount val="5"/>
                  <c:pt idx="0">
                    <c:v>3.5864527486174227</c:v>
                  </c:pt>
                  <c:pt idx="1">
                    <c:v>3.0220202306571111</c:v>
                  </c:pt>
                  <c:pt idx="2">
                    <c:v>2.9729639658310267</c:v>
                  </c:pt>
                  <c:pt idx="3">
                    <c:v>3.7810439769258539</c:v>
                  </c:pt>
                  <c:pt idx="4">
                    <c:v>4.6629931217505982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#2'!$R$2:$R$6</c:f>
              <c:numCache>
                <c:formatCode>General</c:formatCode>
                <c:ptCount val="5"/>
                <c:pt idx="0">
                  <c:v>23.030827139504929</c:v>
                </c:pt>
                <c:pt idx="1">
                  <c:v>23.834771965199074</c:v>
                </c:pt>
                <c:pt idx="2">
                  <c:v>21.870988998992384</c:v>
                </c:pt>
                <c:pt idx="3">
                  <c:v>21.205440606195445</c:v>
                </c:pt>
                <c:pt idx="4">
                  <c:v>21.239150588791038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CB-0F43-9E94-CAA861CD5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911024"/>
        <c:axId val="355872560"/>
      </c:scatterChart>
      <c:valAx>
        <c:axId val="643911024"/>
        <c:scaling>
          <c:orientation val="minMax"/>
          <c:max val="2022"/>
          <c:min val="201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2560"/>
        <c:crosses val="autoZero"/>
        <c:crossBetween val="midCat"/>
        <c:majorUnit val="1"/>
      </c:valAx>
      <c:valAx>
        <c:axId val="3558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1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Cell Width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'Average CW #2'!$Q$1</c:f>
              <c:strCache>
                <c:ptCount val="1"/>
                <c:pt idx="0">
                  <c:v>ES-Cliff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#2'!$V$2:$V$6</c:f>
                <c:numCache>
                  <c:formatCode>General</c:formatCode>
                  <c:ptCount val="5"/>
                  <c:pt idx="0">
                    <c:v>2.2737704593035972</c:v>
                  </c:pt>
                  <c:pt idx="1">
                    <c:v>2.5299287812628672</c:v>
                  </c:pt>
                  <c:pt idx="2">
                    <c:v>2.644164711215006</c:v>
                  </c:pt>
                  <c:pt idx="3">
                    <c:v>4.6872996653241144</c:v>
                  </c:pt>
                  <c:pt idx="4">
                    <c:v>2.2369895298446196</c:v>
                  </c:pt>
                </c:numCache>
              </c:numRef>
            </c:plus>
            <c:minus>
              <c:numRef>
                <c:f>'Average CW #2'!$V$2:$V$6</c:f>
                <c:numCache>
                  <c:formatCode>General</c:formatCode>
                  <c:ptCount val="5"/>
                  <c:pt idx="0">
                    <c:v>2.2737704593035972</c:v>
                  </c:pt>
                  <c:pt idx="1">
                    <c:v>2.5299287812628672</c:v>
                  </c:pt>
                  <c:pt idx="2">
                    <c:v>2.644164711215006</c:v>
                  </c:pt>
                  <c:pt idx="3">
                    <c:v>4.6872996653241144</c:v>
                  </c:pt>
                  <c:pt idx="4">
                    <c:v>2.2369895298446196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#2'!$Q$2:$Q$6</c:f>
              <c:numCache>
                <c:formatCode>General</c:formatCode>
                <c:ptCount val="5"/>
                <c:pt idx="0">
                  <c:v>15.984697601578921</c:v>
                </c:pt>
                <c:pt idx="1">
                  <c:v>16.163922821065302</c:v>
                </c:pt>
                <c:pt idx="2">
                  <c:v>16.952364739090701</c:v>
                </c:pt>
                <c:pt idx="3">
                  <c:v>16.053043600606969</c:v>
                </c:pt>
                <c:pt idx="4">
                  <c:v>12.777449725657769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82-764A-907B-AC019D510051}"/>
            </c:ext>
          </c:extLst>
        </c:ser>
        <c:ser>
          <c:idx val="3"/>
          <c:order val="1"/>
          <c:tx>
            <c:strRef>
              <c:f>'Average CW #2'!$R$1</c:f>
              <c:strCache>
                <c:ptCount val="1"/>
                <c:pt idx="0">
                  <c:v>ES-Soil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#2'!$W$2:$W$6</c:f>
                <c:numCache>
                  <c:formatCode>General</c:formatCode>
                  <c:ptCount val="5"/>
                  <c:pt idx="0">
                    <c:v>3.5864527486174227</c:v>
                  </c:pt>
                  <c:pt idx="1">
                    <c:v>3.0220202306571111</c:v>
                  </c:pt>
                  <c:pt idx="2">
                    <c:v>2.9729639658310267</c:v>
                  </c:pt>
                  <c:pt idx="3">
                    <c:v>3.7810439769258539</c:v>
                  </c:pt>
                  <c:pt idx="4">
                    <c:v>4.6629931217505982</c:v>
                  </c:pt>
                </c:numCache>
              </c:numRef>
            </c:plus>
            <c:minus>
              <c:numRef>
                <c:f>'Average CW #2'!$W$2:$W$6</c:f>
                <c:numCache>
                  <c:formatCode>General</c:formatCode>
                  <c:ptCount val="5"/>
                  <c:pt idx="0">
                    <c:v>3.5864527486174227</c:v>
                  </c:pt>
                  <c:pt idx="1">
                    <c:v>3.0220202306571111</c:v>
                  </c:pt>
                  <c:pt idx="2">
                    <c:v>2.9729639658310267</c:v>
                  </c:pt>
                  <c:pt idx="3">
                    <c:v>3.7810439769258539</c:v>
                  </c:pt>
                  <c:pt idx="4">
                    <c:v>4.6629931217505982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#2'!$R$2:$R$6</c:f>
              <c:numCache>
                <c:formatCode>General</c:formatCode>
                <c:ptCount val="5"/>
                <c:pt idx="0">
                  <c:v>23.030827139504929</c:v>
                </c:pt>
                <c:pt idx="1">
                  <c:v>23.834771965199074</c:v>
                </c:pt>
                <c:pt idx="2">
                  <c:v>21.870988998992384</c:v>
                </c:pt>
                <c:pt idx="3">
                  <c:v>21.205440606195445</c:v>
                </c:pt>
                <c:pt idx="4">
                  <c:v>21.239150588791038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82-764A-907B-AC019D510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911024"/>
        <c:axId val="355872560"/>
      </c:scatterChart>
      <c:valAx>
        <c:axId val="643911024"/>
        <c:scaling>
          <c:orientation val="minMax"/>
          <c:max val="2022"/>
          <c:min val="201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2560"/>
        <c:crosses val="autoZero"/>
        <c:crossBetween val="midCat"/>
        <c:majorUnit val="1"/>
      </c:valAx>
      <c:valAx>
        <c:axId val="3558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1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Cell Width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 CW #2'!$O$1</c:f>
              <c:strCache>
                <c:ptCount val="1"/>
                <c:pt idx="0">
                  <c:v>DF-Cliff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#2'!$T$2:$T$6</c:f>
                <c:numCache>
                  <c:formatCode>General</c:formatCode>
                  <c:ptCount val="5"/>
                  <c:pt idx="0">
                    <c:v>2.6470270044195567</c:v>
                  </c:pt>
                  <c:pt idx="1">
                    <c:v>2.8371869664380509</c:v>
                  </c:pt>
                  <c:pt idx="2">
                    <c:v>3.0011094665088733</c:v>
                  </c:pt>
                  <c:pt idx="3">
                    <c:v>2.9978466872978609</c:v>
                  </c:pt>
                  <c:pt idx="4">
                    <c:v>2.0017588573285452</c:v>
                  </c:pt>
                </c:numCache>
              </c:numRef>
            </c:plus>
            <c:minus>
              <c:numRef>
                <c:f>'Average CW #2'!$T$2:$T$6</c:f>
                <c:numCache>
                  <c:formatCode>General</c:formatCode>
                  <c:ptCount val="5"/>
                  <c:pt idx="0">
                    <c:v>2.6470270044195567</c:v>
                  </c:pt>
                  <c:pt idx="1">
                    <c:v>2.8371869664380509</c:v>
                  </c:pt>
                  <c:pt idx="2">
                    <c:v>3.0011094665088733</c:v>
                  </c:pt>
                  <c:pt idx="3">
                    <c:v>2.9978466872978609</c:v>
                  </c:pt>
                  <c:pt idx="4">
                    <c:v>2.0017588573285452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#2'!$O$2:$O$6</c:f>
              <c:numCache>
                <c:formatCode>General</c:formatCode>
                <c:ptCount val="5"/>
                <c:pt idx="0">
                  <c:v>14.319844488143437</c:v>
                </c:pt>
                <c:pt idx="1">
                  <c:v>14.762522813207624</c:v>
                </c:pt>
                <c:pt idx="2">
                  <c:v>15.063420365444724</c:v>
                </c:pt>
                <c:pt idx="3">
                  <c:v>12.308499500284803</c:v>
                </c:pt>
                <c:pt idx="4">
                  <c:v>13.396568326001958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4-B14B-9CA5-4889DD237530}"/>
            </c:ext>
          </c:extLst>
        </c:ser>
        <c:ser>
          <c:idx val="1"/>
          <c:order val="1"/>
          <c:tx>
            <c:strRef>
              <c:f>'Average CW #2'!$P$1</c:f>
              <c:strCache>
                <c:ptCount val="1"/>
                <c:pt idx="0">
                  <c:v>DF-Soil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'Average CW #2'!$U$2:$U$6</c:f>
                <c:numCache>
                  <c:formatCode>General</c:formatCode>
                  <c:ptCount val="5"/>
                  <c:pt idx="0">
                    <c:v>4.4031168767665205</c:v>
                  </c:pt>
                  <c:pt idx="1">
                    <c:v>3.9629831648914293</c:v>
                  </c:pt>
                  <c:pt idx="2">
                    <c:v>2.3564779430871923</c:v>
                  </c:pt>
                  <c:pt idx="3">
                    <c:v>3.6328243453258691</c:v>
                  </c:pt>
                  <c:pt idx="4">
                    <c:v>0</c:v>
                  </c:pt>
                </c:numCache>
              </c:numRef>
            </c:plus>
            <c:minus>
              <c:numRef>
                <c:f>'Average CW #2'!$U$2:$U$6</c:f>
                <c:numCache>
                  <c:formatCode>General</c:formatCode>
                  <c:ptCount val="5"/>
                  <c:pt idx="0">
                    <c:v>4.4031168767665205</c:v>
                  </c:pt>
                  <c:pt idx="1">
                    <c:v>3.9629831648914293</c:v>
                  </c:pt>
                  <c:pt idx="2">
                    <c:v>2.3564779430871923</c:v>
                  </c:pt>
                  <c:pt idx="3">
                    <c:v>3.6328243453258691</c:v>
                  </c:pt>
                  <c:pt idx="4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'Average CW #2'!$N$2:$N$6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xVal>
          <c:yVal>
            <c:numRef>
              <c:f>'Average CW #2'!$P$2:$P$6</c:f>
              <c:numCache>
                <c:formatCode>General</c:formatCode>
                <c:ptCount val="5"/>
                <c:pt idx="0">
                  <c:v>18.020607679759099</c:v>
                </c:pt>
                <c:pt idx="1">
                  <c:v>20.520983758962718</c:v>
                </c:pt>
                <c:pt idx="2">
                  <c:v>19.172963707878932</c:v>
                </c:pt>
                <c:pt idx="3">
                  <c:v>19.575743635402944</c:v>
                </c:pt>
                <c:pt idx="4">
                  <c:v>19.969505434782604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84-B14B-9CA5-4889DD23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911024"/>
        <c:axId val="355872560"/>
      </c:scatterChart>
      <c:valAx>
        <c:axId val="643911024"/>
        <c:scaling>
          <c:orientation val="minMax"/>
          <c:max val="2022"/>
          <c:min val="2018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72560"/>
        <c:crosses val="autoZero"/>
        <c:crossBetween val="midCat"/>
        <c:majorUnit val="1"/>
      </c:valAx>
      <c:valAx>
        <c:axId val="35587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91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'Average CW'!$G$2</c:f>
              <c:strCache>
                <c:ptCount val="1"/>
                <c:pt idx="0">
                  <c:v>DF-Cliff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CW'!$E$2:$E$27</c:f>
              <c:numCache>
                <c:formatCode>General</c:formatCode>
                <c:ptCount val="26"/>
                <c:pt idx="0">
                  <c:v>1376.001</c:v>
                </c:pt>
                <c:pt idx="1">
                  <c:v>602.096</c:v>
                </c:pt>
                <c:pt idx="2">
                  <c:v>610.678</c:v>
                </c:pt>
                <c:pt idx="3">
                  <c:v>431.77800000000002</c:v>
                </c:pt>
                <c:pt idx="4">
                  <c:v>362.42500000000001</c:v>
                </c:pt>
                <c:pt idx="5">
                  <c:v>245.18</c:v>
                </c:pt>
                <c:pt idx="6">
                  <c:v>145.47999999999999</c:v>
                </c:pt>
                <c:pt idx="7">
                  <c:v>131.297</c:v>
                </c:pt>
                <c:pt idx="8">
                  <c:v>113.56399999999999</c:v>
                </c:pt>
                <c:pt idx="9">
                  <c:v>137.23599999999999</c:v>
                </c:pt>
                <c:pt idx="10">
                  <c:v>126.849</c:v>
                </c:pt>
                <c:pt idx="11">
                  <c:v>420.70499999999998</c:v>
                </c:pt>
                <c:pt idx="12">
                  <c:v>367.55399999999997</c:v>
                </c:pt>
                <c:pt idx="13">
                  <c:v>726.63400000000001</c:v>
                </c:pt>
                <c:pt idx="14">
                  <c:v>1603.1469999999999</c:v>
                </c:pt>
                <c:pt idx="15">
                  <c:v>1768.0160000000001</c:v>
                </c:pt>
                <c:pt idx="16">
                  <c:v>535.17899999999997</c:v>
                </c:pt>
                <c:pt idx="17">
                  <c:v>191.79300000000001</c:v>
                </c:pt>
                <c:pt idx="18">
                  <c:v>399.72699999999998</c:v>
                </c:pt>
                <c:pt idx="19">
                  <c:v>324.19900000000001</c:v>
                </c:pt>
                <c:pt idx="20">
                  <c:v>387.22899999999998</c:v>
                </c:pt>
                <c:pt idx="21">
                  <c:v>1209.663</c:v>
                </c:pt>
                <c:pt idx="22">
                  <c:v>1101.854</c:v>
                </c:pt>
                <c:pt idx="23">
                  <c:v>1905.3989999999999</c:v>
                </c:pt>
                <c:pt idx="24">
                  <c:v>1644.91</c:v>
                </c:pt>
                <c:pt idx="25">
                  <c:v>1629.597</c:v>
                </c:pt>
              </c:numCache>
            </c:numRef>
          </c:xVal>
          <c:yVal>
            <c:numRef>
              <c:f>'Average CW'!$C$2:$C$27</c:f>
              <c:numCache>
                <c:formatCode>General</c:formatCode>
                <c:ptCount val="26"/>
                <c:pt idx="0">
                  <c:v>12.274505645161293</c:v>
                </c:pt>
                <c:pt idx="1">
                  <c:v>10.875368333333334</c:v>
                </c:pt>
                <c:pt idx="2">
                  <c:v>15.017814444444442</c:v>
                </c:pt>
                <c:pt idx="3">
                  <c:v>15.066494736842104</c:v>
                </c:pt>
                <c:pt idx="4">
                  <c:v>12.413556140350877</c:v>
                </c:pt>
                <c:pt idx="5">
                  <c:v>12.649195833333335</c:v>
                </c:pt>
                <c:pt idx="6">
                  <c:v>11.900514285714285</c:v>
                </c:pt>
                <c:pt idx="7">
                  <c:v>11.121550000000001</c:v>
                </c:pt>
                <c:pt idx="8">
                  <c:v>15.214257142857141</c:v>
                </c:pt>
                <c:pt idx="9">
                  <c:v>14.488028571428572</c:v>
                </c:pt>
                <c:pt idx="10">
                  <c:v>13.374433333333334</c:v>
                </c:pt>
                <c:pt idx="11">
                  <c:v>11.070878787878787</c:v>
                </c:pt>
                <c:pt idx="12">
                  <c:v>8.6285438596491222</c:v>
                </c:pt>
                <c:pt idx="13">
                  <c:v>13.300862745098035</c:v>
                </c:pt>
                <c:pt idx="14">
                  <c:v>10.575835585585587</c:v>
                </c:pt>
                <c:pt idx="15">
                  <c:v>11.568809523809525</c:v>
                </c:pt>
                <c:pt idx="16">
                  <c:v>15.52726893939394</c:v>
                </c:pt>
                <c:pt idx="17">
                  <c:v>16.641427083333333</c:v>
                </c:pt>
                <c:pt idx="18">
                  <c:v>18.589649999999999</c:v>
                </c:pt>
                <c:pt idx="19">
                  <c:v>18.538097222222223</c:v>
                </c:pt>
                <c:pt idx="20">
                  <c:v>18.397500000000001</c:v>
                </c:pt>
                <c:pt idx="21">
                  <c:v>15.460992424242422</c:v>
                </c:pt>
                <c:pt idx="22">
                  <c:v>13.496643939393941</c:v>
                </c:pt>
                <c:pt idx="23">
                  <c:v>17.287224637681152</c:v>
                </c:pt>
                <c:pt idx="24">
                  <c:v>14.417929378531072</c:v>
                </c:pt>
                <c:pt idx="25">
                  <c:v>14.731328205128207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B1-B649-87DC-D7665A7615E5}"/>
            </c:ext>
          </c:extLst>
        </c:ser>
        <c:ser>
          <c:idx val="1"/>
          <c:order val="1"/>
          <c:tx>
            <c:strRef>
              <c:f>'Average CW'!$G$32</c:f>
              <c:strCache>
                <c:ptCount val="1"/>
                <c:pt idx="0">
                  <c:v>DF-Soil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CW'!$E$28:$E$50</c:f>
              <c:numCache>
                <c:formatCode>General</c:formatCode>
                <c:ptCount val="23"/>
                <c:pt idx="0">
                  <c:v>1323.5740000000001</c:v>
                </c:pt>
                <c:pt idx="1">
                  <c:v>796.27599999999995</c:v>
                </c:pt>
                <c:pt idx="2">
                  <c:v>638.173</c:v>
                </c:pt>
                <c:pt idx="3">
                  <c:v>1538.623</c:v>
                </c:pt>
                <c:pt idx="4">
                  <c:v>1627.5819999999999</c:v>
                </c:pt>
                <c:pt idx="5">
                  <c:v>829.447</c:v>
                </c:pt>
                <c:pt idx="6">
                  <c:v>629.78</c:v>
                </c:pt>
                <c:pt idx="7">
                  <c:v>639.04499999999996</c:v>
                </c:pt>
                <c:pt idx="8">
                  <c:v>420.935</c:v>
                </c:pt>
                <c:pt idx="9">
                  <c:v>452.08499999999998</c:v>
                </c:pt>
                <c:pt idx="10">
                  <c:v>1849.748</c:v>
                </c:pt>
                <c:pt idx="11">
                  <c:v>2565.377</c:v>
                </c:pt>
                <c:pt idx="12">
                  <c:v>2419.83</c:v>
                </c:pt>
                <c:pt idx="13">
                  <c:v>1788.0309999999999</c:v>
                </c:pt>
                <c:pt idx="14">
                  <c:v>1439.4649999999999</c:v>
                </c:pt>
                <c:pt idx="15">
                  <c:v>1100.9739999999999</c:v>
                </c:pt>
                <c:pt idx="16">
                  <c:v>1445.7270000000001</c:v>
                </c:pt>
                <c:pt idx="17">
                  <c:v>1309.3140000000001</c:v>
                </c:pt>
                <c:pt idx="18">
                  <c:v>1274.0309999999999</c:v>
                </c:pt>
                <c:pt idx="19">
                  <c:v>1064.7670000000001</c:v>
                </c:pt>
                <c:pt idx="20">
                  <c:v>2967.5532075471697</c:v>
                </c:pt>
                <c:pt idx="21">
                  <c:v>3872.0189999999998</c:v>
                </c:pt>
                <c:pt idx="22">
                  <c:v>2620.4279999999999</c:v>
                </c:pt>
              </c:numCache>
            </c:numRef>
          </c:xVal>
          <c:yVal>
            <c:numRef>
              <c:f>'Average CW'!$C$28:$C$50</c:f>
              <c:numCache>
                <c:formatCode>General</c:formatCode>
                <c:ptCount val="23"/>
                <c:pt idx="0">
                  <c:v>19.969505434782604</c:v>
                </c:pt>
                <c:pt idx="1">
                  <c:v>17.682638020833334</c:v>
                </c:pt>
                <c:pt idx="2">
                  <c:v>17.374449999999996</c:v>
                </c:pt>
                <c:pt idx="3">
                  <c:v>20.470963450292398</c:v>
                </c:pt>
                <c:pt idx="4">
                  <c:v>20.377369883040931</c:v>
                </c:pt>
                <c:pt idx="5">
                  <c:v>17.211275641025644</c:v>
                </c:pt>
                <c:pt idx="6">
                  <c:v>17.243388888888887</c:v>
                </c:pt>
                <c:pt idx="7">
                  <c:v>16.757326388888888</c:v>
                </c:pt>
                <c:pt idx="8">
                  <c:v>14.756109195402297</c:v>
                </c:pt>
                <c:pt idx="9">
                  <c:v>13.983009259259259</c:v>
                </c:pt>
                <c:pt idx="10">
                  <c:v>17.280456521739126</c:v>
                </c:pt>
                <c:pt idx="11">
                  <c:v>19.095076704545463</c:v>
                </c:pt>
                <c:pt idx="12">
                  <c:v>17.729214285714285</c:v>
                </c:pt>
                <c:pt idx="13">
                  <c:v>14.991074626865675</c:v>
                </c:pt>
                <c:pt idx="14">
                  <c:v>21.860132653061225</c:v>
                </c:pt>
                <c:pt idx="15">
                  <c:v>23.764136363636368</c:v>
                </c:pt>
                <c:pt idx="16">
                  <c:v>23.061468992248059</c:v>
                </c:pt>
                <c:pt idx="17">
                  <c:v>27.155476851851851</c:v>
                </c:pt>
                <c:pt idx="18">
                  <c:v>24.4359875</c:v>
                </c:pt>
                <c:pt idx="19">
                  <c:v>24.165247311827951</c:v>
                </c:pt>
                <c:pt idx="20">
                  <c:v>19.122547201575504</c:v>
                </c:pt>
                <c:pt idx="21">
                  <c:v>20.005875318066156</c:v>
                </c:pt>
                <c:pt idx="22">
                  <c:v>13.541279999999997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B1-B649-87DC-D7665A7615E5}"/>
            </c:ext>
          </c:extLst>
        </c:ser>
        <c:ser>
          <c:idx val="2"/>
          <c:order val="2"/>
          <c:tx>
            <c:strRef>
              <c:f>'Average CW'!$G$51</c:f>
              <c:strCache>
                <c:ptCount val="1"/>
                <c:pt idx="0">
                  <c:v>ES-Cliff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CW'!$E$51:$E$83</c:f>
              <c:numCache>
                <c:formatCode>General</c:formatCode>
                <c:ptCount val="33"/>
                <c:pt idx="0">
                  <c:v>912.41811320754721</c:v>
                </c:pt>
                <c:pt idx="1">
                  <c:v>912.9667924528303</c:v>
                </c:pt>
                <c:pt idx="2">
                  <c:v>575.53811320754721</c:v>
                </c:pt>
                <c:pt idx="3">
                  <c:v>723.35018867924532</c:v>
                </c:pt>
                <c:pt idx="4">
                  <c:v>914.27169811320766</c:v>
                </c:pt>
                <c:pt idx="5">
                  <c:v>430.10792452830191</c:v>
                </c:pt>
                <c:pt idx="6">
                  <c:v>552.88150943396226</c:v>
                </c:pt>
                <c:pt idx="7">
                  <c:v>522.93735849056611</c:v>
                </c:pt>
                <c:pt idx="8">
                  <c:v>441.85283018867926</c:v>
                </c:pt>
                <c:pt idx="9">
                  <c:v>310.91622641509434</c:v>
                </c:pt>
                <c:pt idx="10">
                  <c:v>257.57509433962264</c:v>
                </c:pt>
                <c:pt idx="11">
                  <c:v>131.14037735849055</c:v>
                </c:pt>
                <c:pt idx="12">
                  <c:v>200.31320754716984</c:v>
                </c:pt>
                <c:pt idx="13">
                  <c:v>685.98299999999995</c:v>
                </c:pt>
                <c:pt idx="14">
                  <c:v>696.58199999999999</c:v>
                </c:pt>
                <c:pt idx="15">
                  <c:v>696.83100000000002</c:v>
                </c:pt>
                <c:pt idx="16">
                  <c:v>574.27800000000002</c:v>
                </c:pt>
                <c:pt idx="17">
                  <c:v>971.39</c:v>
                </c:pt>
                <c:pt idx="18">
                  <c:v>654.75800000000004</c:v>
                </c:pt>
                <c:pt idx="19">
                  <c:v>438.49099999999999</c:v>
                </c:pt>
                <c:pt idx="20">
                  <c:v>398.49299999999999</c:v>
                </c:pt>
                <c:pt idx="21">
                  <c:v>358.69400000000002</c:v>
                </c:pt>
                <c:pt idx="22">
                  <c:v>352.505</c:v>
                </c:pt>
                <c:pt idx="23">
                  <c:v>427.01600000000002</c:v>
                </c:pt>
                <c:pt idx="24">
                  <c:v>280.91399999999999</c:v>
                </c:pt>
                <c:pt idx="25">
                  <c:v>235.80600000000001</c:v>
                </c:pt>
                <c:pt idx="26">
                  <c:v>147.11600000000001</c:v>
                </c:pt>
                <c:pt idx="27">
                  <c:v>151.31299999999999</c:v>
                </c:pt>
                <c:pt idx="28">
                  <c:v>525.58100000000002</c:v>
                </c:pt>
                <c:pt idx="29">
                  <c:v>679.53599999999994</c:v>
                </c:pt>
                <c:pt idx="30">
                  <c:v>446.56</c:v>
                </c:pt>
                <c:pt idx="31">
                  <c:v>488.18099999999998</c:v>
                </c:pt>
                <c:pt idx="32">
                  <c:v>506.30500000000001</c:v>
                </c:pt>
              </c:numCache>
            </c:numRef>
          </c:xVal>
          <c:yVal>
            <c:numRef>
              <c:f>'Average CW'!$C$51:$C$83</c:f>
              <c:numCache>
                <c:formatCode>General</c:formatCode>
                <c:ptCount val="33"/>
                <c:pt idx="0">
                  <c:v>15.347377358490565</c:v>
                </c:pt>
                <c:pt idx="1">
                  <c:v>16.358921613744439</c:v>
                </c:pt>
                <c:pt idx="2">
                  <c:v>14.374111756168357</c:v>
                </c:pt>
                <c:pt idx="3">
                  <c:v>13.27748986722572</c:v>
                </c:pt>
                <c:pt idx="4">
                  <c:v>16.094876514802884</c:v>
                </c:pt>
                <c:pt idx="5">
                  <c:v>11.267261292166951</c:v>
                </c:pt>
                <c:pt idx="6">
                  <c:v>15.021410740203192</c:v>
                </c:pt>
                <c:pt idx="7">
                  <c:v>16.837359584358762</c:v>
                </c:pt>
                <c:pt idx="8">
                  <c:v>14.580524528301888</c:v>
                </c:pt>
                <c:pt idx="9">
                  <c:v>15.521469182389939</c:v>
                </c:pt>
                <c:pt idx="10">
                  <c:v>16.094188679245285</c:v>
                </c:pt>
                <c:pt idx="11">
                  <c:v>14.568991913746631</c:v>
                </c:pt>
                <c:pt idx="12">
                  <c:v>13.853288050314466</c:v>
                </c:pt>
                <c:pt idx="13">
                  <c:v>18.277672413793105</c:v>
                </c:pt>
                <c:pt idx="14">
                  <c:v>17.59302380952381</c:v>
                </c:pt>
                <c:pt idx="15">
                  <c:v>16.813623456790122</c:v>
                </c:pt>
                <c:pt idx="16">
                  <c:v>17.825833333333332</c:v>
                </c:pt>
                <c:pt idx="17">
                  <c:v>17.857754629629632</c:v>
                </c:pt>
                <c:pt idx="18">
                  <c:v>18.556461538461541</c:v>
                </c:pt>
                <c:pt idx="19">
                  <c:v>19.230212962962963</c:v>
                </c:pt>
                <c:pt idx="20">
                  <c:v>14.272131578947368</c:v>
                </c:pt>
                <c:pt idx="21">
                  <c:v>18.013833333333331</c:v>
                </c:pt>
                <c:pt idx="22">
                  <c:v>16.87145238095238</c:v>
                </c:pt>
                <c:pt idx="23">
                  <c:v>11.717710526315789</c:v>
                </c:pt>
                <c:pt idx="24">
                  <c:v>8.9532916666666669</c:v>
                </c:pt>
                <c:pt idx="25">
                  <c:v>13.626033333333334</c:v>
                </c:pt>
                <c:pt idx="26">
                  <c:v>14.189708333333336</c:v>
                </c:pt>
                <c:pt idx="27">
                  <c:v>12.992458333333333</c:v>
                </c:pt>
                <c:pt idx="28">
                  <c:v>21.653921568627453</c:v>
                </c:pt>
                <c:pt idx="29">
                  <c:v>20.72719841269841</c:v>
                </c:pt>
                <c:pt idx="30">
                  <c:v>18.891977777777775</c:v>
                </c:pt>
                <c:pt idx="31">
                  <c:v>19.201416666666667</c:v>
                </c:pt>
                <c:pt idx="32">
                  <c:v>21.582156862745098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B1-B649-87DC-D7665A7615E5}"/>
            </c:ext>
          </c:extLst>
        </c:ser>
        <c:ser>
          <c:idx val="3"/>
          <c:order val="3"/>
          <c:tx>
            <c:strRef>
              <c:f>'Average CW'!$G$84</c:f>
              <c:strCache>
                <c:ptCount val="1"/>
                <c:pt idx="0">
                  <c:v>ES-Soil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'Average CW'!$E$84:$E$108</c:f>
              <c:numCache>
                <c:formatCode>General</c:formatCode>
                <c:ptCount val="25"/>
                <c:pt idx="0">
                  <c:v>1681.78</c:v>
                </c:pt>
                <c:pt idx="1">
                  <c:v>2179.7249999999999</c:v>
                </c:pt>
                <c:pt idx="2">
                  <c:v>1832.0229999999999</c:v>
                </c:pt>
                <c:pt idx="3">
                  <c:v>1439.2339999999999</c:v>
                </c:pt>
                <c:pt idx="4">
                  <c:v>1645.683</c:v>
                </c:pt>
                <c:pt idx="5">
                  <c:v>2115.3040000000001</c:v>
                </c:pt>
                <c:pt idx="6">
                  <c:v>2932.5540000000001</c:v>
                </c:pt>
                <c:pt idx="7">
                  <c:v>3176.4520000000002</c:v>
                </c:pt>
                <c:pt idx="8">
                  <c:v>2267.21</c:v>
                </c:pt>
                <c:pt idx="9">
                  <c:v>2159.4679999999998</c:v>
                </c:pt>
                <c:pt idx="10">
                  <c:v>1149.2339999999999</c:v>
                </c:pt>
                <c:pt idx="11">
                  <c:v>1542.7149999999999</c:v>
                </c:pt>
                <c:pt idx="12">
                  <c:v>2028.7819999999999</c:v>
                </c:pt>
                <c:pt idx="13">
                  <c:v>2029.171</c:v>
                </c:pt>
                <c:pt idx="14">
                  <c:v>2113.223</c:v>
                </c:pt>
                <c:pt idx="15">
                  <c:v>842.13</c:v>
                </c:pt>
                <c:pt idx="16">
                  <c:v>1219.7570000000001</c:v>
                </c:pt>
                <c:pt idx="17">
                  <c:v>1250.271</c:v>
                </c:pt>
                <c:pt idx="18">
                  <c:v>2039.816</c:v>
                </c:pt>
                <c:pt idx="19">
                  <c:v>1873.779</c:v>
                </c:pt>
                <c:pt idx="20">
                  <c:v>3016.51</c:v>
                </c:pt>
                <c:pt idx="21">
                  <c:v>2300.44</c:v>
                </c:pt>
                <c:pt idx="22">
                  <c:v>2886.19</c:v>
                </c:pt>
                <c:pt idx="23">
                  <c:v>3387.25</c:v>
                </c:pt>
                <c:pt idx="24">
                  <c:v>2262.25</c:v>
                </c:pt>
              </c:numCache>
            </c:numRef>
          </c:xVal>
          <c:yVal>
            <c:numRef>
              <c:f>'Average CW'!$C$84:$C$108</c:f>
              <c:numCache>
                <c:formatCode>General</c:formatCode>
                <c:ptCount val="25"/>
                <c:pt idx="0">
                  <c:v>20.832712962962962</c:v>
                </c:pt>
                <c:pt idx="1">
                  <c:v>21.886671232876715</c:v>
                </c:pt>
                <c:pt idx="2">
                  <c:v>21.464413978494619</c:v>
                </c:pt>
                <c:pt idx="3">
                  <c:v>21.465708333333328</c:v>
                </c:pt>
                <c:pt idx="4">
                  <c:v>19.223074074074074</c:v>
                </c:pt>
                <c:pt idx="5">
                  <c:v>22.9177850241546</c:v>
                </c:pt>
                <c:pt idx="6">
                  <c:v>22.191828070175429</c:v>
                </c:pt>
                <c:pt idx="7">
                  <c:v>25.061249122807027</c:v>
                </c:pt>
                <c:pt idx="8">
                  <c:v>25.936017948717947</c:v>
                </c:pt>
                <c:pt idx="9">
                  <c:v>23.322025641025643</c:v>
                </c:pt>
                <c:pt idx="10">
                  <c:v>22.654369369369377</c:v>
                </c:pt>
                <c:pt idx="11">
                  <c:v>25.388499999999997</c:v>
                </c:pt>
                <c:pt idx="12">
                  <c:v>23.610457627118645</c:v>
                </c:pt>
                <c:pt idx="13">
                  <c:v>26.164724242424246</c:v>
                </c:pt>
                <c:pt idx="14">
                  <c:v>26.707929378531066</c:v>
                </c:pt>
                <c:pt idx="15">
                  <c:v>16.032500000000002</c:v>
                </c:pt>
                <c:pt idx="16">
                  <c:v>15.175604166666668</c:v>
                </c:pt>
                <c:pt idx="17">
                  <c:v>16.955478260869565</c:v>
                </c:pt>
                <c:pt idx="18">
                  <c:v>19.830319999999993</c:v>
                </c:pt>
                <c:pt idx="19">
                  <c:v>17.833955882352939</c:v>
                </c:pt>
                <c:pt idx="20">
                  <c:v>25.030582397003741</c:v>
                </c:pt>
                <c:pt idx="21">
                  <c:v>21.712600877192983</c:v>
                </c:pt>
                <c:pt idx="22">
                  <c:v>24.710509803921571</c:v>
                </c:pt>
                <c:pt idx="23">
                  <c:v>26.653152482269498</c:v>
                </c:pt>
                <c:pt idx="24">
                  <c:v>23.210524154589375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B1-B649-87DC-D7665A761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08832"/>
        <c:axId val="182770064"/>
      </c:scatterChart>
      <c:valAx>
        <c:axId val="18280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Ring</a:t>
                </a:r>
                <a:r>
                  <a:rPr lang="en-US" baseline="0"/>
                  <a:t> Width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70064"/>
        <c:crosses val="autoZero"/>
        <c:crossBetween val="midCat"/>
      </c:valAx>
      <c:valAx>
        <c:axId val="1827700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Cell Width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8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3499864241107791"/>
          <c:y val="0.61742774325647187"/>
          <c:w val="7.5738113520137762E-2"/>
          <c:h val="0.20066333277570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</a:t>
            </a:r>
            <a:r>
              <a:rPr lang="en-US" baseline="0"/>
              <a:t> P1 -1 (Ring 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noFill/>
            </a:ln>
            <a:effectLst/>
          </c:spPr>
          <c:cat>
            <c:numRef>
              <c:f>Sheet1!$G$3:$G$188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10</c:v>
                </c:pt>
                <c:pt idx="93">
                  <c:v>11</c:v>
                </c:pt>
                <c:pt idx="94">
                  <c:v>12</c:v>
                </c:pt>
                <c:pt idx="95">
                  <c:v>13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17</c:v>
                </c:pt>
                <c:pt idx="100">
                  <c:v>18</c:v>
                </c:pt>
                <c:pt idx="101">
                  <c:v>19</c:v>
                </c:pt>
                <c:pt idx="102">
                  <c:v>20</c:v>
                </c:pt>
                <c:pt idx="103">
                  <c:v>21</c:v>
                </c:pt>
                <c:pt idx="104">
                  <c:v>22</c:v>
                </c:pt>
                <c:pt idx="105">
                  <c:v>23</c:v>
                </c:pt>
                <c:pt idx="106">
                  <c:v>24</c:v>
                </c:pt>
                <c:pt idx="107">
                  <c:v>25</c:v>
                </c:pt>
                <c:pt idx="108">
                  <c:v>26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19">
                  <c:v>11</c:v>
                </c:pt>
                <c:pt idx="120">
                  <c:v>12</c:v>
                </c:pt>
                <c:pt idx="121">
                  <c:v>13</c:v>
                </c:pt>
                <c:pt idx="122">
                  <c:v>14</c:v>
                </c:pt>
                <c:pt idx="123">
                  <c:v>15</c:v>
                </c:pt>
                <c:pt idx="124">
                  <c:v>16</c:v>
                </c:pt>
                <c:pt idx="125">
                  <c:v>17</c:v>
                </c:pt>
                <c:pt idx="126">
                  <c:v>18</c:v>
                </c:pt>
                <c:pt idx="127">
                  <c:v>19</c:v>
                </c:pt>
                <c:pt idx="128">
                  <c:v>20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27</c:v>
                </c:pt>
                <c:pt idx="136">
                  <c:v>28</c:v>
                </c:pt>
                <c:pt idx="137">
                  <c:v>29</c:v>
                </c:pt>
                <c:pt idx="138">
                  <c:v>30</c:v>
                </c:pt>
                <c:pt idx="139">
                  <c:v>31</c:v>
                </c:pt>
                <c:pt idx="140">
                  <c:v>32</c:v>
                </c:pt>
                <c:pt idx="141">
                  <c:v>33</c:v>
                </c:pt>
                <c:pt idx="142">
                  <c:v>34</c:v>
                </c:pt>
                <c:pt idx="143">
                  <c:v>35</c:v>
                </c:pt>
                <c:pt idx="144">
                  <c:v>36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24</c:v>
                </c:pt>
                <c:pt idx="169">
                  <c:v>25</c:v>
                </c:pt>
                <c:pt idx="170">
                  <c:v>26</c:v>
                </c:pt>
                <c:pt idx="171">
                  <c:v>27</c:v>
                </c:pt>
                <c:pt idx="172">
                  <c:v>28</c:v>
                </c:pt>
                <c:pt idx="173">
                  <c:v>29</c:v>
                </c:pt>
                <c:pt idx="174">
                  <c:v>30</c:v>
                </c:pt>
                <c:pt idx="175">
                  <c:v>31</c:v>
                </c:pt>
                <c:pt idx="176">
                  <c:v>32</c:v>
                </c:pt>
                <c:pt idx="177">
                  <c:v>33</c:v>
                </c:pt>
                <c:pt idx="178">
                  <c:v>34</c:v>
                </c:pt>
                <c:pt idx="179">
                  <c:v>35</c:v>
                </c:pt>
                <c:pt idx="180">
                  <c:v>36</c:v>
                </c:pt>
                <c:pt idx="181">
                  <c:v>37</c:v>
                </c:pt>
                <c:pt idx="182">
                  <c:v>38</c:v>
                </c:pt>
                <c:pt idx="183">
                  <c:v>39</c:v>
                </c:pt>
                <c:pt idx="184">
                  <c:v>40</c:v>
                </c:pt>
                <c:pt idx="185">
                  <c:v>41</c:v>
                </c:pt>
              </c:numCache>
            </c:numRef>
          </c:cat>
          <c:val>
            <c:numRef>
              <c:f>Sheet1!$S$3:$S$188</c:f>
              <c:numCache>
                <c:formatCode>General</c:formatCode>
                <c:ptCount val="186"/>
                <c:pt idx="0">
                  <c:v>4.2881088127228422</c:v>
                </c:pt>
                <c:pt idx="1">
                  <c:v>4.7212068012925847</c:v>
                </c:pt>
                <c:pt idx="2">
                  <c:v>6.0516095678488799</c:v>
                </c:pt>
                <c:pt idx="3">
                  <c:v>6.373973313294913</c:v>
                </c:pt>
                <c:pt idx="4">
                  <c:v>5.6886658192888522</c:v>
                </c:pt>
                <c:pt idx="5">
                  <c:v>5.0994885985326865</c:v>
                </c:pt>
                <c:pt idx="6">
                  <c:v>6.1114194430063584</c:v>
                </c:pt>
                <c:pt idx="7">
                  <c:v>8.5679433305500705</c:v>
                </c:pt>
                <c:pt idx="8">
                  <c:v>8.6198364852775278</c:v>
                </c:pt>
                <c:pt idx="9">
                  <c:v>13.492134982096793</c:v>
                </c:pt>
                <c:pt idx="10">
                  <c:v>15.130467262408986</c:v>
                </c:pt>
                <c:pt idx="11">
                  <c:v>12.099909139216283</c:v>
                </c:pt>
                <c:pt idx="12">
                  <c:v>15.148251825907277</c:v>
                </c:pt>
                <c:pt idx="13">
                  <c:v>14.192616218373832</c:v>
                </c:pt>
                <c:pt idx="14">
                  <c:v>18.735083539132948</c:v>
                </c:pt>
                <c:pt idx="15">
                  <c:v>20.75958399420821</c:v>
                </c:pt>
                <c:pt idx="16">
                  <c:v>17.307442549554171</c:v>
                </c:pt>
                <c:pt idx="17">
                  <c:v>18.433134148240576</c:v>
                </c:pt>
                <c:pt idx="18">
                  <c:v>18.254945026724155</c:v>
                </c:pt>
                <c:pt idx="19">
                  <c:v>15.635884099730911</c:v>
                </c:pt>
                <c:pt idx="20">
                  <c:v>19.876442059895222</c:v>
                </c:pt>
                <c:pt idx="21">
                  <c:v>22.829688810118871</c:v>
                </c:pt>
                <c:pt idx="22">
                  <c:v>21.062294056097773</c:v>
                </c:pt>
                <c:pt idx="23">
                  <c:v>23.228045198125187</c:v>
                </c:pt>
                <c:pt idx="24">
                  <c:v>21.545897520616943</c:v>
                </c:pt>
                <c:pt idx="25">
                  <c:v>21.732869555665417</c:v>
                </c:pt>
                <c:pt idx="26">
                  <c:v>22.717260313178272</c:v>
                </c:pt>
                <c:pt idx="27">
                  <c:v>21.823557552323685</c:v>
                </c:pt>
                <c:pt idx="28">
                  <c:v>21.330050131841183</c:v>
                </c:pt>
                <c:pt idx="29">
                  <c:v>23.211805151546361</c:v>
                </c:pt>
                <c:pt idx="30">
                  <c:v>24.403765334987902</c:v>
                </c:pt>
                <c:pt idx="31">
                  <c:v>23.846616446027209</c:v>
                </c:pt>
                <c:pt idx="32">
                  <c:v>23.926398495032622</c:v>
                </c:pt>
                <c:pt idx="33">
                  <c:v>28.811953893163775</c:v>
                </c:pt>
                <c:pt idx="34">
                  <c:v>27.595794209992235</c:v>
                </c:pt>
                <c:pt idx="35">
                  <c:v>30.906068256941449</c:v>
                </c:pt>
                <c:pt idx="36">
                  <c:v>26.502945285690711</c:v>
                </c:pt>
                <c:pt idx="37">
                  <c:v>29.152681181301784</c:v>
                </c:pt>
                <c:pt idx="38">
                  <c:v>26.404002383698057</c:v>
                </c:pt>
                <c:pt idx="39">
                  <c:v>23.110464769738574</c:v>
                </c:pt>
                <c:pt idx="40">
                  <c:v>25.974564045792008</c:v>
                </c:pt>
                <c:pt idx="41">
                  <c:v>21.649762829543214</c:v>
                </c:pt>
                <c:pt idx="42">
                  <c:v>4.6451437165859684</c:v>
                </c:pt>
                <c:pt idx="43">
                  <c:v>4.6335414438698619</c:v>
                </c:pt>
                <c:pt idx="44">
                  <c:v>6.1336300691622379</c:v>
                </c:pt>
                <c:pt idx="45">
                  <c:v>7.8075829752258263</c:v>
                </c:pt>
                <c:pt idx="46">
                  <c:v>10.910808170368133</c:v>
                </c:pt>
                <c:pt idx="47">
                  <c:v>12.767497827748372</c:v>
                </c:pt>
                <c:pt idx="48">
                  <c:v>13.433772526457863</c:v>
                </c:pt>
                <c:pt idx="49">
                  <c:v>12.506859857298839</c:v>
                </c:pt>
                <c:pt idx="50">
                  <c:v>12.145072371080072</c:v>
                </c:pt>
                <c:pt idx="51">
                  <c:v>15.233218836348222</c:v>
                </c:pt>
                <c:pt idx="52">
                  <c:v>12.115391870363881</c:v>
                </c:pt>
                <c:pt idx="53">
                  <c:v>13.20486308320044</c:v>
                </c:pt>
                <c:pt idx="54">
                  <c:v>17.484102962225069</c:v>
                </c:pt>
                <c:pt idx="55">
                  <c:v>18.650213313237828</c:v>
                </c:pt>
                <c:pt idx="56">
                  <c:v>21.055379025604481</c:v>
                </c:pt>
                <c:pt idx="57">
                  <c:v>18.798941985235558</c:v>
                </c:pt>
                <c:pt idx="58">
                  <c:v>17.895784712352253</c:v>
                </c:pt>
                <c:pt idx="59">
                  <c:v>18.266879502257545</c:v>
                </c:pt>
                <c:pt idx="60">
                  <c:v>22.283880682625352</c:v>
                </c:pt>
                <c:pt idx="61">
                  <c:v>23.666482142561982</c:v>
                </c:pt>
                <c:pt idx="62">
                  <c:v>19.399625476135913</c:v>
                </c:pt>
                <c:pt idx="63">
                  <c:v>21.548827095312269</c:v>
                </c:pt>
                <c:pt idx="64">
                  <c:v>22.613729963673794</c:v>
                </c:pt>
                <c:pt idx="65">
                  <c:v>23.706182930429385</c:v>
                </c:pt>
                <c:pt idx="66">
                  <c:v>22.810948612040129</c:v>
                </c:pt>
                <c:pt idx="67">
                  <c:v>22.187899615890341</c:v>
                </c:pt>
                <c:pt idx="68">
                  <c:v>24.564589500276512</c:v>
                </c:pt>
                <c:pt idx="69">
                  <c:v>25.099315037541601</c:v>
                </c:pt>
                <c:pt idx="70">
                  <c:v>27.129937467291565</c:v>
                </c:pt>
                <c:pt idx="71">
                  <c:v>27.371533318997489</c:v>
                </c:pt>
                <c:pt idx="72">
                  <c:v>26.58479985680755</c:v>
                </c:pt>
                <c:pt idx="73">
                  <c:v>26.208970687453338</c:v>
                </c:pt>
                <c:pt idx="74">
                  <c:v>31.165113337880733</c:v>
                </c:pt>
                <c:pt idx="75">
                  <c:v>26.719822663472563</c:v>
                </c:pt>
                <c:pt idx="76">
                  <c:v>29.621484039740167</c:v>
                </c:pt>
                <c:pt idx="77">
                  <c:v>31.787504649182804</c:v>
                </c:pt>
                <c:pt idx="78">
                  <c:v>27.724201857040079</c:v>
                </c:pt>
                <c:pt idx="79">
                  <c:v>24.71340013773154</c:v>
                </c:pt>
                <c:pt idx="80">
                  <c:v>27.246591607383312</c:v>
                </c:pt>
                <c:pt idx="81">
                  <c:v>19.720296409755875</c:v>
                </c:pt>
                <c:pt idx="82">
                  <c:v>20.768274246668124</c:v>
                </c:pt>
                <c:pt idx="83">
                  <c:v>4.1913902161954635</c:v>
                </c:pt>
                <c:pt idx="84">
                  <c:v>5.7344760575810589</c:v>
                </c:pt>
                <c:pt idx="85">
                  <c:v>8.0442622167753584</c:v>
                </c:pt>
                <c:pt idx="86">
                  <c:v>7.905723050444637</c:v>
                </c:pt>
                <c:pt idx="87">
                  <c:v>7.9697615750032362</c:v>
                </c:pt>
                <c:pt idx="88">
                  <c:v>8.3145192800872056</c:v>
                </c:pt>
                <c:pt idx="89">
                  <c:v>10.376990927140199</c:v>
                </c:pt>
                <c:pt idx="90">
                  <c:v>11.88387010557334</c:v>
                </c:pt>
                <c:pt idx="91">
                  <c:v>14.300637580796572</c:v>
                </c:pt>
                <c:pt idx="92">
                  <c:v>14.683256191555733</c:v>
                </c:pt>
                <c:pt idx="93">
                  <c:v>17.242686823732008</c:v>
                </c:pt>
                <c:pt idx="94">
                  <c:v>19.49152808064791</c:v>
                </c:pt>
                <c:pt idx="95">
                  <c:v>20.606464325741705</c:v>
                </c:pt>
                <c:pt idx="96">
                  <c:v>19.740818050005259</c:v>
                </c:pt>
                <c:pt idx="97">
                  <c:v>21.457970317444463</c:v>
                </c:pt>
                <c:pt idx="98">
                  <c:v>21.705256018634451</c:v>
                </c:pt>
                <c:pt idx="99">
                  <c:v>21.040126233517888</c:v>
                </c:pt>
                <c:pt idx="100">
                  <c:v>22.881867238210159</c:v>
                </c:pt>
                <c:pt idx="101">
                  <c:v>23.140033548123068</c:v>
                </c:pt>
                <c:pt idx="102">
                  <c:v>24.245806435068456</c:v>
                </c:pt>
                <c:pt idx="103">
                  <c:v>26.266627517801396</c:v>
                </c:pt>
                <c:pt idx="104">
                  <c:v>24.629175731153339</c:v>
                </c:pt>
                <c:pt idx="105">
                  <c:v>23.579523595780152</c:v>
                </c:pt>
                <c:pt idx="106">
                  <c:v>20.11982705342086</c:v>
                </c:pt>
                <c:pt idx="107">
                  <c:v>19.624394984364361</c:v>
                </c:pt>
                <c:pt idx="108">
                  <c:v>0</c:v>
                </c:pt>
                <c:pt idx="109">
                  <c:v>4.2383345708241773</c:v>
                </c:pt>
                <c:pt idx="110">
                  <c:v>7.3406263217202872</c:v>
                </c:pt>
                <c:pt idx="111">
                  <c:v>7.1719747504412394</c:v>
                </c:pt>
                <c:pt idx="112">
                  <c:v>7.7771475122235172</c:v>
                </c:pt>
                <c:pt idx="113">
                  <c:v>9.290159576626408</c:v>
                </c:pt>
                <c:pt idx="114">
                  <c:v>10.514039941919316</c:v>
                </c:pt>
                <c:pt idx="115">
                  <c:v>8.5446532498746883</c:v>
                </c:pt>
                <c:pt idx="116">
                  <c:v>9.7082420274964676</c:v>
                </c:pt>
                <c:pt idx="117">
                  <c:v>12.042621328690027</c:v>
                </c:pt>
                <c:pt idx="118">
                  <c:v>12.086655426185997</c:v>
                </c:pt>
                <c:pt idx="119">
                  <c:v>10.47786481277968</c:v>
                </c:pt>
                <c:pt idx="120">
                  <c:v>12.424638195474046</c:v>
                </c:pt>
                <c:pt idx="121">
                  <c:v>13.239240274633202</c:v>
                </c:pt>
                <c:pt idx="122">
                  <c:v>17.556118809040186</c:v>
                </c:pt>
                <c:pt idx="123">
                  <c:v>19.378886376050204</c:v>
                </c:pt>
                <c:pt idx="124">
                  <c:v>20.899857487094444</c:v>
                </c:pt>
                <c:pt idx="125">
                  <c:v>18.548244414338516</c:v>
                </c:pt>
                <c:pt idx="126">
                  <c:v>19.458318916239715</c:v>
                </c:pt>
                <c:pt idx="127">
                  <c:v>16.637533752393509</c:v>
                </c:pt>
                <c:pt idx="128">
                  <c:v>17.439124914681564</c:v>
                </c:pt>
                <c:pt idx="129">
                  <c:v>12.882464297851138</c:v>
                </c:pt>
                <c:pt idx="130">
                  <c:v>12.367359770996003</c:v>
                </c:pt>
                <c:pt idx="131">
                  <c:v>17.873166475683149</c:v>
                </c:pt>
                <c:pt idx="132">
                  <c:v>17.559497517658322</c:v>
                </c:pt>
                <c:pt idx="133">
                  <c:v>16.244680571203617</c:v>
                </c:pt>
                <c:pt idx="134">
                  <c:v>17.16951331543919</c:v>
                </c:pt>
                <c:pt idx="135">
                  <c:v>17.498873893045829</c:v>
                </c:pt>
                <c:pt idx="136">
                  <c:v>17.56575505219222</c:v>
                </c:pt>
                <c:pt idx="137">
                  <c:v>22.629227887574146</c:v>
                </c:pt>
                <c:pt idx="138">
                  <c:v>20.569617512371462</c:v>
                </c:pt>
                <c:pt idx="139">
                  <c:v>23.968182004764856</c:v>
                </c:pt>
                <c:pt idx="140">
                  <c:v>27.828318171255557</c:v>
                </c:pt>
                <c:pt idx="141">
                  <c:v>24.014195352668153</c:v>
                </c:pt>
                <c:pt idx="142">
                  <c:v>19.576509520173719</c:v>
                </c:pt>
                <c:pt idx="143">
                  <c:v>23.70815249879017</c:v>
                </c:pt>
                <c:pt idx="144">
                  <c:v>0</c:v>
                </c:pt>
                <c:pt idx="145">
                  <c:v>3.768889504512587</c:v>
                </c:pt>
                <c:pt idx="146">
                  <c:v>4.7727702904440736</c:v>
                </c:pt>
                <c:pt idx="147">
                  <c:v>6.1474472258813719</c:v>
                </c:pt>
                <c:pt idx="148">
                  <c:v>7.4861596894933893</c:v>
                </c:pt>
                <c:pt idx="149">
                  <c:v>6.5932208714952836</c:v>
                </c:pt>
                <c:pt idx="150">
                  <c:v>7.2033716278037963</c:v>
                </c:pt>
                <c:pt idx="151">
                  <c:v>8.5865630690107118</c:v>
                </c:pt>
                <c:pt idx="152">
                  <c:v>10.750388641891789</c:v>
                </c:pt>
                <c:pt idx="153">
                  <c:v>12.9124796656046</c:v>
                </c:pt>
                <c:pt idx="154">
                  <c:v>14.980435408397938</c:v>
                </c:pt>
                <c:pt idx="155">
                  <c:v>15.705868055342455</c:v>
                </c:pt>
                <c:pt idx="156">
                  <c:v>15.050284099950979</c:v>
                </c:pt>
                <c:pt idx="157">
                  <c:v>17.709936691454043</c:v>
                </c:pt>
                <c:pt idx="158">
                  <c:v>17.111971883870144</c:v>
                </c:pt>
                <c:pt idx="159">
                  <c:v>19.39346799421574</c:v>
                </c:pt>
                <c:pt idx="160">
                  <c:v>18.219967061169918</c:v>
                </c:pt>
                <c:pt idx="161">
                  <c:v>16.265915757165182</c:v>
                </c:pt>
                <c:pt idx="162">
                  <c:v>17.372253265844051</c:v>
                </c:pt>
                <c:pt idx="163">
                  <c:v>17.84202732410532</c:v>
                </c:pt>
                <c:pt idx="164">
                  <c:v>18.285094253698137</c:v>
                </c:pt>
                <c:pt idx="165">
                  <c:v>19.647640458236115</c:v>
                </c:pt>
                <c:pt idx="166">
                  <c:v>19.985770379956612</c:v>
                </c:pt>
                <c:pt idx="167">
                  <c:v>24.802579088454042</c:v>
                </c:pt>
                <c:pt idx="168">
                  <c:v>23.345808520518617</c:v>
                </c:pt>
                <c:pt idx="169">
                  <c:v>25.211939265162872</c:v>
                </c:pt>
                <c:pt idx="170">
                  <c:v>26.749982915087045</c:v>
                </c:pt>
                <c:pt idx="171">
                  <c:v>27.830689896759381</c:v>
                </c:pt>
                <c:pt idx="172">
                  <c:v>24.25907461394058</c:v>
                </c:pt>
                <c:pt idx="173">
                  <c:v>29.441374593976398</c:v>
                </c:pt>
                <c:pt idx="174">
                  <c:v>31.169389338426235</c:v>
                </c:pt>
                <c:pt idx="175">
                  <c:v>27.664750844729824</c:v>
                </c:pt>
                <c:pt idx="176">
                  <c:v>28.096825983108097</c:v>
                </c:pt>
                <c:pt idx="177">
                  <c:v>25.491516927728306</c:v>
                </c:pt>
                <c:pt idx="178">
                  <c:v>28.825104619736056</c:v>
                </c:pt>
                <c:pt idx="179">
                  <c:v>30.367220034284838</c:v>
                </c:pt>
                <c:pt idx="180">
                  <c:v>32.691827808911725</c:v>
                </c:pt>
                <c:pt idx="181">
                  <c:v>26.571683527659104</c:v>
                </c:pt>
                <c:pt idx="182">
                  <c:v>22.076679083518496</c:v>
                </c:pt>
                <c:pt idx="183">
                  <c:v>24.820679805342483</c:v>
                </c:pt>
                <c:pt idx="184">
                  <c:v>23.124445125545275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2-8548-A48D-4E6EC41DBCC3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Sheet1!$G$3:$G$188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10</c:v>
                </c:pt>
                <c:pt idx="93">
                  <c:v>11</c:v>
                </c:pt>
                <c:pt idx="94">
                  <c:v>12</c:v>
                </c:pt>
                <c:pt idx="95">
                  <c:v>13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17</c:v>
                </c:pt>
                <c:pt idx="100">
                  <c:v>18</c:v>
                </c:pt>
                <c:pt idx="101">
                  <c:v>19</c:v>
                </c:pt>
                <c:pt idx="102">
                  <c:v>20</c:v>
                </c:pt>
                <c:pt idx="103">
                  <c:v>21</c:v>
                </c:pt>
                <c:pt idx="104">
                  <c:v>22</c:v>
                </c:pt>
                <c:pt idx="105">
                  <c:v>23</c:v>
                </c:pt>
                <c:pt idx="106">
                  <c:v>24</c:v>
                </c:pt>
                <c:pt idx="107">
                  <c:v>25</c:v>
                </c:pt>
                <c:pt idx="108">
                  <c:v>26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19">
                  <c:v>11</c:v>
                </c:pt>
                <c:pt idx="120">
                  <c:v>12</c:v>
                </c:pt>
                <c:pt idx="121">
                  <c:v>13</c:v>
                </c:pt>
                <c:pt idx="122">
                  <c:v>14</c:v>
                </c:pt>
                <c:pt idx="123">
                  <c:v>15</c:v>
                </c:pt>
                <c:pt idx="124">
                  <c:v>16</c:v>
                </c:pt>
                <c:pt idx="125">
                  <c:v>17</c:v>
                </c:pt>
                <c:pt idx="126">
                  <c:v>18</c:v>
                </c:pt>
                <c:pt idx="127">
                  <c:v>19</c:v>
                </c:pt>
                <c:pt idx="128">
                  <c:v>20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27</c:v>
                </c:pt>
                <c:pt idx="136">
                  <c:v>28</c:v>
                </c:pt>
                <c:pt idx="137">
                  <c:v>29</c:v>
                </c:pt>
                <c:pt idx="138">
                  <c:v>30</c:v>
                </c:pt>
                <c:pt idx="139">
                  <c:v>31</c:v>
                </c:pt>
                <c:pt idx="140">
                  <c:v>32</c:v>
                </c:pt>
                <c:pt idx="141">
                  <c:v>33</c:v>
                </c:pt>
                <c:pt idx="142">
                  <c:v>34</c:v>
                </c:pt>
                <c:pt idx="143">
                  <c:v>35</c:v>
                </c:pt>
                <c:pt idx="144">
                  <c:v>36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24</c:v>
                </c:pt>
                <c:pt idx="169">
                  <c:v>25</c:v>
                </c:pt>
                <c:pt idx="170">
                  <c:v>26</c:v>
                </c:pt>
                <c:pt idx="171">
                  <c:v>27</c:v>
                </c:pt>
                <c:pt idx="172">
                  <c:v>28</c:v>
                </c:pt>
                <c:pt idx="173">
                  <c:v>29</c:v>
                </c:pt>
                <c:pt idx="174">
                  <c:v>30</c:v>
                </c:pt>
                <c:pt idx="175">
                  <c:v>31</c:v>
                </c:pt>
                <c:pt idx="176">
                  <c:v>32</c:v>
                </c:pt>
                <c:pt idx="177">
                  <c:v>33</c:v>
                </c:pt>
                <c:pt idx="178">
                  <c:v>34</c:v>
                </c:pt>
                <c:pt idx="179">
                  <c:v>35</c:v>
                </c:pt>
                <c:pt idx="180">
                  <c:v>36</c:v>
                </c:pt>
                <c:pt idx="181">
                  <c:v>37</c:v>
                </c:pt>
                <c:pt idx="182">
                  <c:v>38</c:v>
                </c:pt>
                <c:pt idx="183">
                  <c:v>39</c:v>
                </c:pt>
                <c:pt idx="184">
                  <c:v>40</c:v>
                </c:pt>
                <c:pt idx="185">
                  <c:v>41</c:v>
                </c:pt>
              </c:numCache>
            </c:numRef>
          </c:cat>
          <c:val>
            <c:numRef>
              <c:f>Sheet1!$Q$3:$Q$188</c:f>
              <c:numCache>
                <c:formatCode>General</c:formatCode>
                <c:ptCount val="186"/>
                <c:pt idx="0">
                  <c:v>3.2433207547169811</c:v>
                </c:pt>
                <c:pt idx="1">
                  <c:v>3.690264150943396</c:v>
                </c:pt>
                <c:pt idx="2">
                  <c:v>3.9995471698113212</c:v>
                </c:pt>
                <c:pt idx="3">
                  <c:v>4.1518490566037736</c:v>
                </c:pt>
                <c:pt idx="4">
                  <c:v>4.9379622641509435</c:v>
                </c:pt>
                <c:pt idx="5">
                  <c:v>4.7766037735849052</c:v>
                </c:pt>
                <c:pt idx="6">
                  <c:v>4.62022641509434</c:v>
                </c:pt>
                <c:pt idx="7">
                  <c:v>7.0258113207547179</c:v>
                </c:pt>
                <c:pt idx="8">
                  <c:v>7.849358490566039</c:v>
                </c:pt>
                <c:pt idx="9">
                  <c:v>10.834415094339624</c:v>
                </c:pt>
                <c:pt idx="10">
                  <c:v>11.659773584905661</c:v>
                </c:pt>
                <c:pt idx="11">
                  <c:v>9.4172075471698111</c:v>
                </c:pt>
                <c:pt idx="12">
                  <c:v>12.888301886792455</c:v>
                </c:pt>
                <c:pt idx="13">
                  <c:v>12.830037735849057</c:v>
                </c:pt>
                <c:pt idx="14">
                  <c:v>15.056603773584905</c:v>
                </c:pt>
                <c:pt idx="15">
                  <c:v>17.227924528301887</c:v>
                </c:pt>
                <c:pt idx="16">
                  <c:v>16.637584905660376</c:v>
                </c:pt>
                <c:pt idx="17">
                  <c:v>17.236377358490568</c:v>
                </c:pt>
                <c:pt idx="18">
                  <c:v>14.366792452830188</c:v>
                </c:pt>
                <c:pt idx="19">
                  <c:v>14.42988679245283</c:v>
                </c:pt>
                <c:pt idx="20">
                  <c:v>16.26988679245283</c:v>
                </c:pt>
                <c:pt idx="21">
                  <c:v>17.561056603773586</c:v>
                </c:pt>
                <c:pt idx="22">
                  <c:v>16.984452830188676</c:v>
                </c:pt>
                <c:pt idx="23">
                  <c:v>19.988679245283016</c:v>
                </c:pt>
                <c:pt idx="24">
                  <c:v>19.286490566037738</c:v>
                </c:pt>
                <c:pt idx="25">
                  <c:v>19.292377358490565</c:v>
                </c:pt>
                <c:pt idx="26">
                  <c:v>18.932528301886794</c:v>
                </c:pt>
                <c:pt idx="27">
                  <c:v>18.62898113207547</c:v>
                </c:pt>
                <c:pt idx="28">
                  <c:v>18.34581132075472</c:v>
                </c:pt>
                <c:pt idx="29">
                  <c:v>18.686641509433965</c:v>
                </c:pt>
                <c:pt idx="30">
                  <c:v>21.147018867924533</c:v>
                </c:pt>
                <c:pt idx="31">
                  <c:v>22.514415094339622</c:v>
                </c:pt>
                <c:pt idx="32">
                  <c:v>22.988075471698114</c:v>
                </c:pt>
                <c:pt idx="33">
                  <c:v>24.252226415094341</c:v>
                </c:pt>
                <c:pt idx="34">
                  <c:v>23.905358490566041</c:v>
                </c:pt>
                <c:pt idx="35">
                  <c:v>25.720603773584905</c:v>
                </c:pt>
                <c:pt idx="36">
                  <c:v>21.387169811320756</c:v>
                </c:pt>
                <c:pt idx="37">
                  <c:v>21.136905660377355</c:v>
                </c:pt>
                <c:pt idx="38">
                  <c:v>22.322641509433964</c:v>
                </c:pt>
                <c:pt idx="39">
                  <c:v>20.614339622641509</c:v>
                </c:pt>
                <c:pt idx="40">
                  <c:v>23.37622641509434</c:v>
                </c:pt>
                <c:pt idx="41">
                  <c:v>14.368113207547172</c:v>
                </c:pt>
                <c:pt idx="42">
                  <c:v>3.8754716981132074</c:v>
                </c:pt>
                <c:pt idx="43">
                  <c:v>3.7699622641509434</c:v>
                </c:pt>
                <c:pt idx="44">
                  <c:v>4.8001509433962273</c:v>
                </c:pt>
                <c:pt idx="45">
                  <c:v>5.815547169811321</c:v>
                </c:pt>
                <c:pt idx="46">
                  <c:v>8.0739622641509445</c:v>
                </c:pt>
                <c:pt idx="47">
                  <c:v>9.6544905660377349</c:v>
                </c:pt>
                <c:pt idx="48">
                  <c:v>10.591698113207547</c:v>
                </c:pt>
                <c:pt idx="49">
                  <c:v>8.7873207547169834</c:v>
                </c:pt>
                <c:pt idx="50">
                  <c:v>9.8735094339622655</c:v>
                </c:pt>
                <c:pt idx="51">
                  <c:v>10.937962264150944</c:v>
                </c:pt>
                <c:pt idx="52">
                  <c:v>9.5361509433962279</c:v>
                </c:pt>
                <c:pt idx="53">
                  <c:v>9.3927547169811323</c:v>
                </c:pt>
                <c:pt idx="54">
                  <c:v>11.751547169811321</c:v>
                </c:pt>
                <c:pt idx="55">
                  <c:v>14.67441509433962</c:v>
                </c:pt>
                <c:pt idx="56">
                  <c:v>17.363773584905658</c:v>
                </c:pt>
                <c:pt idx="57">
                  <c:v>16.526188679245283</c:v>
                </c:pt>
                <c:pt idx="58">
                  <c:v>15.572075471698115</c:v>
                </c:pt>
                <c:pt idx="59">
                  <c:v>14.975547169811321</c:v>
                </c:pt>
                <c:pt idx="60">
                  <c:v>18.041962264150943</c:v>
                </c:pt>
                <c:pt idx="61">
                  <c:v>19.497358490566036</c:v>
                </c:pt>
                <c:pt idx="62">
                  <c:v>18.325584905660378</c:v>
                </c:pt>
                <c:pt idx="63">
                  <c:v>18.707622641509431</c:v>
                </c:pt>
                <c:pt idx="64">
                  <c:v>19.102490566037737</c:v>
                </c:pt>
                <c:pt idx="65">
                  <c:v>20.232905660377362</c:v>
                </c:pt>
                <c:pt idx="66">
                  <c:v>18.863698113207548</c:v>
                </c:pt>
                <c:pt idx="67">
                  <c:v>19.847094339622643</c:v>
                </c:pt>
                <c:pt idx="68">
                  <c:v>21.59335849056604</c:v>
                </c:pt>
                <c:pt idx="69">
                  <c:v>21.027471698113207</c:v>
                </c:pt>
                <c:pt idx="70">
                  <c:v>21.324830188679247</c:v>
                </c:pt>
                <c:pt idx="71">
                  <c:v>20.842113207547172</c:v>
                </c:pt>
                <c:pt idx="72">
                  <c:v>21.342792452830192</c:v>
                </c:pt>
                <c:pt idx="73">
                  <c:v>21.437433962264151</c:v>
                </c:pt>
                <c:pt idx="74">
                  <c:v>23.955471698113204</c:v>
                </c:pt>
                <c:pt idx="75">
                  <c:v>22.689962264150942</c:v>
                </c:pt>
                <c:pt idx="76">
                  <c:v>24.921358490566035</c:v>
                </c:pt>
                <c:pt idx="77">
                  <c:v>27.442264150943402</c:v>
                </c:pt>
                <c:pt idx="78">
                  <c:v>22.822641509433964</c:v>
                </c:pt>
                <c:pt idx="79">
                  <c:v>20.56754716981132</c:v>
                </c:pt>
                <c:pt idx="80">
                  <c:v>23.920566037735853</c:v>
                </c:pt>
                <c:pt idx="81">
                  <c:v>18.266415094339624</c:v>
                </c:pt>
                <c:pt idx="82">
                  <c:v>19.970314465408805</c:v>
                </c:pt>
                <c:pt idx="83">
                  <c:v>3.5213584905660378</c:v>
                </c:pt>
                <c:pt idx="84">
                  <c:v>4.192754716981133</c:v>
                </c:pt>
                <c:pt idx="85">
                  <c:v>6.9366037735849053</c:v>
                </c:pt>
                <c:pt idx="86">
                  <c:v>6.4381886792452834</c:v>
                </c:pt>
                <c:pt idx="87">
                  <c:v>6.4563018867924535</c:v>
                </c:pt>
                <c:pt idx="88">
                  <c:v>6.9974339622641519</c:v>
                </c:pt>
                <c:pt idx="89">
                  <c:v>8.6676226415094337</c:v>
                </c:pt>
                <c:pt idx="90">
                  <c:v>10.300679245283019</c:v>
                </c:pt>
                <c:pt idx="91">
                  <c:v>11.705207547169811</c:v>
                </c:pt>
                <c:pt idx="92">
                  <c:v>12.435622641509434</c:v>
                </c:pt>
                <c:pt idx="93">
                  <c:v>14.525735849056606</c:v>
                </c:pt>
                <c:pt idx="94">
                  <c:v>15.918490566037738</c:v>
                </c:pt>
                <c:pt idx="95">
                  <c:v>17.522566037735849</c:v>
                </c:pt>
                <c:pt idx="96">
                  <c:v>16.340226415094339</c:v>
                </c:pt>
                <c:pt idx="97">
                  <c:v>18.358641509433966</c:v>
                </c:pt>
                <c:pt idx="98">
                  <c:v>19.930566037735847</c:v>
                </c:pt>
                <c:pt idx="99">
                  <c:v>17.815245283018864</c:v>
                </c:pt>
                <c:pt idx="100">
                  <c:v>20.389735849056606</c:v>
                </c:pt>
                <c:pt idx="101">
                  <c:v>19.867320754716982</c:v>
                </c:pt>
                <c:pt idx="102">
                  <c:v>20.774490566037738</c:v>
                </c:pt>
                <c:pt idx="103">
                  <c:v>23.498566037735849</c:v>
                </c:pt>
                <c:pt idx="104">
                  <c:v>21.057660377358491</c:v>
                </c:pt>
                <c:pt idx="105">
                  <c:v>19.905811320754715</c:v>
                </c:pt>
                <c:pt idx="106">
                  <c:v>17.973283018867928</c:v>
                </c:pt>
                <c:pt idx="107">
                  <c:v>17.67981132075472</c:v>
                </c:pt>
                <c:pt idx="108">
                  <c:v>14.516981132075472</c:v>
                </c:pt>
                <c:pt idx="109">
                  <c:v>3.4175094339622643</c:v>
                </c:pt>
                <c:pt idx="110">
                  <c:v>5.2516226415094343</c:v>
                </c:pt>
                <c:pt idx="111">
                  <c:v>5.4102641509433971</c:v>
                </c:pt>
                <c:pt idx="112">
                  <c:v>6.5814339622641507</c:v>
                </c:pt>
                <c:pt idx="113">
                  <c:v>7.2614339622641504</c:v>
                </c:pt>
                <c:pt idx="114">
                  <c:v>8.3593962264150949</c:v>
                </c:pt>
                <c:pt idx="115">
                  <c:v>7.4875471698113207</c:v>
                </c:pt>
                <c:pt idx="116">
                  <c:v>8.2043773584905662</c:v>
                </c:pt>
                <c:pt idx="117">
                  <c:v>9.1127547169811329</c:v>
                </c:pt>
                <c:pt idx="118">
                  <c:v>8.3224150943396218</c:v>
                </c:pt>
                <c:pt idx="119">
                  <c:v>9.0427169811320738</c:v>
                </c:pt>
                <c:pt idx="120">
                  <c:v>10.110943396226416</c:v>
                </c:pt>
                <c:pt idx="121">
                  <c:v>11.67547169811321</c:v>
                </c:pt>
                <c:pt idx="122">
                  <c:v>14.188377358490568</c:v>
                </c:pt>
                <c:pt idx="123">
                  <c:v>16.41011320754717</c:v>
                </c:pt>
                <c:pt idx="124">
                  <c:v>17.937509433962266</c:v>
                </c:pt>
                <c:pt idx="125">
                  <c:v>15.440000000000001</c:v>
                </c:pt>
                <c:pt idx="126">
                  <c:v>17.025358490566038</c:v>
                </c:pt>
                <c:pt idx="127">
                  <c:v>14.777660377358492</c:v>
                </c:pt>
                <c:pt idx="128">
                  <c:v>13.557283018867926</c:v>
                </c:pt>
                <c:pt idx="129">
                  <c:v>10.719396226415094</c:v>
                </c:pt>
                <c:pt idx="130">
                  <c:v>10.966641509433963</c:v>
                </c:pt>
                <c:pt idx="131">
                  <c:v>14.384301886792457</c:v>
                </c:pt>
                <c:pt idx="132">
                  <c:v>13.396075471698113</c:v>
                </c:pt>
                <c:pt idx="133">
                  <c:v>13.014188679245283</c:v>
                </c:pt>
                <c:pt idx="134">
                  <c:v>13.811924528301889</c:v>
                </c:pt>
                <c:pt idx="135">
                  <c:v>14.862037735849059</c:v>
                </c:pt>
                <c:pt idx="136">
                  <c:v>14.465207547169815</c:v>
                </c:pt>
                <c:pt idx="137">
                  <c:v>18.98445283018868</c:v>
                </c:pt>
                <c:pt idx="138">
                  <c:v>17.299018867924527</c:v>
                </c:pt>
                <c:pt idx="139">
                  <c:v>21.403622641509436</c:v>
                </c:pt>
                <c:pt idx="140">
                  <c:v>24.30445283018868</c:v>
                </c:pt>
                <c:pt idx="141">
                  <c:v>21.530415094339624</c:v>
                </c:pt>
                <c:pt idx="142">
                  <c:v>19.169308176100632</c:v>
                </c:pt>
                <c:pt idx="143">
                  <c:v>20.888553459119496</c:v>
                </c:pt>
                <c:pt idx="144">
                  <c:v>19.215849056603773</c:v>
                </c:pt>
                <c:pt idx="145">
                  <c:v>3.0433207547169814</c:v>
                </c:pt>
                <c:pt idx="146">
                  <c:v>3.5473207547169809</c:v>
                </c:pt>
                <c:pt idx="147">
                  <c:v>4.6899622641509433</c:v>
                </c:pt>
                <c:pt idx="148">
                  <c:v>5.5396226415094336</c:v>
                </c:pt>
                <c:pt idx="149">
                  <c:v>5.3355471698113206</c:v>
                </c:pt>
                <c:pt idx="150">
                  <c:v>6.1519999999999992</c:v>
                </c:pt>
                <c:pt idx="151">
                  <c:v>7.2780377358490549</c:v>
                </c:pt>
                <c:pt idx="152">
                  <c:v>7.5464150943396229</c:v>
                </c:pt>
                <c:pt idx="153">
                  <c:v>9.0999245283018872</c:v>
                </c:pt>
                <c:pt idx="154">
                  <c:v>11.401207547169811</c:v>
                </c:pt>
                <c:pt idx="155">
                  <c:v>13.257962264150944</c:v>
                </c:pt>
                <c:pt idx="156">
                  <c:v>12.913962264150944</c:v>
                </c:pt>
                <c:pt idx="157">
                  <c:v>15.006037735849057</c:v>
                </c:pt>
                <c:pt idx="158">
                  <c:v>13.166188679245286</c:v>
                </c:pt>
                <c:pt idx="159">
                  <c:v>15.016603773584905</c:v>
                </c:pt>
                <c:pt idx="160">
                  <c:v>14.82415094339623</c:v>
                </c:pt>
                <c:pt idx="161">
                  <c:v>15.015094339622644</c:v>
                </c:pt>
                <c:pt idx="162">
                  <c:v>14.331924528301887</c:v>
                </c:pt>
                <c:pt idx="163">
                  <c:v>14.264452830188681</c:v>
                </c:pt>
                <c:pt idx="164">
                  <c:v>15.293735849056606</c:v>
                </c:pt>
                <c:pt idx="165">
                  <c:v>16.010264150943396</c:v>
                </c:pt>
                <c:pt idx="166">
                  <c:v>17.32679245283019</c:v>
                </c:pt>
                <c:pt idx="167">
                  <c:v>20.016905660377361</c:v>
                </c:pt>
                <c:pt idx="168">
                  <c:v>21.230339622641512</c:v>
                </c:pt>
                <c:pt idx="169">
                  <c:v>21.74762264150943</c:v>
                </c:pt>
                <c:pt idx="170">
                  <c:v>22.797584905660376</c:v>
                </c:pt>
                <c:pt idx="171">
                  <c:v>22.302943396226418</c:v>
                </c:pt>
                <c:pt idx="172">
                  <c:v>20.100226415094344</c:v>
                </c:pt>
                <c:pt idx="173">
                  <c:v>24.764226415094338</c:v>
                </c:pt>
                <c:pt idx="174">
                  <c:v>27.343849056603773</c:v>
                </c:pt>
                <c:pt idx="175">
                  <c:v>23.450415094339622</c:v>
                </c:pt>
                <c:pt idx="176">
                  <c:v>24.65735849056604</c:v>
                </c:pt>
                <c:pt idx="177">
                  <c:v>20.971320754716981</c:v>
                </c:pt>
                <c:pt idx="178">
                  <c:v>21.914716981132077</c:v>
                </c:pt>
                <c:pt idx="179">
                  <c:v>22.893735849056604</c:v>
                </c:pt>
                <c:pt idx="180">
                  <c:v>23.67124528301887</c:v>
                </c:pt>
                <c:pt idx="181">
                  <c:v>25.043773584905662</c:v>
                </c:pt>
                <c:pt idx="182">
                  <c:v>17.74566037735849</c:v>
                </c:pt>
                <c:pt idx="183">
                  <c:v>18.825283018867925</c:v>
                </c:pt>
                <c:pt idx="184">
                  <c:v>18.452578616352202</c:v>
                </c:pt>
                <c:pt idx="185">
                  <c:v>21.899622641509435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2-8548-A48D-4E6EC41DBCC3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Sheet1!$G$3:$G$188</c:f>
              <c:numCache>
                <c:formatCode>General</c:formatCode>
                <c:ptCount val="1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1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6</c:v>
                </c:pt>
                <c:pt idx="48">
                  <c:v>7</c:v>
                </c:pt>
                <c:pt idx="49">
                  <c:v>8</c:v>
                </c:pt>
                <c:pt idx="50">
                  <c:v>9</c:v>
                </c:pt>
                <c:pt idx="51">
                  <c:v>10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14</c:v>
                </c:pt>
                <c:pt idx="56">
                  <c:v>15</c:v>
                </c:pt>
                <c:pt idx="57">
                  <c:v>16</c:v>
                </c:pt>
                <c:pt idx="58">
                  <c:v>17</c:v>
                </c:pt>
                <c:pt idx="59">
                  <c:v>18</c:v>
                </c:pt>
                <c:pt idx="60">
                  <c:v>19</c:v>
                </c:pt>
                <c:pt idx="61">
                  <c:v>20</c:v>
                </c:pt>
                <c:pt idx="62">
                  <c:v>21</c:v>
                </c:pt>
                <c:pt idx="63">
                  <c:v>22</c:v>
                </c:pt>
                <c:pt idx="64">
                  <c:v>23</c:v>
                </c:pt>
                <c:pt idx="65">
                  <c:v>24</c:v>
                </c:pt>
                <c:pt idx="66">
                  <c:v>25</c:v>
                </c:pt>
                <c:pt idx="67">
                  <c:v>26</c:v>
                </c:pt>
                <c:pt idx="68">
                  <c:v>27</c:v>
                </c:pt>
                <c:pt idx="69">
                  <c:v>28</c:v>
                </c:pt>
                <c:pt idx="70">
                  <c:v>29</c:v>
                </c:pt>
                <c:pt idx="71">
                  <c:v>30</c:v>
                </c:pt>
                <c:pt idx="72">
                  <c:v>31</c:v>
                </c:pt>
                <c:pt idx="73">
                  <c:v>32</c:v>
                </c:pt>
                <c:pt idx="74">
                  <c:v>33</c:v>
                </c:pt>
                <c:pt idx="75">
                  <c:v>34</c:v>
                </c:pt>
                <c:pt idx="76">
                  <c:v>35</c:v>
                </c:pt>
                <c:pt idx="77">
                  <c:v>36</c:v>
                </c:pt>
                <c:pt idx="78">
                  <c:v>37</c:v>
                </c:pt>
                <c:pt idx="79">
                  <c:v>38</c:v>
                </c:pt>
                <c:pt idx="80">
                  <c:v>39</c:v>
                </c:pt>
                <c:pt idx="81">
                  <c:v>40</c:v>
                </c:pt>
                <c:pt idx="82">
                  <c:v>41</c:v>
                </c:pt>
                <c:pt idx="83">
                  <c:v>1</c:v>
                </c:pt>
                <c:pt idx="84">
                  <c:v>2</c:v>
                </c:pt>
                <c:pt idx="85">
                  <c:v>3</c:v>
                </c:pt>
                <c:pt idx="86">
                  <c:v>4</c:v>
                </c:pt>
                <c:pt idx="87">
                  <c:v>5</c:v>
                </c:pt>
                <c:pt idx="88">
                  <c:v>6</c:v>
                </c:pt>
                <c:pt idx="89">
                  <c:v>7</c:v>
                </c:pt>
                <c:pt idx="90">
                  <c:v>8</c:v>
                </c:pt>
                <c:pt idx="91">
                  <c:v>9</c:v>
                </c:pt>
                <c:pt idx="92">
                  <c:v>10</c:v>
                </c:pt>
                <c:pt idx="93">
                  <c:v>11</c:v>
                </c:pt>
                <c:pt idx="94">
                  <c:v>12</c:v>
                </c:pt>
                <c:pt idx="95">
                  <c:v>13</c:v>
                </c:pt>
                <c:pt idx="96">
                  <c:v>14</c:v>
                </c:pt>
                <c:pt idx="97">
                  <c:v>15</c:v>
                </c:pt>
                <c:pt idx="98">
                  <c:v>16</c:v>
                </c:pt>
                <c:pt idx="99">
                  <c:v>17</c:v>
                </c:pt>
                <c:pt idx="100">
                  <c:v>18</c:v>
                </c:pt>
                <c:pt idx="101">
                  <c:v>19</c:v>
                </c:pt>
                <c:pt idx="102">
                  <c:v>20</c:v>
                </c:pt>
                <c:pt idx="103">
                  <c:v>21</c:v>
                </c:pt>
                <c:pt idx="104">
                  <c:v>22</c:v>
                </c:pt>
                <c:pt idx="105">
                  <c:v>23</c:v>
                </c:pt>
                <c:pt idx="106">
                  <c:v>24</c:v>
                </c:pt>
                <c:pt idx="107">
                  <c:v>25</c:v>
                </c:pt>
                <c:pt idx="108">
                  <c:v>26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4</c:v>
                </c:pt>
                <c:pt idx="113">
                  <c:v>5</c:v>
                </c:pt>
                <c:pt idx="114">
                  <c:v>6</c:v>
                </c:pt>
                <c:pt idx="115">
                  <c:v>7</c:v>
                </c:pt>
                <c:pt idx="116">
                  <c:v>8</c:v>
                </c:pt>
                <c:pt idx="117">
                  <c:v>9</c:v>
                </c:pt>
                <c:pt idx="118">
                  <c:v>10</c:v>
                </c:pt>
                <c:pt idx="119">
                  <c:v>11</c:v>
                </c:pt>
                <c:pt idx="120">
                  <c:v>12</c:v>
                </c:pt>
                <c:pt idx="121">
                  <c:v>13</c:v>
                </c:pt>
                <c:pt idx="122">
                  <c:v>14</c:v>
                </c:pt>
                <c:pt idx="123">
                  <c:v>15</c:v>
                </c:pt>
                <c:pt idx="124">
                  <c:v>16</c:v>
                </c:pt>
                <c:pt idx="125">
                  <c:v>17</c:v>
                </c:pt>
                <c:pt idx="126">
                  <c:v>18</c:v>
                </c:pt>
                <c:pt idx="127">
                  <c:v>19</c:v>
                </c:pt>
                <c:pt idx="128">
                  <c:v>20</c:v>
                </c:pt>
                <c:pt idx="129">
                  <c:v>21</c:v>
                </c:pt>
                <c:pt idx="130">
                  <c:v>22</c:v>
                </c:pt>
                <c:pt idx="131">
                  <c:v>23</c:v>
                </c:pt>
                <c:pt idx="132">
                  <c:v>24</c:v>
                </c:pt>
                <c:pt idx="133">
                  <c:v>25</c:v>
                </c:pt>
                <c:pt idx="134">
                  <c:v>26</c:v>
                </c:pt>
                <c:pt idx="135">
                  <c:v>27</c:v>
                </c:pt>
                <c:pt idx="136">
                  <c:v>28</c:v>
                </c:pt>
                <c:pt idx="137">
                  <c:v>29</c:v>
                </c:pt>
                <c:pt idx="138">
                  <c:v>30</c:v>
                </c:pt>
                <c:pt idx="139">
                  <c:v>31</c:v>
                </c:pt>
                <c:pt idx="140">
                  <c:v>32</c:v>
                </c:pt>
                <c:pt idx="141">
                  <c:v>33</c:v>
                </c:pt>
                <c:pt idx="142">
                  <c:v>34</c:v>
                </c:pt>
                <c:pt idx="143">
                  <c:v>35</c:v>
                </c:pt>
                <c:pt idx="144">
                  <c:v>36</c:v>
                </c:pt>
                <c:pt idx="145">
                  <c:v>1</c:v>
                </c:pt>
                <c:pt idx="146">
                  <c:v>2</c:v>
                </c:pt>
                <c:pt idx="147">
                  <c:v>3</c:v>
                </c:pt>
                <c:pt idx="148">
                  <c:v>4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8</c:v>
                </c:pt>
                <c:pt idx="153">
                  <c:v>9</c:v>
                </c:pt>
                <c:pt idx="154">
                  <c:v>10</c:v>
                </c:pt>
                <c:pt idx="155">
                  <c:v>11</c:v>
                </c:pt>
                <c:pt idx="156">
                  <c:v>12</c:v>
                </c:pt>
                <c:pt idx="157">
                  <c:v>13</c:v>
                </c:pt>
                <c:pt idx="158">
                  <c:v>14</c:v>
                </c:pt>
                <c:pt idx="159">
                  <c:v>15</c:v>
                </c:pt>
                <c:pt idx="160">
                  <c:v>16</c:v>
                </c:pt>
                <c:pt idx="161">
                  <c:v>17</c:v>
                </c:pt>
                <c:pt idx="162">
                  <c:v>18</c:v>
                </c:pt>
                <c:pt idx="163">
                  <c:v>19</c:v>
                </c:pt>
                <c:pt idx="164">
                  <c:v>20</c:v>
                </c:pt>
                <c:pt idx="165">
                  <c:v>21</c:v>
                </c:pt>
                <c:pt idx="166">
                  <c:v>22</c:v>
                </c:pt>
                <c:pt idx="167">
                  <c:v>23</c:v>
                </c:pt>
                <c:pt idx="168">
                  <c:v>24</c:v>
                </c:pt>
                <c:pt idx="169">
                  <c:v>25</c:v>
                </c:pt>
                <c:pt idx="170">
                  <c:v>26</c:v>
                </c:pt>
                <c:pt idx="171">
                  <c:v>27</c:v>
                </c:pt>
                <c:pt idx="172">
                  <c:v>28</c:v>
                </c:pt>
                <c:pt idx="173">
                  <c:v>29</c:v>
                </c:pt>
                <c:pt idx="174">
                  <c:v>30</c:v>
                </c:pt>
                <c:pt idx="175">
                  <c:v>31</c:v>
                </c:pt>
                <c:pt idx="176">
                  <c:v>32</c:v>
                </c:pt>
                <c:pt idx="177">
                  <c:v>33</c:v>
                </c:pt>
                <c:pt idx="178">
                  <c:v>34</c:v>
                </c:pt>
                <c:pt idx="179">
                  <c:v>35</c:v>
                </c:pt>
                <c:pt idx="180">
                  <c:v>36</c:v>
                </c:pt>
                <c:pt idx="181">
                  <c:v>37</c:v>
                </c:pt>
                <c:pt idx="182">
                  <c:v>38</c:v>
                </c:pt>
                <c:pt idx="183">
                  <c:v>39</c:v>
                </c:pt>
                <c:pt idx="184">
                  <c:v>40</c:v>
                </c:pt>
                <c:pt idx="185">
                  <c:v>41</c:v>
                </c:pt>
              </c:numCache>
            </c:numRef>
          </c:cat>
          <c:val>
            <c:numRef>
              <c:f>Sheet1!$T$3:$T$188</c:f>
              <c:numCache>
                <c:formatCode>General</c:formatCode>
                <c:ptCount val="186"/>
                <c:pt idx="0">
                  <c:v>2.1985326967111201</c:v>
                </c:pt>
                <c:pt idx="1">
                  <c:v>2.6593215005942072</c:v>
                </c:pt>
                <c:pt idx="2">
                  <c:v>1.947484771773762</c:v>
                </c:pt>
                <c:pt idx="3">
                  <c:v>1.9297247999126337</c:v>
                </c:pt>
                <c:pt idx="4">
                  <c:v>4.1872587090130349</c:v>
                </c:pt>
                <c:pt idx="5">
                  <c:v>4.4537189486371238</c:v>
                </c:pt>
                <c:pt idx="6">
                  <c:v>3.1290333871823215</c:v>
                </c:pt>
                <c:pt idx="7">
                  <c:v>5.4836793109593653</c:v>
                </c:pt>
                <c:pt idx="8">
                  <c:v>7.0788804958545493</c:v>
                </c:pt>
                <c:pt idx="9">
                  <c:v>8.1766952065824547</c:v>
                </c:pt>
                <c:pt idx="10">
                  <c:v>8.1890799074023359</c:v>
                </c:pt>
                <c:pt idx="11">
                  <c:v>6.734505955123339</c:v>
                </c:pt>
                <c:pt idx="12">
                  <c:v>10.628351947677633</c:v>
                </c:pt>
                <c:pt idx="13">
                  <c:v>11.467459253324282</c:v>
                </c:pt>
                <c:pt idx="14">
                  <c:v>11.378124008036865</c:v>
                </c:pt>
                <c:pt idx="15">
                  <c:v>13.696265062395565</c:v>
                </c:pt>
                <c:pt idx="16">
                  <c:v>15.96772726176658</c:v>
                </c:pt>
                <c:pt idx="17">
                  <c:v>16.03962056874056</c:v>
                </c:pt>
                <c:pt idx="18">
                  <c:v>10.478639878936221</c:v>
                </c:pt>
                <c:pt idx="19">
                  <c:v>13.22388948517475</c:v>
                </c:pt>
                <c:pt idx="20">
                  <c:v>12.663331525010438</c:v>
                </c:pt>
                <c:pt idx="21">
                  <c:v>12.292424397428302</c:v>
                </c:pt>
                <c:pt idx="22">
                  <c:v>12.906611604279579</c:v>
                </c:pt>
                <c:pt idx="23">
                  <c:v>16.749313292440846</c:v>
                </c:pt>
                <c:pt idx="24">
                  <c:v>17.027083611458533</c:v>
                </c:pt>
                <c:pt idx="25">
                  <c:v>16.851885161315714</c:v>
                </c:pt>
                <c:pt idx="26">
                  <c:v>15.147796290595318</c:v>
                </c:pt>
                <c:pt idx="27">
                  <c:v>15.434404711827256</c:v>
                </c:pt>
                <c:pt idx="28">
                  <c:v>15.361572509668257</c:v>
                </c:pt>
                <c:pt idx="29">
                  <c:v>14.161477867321569</c:v>
                </c:pt>
                <c:pt idx="30">
                  <c:v>17.890272400861164</c:v>
                </c:pt>
                <c:pt idx="31">
                  <c:v>21.182213742652035</c:v>
                </c:pt>
                <c:pt idx="32">
                  <c:v>22.049752448363606</c:v>
                </c:pt>
                <c:pt idx="33">
                  <c:v>19.692498937024908</c:v>
                </c:pt>
                <c:pt idx="34">
                  <c:v>20.214922771139847</c:v>
                </c:pt>
                <c:pt idx="35">
                  <c:v>20.535139290228361</c:v>
                </c:pt>
                <c:pt idx="36">
                  <c:v>16.271394336950802</c:v>
                </c:pt>
                <c:pt idx="37">
                  <c:v>13.121130139452926</c:v>
                </c:pt>
                <c:pt idx="38">
                  <c:v>18.241280635169872</c:v>
                </c:pt>
                <c:pt idx="39">
                  <c:v>18.118214475544445</c:v>
                </c:pt>
                <c:pt idx="40">
                  <c:v>20.777888784396673</c:v>
                </c:pt>
                <c:pt idx="41">
                  <c:v>7.0864635855511287</c:v>
                </c:pt>
                <c:pt idx="42">
                  <c:v>3.1057996796404463</c:v>
                </c:pt>
                <c:pt idx="43">
                  <c:v>2.9063830844320249</c:v>
                </c:pt>
                <c:pt idx="44">
                  <c:v>3.4666718176302167</c:v>
                </c:pt>
                <c:pt idx="45">
                  <c:v>3.8235113643968157</c:v>
                </c:pt>
                <c:pt idx="46">
                  <c:v>5.2371163579337559</c:v>
                </c:pt>
                <c:pt idx="47">
                  <c:v>6.5414833043270981</c:v>
                </c:pt>
                <c:pt idx="48">
                  <c:v>7.7496236999572314</c:v>
                </c:pt>
                <c:pt idx="49">
                  <c:v>5.0677816521351282</c:v>
                </c:pt>
                <c:pt idx="50">
                  <c:v>7.6019464968444579</c:v>
                </c:pt>
                <c:pt idx="51">
                  <c:v>6.6427056919536653</c:v>
                </c:pt>
                <c:pt idx="52">
                  <c:v>6.9569100164285747</c:v>
                </c:pt>
                <c:pt idx="53">
                  <c:v>5.5806463507618256</c:v>
                </c:pt>
                <c:pt idx="54">
                  <c:v>6.0189913773975734</c:v>
                </c:pt>
                <c:pt idx="55">
                  <c:v>10.698616875441415</c:v>
                </c:pt>
                <c:pt idx="56">
                  <c:v>13.672168144206836</c:v>
                </c:pt>
                <c:pt idx="57">
                  <c:v>14.253435373255009</c:v>
                </c:pt>
                <c:pt idx="58">
                  <c:v>13.248366231043978</c:v>
                </c:pt>
                <c:pt idx="59">
                  <c:v>11.684214837365099</c:v>
                </c:pt>
                <c:pt idx="60">
                  <c:v>13.800043845676534</c:v>
                </c:pt>
                <c:pt idx="61">
                  <c:v>15.328234838570088</c:v>
                </c:pt>
                <c:pt idx="62">
                  <c:v>17.251544335184843</c:v>
                </c:pt>
                <c:pt idx="63">
                  <c:v>15.866418187706593</c:v>
                </c:pt>
                <c:pt idx="64">
                  <c:v>15.59125116840168</c:v>
                </c:pt>
                <c:pt idx="65">
                  <c:v>16.759628390325339</c:v>
                </c:pt>
                <c:pt idx="66">
                  <c:v>14.916447614374967</c:v>
                </c:pt>
                <c:pt idx="67">
                  <c:v>17.506289063354945</c:v>
                </c:pt>
                <c:pt idx="68">
                  <c:v>18.622127480855568</c:v>
                </c:pt>
                <c:pt idx="69">
                  <c:v>16.955628358684812</c:v>
                </c:pt>
                <c:pt idx="70">
                  <c:v>15.519722910066928</c:v>
                </c:pt>
                <c:pt idx="71">
                  <c:v>14.312693096096854</c:v>
                </c:pt>
                <c:pt idx="72">
                  <c:v>16.100785048852835</c:v>
                </c:pt>
                <c:pt idx="73">
                  <c:v>16.665897237074965</c:v>
                </c:pt>
                <c:pt idx="74">
                  <c:v>16.745830058345675</c:v>
                </c:pt>
                <c:pt idx="75">
                  <c:v>18.660101864829322</c:v>
                </c:pt>
                <c:pt idx="76">
                  <c:v>20.221232941391904</c:v>
                </c:pt>
                <c:pt idx="77">
                  <c:v>23.097023652703999</c:v>
                </c:pt>
                <c:pt idx="78">
                  <c:v>17.92108116182785</c:v>
                </c:pt>
                <c:pt idx="79">
                  <c:v>16.4216942018911</c:v>
                </c:pt>
                <c:pt idx="80">
                  <c:v>20.594540468088393</c:v>
                </c:pt>
                <c:pt idx="81">
                  <c:v>16.812533778923374</c:v>
                </c:pt>
                <c:pt idx="82">
                  <c:v>19.172354684149486</c:v>
                </c:pt>
                <c:pt idx="83">
                  <c:v>2.8513267649366121</c:v>
                </c:pt>
                <c:pt idx="84">
                  <c:v>2.6510333763812071</c:v>
                </c:pt>
                <c:pt idx="85">
                  <c:v>5.8289453303944523</c:v>
                </c:pt>
                <c:pt idx="86">
                  <c:v>4.9706543080459298</c:v>
                </c:pt>
                <c:pt idx="87">
                  <c:v>4.9428421985816708</c:v>
                </c:pt>
                <c:pt idx="88">
                  <c:v>5.6803486444410982</c:v>
                </c:pt>
                <c:pt idx="89">
                  <c:v>6.9582543558786689</c:v>
                </c:pt>
                <c:pt idx="90">
                  <c:v>8.7174883849926985</c:v>
                </c:pt>
                <c:pt idx="91">
                  <c:v>9.109777513543051</c:v>
                </c:pt>
                <c:pt idx="92">
                  <c:v>10.187989091463136</c:v>
                </c:pt>
                <c:pt idx="93">
                  <c:v>11.808784874381201</c:v>
                </c:pt>
                <c:pt idx="94">
                  <c:v>12.345453051427567</c:v>
                </c:pt>
                <c:pt idx="95">
                  <c:v>14.438667749729994</c:v>
                </c:pt>
                <c:pt idx="96">
                  <c:v>12.939634780183416</c:v>
                </c:pt>
                <c:pt idx="97">
                  <c:v>15.259312701423468</c:v>
                </c:pt>
                <c:pt idx="98">
                  <c:v>18.155876056837243</c:v>
                </c:pt>
                <c:pt idx="99">
                  <c:v>14.590364332519838</c:v>
                </c:pt>
                <c:pt idx="100">
                  <c:v>17.897604459903054</c:v>
                </c:pt>
                <c:pt idx="101">
                  <c:v>16.594607961310896</c:v>
                </c:pt>
                <c:pt idx="102">
                  <c:v>17.303174697007019</c:v>
                </c:pt>
                <c:pt idx="103">
                  <c:v>20.730504557670301</c:v>
                </c:pt>
                <c:pt idx="104">
                  <c:v>17.486145023563644</c:v>
                </c:pt>
                <c:pt idx="105">
                  <c:v>16.232099045729278</c:v>
                </c:pt>
                <c:pt idx="106">
                  <c:v>15.826738984314995</c:v>
                </c:pt>
                <c:pt idx="107">
                  <c:v>15.735227657145078</c:v>
                </c:pt>
                <c:pt idx="108">
                  <c:v>0</c:v>
                </c:pt>
                <c:pt idx="109">
                  <c:v>2.5966842971003512</c:v>
                </c:pt>
                <c:pt idx="110">
                  <c:v>3.1626189612985813</c:v>
                </c:pt>
                <c:pt idx="111">
                  <c:v>3.6485535514455547</c:v>
                </c:pt>
                <c:pt idx="112">
                  <c:v>5.3857204123047842</c:v>
                </c:pt>
                <c:pt idx="113">
                  <c:v>5.2327083479018937</c:v>
                </c:pt>
                <c:pt idx="114">
                  <c:v>6.2047525109108737</c:v>
                </c:pt>
                <c:pt idx="115">
                  <c:v>6.430441089747954</c:v>
                </c:pt>
                <c:pt idx="116">
                  <c:v>6.7005126894846656</c:v>
                </c:pt>
                <c:pt idx="117">
                  <c:v>6.1828881052722391</c:v>
                </c:pt>
                <c:pt idx="118">
                  <c:v>4.5581747624932465</c:v>
                </c:pt>
                <c:pt idx="119">
                  <c:v>7.6075691494844673</c:v>
                </c:pt>
                <c:pt idx="120">
                  <c:v>7.7972485969787861</c:v>
                </c:pt>
                <c:pt idx="121">
                  <c:v>10.111703121593218</c:v>
                </c:pt>
                <c:pt idx="122">
                  <c:v>10.820635907940952</c:v>
                </c:pt>
                <c:pt idx="123">
                  <c:v>13.441340039044135</c:v>
                </c:pt>
                <c:pt idx="124">
                  <c:v>14.975161380830087</c:v>
                </c:pt>
                <c:pt idx="125">
                  <c:v>12.331755585661487</c:v>
                </c:pt>
                <c:pt idx="126">
                  <c:v>14.592398064892361</c:v>
                </c:pt>
                <c:pt idx="127">
                  <c:v>12.917787002323475</c:v>
                </c:pt>
                <c:pt idx="128">
                  <c:v>9.6754411230542896</c:v>
                </c:pt>
                <c:pt idx="129">
                  <c:v>8.5563281549790506</c:v>
                </c:pt>
                <c:pt idx="130">
                  <c:v>9.5659232478719218</c:v>
                </c:pt>
                <c:pt idx="131">
                  <c:v>10.895437297901765</c:v>
                </c:pt>
                <c:pt idx="132">
                  <c:v>9.2326534257379045</c:v>
                </c:pt>
                <c:pt idx="133">
                  <c:v>9.7836967872869476</c:v>
                </c:pt>
                <c:pt idx="134">
                  <c:v>10.45433574116459</c:v>
                </c:pt>
                <c:pt idx="135">
                  <c:v>12.225201578652289</c:v>
                </c:pt>
                <c:pt idx="136">
                  <c:v>11.36466004214741</c:v>
                </c:pt>
                <c:pt idx="137">
                  <c:v>15.339677772803212</c:v>
                </c:pt>
                <c:pt idx="138">
                  <c:v>14.028420223477591</c:v>
                </c:pt>
                <c:pt idx="139">
                  <c:v>18.839063278254017</c:v>
                </c:pt>
                <c:pt idx="140">
                  <c:v>20.780587489121803</c:v>
                </c:pt>
                <c:pt idx="141">
                  <c:v>19.046634836011094</c:v>
                </c:pt>
                <c:pt idx="142">
                  <c:v>18.762106832027545</c:v>
                </c:pt>
                <c:pt idx="143">
                  <c:v>18.068954419448822</c:v>
                </c:pt>
                <c:pt idx="144">
                  <c:v>0</c:v>
                </c:pt>
                <c:pt idx="145">
                  <c:v>2.3177520049213758</c:v>
                </c:pt>
                <c:pt idx="146">
                  <c:v>2.3218712189898882</c:v>
                </c:pt>
                <c:pt idx="147">
                  <c:v>3.2324773024205142</c:v>
                </c:pt>
                <c:pt idx="148">
                  <c:v>3.5930855935254784</c:v>
                </c:pt>
                <c:pt idx="149">
                  <c:v>4.0778734681273576</c:v>
                </c:pt>
                <c:pt idx="150">
                  <c:v>5.1006283721962022</c:v>
                </c:pt>
                <c:pt idx="151">
                  <c:v>5.9695124026873971</c:v>
                </c:pt>
                <c:pt idx="152">
                  <c:v>4.3424415467874562</c:v>
                </c:pt>
                <c:pt idx="153">
                  <c:v>5.2873693909991744</c:v>
                </c:pt>
                <c:pt idx="154">
                  <c:v>7.8219796859416846</c:v>
                </c:pt>
                <c:pt idx="155">
                  <c:v>10.810056472959433</c:v>
                </c:pt>
                <c:pt idx="156">
                  <c:v>10.77764042835091</c:v>
                </c:pt>
                <c:pt idx="157">
                  <c:v>12.302138780244071</c:v>
                </c:pt>
                <c:pt idx="158">
                  <c:v>9.2204054746204296</c:v>
                </c:pt>
                <c:pt idx="159">
                  <c:v>10.639739552954069</c:v>
                </c:pt>
                <c:pt idx="160">
                  <c:v>11.428334825622542</c:v>
                </c:pt>
                <c:pt idx="161">
                  <c:v>13.764272922080105</c:v>
                </c:pt>
                <c:pt idx="162">
                  <c:v>11.291595790759722</c:v>
                </c:pt>
                <c:pt idx="163">
                  <c:v>10.686878336272043</c:v>
                </c:pt>
                <c:pt idx="164">
                  <c:v>12.302377444415074</c:v>
                </c:pt>
                <c:pt idx="165">
                  <c:v>12.372887843650675</c:v>
                </c:pt>
                <c:pt idx="166">
                  <c:v>14.667814525703767</c:v>
                </c:pt>
                <c:pt idx="167">
                  <c:v>15.23123223230068</c:v>
                </c:pt>
                <c:pt idx="168">
                  <c:v>19.114870724764408</c:v>
                </c:pt>
                <c:pt idx="169">
                  <c:v>18.283306017855988</c:v>
                </c:pt>
                <c:pt idx="170">
                  <c:v>18.845186896233706</c:v>
                </c:pt>
                <c:pt idx="171">
                  <c:v>16.775196895693455</c:v>
                </c:pt>
                <c:pt idx="172">
                  <c:v>15.941378216248108</c:v>
                </c:pt>
                <c:pt idx="173">
                  <c:v>20.087078236212278</c:v>
                </c:pt>
                <c:pt idx="174">
                  <c:v>23.51830877478131</c:v>
                </c:pt>
                <c:pt idx="175">
                  <c:v>19.23607934394942</c:v>
                </c:pt>
                <c:pt idx="176">
                  <c:v>21.217890998023982</c:v>
                </c:pt>
                <c:pt idx="177">
                  <c:v>16.451124581705656</c:v>
                </c:pt>
                <c:pt idx="178">
                  <c:v>15.004329342528099</c:v>
                </c:pt>
                <c:pt idx="179">
                  <c:v>15.42025166382837</c:v>
                </c:pt>
                <c:pt idx="180">
                  <c:v>14.650662757126018</c:v>
                </c:pt>
                <c:pt idx="181">
                  <c:v>23.515863642152219</c:v>
                </c:pt>
                <c:pt idx="182">
                  <c:v>13.414641671198485</c:v>
                </c:pt>
                <c:pt idx="183">
                  <c:v>12.829886232393367</c:v>
                </c:pt>
                <c:pt idx="184">
                  <c:v>13.780712107159129</c:v>
                </c:pt>
                <c:pt idx="1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2-8548-A48D-4E6EC41DB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Sheet1!$G$2025:$G$2095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14</c:v>
                </c:pt>
              </c:numCache>
            </c:numRef>
          </c:cat>
          <c:val>
            <c:numRef>
              <c:f>Sheet1!$O$2025:$O$2095</c:f>
              <c:numCache>
                <c:formatCode>General</c:formatCode>
                <c:ptCount val="71"/>
                <c:pt idx="0">
                  <c:v>2.5287345673802513</c:v>
                </c:pt>
                <c:pt idx="1">
                  <c:v>3.7272012865706623</c:v>
                </c:pt>
                <c:pt idx="2">
                  <c:v>5.1780693539960581</c:v>
                </c:pt>
                <c:pt idx="3">
                  <c:v>4.5180285032612577</c:v>
                </c:pt>
                <c:pt idx="4">
                  <c:v>5.2647430344410733</c:v>
                </c:pt>
                <c:pt idx="5">
                  <c:v>7.3444750831920542</c:v>
                </c:pt>
                <c:pt idx="6">
                  <c:v>8.3429915496932878</c:v>
                </c:pt>
                <c:pt idx="7">
                  <c:v>11.555024474689343</c:v>
                </c:pt>
                <c:pt idx="8">
                  <c:v>12.239385603827072</c:v>
                </c:pt>
                <c:pt idx="9">
                  <c:v>14.027446511963436</c:v>
                </c:pt>
                <c:pt idx="10">
                  <c:v>18.340094412232279</c:v>
                </c:pt>
                <c:pt idx="11">
                  <c:v>18.812519642684691</c:v>
                </c:pt>
                <c:pt idx="12">
                  <c:v>19.848135001511316</c:v>
                </c:pt>
                <c:pt idx="13">
                  <c:v>20.970503964616167</c:v>
                </c:pt>
                <c:pt idx="14">
                  <c:v>22.565259465378702</c:v>
                </c:pt>
                <c:pt idx="15">
                  <c:v>24.159375868598481</c:v>
                </c:pt>
                <c:pt idx="16">
                  <c:v>28.874895377748903</c:v>
                </c:pt>
                <c:pt idx="17">
                  <c:v>30.57734693773228</c:v>
                </c:pt>
                <c:pt idx="18">
                  <c:v>38.235170098741001</c:v>
                </c:pt>
                <c:pt idx="19">
                  <c:v>40.116814071948291</c:v>
                </c:pt>
                <c:pt idx="20">
                  <c:v>38.461436176585622</c:v>
                </c:pt>
                <c:pt idx="21">
                  <c:v>34.546962171414933</c:v>
                </c:pt>
                <c:pt idx="22">
                  <c:v>3.2375143677296343</c:v>
                </c:pt>
                <c:pt idx="23">
                  <c:v>3.8323994532381631</c:v>
                </c:pt>
                <c:pt idx="24">
                  <c:v>11.599361068797851</c:v>
                </c:pt>
                <c:pt idx="25">
                  <c:v>22.124375476911933</c:v>
                </c:pt>
                <c:pt idx="26">
                  <c:v>20.838150178761737</c:v>
                </c:pt>
                <c:pt idx="27">
                  <c:v>28.965381823496095</c:v>
                </c:pt>
                <c:pt idx="28">
                  <c:v>29.571069119572496</c:v>
                </c:pt>
                <c:pt idx="29">
                  <c:v>37.522343459791294</c:v>
                </c:pt>
                <c:pt idx="30">
                  <c:v>1.5089999999999999</c:v>
                </c:pt>
                <c:pt idx="31">
                  <c:v>3.585250000000002</c:v>
                </c:pt>
                <c:pt idx="32">
                  <c:v>6.3638555373279644</c:v>
                </c:pt>
                <c:pt idx="33">
                  <c:v>16.115267717007182</c:v>
                </c:pt>
                <c:pt idx="34">
                  <c:v>23.047060635385865</c:v>
                </c:pt>
                <c:pt idx="35">
                  <c:v>27.580599471250565</c:v>
                </c:pt>
                <c:pt idx="36">
                  <c:v>26.376929469314348</c:v>
                </c:pt>
                <c:pt idx="37">
                  <c:v>25.168793711730128</c:v>
                </c:pt>
                <c:pt idx="38">
                  <c:v>27.257073120245899</c:v>
                </c:pt>
                <c:pt idx="39">
                  <c:v>31.78687266258504</c:v>
                </c:pt>
                <c:pt idx="40">
                  <c:v>36.085760495970135</c:v>
                </c:pt>
                <c:pt idx="41">
                  <c:v>32.783716730313891</c:v>
                </c:pt>
                <c:pt idx="42">
                  <c:v>27.952318318722959</c:v>
                </c:pt>
                <c:pt idx="43">
                  <c:v>30.147301763051413</c:v>
                </c:pt>
                <c:pt idx="44">
                  <c:v>21.148899494936614</c:v>
                </c:pt>
                <c:pt idx="45">
                  <c:v>1.6046678011539208</c:v>
                </c:pt>
                <c:pt idx="46">
                  <c:v>2.6613095295362337</c:v>
                </c:pt>
                <c:pt idx="47">
                  <c:v>6.3339972716462238</c:v>
                </c:pt>
                <c:pt idx="48">
                  <c:v>10.471558828060024</c:v>
                </c:pt>
                <c:pt idx="49">
                  <c:v>21.2193970428794</c:v>
                </c:pt>
                <c:pt idx="50">
                  <c:v>24.171612696202523</c:v>
                </c:pt>
                <c:pt idx="51">
                  <c:v>30.132019303387661</c:v>
                </c:pt>
                <c:pt idx="52">
                  <c:v>33.350161908813128</c:v>
                </c:pt>
                <c:pt idx="53">
                  <c:v>28.357438240358064</c:v>
                </c:pt>
                <c:pt idx="54">
                  <c:v>32.754074117512253</c:v>
                </c:pt>
                <c:pt idx="55">
                  <c:v>35.592621949732973</c:v>
                </c:pt>
                <c:pt idx="56">
                  <c:v>33.96016778146295</c:v>
                </c:pt>
                <c:pt idx="57">
                  <c:v>1.7807419774596533</c:v>
                </c:pt>
                <c:pt idx="58">
                  <c:v>2.6415000000000002</c:v>
                </c:pt>
                <c:pt idx="59">
                  <c:v>6.1803245310249189</c:v>
                </c:pt>
                <c:pt idx="60">
                  <c:v>10.207613253862215</c:v>
                </c:pt>
                <c:pt idx="61">
                  <c:v>10.808102699347007</c:v>
                </c:pt>
                <c:pt idx="62">
                  <c:v>22.736566182029321</c:v>
                </c:pt>
                <c:pt idx="63">
                  <c:v>24.358062903217998</c:v>
                </c:pt>
                <c:pt idx="64">
                  <c:v>27.704203456545812</c:v>
                </c:pt>
                <c:pt idx="65">
                  <c:v>27.82628365438266</c:v>
                </c:pt>
                <c:pt idx="66">
                  <c:v>32.36889799234433</c:v>
                </c:pt>
                <c:pt idx="67">
                  <c:v>32.929141224506452</c:v>
                </c:pt>
                <c:pt idx="68">
                  <c:v>33.073963420855677</c:v>
                </c:pt>
                <c:pt idx="69">
                  <c:v>33.968074575524724</c:v>
                </c:pt>
                <c:pt idx="70">
                  <c:v>31.46599793334552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85-E64B-A0B1-CA6878D82243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Sheet1!$G$2025:$G$2095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14</c:v>
                </c:pt>
              </c:numCache>
            </c:numRef>
          </c:cat>
          <c:val>
            <c:numRef>
              <c:f>Sheet1!$M$2025:$M$2095</c:f>
              <c:numCache>
                <c:formatCode>General</c:formatCode>
                <c:ptCount val="71"/>
                <c:pt idx="0">
                  <c:v>2.0533333333333332</c:v>
                </c:pt>
                <c:pt idx="1">
                  <c:v>3.1387499999999999</c:v>
                </c:pt>
                <c:pt idx="2">
                  <c:v>4.0253333333333332</c:v>
                </c:pt>
                <c:pt idx="3">
                  <c:v>4.0463333333333331</c:v>
                </c:pt>
                <c:pt idx="4">
                  <c:v>4.7976666666666663</c:v>
                </c:pt>
                <c:pt idx="5">
                  <c:v>5.2947499999999996</c:v>
                </c:pt>
                <c:pt idx="6">
                  <c:v>5.8492499999999996</c:v>
                </c:pt>
                <c:pt idx="7">
                  <c:v>7.3585000000000003</c:v>
                </c:pt>
                <c:pt idx="8">
                  <c:v>8.4619999999999997</c:v>
                </c:pt>
                <c:pt idx="9">
                  <c:v>12.08175</c:v>
                </c:pt>
                <c:pt idx="10">
                  <c:v>15.29125</c:v>
                </c:pt>
                <c:pt idx="11">
                  <c:v>16.830750000000002</c:v>
                </c:pt>
                <c:pt idx="12">
                  <c:v>18.709500000000002</c:v>
                </c:pt>
                <c:pt idx="13">
                  <c:v>19.877499999999998</c:v>
                </c:pt>
                <c:pt idx="14">
                  <c:v>20.033000000000001</c:v>
                </c:pt>
                <c:pt idx="15">
                  <c:v>20.762499999999999</c:v>
                </c:pt>
                <c:pt idx="16">
                  <c:v>23.844250000000002</c:v>
                </c:pt>
                <c:pt idx="17">
                  <c:v>23.628249999999998</c:v>
                </c:pt>
                <c:pt idx="18">
                  <c:v>31.258499999999998</c:v>
                </c:pt>
                <c:pt idx="19">
                  <c:v>33.140250000000002</c:v>
                </c:pt>
                <c:pt idx="20">
                  <c:v>31.025750000000002</c:v>
                </c:pt>
                <c:pt idx="21">
                  <c:v>30.09075</c:v>
                </c:pt>
                <c:pt idx="22">
                  <c:v>2.0436666666666667</c:v>
                </c:pt>
                <c:pt idx="23">
                  <c:v>3.3965000000000005</c:v>
                </c:pt>
                <c:pt idx="24">
                  <c:v>8.7454999999999998</c:v>
                </c:pt>
                <c:pt idx="25">
                  <c:v>18.515000000000001</c:v>
                </c:pt>
                <c:pt idx="26">
                  <c:v>17.92925</c:v>
                </c:pt>
                <c:pt idx="27">
                  <c:v>24.18525</c:v>
                </c:pt>
                <c:pt idx="28">
                  <c:v>26.228999999999999</c:v>
                </c:pt>
                <c:pt idx="29">
                  <c:v>32.087250000000004</c:v>
                </c:pt>
                <c:pt idx="30">
                  <c:v>1.5089999999999997</c:v>
                </c:pt>
                <c:pt idx="31">
                  <c:v>3.2077499999999999</c:v>
                </c:pt>
                <c:pt idx="32">
                  <c:v>5.2962499999999997</c:v>
                </c:pt>
                <c:pt idx="33">
                  <c:v>10.188749999999999</c:v>
                </c:pt>
                <c:pt idx="34">
                  <c:v>16.037749999999999</c:v>
                </c:pt>
                <c:pt idx="35">
                  <c:v>20.573499999999999</c:v>
                </c:pt>
                <c:pt idx="36">
                  <c:v>21.707750000000001</c:v>
                </c:pt>
                <c:pt idx="37">
                  <c:v>20.78875</c:v>
                </c:pt>
                <c:pt idx="38">
                  <c:v>22.498750000000001</c:v>
                </c:pt>
                <c:pt idx="39">
                  <c:v>27.024000000000001</c:v>
                </c:pt>
                <c:pt idx="40">
                  <c:v>30.602499999999999</c:v>
                </c:pt>
                <c:pt idx="41">
                  <c:v>26.605999999999995</c:v>
                </c:pt>
                <c:pt idx="42">
                  <c:v>26.994</c:v>
                </c:pt>
                <c:pt idx="43">
                  <c:v>24.671000000000003</c:v>
                </c:pt>
                <c:pt idx="44">
                  <c:v>21.139000000000003</c:v>
                </c:pt>
                <c:pt idx="45">
                  <c:v>1.0660000000000001</c:v>
                </c:pt>
                <c:pt idx="46">
                  <c:v>1.9312499999999999</c:v>
                </c:pt>
                <c:pt idx="47">
                  <c:v>4.9290000000000003</c:v>
                </c:pt>
                <c:pt idx="48">
                  <c:v>8.6895000000000007</c:v>
                </c:pt>
                <c:pt idx="49">
                  <c:v>15.660499999999999</c:v>
                </c:pt>
                <c:pt idx="50">
                  <c:v>21.522750000000002</c:v>
                </c:pt>
                <c:pt idx="51">
                  <c:v>26.073999999999998</c:v>
                </c:pt>
                <c:pt idx="52">
                  <c:v>27.182000000000002</c:v>
                </c:pt>
                <c:pt idx="53">
                  <c:v>25.370249999999999</c:v>
                </c:pt>
                <c:pt idx="54">
                  <c:v>29.832999999999998</c:v>
                </c:pt>
                <c:pt idx="55">
                  <c:v>30.76125</c:v>
                </c:pt>
                <c:pt idx="56">
                  <c:v>29.437666666666669</c:v>
                </c:pt>
                <c:pt idx="57">
                  <c:v>1.3652500000000001</c:v>
                </c:pt>
                <c:pt idx="58">
                  <c:v>1.8864999999999998</c:v>
                </c:pt>
                <c:pt idx="59">
                  <c:v>5.2947499999999996</c:v>
                </c:pt>
                <c:pt idx="60">
                  <c:v>7.3585000000000003</c:v>
                </c:pt>
                <c:pt idx="61">
                  <c:v>9.2532499999999995</c:v>
                </c:pt>
                <c:pt idx="62">
                  <c:v>17.178000000000001</c:v>
                </c:pt>
                <c:pt idx="63">
                  <c:v>20.578250000000001</c:v>
                </c:pt>
                <c:pt idx="64">
                  <c:v>24.53425</c:v>
                </c:pt>
                <c:pt idx="65">
                  <c:v>25.148</c:v>
                </c:pt>
                <c:pt idx="66">
                  <c:v>26.987000000000002</c:v>
                </c:pt>
                <c:pt idx="67">
                  <c:v>27.177</c:v>
                </c:pt>
                <c:pt idx="68">
                  <c:v>30.568000000000001</c:v>
                </c:pt>
                <c:pt idx="69">
                  <c:v>31.330750000000002</c:v>
                </c:pt>
                <c:pt idx="70">
                  <c:v>28.905500000000004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85-E64B-A0B1-CA6878D82243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Sheet1!$G$2025:$G$2095</c:f>
              <c:numCache>
                <c:formatCode>General</c:formatCode>
                <c:ptCount val="7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12</c:v>
                </c:pt>
                <c:pt idx="42">
                  <c:v>13</c:v>
                </c:pt>
                <c:pt idx="43">
                  <c:v>14</c:v>
                </c:pt>
                <c:pt idx="44">
                  <c:v>15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9</c:v>
                </c:pt>
                <c:pt idx="54">
                  <c:v>10</c:v>
                </c:pt>
                <c:pt idx="55">
                  <c:v>11</c:v>
                </c:pt>
                <c:pt idx="56">
                  <c:v>12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14</c:v>
                </c:pt>
              </c:numCache>
            </c:numRef>
          </c:cat>
          <c:val>
            <c:numRef>
              <c:f>Sheet1!$P$2025:$P$2095</c:f>
              <c:numCache>
                <c:formatCode>General</c:formatCode>
                <c:ptCount val="71"/>
                <c:pt idx="0">
                  <c:v>1.5779320992864152</c:v>
                </c:pt>
                <c:pt idx="1">
                  <c:v>2.5502987134293376</c:v>
                </c:pt>
                <c:pt idx="2">
                  <c:v>2.8725973126706084</c:v>
                </c:pt>
                <c:pt idx="3">
                  <c:v>3.574638163405409</c:v>
                </c:pt>
                <c:pt idx="4">
                  <c:v>4.3305902988922593</c:v>
                </c:pt>
                <c:pt idx="5">
                  <c:v>3.245024916807945</c:v>
                </c:pt>
                <c:pt idx="6">
                  <c:v>3.355508450306711</c:v>
                </c:pt>
                <c:pt idx="7">
                  <c:v>3.1619755253106563</c:v>
                </c:pt>
                <c:pt idx="8">
                  <c:v>4.6846143961729272</c:v>
                </c:pt>
                <c:pt idx="9">
                  <c:v>10.136053488036563</c:v>
                </c:pt>
                <c:pt idx="10">
                  <c:v>12.242405587767719</c:v>
                </c:pt>
                <c:pt idx="11">
                  <c:v>14.848980357315311</c:v>
                </c:pt>
                <c:pt idx="12">
                  <c:v>17.570864998488688</c:v>
                </c:pt>
                <c:pt idx="13">
                  <c:v>18.784496035383828</c:v>
                </c:pt>
                <c:pt idx="14">
                  <c:v>17.500740534621301</c:v>
                </c:pt>
                <c:pt idx="15">
                  <c:v>17.365624131401518</c:v>
                </c:pt>
                <c:pt idx="16">
                  <c:v>18.813604622251102</c:v>
                </c:pt>
                <c:pt idx="17">
                  <c:v>16.679153062267716</c:v>
                </c:pt>
                <c:pt idx="18">
                  <c:v>24.281829901258995</c:v>
                </c:pt>
                <c:pt idx="19">
                  <c:v>26.163685928051713</c:v>
                </c:pt>
                <c:pt idx="20">
                  <c:v>23.590063823414386</c:v>
                </c:pt>
                <c:pt idx="21">
                  <c:v>25.634537828585067</c:v>
                </c:pt>
                <c:pt idx="22">
                  <c:v>0.84981896560369941</c:v>
                </c:pt>
                <c:pt idx="23">
                  <c:v>2.9606005467618379</c:v>
                </c:pt>
                <c:pt idx="24">
                  <c:v>5.8916389312021487</c:v>
                </c:pt>
                <c:pt idx="25">
                  <c:v>14.905624523088067</c:v>
                </c:pt>
                <c:pt idx="26">
                  <c:v>15.020349821238261</c:v>
                </c:pt>
                <c:pt idx="27">
                  <c:v>19.405118176503905</c:v>
                </c:pt>
                <c:pt idx="28">
                  <c:v>22.886930880427503</c:v>
                </c:pt>
                <c:pt idx="29">
                  <c:v>26.652156540208715</c:v>
                </c:pt>
                <c:pt idx="30">
                  <c:v>1.5089999999999995</c:v>
                </c:pt>
                <c:pt idx="31">
                  <c:v>2.8302499999999977</c:v>
                </c:pt>
                <c:pt idx="32">
                  <c:v>4.228644462672035</c:v>
                </c:pt>
                <c:pt idx="33">
                  <c:v>4.2622322829928159</c:v>
                </c:pt>
                <c:pt idx="34">
                  <c:v>9.0284393646141332</c:v>
                </c:pt>
                <c:pt idx="35">
                  <c:v>13.566400528749432</c:v>
                </c:pt>
                <c:pt idx="36">
                  <c:v>17.038570530685654</c:v>
                </c:pt>
                <c:pt idx="37">
                  <c:v>16.408706288269872</c:v>
                </c:pt>
                <c:pt idx="38">
                  <c:v>17.740426879754104</c:v>
                </c:pt>
                <c:pt idx="39">
                  <c:v>22.261127337414962</c:v>
                </c:pt>
                <c:pt idx="40">
                  <c:v>25.119239504029863</c:v>
                </c:pt>
                <c:pt idx="41">
                  <c:v>20.428283269686098</c:v>
                </c:pt>
                <c:pt idx="42">
                  <c:v>26.03568168127704</c:v>
                </c:pt>
                <c:pt idx="43">
                  <c:v>19.194698236948593</c:v>
                </c:pt>
                <c:pt idx="44">
                  <c:v>21.129100505063391</c:v>
                </c:pt>
                <c:pt idx="45">
                  <c:v>0.52733219884607929</c:v>
                </c:pt>
                <c:pt idx="46">
                  <c:v>1.2011904704637664</c:v>
                </c:pt>
                <c:pt idx="47">
                  <c:v>3.5240027283537767</c:v>
                </c:pt>
                <c:pt idx="48">
                  <c:v>6.9074411719399773</c:v>
                </c:pt>
                <c:pt idx="49">
                  <c:v>10.101602957120598</c:v>
                </c:pt>
                <c:pt idx="50">
                  <c:v>18.873887303797481</c:v>
                </c:pt>
                <c:pt idx="51">
                  <c:v>22.015980696612335</c:v>
                </c:pt>
                <c:pt idx="52">
                  <c:v>21.013838091186877</c:v>
                </c:pt>
                <c:pt idx="53">
                  <c:v>22.383061759641933</c:v>
                </c:pt>
                <c:pt idx="54">
                  <c:v>26.911925882487743</c:v>
                </c:pt>
                <c:pt idx="55">
                  <c:v>25.929878050267025</c:v>
                </c:pt>
                <c:pt idx="56">
                  <c:v>24.915165551870388</c:v>
                </c:pt>
                <c:pt idx="57">
                  <c:v>0.9497580225403468</c:v>
                </c:pt>
                <c:pt idx="58">
                  <c:v>1.1314999999999995</c:v>
                </c:pt>
                <c:pt idx="59">
                  <c:v>4.4091754689750804</c:v>
                </c:pt>
                <c:pt idx="60">
                  <c:v>4.5093867461377855</c:v>
                </c:pt>
                <c:pt idx="61">
                  <c:v>7.6983973006529913</c:v>
                </c:pt>
                <c:pt idx="62">
                  <c:v>11.61943381797068</c:v>
                </c:pt>
                <c:pt idx="63">
                  <c:v>16.798437096782003</c:v>
                </c:pt>
                <c:pt idx="64">
                  <c:v>21.364296543454188</c:v>
                </c:pt>
                <c:pt idx="65">
                  <c:v>22.469716345617339</c:v>
                </c:pt>
                <c:pt idx="66">
                  <c:v>21.605102007655674</c:v>
                </c:pt>
                <c:pt idx="67">
                  <c:v>21.424858775493551</c:v>
                </c:pt>
                <c:pt idx="68">
                  <c:v>28.06203657914433</c:v>
                </c:pt>
                <c:pt idx="69">
                  <c:v>28.693425424475279</c:v>
                </c:pt>
                <c:pt idx="70">
                  <c:v>26.345002066654487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85-E64B-A0B1-CA6878D82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Sheet1!$G$3180:$G$3240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</c:numCache>
            </c:numRef>
          </c:cat>
          <c:val>
            <c:numRef>
              <c:f>Sheet1!$O$3180:$O$3240</c:f>
              <c:numCache>
                <c:formatCode>General</c:formatCode>
                <c:ptCount val="61"/>
                <c:pt idx="0">
                  <c:v>3.4439921702420362</c:v>
                </c:pt>
                <c:pt idx="1">
                  <c:v>3.6423199970127298</c:v>
                </c:pt>
                <c:pt idx="2">
                  <c:v>3.3645664580747314</c:v>
                </c:pt>
                <c:pt idx="3">
                  <c:v>4.3396111547311369</c:v>
                </c:pt>
                <c:pt idx="4">
                  <c:v>6.6538469318026827</c:v>
                </c:pt>
                <c:pt idx="5">
                  <c:v>6.8986598125099938</c:v>
                </c:pt>
                <c:pt idx="6">
                  <c:v>8.1025685774640461</c:v>
                </c:pt>
                <c:pt idx="7">
                  <c:v>11.281040425682017</c:v>
                </c:pt>
                <c:pt idx="8">
                  <c:v>15.155058630506126</c:v>
                </c:pt>
                <c:pt idx="9">
                  <c:v>14.259225860514448</c:v>
                </c:pt>
                <c:pt idx="10">
                  <c:v>19.37575764250434</c:v>
                </c:pt>
                <c:pt idx="11">
                  <c:v>15.794788929080802</c:v>
                </c:pt>
                <c:pt idx="12">
                  <c:v>19.18348842807038</c:v>
                </c:pt>
                <c:pt idx="13">
                  <c:v>24.169267715407255</c:v>
                </c:pt>
                <c:pt idx="14">
                  <c:v>24.754157292009594</c:v>
                </c:pt>
                <c:pt idx="15">
                  <c:v>17.589973457299688</c:v>
                </c:pt>
                <c:pt idx="16">
                  <c:v>26.269472565342603</c:v>
                </c:pt>
                <c:pt idx="17">
                  <c:v>24.015201993642442</c:v>
                </c:pt>
                <c:pt idx="18">
                  <c:v>31.171340993373992</c:v>
                </c:pt>
                <c:pt idx="19">
                  <c:v>1.4416554363023115</c:v>
                </c:pt>
                <c:pt idx="20">
                  <c:v>3.5839242309550094</c:v>
                </c:pt>
                <c:pt idx="21">
                  <c:v>5.6430419587591025</c:v>
                </c:pt>
                <c:pt idx="22">
                  <c:v>7.0631549597035725</c:v>
                </c:pt>
                <c:pt idx="23">
                  <c:v>5.85730140651272</c:v>
                </c:pt>
                <c:pt idx="24">
                  <c:v>5.1097688894648803</c:v>
                </c:pt>
                <c:pt idx="25">
                  <c:v>3.6986589316725791</c:v>
                </c:pt>
                <c:pt idx="26">
                  <c:v>4.1892602505549448</c:v>
                </c:pt>
                <c:pt idx="27">
                  <c:v>8.588672169027685</c:v>
                </c:pt>
                <c:pt idx="28">
                  <c:v>9.0570000000000022</c:v>
                </c:pt>
                <c:pt idx="29">
                  <c:v>10.80190115977631</c:v>
                </c:pt>
                <c:pt idx="30">
                  <c:v>16.837433051098039</c:v>
                </c:pt>
                <c:pt idx="31">
                  <c:v>19.367199263179604</c:v>
                </c:pt>
                <c:pt idx="32">
                  <c:v>18.597527622361444</c:v>
                </c:pt>
                <c:pt idx="33">
                  <c:v>23.22714059165834</c:v>
                </c:pt>
                <c:pt idx="34">
                  <c:v>24.731727414447079</c:v>
                </c:pt>
                <c:pt idx="35">
                  <c:v>2.2638333885575417</c:v>
                </c:pt>
                <c:pt idx="36">
                  <c:v>2.1252967379455345</c:v>
                </c:pt>
                <c:pt idx="37">
                  <c:v>4.2240632253350086</c:v>
                </c:pt>
                <c:pt idx="38">
                  <c:v>13.616011368568886</c:v>
                </c:pt>
                <c:pt idx="39">
                  <c:v>18.252626867525585</c:v>
                </c:pt>
                <c:pt idx="40">
                  <c:v>24.763185769861732</c:v>
                </c:pt>
                <c:pt idx="41">
                  <c:v>23.540683210840928</c:v>
                </c:pt>
                <c:pt idx="42">
                  <c:v>24.280256841497504</c:v>
                </c:pt>
                <c:pt idx="43">
                  <c:v>19.985614321869857</c:v>
                </c:pt>
                <c:pt idx="44">
                  <c:v>25.184482643075814</c:v>
                </c:pt>
                <c:pt idx="45">
                  <c:v>0.755</c:v>
                </c:pt>
                <c:pt idx="46">
                  <c:v>3.0190000000000001</c:v>
                </c:pt>
                <c:pt idx="47">
                  <c:v>14.779420247558685</c:v>
                </c:pt>
                <c:pt idx="48">
                  <c:v>21.5413402848971</c:v>
                </c:pt>
                <c:pt idx="49">
                  <c:v>23.073775981094848</c:v>
                </c:pt>
                <c:pt idx="50">
                  <c:v>23.098595342480966</c:v>
                </c:pt>
                <c:pt idx="51">
                  <c:v>21.130080923942874</c:v>
                </c:pt>
                <c:pt idx="52">
                  <c:v>20.356034846822908</c:v>
                </c:pt>
                <c:pt idx="53">
                  <c:v>5.2293030996169403</c:v>
                </c:pt>
                <c:pt idx="54">
                  <c:v>4.6492735100012101</c:v>
                </c:pt>
                <c:pt idx="55">
                  <c:v>11.386310367957801</c:v>
                </c:pt>
                <c:pt idx="56">
                  <c:v>17.505362726078364</c:v>
                </c:pt>
                <c:pt idx="57">
                  <c:v>21.641038808735662</c:v>
                </c:pt>
                <c:pt idx="58">
                  <c:v>20.10175828012726</c:v>
                </c:pt>
                <c:pt idx="59">
                  <c:v>24.921440258226184</c:v>
                </c:pt>
                <c:pt idx="60">
                  <c:v>22.772181660314271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7-C748-9BE5-516E5C8E8F83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Sheet1!$G$3180:$G$3240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</c:numCache>
            </c:numRef>
          </c:cat>
          <c:val>
            <c:numRef>
              <c:f>Sheet1!$M$3180:$M$3240</c:f>
              <c:numCache>
                <c:formatCode>General</c:formatCode>
                <c:ptCount val="61"/>
                <c:pt idx="0">
                  <c:v>2.3105000000000002</c:v>
                </c:pt>
                <c:pt idx="1">
                  <c:v>2.2642500000000001</c:v>
                </c:pt>
                <c:pt idx="2">
                  <c:v>2.0754999999999999</c:v>
                </c:pt>
                <c:pt idx="3">
                  <c:v>3.2074999999999996</c:v>
                </c:pt>
                <c:pt idx="4">
                  <c:v>4.1507499999999995</c:v>
                </c:pt>
                <c:pt idx="5">
                  <c:v>4.7324999999999999</c:v>
                </c:pt>
                <c:pt idx="6">
                  <c:v>5.8490000000000002</c:v>
                </c:pt>
                <c:pt idx="7">
                  <c:v>7.5702499999999997</c:v>
                </c:pt>
                <c:pt idx="8">
                  <c:v>11.136749999999999</c:v>
                </c:pt>
                <c:pt idx="9">
                  <c:v>12.269500000000001</c:v>
                </c:pt>
                <c:pt idx="10">
                  <c:v>14.821999999999999</c:v>
                </c:pt>
                <c:pt idx="11">
                  <c:v>12.841749999999999</c:v>
                </c:pt>
                <c:pt idx="12">
                  <c:v>16.24625</c:v>
                </c:pt>
                <c:pt idx="13">
                  <c:v>20.031500000000001</c:v>
                </c:pt>
                <c:pt idx="14">
                  <c:v>19.06025</c:v>
                </c:pt>
                <c:pt idx="15">
                  <c:v>15.858500000000001</c:v>
                </c:pt>
                <c:pt idx="16">
                  <c:v>20.188749999999999</c:v>
                </c:pt>
                <c:pt idx="17">
                  <c:v>20.216250000000002</c:v>
                </c:pt>
                <c:pt idx="18">
                  <c:v>27.804749999999999</c:v>
                </c:pt>
                <c:pt idx="19">
                  <c:v>1.0063333333333333</c:v>
                </c:pt>
                <c:pt idx="20">
                  <c:v>2.0126666666666666</c:v>
                </c:pt>
                <c:pt idx="21">
                  <c:v>3.0783333333333331</c:v>
                </c:pt>
                <c:pt idx="22">
                  <c:v>3.7733333333333334</c:v>
                </c:pt>
                <c:pt idx="23">
                  <c:v>4.6253333333333337</c:v>
                </c:pt>
                <c:pt idx="24">
                  <c:v>3.8923333333333336</c:v>
                </c:pt>
                <c:pt idx="25">
                  <c:v>2.5566666666666666</c:v>
                </c:pt>
                <c:pt idx="26">
                  <c:v>3.2953333333333332</c:v>
                </c:pt>
                <c:pt idx="27">
                  <c:v>5.5596666666666676</c:v>
                </c:pt>
                <c:pt idx="28">
                  <c:v>8.3020000000000014</c:v>
                </c:pt>
                <c:pt idx="29">
                  <c:v>10.681666666666667</c:v>
                </c:pt>
                <c:pt idx="30">
                  <c:v>16.386666666666667</c:v>
                </c:pt>
                <c:pt idx="31">
                  <c:v>17.440000000000001</c:v>
                </c:pt>
                <c:pt idx="32">
                  <c:v>16.629000000000001</c:v>
                </c:pt>
                <c:pt idx="33">
                  <c:v>21.264333333333333</c:v>
                </c:pt>
                <c:pt idx="34">
                  <c:v>22.749000000000002</c:v>
                </c:pt>
                <c:pt idx="35">
                  <c:v>1.5093333333333332</c:v>
                </c:pt>
                <c:pt idx="36">
                  <c:v>1.5092499999999998</c:v>
                </c:pt>
                <c:pt idx="37">
                  <c:v>3.0634999999999999</c:v>
                </c:pt>
                <c:pt idx="38">
                  <c:v>11.709249999999999</c:v>
                </c:pt>
                <c:pt idx="39">
                  <c:v>16.639250000000001</c:v>
                </c:pt>
                <c:pt idx="40">
                  <c:v>19.295249999999999</c:v>
                </c:pt>
                <c:pt idx="41">
                  <c:v>19.644749999999998</c:v>
                </c:pt>
                <c:pt idx="42">
                  <c:v>21.210750000000001</c:v>
                </c:pt>
                <c:pt idx="43">
                  <c:v>19.153749999999999</c:v>
                </c:pt>
                <c:pt idx="44">
                  <c:v>22.52525</c:v>
                </c:pt>
                <c:pt idx="45">
                  <c:v>0.755</c:v>
                </c:pt>
                <c:pt idx="46">
                  <c:v>2.2639999999999998</c:v>
                </c:pt>
                <c:pt idx="47">
                  <c:v>11.320666666666666</c:v>
                </c:pt>
                <c:pt idx="48">
                  <c:v>19.919</c:v>
                </c:pt>
                <c:pt idx="49">
                  <c:v>19.019666666666669</c:v>
                </c:pt>
                <c:pt idx="50">
                  <c:v>22.210666666666668</c:v>
                </c:pt>
                <c:pt idx="51">
                  <c:v>18.949666666666669</c:v>
                </c:pt>
                <c:pt idx="52">
                  <c:v>19.079000000000001</c:v>
                </c:pt>
                <c:pt idx="53">
                  <c:v>3.05</c:v>
                </c:pt>
                <c:pt idx="54">
                  <c:v>3.0187500000000003</c:v>
                </c:pt>
                <c:pt idx="55">
                  <c:v>8.0020000000000007</c:v>
                </c:pt>
                <c:pt idx="56">
                  <c:v>14.722750000000001</c:v>
                </c:pt>
                <c:pt idx="57">
                  <c:v>17.966749999999998</c:v>
                </c:pt>
                <c:pt idx="58">
                  <c:v>17.751749999999998</c:v>
                </c:pt>
                <c:pt idx="59">
                  <c:v>21.527000000000001</c:v>
                </c:pt>
                <c:pt idx="60">
                  <c:v>17.900666666666666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7-C748-9BE5-516E5C8E8F83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Sheet1!$G$3180:$G$3240</c:f>
              <c:numCache>
                <c:formatCode>General</c:formatCode>
                <c:ptCount val="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10</c:v>
                </c:pt>
                <c:pt idx="45">
                  <c:v>1</c:v>
                </c:pt>
                <c:pt idx="46">
                  <c:v>2</c:v>
                </c:pt>
                <c:pt idx="47">
                  <c:v>3</c:v>
                </c:pt>
                <c:pt idx="48">
                  <c:v>4</c:v>
                </c:pt>
                <c:pt idx="49">
                  <c:v>5</c:v>
                </c:pt>
                <c:pt idx="50">
                  <c:v>6</c:v>
                </c:pt>
                <c:pt idx="51">
                  <c:v>7</c:v>
                </c:pt>
                <c:pt idx="52">
                  <c:v>8</c:v>
                </c:pt>
                <c:pt idx="53">
                  <c:v>1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6</c:v>
                </c:pt>
                <c:pt idx="59">
                  <c:v>7</c:v>
                </c:pt>
                <c:pt idx="60">
                  <c:v>8</c:v>
                </c:pt>
              </c:numCache>
            </c:numRef>
          </c:cat>
          <c:val>
            <c:numRef>
              <c:f>Sheet1!$P$3180:$P$3240</c:f>
              <c:numCache>
                <c:formatCode>General</c:formatCode>
                <c:ptCount val="61"/>
                <c:pt idx="0">
                  <c:v>1.1770078297579645</c:v>
                </c:pt>
                <c:pt idx="1">
                  <c:v>0.88618000298727018</c:v>
                </c:pt>
                <c:pt idx="2">
                  <c:v>0.78643354192526838</c:v>
                </c:pt>
                <c:pt idx="3">
                  <c:v>2.0753888452688622</c:v>
                </c:pt>
                <c:pt idx="4">
                  <c:v>1.6476530681973167</c:v>
                </c:pt>
                <c:pt idx="5">
                  <c:v>2.5663401874900065</c:v>
                </c:pt>
                <c:pt idx="6">
                  <c:v>3.5954314225359538</c:v>
                </c:pt>
                <c:pt idx="7">
                  <c:v>3.8594595743179827</c:v>
                </c:pt>
                <c:pt idx="8">
                  <c:v>7.1184413694938726</c:v>
                </c:pt>
                <c:pt idx="9">
                  <c:v>10.279774139485554</c:v>
                </c:pt>
                <c:pt idx="10">
                  <c:v>10.268242357495659</c:v>
                </c:pt>
                <c:pt idx="11">
                  <c:v>9.8887110709191965</c:v>
                </c:pt>
                <c:pt idx="12">
                  <c:v>13.309011571929622</c:v>
                </c:pt>
                <c:pt idx="13">
                  <c:v>15.893732284592748</c:v>
                </c:pt>
                <c:pt idx="14">
                  <c:v>13.366342707990404</c:v>
                </c:pt>
                <c:pt idx="15">
                  <c:v>14.127026542700314</c:v>
                </c:pt>
                <c:pt idx="16">
                  <c:v>14.108027434657396</c:v>
                </c:pt>
                <c:pt idx="17">
                  <c:v>16.417298006357562</c:v>
                </c:pt>
                <c:pt idx="18">
                  <c:v>24.438159006626005</c:v>
                </c:pt>
                <c:pt idx="19">
                  <c:v>0.57101123036435508</c:v>
                </c:pt>
                <c:pt idx="20">
                  <c:v>0.44140910237832398</c:v>
                </c:pt>
                <c:pt idx="21">
                  <c:v>0.51362470790756376</c:v>
                </c:pt>
                <c:pt idx="22">
                  <c:v>0.48351170696309387</c:v>
                </c:pt>
                <c:pt idx="23">
                  <c:v>3.3933652601539475</c:v>
                </c:pt>
                <c:pt idx="24">
                  <c:v>2.674897777201787</c:v>
                </c:pt>
                <c:pt idx="25">
                  <c:v>1.4146744016607544</c:v>
                </c:pt>
                <c:pt idx="26">
                  <c:v>2.4014064161117221</c:v>
                </c:pt>
                <c:pt idx="27">
                  <c:v>2.5306611643056498</c:v>
                </c:pt>
                <c:pt idx="28">
                  <c:v>7.5470000000000006</c:v>
                </c:pt>
                <c:pt idx="29">
                  <c:v>10.561432173557023</c:v>
                </c:pt>
                <c:pt idx="30">
                  <c:v>15.935900282235293</c:v>
                </c:pt>
                <c:pt idx="31">
                  <c:v>15.512800736820399</c:v>
                </c:pt>
                <c:pt idx="32">
                  <c:v>14.660472377638559</c:v>
                </c:pt>
                <c:pt idx="33">
                  <c:v>19.301526075008326</c:v>
                </c:pt>
                <c:pt idx="34">
                  <c:v>20.766272585552926</c:v>
                </c:pt>
                <c:pt idx="35">
                  <c:v>0.75483327810912459</c:v>
                </c:pt>
                <c:pt idx="36">
                  <c:v>0.89320326205446521</c:v>
                </c:pt>
                <c:pt idx="37">
                  <c:v>1.9029367746649908</c:v>
                </c:pt>
                <c:pt idx="38">
                  <c:v>9.8024886314311122</c:v>
                </c:pt>
                <c:pt idx="39">
                  <c:v>15.025873132474416</c:v>
                </c:pt>
                <c:pt idx="40">
                  <c:v>13.827314230138267</c:v>
                </c:pt>
                <c:pt idx="41">
                  <c:v>15.748816789159068</c:v>
                </c:pt>
                <c:pt idx="42">
                  <c:v>18.141243158502498</c:v>
                </c:pt>
                <c:pt idx="43">
                  <c:v>18.32188567813014</c:v>
                </c:pt>
                <c:pt idx="44">
                  <c:v>19.866017356924186</c:v>
                </c:pt>
                <c:pt idx="45">
                  <c:v>0.755</c:v>
                </c:pt>
                <c:pt idx="46">
                  <c:v>1.5089999999999997</c:v>
                </c:pt>
                <c:pt idx="47">
                  <c:v>7.8619130857746473</c:v>
                </c:pt>
                <c:pt idx="48">
                  <c:v>18.296659715102901</c:v>
                </c:pt>
                <c:pt idx="49">
                  <c:v>14.965557352238493</c:v>
                </c:pt>
                <c:pt idx="50">
                  <c:v>21.322737990852371</c:v>
                </c:pt>
                <c:pt idx="51">
                  <c:v>16.769252409390464</c:v>
                </c:pt>
                <c:pt idx="52">
                  <c:v>17.801965153177093</c:v>
                </c:pt>
                <c:pt idx="53">
                  <c:v>0.87069690038305936</c:v>
                </c:pt>
                <c:pt idx="54">
                  <c:v>1.3882264899987904</c:v>
                </c:pt>
                <c:pt idx="55">
                  <c:v>4.6176896320422012</c:v>
                </c:pt>
                <c:pt idx="56">
                  <c:v>11.940137273921639</c:v>
                </c:pt>
                <c:pt idx="57">
                  <c:v>14.292461191264334</c:v>
                </c:pt>
                <c:pt idx="58">
                  <c:v>15.401741719872735</c:v>
                </c:pt>
                <c:pt idx="59">
                  <c:v>18.132559741773818</c:v>
                </c:pt>
                <c:pt idx="60">
                  <c:v>13.029151673019062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47-C748-9BE5-516E5C8E8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Sheet1!$G$1979:$G$2024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</c:numCache>
            </c:numRef>
          </c:cat>
          <c:val>
            <c:numRef>
              <c:f>Sheet1!$O$1979:$O$2024</c:f>
              <c:numCache>
                <c:formatCode>General</c:formatCode>
                <c:ptCount val="46"/>
                <c:pt idx="0">
                  <c:v>2.420365619795843</c:v>
                </c:pt>
                <c:pt idx="1">
                  <c:v>1.9057703988076198</c:v>
                </c:pt>
                <c:pt idx="2">
                  <c:v>3.2412925292049368</c:v>
                </c:pt>
                <c:pt idx="3">
                  <c:v>6.2807026609574415</c:v>
                </c:pt>
                <c:pt idx="4">
                  <c:v>14.821846359388701</c:v>
                </c:pt>
                <c:pt idx="5">
                  <c:v>19.023434370749165</c:v>
                </c:pt>
                <c:pt idx="6">
                  <c:v>18.346856660221647</c:v>
                </c:pt>
                <c:pt idx="7">
                  <c:v>20.339398523388432</c:v>
                </c:pt>
                <c:pt idx="8">
                  <c:v>19.26054348370204</c:v>
                </c:pt>
                <c:pt idx="9">
                  <c:v>23.827672991947846</c:v>
                </c:pt>
                <c:pt idx="10">
                  <c:v>26.605694747917504</c:v>
                </c:pt>
                <c:pt idx="11">
                  <c:v>28.921795306464706</c:v>
                </c:pt>
                <c:pt idx="12">
                  <c:v>2.647689773908652</c:v>
                </c:pt>
                <c:pt idx="13">
                  <c:v>6.7105255709583087</c:v>
                </c:pt>
                <c:pt idx="14">
                  <c:v>6.5973536841316553</c:v>
                </c:pt>
                <c:pt idx="15">
                  <c:v>11.696187534175621</c:v>
                </c:pt>
                <c:pt idx="16">
                  <c:v>19.437254519620947</c:v>
                </c:pt>
                <c:pt idx="17">
                  <c:v>22.833626792918928</c:v>
                </c:pt>
                <c:pt idx="18">
                  <c:v>29.063997224170073</c:v>
                </c:pt>
                <c:pt idx="19">
                  <c:v>0</c:v>
                </c:pt>
                <c:pt idx="20">
                  <c:v>2.3913233944584245</c:v>
                </c:pt>
                <c:pt idx="21">
                  <c:v>7.7730466868821608</c:v>
                </c:pt>
                <c:pt idx="22">
                  <c:v>13.531511600045</c:v>
                </c:pt>
                <c:pt idx="23">
                  <c:v>20.326136364086206</c:v>
                </c:pt>
                <c:pt idx="24">
                  <c:v>24.428230274942717</c:v>
                </c:pt>
                <c:pt idx="25">
                  <c:v>22.291753115133353</c:v>
                </c:pt>
                <c:pt idx="26">
                  <c:v>0</c:v>
                </c:pt>
                <c:pt idx="27">
                  <c:v>3.7291239117958233</c:v>
                </c:pt>
                <c:pt idx="28">
                  <c:v>16.387000166936286</c:v>
                </c:pt>
                <c:pt idx="29">
                  <c:v>24.486180881681125</c:v>
                </c:pt>
                <c:pt idx="30">
                  <c:v>26.10138262526927</c:v>
                </c:pt>
                <c:pt idx="31">
                  <c:v>26.73683546067603</c:v>
                </c:pt>
                <c:pt idx="32">
                  <c:v>31.034104987904062</c:v>
                </c:pt>
                <c:pt idx="33">
                  <c:v>2.2639999999999998</c:v>
                </c:pt>
                <c:pt idx="34">
                  <c:v>7.992252990351485</c:v>
                </c:pt>
                <c:pt idx="35">
                  <c:v>16.013393180240801</c:v>
                </c:pt>
                <c:pt idx="36">
                  <c:v>22.757776685323101</c:v>
                </c:pt>
                <c:pt idx="37">
                  <c:v>23.08256406479169</c:v>
                </c:pt>
                <c:pt idx="38">
                  <c:v>29.010191946609474</c:v>
                </c:pt>
                <c:pt idx="39">
                  <c:v>25.79526130878061</c:v>
                </c:pt>
                <c:pt idx="40">
                  <c:v>5.1844923659393416</c:v>
                </c:pt>
                <c:pt idx="41">
                  <c:v>6.2514842545640148</c:v>
                </c:pt>
                <c:pt idx="42">
                  <c:v>11.648311025294472</c:v>
                </c:pt>
                <c:pt idx="43">
                  <c:v>23.156031883076</c:v>
                </c:pt>
                <c:pt idx="44">
                  <c:v>23.205805369947992</c:v>
                </c:pt>
                <c:pt idx="45">
                  <c:v>25.542981906978124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0-2641-B8A3-AC2030B6B3F3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Sheet1!$G$1979:$G$2024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</c:numCache>
            </c:numRef>
          </c:cat>
          <c:val>
            <c:numRef>
              <c:f>Sheet1!$M$1979:$M$2024</c:f>
              <c:numCache>
                <c:formatCode>General</c:formatCode>
                <c:ptCount val="46"/>
                <c:pt idx="0">
                  <c:v>1.8864999999999998</c:v>
                </c:pt>
                <c:pt idx="1">
                  <c:v>1.27</c:v>
                </c:pt>
                <c:pt idx="2">
                  <c:v>2.5659999999999998</c:v>
                </c:pt>
                <c:pt idx="3">
                  <c:v>3.6293999999999995</c:v>
                </c:pt>
                <c:pt idx="4">
                  <c:v>10.4596</c:v>
                </c:pt>
                <c:pt idx="5">
                  <c:v>13.738400000000002</c:v>
                </c:pt>
                <c:pt idx="6">
                  <c:v>16.132400000000001</c:v>
                </c:pt>
                <c:pt idx="7">
                  <c:v>15.700399999999998</c:v>
                </c:pt>
                <c:pt idx="8">
                  <c:v>16.757400000000001</c:v>
                </c:pt>
                <c:pt idx="9">
                  <c:v>21.161999999999999</c:v>
                </c:pt>
                <c:pt idx="10">
                  <c:v>23.921999999999997</c:v>
                </c:pt>
                <c:pt idx="11">
                  <c:v>24.56625</c:v>
                </c:pt>
                <c:pt idx="12">
                  <c:v>1.698</c:v>
                </c:pt>
                <c:pt idx="13">
                  <c:v>3.6154000000000002</c:v>
                </c:pt>
                <c:pt idx="14">
                  <c:v>5.0098000000000003</c:v>
                </c:pt>
                <c:pt idx="15">
                  <c:v>10.601200000000002</c:v>
                </c:pt>
                <c:pt idx="16">
                  <c:v>16.740400000000001</c:v>
                </c:pt>
                <c:pt idx="17">
                  <c:v>20.850999999999999</c:v>
                </c:pt>
                <c:pt idx="18">
                  <c:v>24.787800000000001</c:v>
                </c:pt>
                <c:pt idx="19">
                  <c:v>0.755</c:v>
                </c:pt>
                <c:pt idx="20">
                  <c:v>1.9172500000000001</c:v>
                </c:pt>
                <c:pt idx="21">
                  <c:v>4.694</c:v>
                </c:pt>
                <c:pt idx="22">
                  <c:v>11.4716</c:v>
                </c:pt>
                <c:pt idx="23">
                  <c:v>16.743600000000001</c:v>
                </c:pt>
                <c:pt idx="24">
                  <c:v>21.229199999999999</c:v>
                </c:pt>
                <c:pt idx="25">
                  <c:v>21.040199999999999</c:v>
                </c:pt>
                <c:pt idx="26">
                  <c:v>2.387</c:v>
                </c:pt>
                <c:pt idx="27">
                  <c:v>2.8029999999999999</c:v>
                </c:pt>
                <c:pt idx="28">
                  <c:v>10.576400000000001</c:v>
                </c:pt>
                <c:pt idx="29">
                  <c:v>19.398400000000002</c:v>
                </c:pt>
                <c:pt idx="30">
                  <c:v>23.0412</c:v>
                </c:pt>
                <c:pt idx="31">
                  <c:v>24.081199999999999</c:v>
                </c:pt>
                <c:pt idx="32">
                  <c:v>24.212600000000002</c:v>
                </c:pt>
                <c:pt idx="33">
                  <c:v>2.2639999999999998</c:v>
                </c:pt>
                <c:pt idx="34">
                  <c:v>4.1569999999999991</c:v>
                </c:pt>
                <c:pt idx="35">
                  <c:v>9.9472000000000005</c:v>
                </c:pt>
                <c:pt idx="36">
                  <c:v>20.485400000000002</c:v>
                </c:pt>
                <c:pt idx="37">
                  <c:v>20.228000000000002</c:v>
                </c:pt>
                <c:pt idx="38">
                  <c:v>24.432000000000002</c:v>
                </c:pt>
                <c:pt idx="39">
                  <c:v>19.9026</c:v>
                </c:pt>
                <c:pt idx="40">
                  <c:v>3.1049999999999995</c:v>
                </c:pt>
                <c:pt idx="41">
                  <c:v>3.9177999999999997</c:v>
                </c:pt>
                <c:pt idx="42">
                  <c:v>8.3653999999999993</c:v>
                </c:pt>
                <c:pt idx="43">
                  <c:v>20.572199999999999</c:v>
                </c:pt>
                <c:pt idx="44">
                  <c:v>21.505599999999998</c:v>
                </c:pt>
                <c:pt idx="45">
                  <c:v>22.7806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0-2641-B8A3-AC2030B6B3F3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Sheet1!$G$1979:$G$2024</c:f>
              <c:numCache>
                <c:formatCode>General</c:formatCode>
                <c:ptCount val="4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</c:numCache>
            </c:numRef>
          </c:cat>
          <c:val>
            <c:numRef>
              <c:f>Sheet1!$P$1979:$P$2024</c:f>
              <c:numCache>
                <c:formatCode>General</c:formatCode>
                <c:ptCount val="46"/>
                <c:pt idx="0">
                  <c:v>1.3526343802041567</c:v>
                </c:pt>
                <c:pt idx="1">
                  <c:v>0.63422960119238014</c:v>
                </c:pt>
                <c:pt idx="2">
                  <c:v>1.8907074707950629</c:v>
                </c:pt>
                <c:pt idx="3">
                  <c:v>0.97809733904255802</c:v>
                </c:pt>
                <c:pt idx="4">
                  <c:v>6.0973536406112991</c:v>
                </c:pt>
                <c:pt idx="5">
                  <c:v>8.4533656292508379</c:v>
                </c:pt>
                <c:pt idx="6">
                  <c:v>13.917943339778354</c:v>
                </c:pt>
                <c:pt idx="7">
                  <c:v>11.061401476611564</c:v>
                </c:pt>
                <c:pt idx="8">
                  <c:v>14.254256516297961</c:v>
                </c:pt>
                <c:pt idx="9">
                  <c:v>18.496327008052152</c:v>
                </c:pt>
                <c:pt idx="10">
                  <c:v>21.23830525208249</c:v>
                </c:pt>
                <c:pt idx="11">
                  <c:v>20.210704693535295</c:v>
                </c:pt>
                <c:pt idx="12">
                  <c:v>0.74831022609134801</c:v>
                </c:pt>
                <c:pt idx="13">
                  <c:v>0.52027442904169119</c:v>
                </c:pt>
                <c:pt idx="14">
                  <c:v>3.4222463158683452</c:v>
                </c:pt>
                <c:pt idx="15">
                  <c:v>9.5062124658243832</c:v>
                </c:pt>
                <c:pt idx="16">
                  <c:v>14.043545480379056</c:v>
                </c:pt>
                <c:pt idx="17">
                  <c:v>18.868373207081071</c:v>
                </c:pt>
                <c:pt idx="18">
                  <c:v>20.511602775829928</c:v>
                </c:pt>
                <c:pt idx="19">
                  <c:v>0</c:v>
                </c:pt>
                <c:pt idx="20">
                  <c:v>1.4431766055415758</c:v>
                </c:pt>
                <c:pt idx="21">
                  <c:v>1.6149533131178391</c:v>
                </c:pt>
                <c:pt idx="22">
                  <c:v>9.4116883999550005</c:v>
                </c:pt>
                <c:pt idx="23">
                  <c:v>13.161063635913795</c:v>
                </c:pt>
                <c:pt idx="24">
                  <c:v>18.030169725057281</c:v>
                </c:pt>
                <c:pt idx="25">
                  <c:v>19.788646884866644</c:v>
                </c:pt>
                <c:pt idx="26">
                  <c:v>0</c:v>
                </c:pt>
                <c:pt idx="27">
                  <c:v>1.8768760882041766</c:v>
                </c:pt>
                <c:pt idx="28">
                  <c:v>4.765799833063717</c:v>
                </c:pt>
                <c:pt idx="29">
                  <c:v>14.310619118318879</c:v>
                </c:pt>
                <c:pt idx="30">
                  <c:v>19.98101737473073</c:v>
                </c:pt>
                <c:pt idx="31">
                  <c:v>21.425564539323968</c:v>
                </c:pt>
                <c:pt idx="32">
                  <c:v>17.391095012095942</c:v>
                </c:pt>
                <c:pt idx="33">
                  <c:v>2.2639999999999998</c:v>
                </c:pt>
                <c:pt idx="34">
                  <c:v>0.32174700964851377</c:v>
                </c:pt>
                <c:pt idx="35">
                  <c:v>3.8810068197591994</c:v>
                </c:pt>
                <c:pt idx="36">
                  <c:v>18.213023314676903</c:v>
                </c:pt>
                <c:pt idx="37">
                  <c:v>17.373435935208313</c:v>
                </c:pt>
                <c:pt idx="38">
                  <c:v>19.85380805339053</c:v>
                </c:pt>
                <c:pt idx="39">
                  <c:v>14.009938691219389</c:v>
                </c:pt>
                <c:pt idx="40">
                  <c:v>1.0255076340606579</c:v>
                </c:pt>
                <c:pt idx="41">
                  <c:v>1.5841157454359847</c:v>
                </c:pt>
                <c:pt idx="42">
                  <c:v>5.0824889747055266</c:v>
                </c:pt>
                <c:pt idx="43">
                  <c:v>17.988368116923997</c:v>
                </c:pt>
                <c:pt idx="44">
                  <c:v>19.805394630052003</c:v>
                </c:pt>
                <c:pt idx="45">
                  <c:v>20.018218093021876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0-2641-B8A3-AC2030B6B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Sheet1!$G$867:$G$1083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0">
                  <c:v>13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17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24</c:v>
                </c:pt>
                <c:pt idx="102">
                  <c:v>25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16</c:v>
                </c:pt>
                <c:pt idx="176">
                  <c:v>17</c:v>
                </c:pt>
                <c:pt idx="177">
                  <c:v>18</c:v>
                </c:pt>
                <c:pt idx="178">
                  <c:v>19</c:v>
                </c:pt>
                <c:pt idx="179">
                  <c:v>20</c:v>
                </c:pt>
                <c:pt idx="180">
                  <c:v>21</c:v>
                </c:pt>
                <c:pt idx="181">
                  <c:v>22</c:v>
                </c:pt>
                <c:pt idx="182">
                  <c:v>23</c:v>
                </c:pt>
                <c:pt idx="183">
                  <c:v>24</c:v>
                </c:pt>
                <c:pt idx="184">
                  <c:v>25</c:v>
                </c:pt>
                <c:pt idx="185">
                  <c:v>26</c:v>
                </c:pt>
                <c:pt idx="186">
                  <c:v>27</c:v>
                </c:pt>
                <c:pt idx="187">
                  <c:v>28</c:v>
                </c:pt>
                <c:pt idx="188">
                  <c:v>29</c:v>
                </c:pt>
                <c:pt idx="189">
                  <c:v>30</c:v>
                </c:pt>
                <c:pt idx="190">
                  <c:v>31</c:v>
                </c:pt>
                <c:pt idx="191">
                  <c:v>32</c:v>
                </c:pt>
                <c:pt idx="192">
                  <c:v>33</c:v>
                </c:pt>
                <c:pt idx="193">
                  <c:v>34</c:v>
                </c:pt>
                <c:pt idx="194">
                  <c:v>35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39</c:v>
                </c:pt>
                <c:pt idx="199">
                  <c:v>40</c:v>
                </c:pt>
                <c:pt idx="200">
                  <c:v>41</c:v>
                </c:pt>
                <c:pt idx="201">
                  <c:v>42</c:v>
                </c:pt>
                <c:pt idx="202">
                  <c:v>43</c:v>
                </c:pt>
                <c:pt idx="203">
                  <c:v>44</c:v>
                </c:pt>
                <c:pt idx="204">
                  <c:v>45</c:v>
                </c:pt>
                <c:pt idx="205">
                  <c:v>46</c:v>
                </c:pt>
                <c:pt idx="206">
                  <c:v>47</c:v>
                </c:pt>
                <c:pt idx="207">
                  <c:v>48</c:v>
                </c:pt>
                <c:pt idx="208">
                  <c:v>49</c:v>
                </c:pt>
                <c:pt idx="209">
                  <c:v>50</c:v>
                </c:pt>
                <c:pt idx="210">
                  <c:v>51</c:v>
                </c:pt>
                <c:pt idx="211">
                  <c:v>52</c:v>
                </c:pt>
                <c:pt idx="212">
                  <c:v>53</c:v>
                </c:pt>
                <c:pt idx="213">
                  <c:v>54</c:v>
                </c:pt>
                <c:pt idx="214">
                  <c:v>55</c:v>
                </c:pt>
                <c:pt idx="215">
                  <c:v>56</c:v>
                </c:pt>
                <c:pt idx="216">
                  <c:v>57</c:v>
                </c:pt>
              </c:numCache>
            </c:numRef>
          </c:cat>
          <c:val>
            <c:numRef>
              <c:f>Sheet1!$O$867:$O$1083</c:f>
              <c:numCache>
                <c:formatCode>General</c:formatCode>
                <c:ptCount val="217"/>
                <c:pt idx="0">
                  <c:v>6.3735382082553524</c:v>
                </c:pt>
                <c:pt idx="1">
                  <c:v>7.8606376734734607</c:v>
                </c:pt>
                <c:pt idx="2">
                  <c:v>5.3094869988634885</c:v>
                </c:pt>
                <c:pt idx="3">
                  <c:v>3.0757789126361756</c:v>
                </c:pt>
                <c:pt idx="4">
                  <c:v>5.1800395763940816</c:v>
                </c:pt>
                <c:pt idx="5">
                  <c:v>4.8739688385165358</c:v>
                </c:pt>
                <c:pt idx="6">
                  <c:v>8.2838504464150198</c:v>
                </c:pt>
                <c:pt idx="7">
                  <c:v>7.5226150493268555</c:v>
                </c:pt>
                <c:pt idx="8">
                  <c:v>7.2772674819514691</c:v>
                </c:pt>
                <c:pt idx="9">
                  <c:v>8.8572906770975628</c:v>
                </c:pt>
                <c:pt idx="10">
                  <c:v>7.8356723517598752</c:v>
                </c:pt>
                <c:pt idx="11">
                  <c:v>8.4372231235862269</c:v>
                </c:pt>
                <c:pt idx="12">
                  <c:v>10.004876569211474</c:v>
                </c:pt>
                <c:pt idx="13">
                  <c:v>10.7363144248454</c:v>
                </c:pt>
                <c:pt idx="14">
                  <c:v>17.815795473429468</c:v>
                </c:pt>
                <c:pt idx="15">
                  <c:v>16.394083284896837</c:v>
                </c:pt>
                <c:pt idx="16">
                  <c:v>23.941412419895499</c:v>
                </c:pt>
                <c:pt idx="17">
                  <c:v>24.549200940993543</c:v>
                </c:pt>
                <c:pt idx="18">
                  <c:v>20.152956382510464</c:v>
                </c:pt>
                <c:pt idx="19">
                  <c:v>29.276366523822841</c:v>
                </c:pt>
                <c:pt idx="20">
                  <c:v>25.947079697507853</c:v>
                </c:pt>
                <c:pt idx="21">
                  <c:v>25.476878560746318</c:v>
                </c:pt>
                <c:pt idx="22">
                  <c:v>27.638351935126771</c:v>
                </c:pt>
                <c:pt idx="23">
                  <c:v>27.737063062880189</c:v>
                </c:pt>
                <c:pt idx="24">
                  <c:v>27.889183588919231</c:v>
                </c:pt>
                <c:pt idx="25">
                  <c:v>30.377342595419996</c:v>
                </c:pt>
                <c:pt idx="26">
                  <c:v>29.935104363746628</c:v>
                </c:pt>
                <c:pt idx="27">
                  <c:v>27.525768884875067</c:v>
                </c:pt>
                <c:pt idx="28">
                  <c:v>36.264302606469073</c:v>
                </c:pt>
                <c:pt idx="29">
                  <c:v>39.732345384842198</c:v>
                </c:pt>
                <c:pt idx="30">
                  <c:v>34.016385081905582</c:v>
                </c:pt>
                <c:pt idx="31">
                  <c:v>35.239341295291361</c:v>
                </c:pt>
                <c:pt idx="32">
                  <c:v>35.193790239781322</c:v>
                </c:pt>
                <c:pt idx="33">
                  <c:v>33.626787059139296</c:v>
                </c:pt>
                <c:pt idx="34">
                  <c:v>29.554943199293056</c:v>
                </c:pt>
                <c:pt idx="35">
                  <c:v>33.100102439622454</c:v>
                </c:pt>
                <c:pt idx="36">
                  <c:v>35.577968323114185</c:v>
                </c:pt>
                <c:pt idx="37">
                  <c:v>36.297811819797616</c:v>
                </c:pt>
                <c:pt idx="38">
                  <c:v>37.002038427852142</c:v>
                </c:pt>
                <c:pt idx="39">
                  <c:v>31.265823436702064</c:v>
                </c:pt>
                <c:pt idx="40">
                  <c:v>35.977462562219692</c:v>
                </c:pt>
                <c:pt idx="41">
                  <c:v>31.978279938815295</c:v>
                </c:pt>
                <c:pt idx="42">
                  <c:v>36.861564936582127</c:v>
                </c:pt>
                <c:pt idx="43">
                  <c:v>31.642612333242695</c:v>
                </c:pt>
                <c:pt idx="44">
                  <c:v>25.575960501831585</c:v>
                </c:pt>
                <c:pt idx="45">
                  <c:v>25.345967057575116</c:v>
                </c:pt>
                <c:pt idx="46">
                  <c:v>2.2148461130164918</c:v>
                </c:pt>
                <c:pt idx="47">
                  <c:v>3.8359547035152177</c:v>
                </c:pt>
                <c:pt idx="48">
                  <c:v>4.6792124286956041</c:v>
                </c:pt>
                <c:pt idx="49">
                  <c:v>5.4864500464560653</c:v>
                </c:pt>
                <c:pt idx="50">
                  <c:v>6.1718970708357617</c:v>
                </c:pt>
                <c:pt idx="51">
                  <c:v>7.6477215185764358</c:v>
                </c:pt>
                <c:pt idx="52">
                  <c:v>7.3497484958827553</c:v>
                </c:pt>
                <c:pt idx="53">
                  <c:v>8.4771597483191741</c:v>
                </c:pt>
                <c:pt idx="54">
                  <c:v>8.6856794573854295</c:v>
                </c:pt>
                <c:pt idx="55">
                  <c:v>11.08094375795622</c:v>
                </c:pt>
                <c:pt idx="56">
                  <c:v>12.527773191616308</c:v>
                </c:pt>
                <c:pt idx="57">
                  <c:v>18.870913083764044</c:v>
                </c:pt>
                <c:pt idx="58">
                  <c:v>20.251681081915176</c:v>
                </c:pt>
                <c:pt idx="59">
                  <c:v>22.096849801567416</c:v>
                </c:pt>
                <c:pt idx="60">
                  <c:v>27.020232815497458</c:v>
                </c:pt>
                <c:pt idx="61">
                  <c:v>26.725356524089015</c:v>
                </c:pt>
                <c:pt idx="62">
                  <c:v>28.650002732128147</c:v>
                </c:pt>
                <c:pt idx="63">
                  <c:v>30.597992564610134</c:v>
                </c:pt>
                <c:pt idx="64">
                  <c:v>29.176583387118463</c:v>
                </c:pt>
                <c:pt idx="65">
                  <c:v>32.518982507641987</c:v>
                </c:pt>
                <c:pt idx="66">
                  <c:v>32.513760074712344</c:v>
                </c:pt>
                <c:pt idx="67">
                  <c:v>34.064195543870014</c:v>
                </c:pt>
                <c:pt idx="68">
                  <c:v>28.949512537146603</c:v>
                </c:pt>
                <c:pt idx="69">
                  <c:v>29.68674639493312</c:v>
                </c:pt>
                <c:pt idx="70">
                  <c:v>32.296453388866311</c:v>
                </c:pt>
                <c:pt idx="71">
                  <c:v>31.936946306522064</c:v>
                </c:pt>
                <c:pt idx="72">
                  <c:v>33.448116307175042</c:v>
                </c:pt>
                <c:pt idx="73">
                  <c:v>28.321031787988922</c:v>
                </c:pt>
                <c:pt idx="74">
                  <c:v>27.782337607687747</c:v>
                </c:pt>
                <c:pt idx="75">
                  <c:v>29.730138857763272</c:v>
                </c:pt>
                <c:pt idx="76">
                  <c:v>30.038278537452044</c:v>
                </c:pt>
                <c:pt idx="77">
                  <c:v>20.423626393883488</c:v>
                </c:pt>
                <c:pt idx="78">
                  <c:v>0</c:v>
                </c:pt>
                <c:pt idx="79">
                  <c:v>0</c:v>
                </c:pt>
                <c:pt idx="80">
                  <c:v>3.3317312395916865</c:v>
                </c:pt>
                <c:pt idx="81">
                  <c:v>4.9127360362079449</c:v>
                </c:pt>
                <c:pt idx="82">
                  <c:v>5.4584672415733611</c:v>
                </c:pt>
                <c:pt idx="83">
                  <c:v>6.6757586727959195</c:v>
                </c:pt>
                <c:pt idx="84">
                  <c:v>7.3891844452326945</c:v>
                </c:pt>
                <c:pt idx="85">
                  <c:v>7.6621184339687503</c:v>
                </c:pt>
                <c:pt idx="86">
                  <c:v>9.8089796504623408</c:v>
                </c:pt>
                <c:pt idx="87">
                  <c:v>14.229493876828201</c:v>
                </c:pt>
                <c:pt idx="88">
                  <c:v>15.909321500336189</c:v>
                </c:pt>
                <c:pt idx="89">
                  <c:v>20.523404724535141</c:v>
                </c:pt>
                <c:pt idx="90">
                  <c:v>23.758065267994837</c:v>
                </c:pt>
                <c:pt idx="91">
                  <c:v>26.962607267594365</c:v>
                </c:pt>
                <c:pt idx="92">
                  <c:v>27.325005533125335</c:v>
                </c:pt>
                <c:pt idx="93">
                  <c:v>32.770086977497613</c:v>
                </c:pt>
                <c:pt idx="94">
                  <c:v>33.770945734964251</c:v>
                </c:pt>
                <c:pt idx="95">
                  <c:v>30.605426275843207</c:v>
                </c:pt>
                <c:pt idx="96">
                  <c:v>33.379490933658445</c:v>
                </c:pt>
                <c:pt idx="97">
                  <c:v>30.685359312345398</c:v>
                </c:pt>
                <c:pt idx="98">
                  <c:v>34.413922722727023</c:v>
                </c:pt>
                <c:pt idx="99">
                  <c:v>29.13505536045913</c:v>
                </c:pt>
                <c:pt idx="100">
                  <c:v>29.553998413294401</c:v>
                </c:pt>
                <c:pt idx="101">
                  <c:v>32.174789633587878</c:v>
                </c:pt>
                <c:pt idx="102">
                  <c:v>28.109056709551048</c:v>
                </c:pt>
                <c:pt idx="103">
                  <c:v>1.6651585130146573</c:v>
                </c:pt>
                <c:pt idx="104">
                  <c:v>2.420365619795843</c:v>
                </c:pt>
                <c:pt idx="105">
                  <c:v>3.774</c:v>
                </c:pt>
                <c:pt idx="106">
                  <c:v>4.4230693539960582</c:v>
                </c:pt>
                <c:pt idx="107">
                  <c:v>4.4230693539960564</c:v>
                </c:pt>
                <c:pt idx="108">
                  <c:v>4.925665843165361</c:v>
                </c:pt>
                <c:pt idx="109">
                  <c:v>6.6189059037342206</c:v>
                </c:pt>
                <c:pt idx="110">
                  <c:v>7.1894984595065186</c:v>
                </c:pt>
                <c:pt idx="111">
                  <c:v>9.1748120028801683</c:v>
                </c:pt>
                <c:pt idx="112">
                  <c:v>8.6501815399113742</c:v>
                </c:pt>
                <c:pt idx="113">
                  <c:v>11.192222438316385</c:v>
                </c:pt>
                <c:pt idx="114">
                  <c:v>11.49658771416583</c:v>
                </c:pt>
                <c:pt idx="115">
                  <c:v>15.021342224675323</c:v>
                </c:pt>
                <c:pt idx="116">
                  <c:v>14.180345440272653</c:v>
                </c:pt>
                <c:pt idx="117">
                  <c:v>12.314403952199932</c:v>
                </c:pt>
                <c:pt idx="118">
                  <c:v>10.488987632874824</c:v>
                </c:pt>
                <c:pt idx="119">
                  <c:v>11.982221047748304</c:v>
                </c:pt>
                <c:pt idx="120">
                  <c:v>15.185043453723527</c:v>
                </c:pt>
                <c:pt idx="121">
                  <c:v>13.763727432426938</c:v>
                </c:pt>
                <c:pt idx="122">
                  <c:v>23.422220456046229</c:v>
                </c:pt>
                <c:pt idx="123">
                  <c:v>21.199380885023771</c:v>
                </c:pt>
                <c:pt idx="124">
                  <c:v>19.967531827473906</c:v>
                </c:pt>
                <c:pt idx="125">
                  <c:v>24.748159819998687</c:v>
                </c:pt>
                <c:pt idx="126">
                  <c:v>21.873217418042138</c:v>
                </c:pt>
                <c:pt idx="127">
                  <c:v>26.549631558652749</c:v>
                </c:pt>
                <c:pt idx="128">
                  <c:v>29.918114818741103</c:v>
                </c:pt>
                <c:pt idx="129">
                  <c:v>31.935051617159168</c:v>
                </c:pt>
                <c:pt idx="130">
                  <c:v>30.736134786425993</c:v>
                </c:pt>
                <c:pt idx="131">
                  <c:v>34.308127184061284</c:v>
                </c:pt>
                <c:pt idx="132">
                  <c:v>36.755411435657265</c:v>
                </c:pt>
                <c:pt idx="133">
                  <c:v>37.307943835542417</c:v>
                </c:pt>
                <c:pt idx="134">
                  <c:v>31.832509516004567</c:v>
                </c:pt>
                <c:pt idx="135">
                  <c:v>29.801395981017148</c:v>
                </c:pt>
                <c:pt idx="136">
                  <c:v>31.576485146417138</c:v>
                </c:pt>
                <c:pt idx="137">
                  <c:v>30.265667870560108</c:v>
                </c:pt>
                <c:pt idx="138">
                  <c:v>31.727177528224075</c:v>
                </c:pt>
                <c:pt idx="139">
                  <c:v>34.951747248522494</c:v>
                </c:pt>
                <c:pt idx="140">
                  <c:v>34.17515537838208</c:v>
                </c:pt>
                <c:pt idx="141">
                  <c:v>30.715531306758411</c:v>
                </c:pt>
                <c:pt idx="142">
                  <c:v>26.887786566681996</c:v>
                </c:pt>
                <c:pt idx="143">
                  <c:v>28.805755533374303</c:v>
                </c:pt>
                <c:pt idx="144">
                  <c:v>35.060458572458202</c:v>
                </c:pt>
                <c:pt idx="145">
                  <c:v>35.246993334215567</c:v>
                </c:pt>
                <c:pt idx="146">
                  <c:v>39.704441339345777</c:v>
                </c:pt>
                <c:pt idx="147">
                  <c:v>36.884513545797958</c:v>
                </c:pt>
                <c:pt idx="148">
                  <c:v>33.900311095415738</c:v>
                </c:pt>
                <c:pt idx="149">
                  <c:v>31.394338374032309</c:v>
                </c:pt>
                <c:pt idx="150">
                  <c:v>29.275125821691034</c:v>
                </c:pt>
                <c:pt idx="151">
                  <c:v>29.532394871314036</c:v>
                </c:pt>
                <c:pt idx="152">
                  <c:v>34.151561749371915</c:v>
                </c:pt>
                <c:pt idx="153">
                  <c:v>42.796751861670224</c:v>
                </c:pt>
                <c:pt idx="154">
                  <c:v>38.107562186163221</c:v>
                </c:pt>
                <c:pt idx="155">
                  <c:v>44.513797612276491</c:v>
                </c:pt>
                <c:pt idx="156">
                  <c:v>36.444714132701627</c:v>
                </c:pt>
                <c:pt idx="157">
                  <c:v>32.272761999815003</c:v>
                </c:pt>
                <c:pt idx="158">
                  <c:v>40.966787125530722</c:v>
                </c:pt>
                <c:pt idx="159">
                  <c:v>35.345329077542253</c:v>
                </c:pt>
                <c:pt idx="160">
                  <c:v>1.5089999999999999</c:v>
                </c:pt>
                <c:pt idx="161">
                  <c:v>3.1498914857098943</c:v>
                </c:pt>
                <c:pt idx="162">
                  <c:v>4.0867312395916864</c:v>
                </c:pt>
                <c:pt idx="163">
                  <c:v>6.9759866119938749</c:v>
                </c:pt>
                <c:pt idx="164">
                  <c:v>5.1780693539960581</c:v>
                </c:pt>
                <c:pt idx="165">
                  <c:v>5.1482215562071474</c:v>
                </c:pt>
                <c:pt idx="166">
                  <c:v>5.1413784686950184</c:v>
                </c:pt>
                <c:pt idx="167">
                  <c:v>8.3182165670897259</c:v>
                </c:pt>
                <c:pt idx="168">
                  <c:v>7.164137449884592</c:v>
                </c:pt>
                <c:pt idx="169">
                  <c:v>7.9272303369293127</c:v>
                </c:pt>
                <c:pt idx="170">
                  <c:v>6.6537967379455347</c:v>
                </c:pt>
                <c:pt idx="171">
                  <c:v>8.7713359652310565</c:v>
                </c:pt>
                <c:pt idx="172">
                  <c:v>7.8842070010006209</c:v>
                </c:pt>
                <c:pt idx="173">
                  <c:v>7.4134760698149726</c:v>
                </c:pt>
                <c:pt idx="174">
                  <c:v>8.7737625321179387</c:v>
                </c:pt>
                <c:pt idx="175">
                  <c:v>11.753227295806219</c:v>
                </c:pt>
                <c:pt idx="176">
                  <c:v>8.7022811140018135</c:v>
                </c:pt>
                <c:pt idx="177">
                  <c:v>11.5378668676824</c:v>
                </c:pt>
                <c:pt idx="178">
                  <c:v>13.357890132977939</c:v>
                </c:pt>
                <c:pt idx="179">
                  <c:v>13.964975716908627</c:v>
                </c:pt>
                <c:pt idx="180">
                  <c:v>13.247233082975667</c:v>
                </c:pt>
                <c:pt idx="181">
                  <c:v>15.522829762619057</c:v>
                </c:pt>
                <c:pt idx="182">
                  <c:v>17.798371523691596</c:v>
                </c:pt>
                <c:pt idx="183">
                  <c:v>17.469557667307775</c:v>
                </c:pt>
                <c:pt idx="184">
                  <c:v>24.627500647652965</c:v>
                </c:pt>
                <c:pt idx="185">
                  <c:v>22.131274692816731</c:v>
                </c:pt>
                <c:pt idx="186">
                  <c:v>25.088263177897481</c:v>
                </c:pt>
                <c:pt idx="187">
                  <c:v>20.009748340248198</c:v>
                </c:pt>
                <c:pt idx="188">
                  <c:v>27.177635096205741</c:v>
                </c:pt>
                <c:pt idx="189">
                  <c:v>28.743530404181254</c:v>
                </c:pt>
                <c:pt idx="190">
                  <c:v>34.563613058434925</c:v>
                </c:pt>
                <c:pt idx="191">
                  <c:v>33.439582465406133</c:v>
                </c:pt>
                <c:pt idx="192">
                  <c:v>34.863500864418285</c:v>
                </c:pt>
                <c:pt idx="193">
                  <c:v>31.222026545995131</c:v>
                </c:pt>
                <c:pt idx="194">
                  <c:v>33.308428578969909</c:v>
                </c:pt>
                <c:pt idx="195">
                  <c:v>29.968893119555013</c:v>
                </c:pt>
                <c:pt idx="196">
                  <c:v>38.314114681904869</c:v>
                </c:pt>
                <c:pt idx="197">
                  <c:v>40.476957039011396</c:v>
                </c:pt>
                <c:pt idx="198">
                  <c:v>38.525987233125186</c:v>
                </c:pt>
                <c:pt idx="199">
                  <c:v>43.27544897902817</c:v>
                </c:pt>
                <c:pt idx="200">
                  <c:v>36.588882798263761</c:v>
                </c:pt>
                <c:pt idx="201">
                  <c:v>35.454756736753453</c:v>
                </c:pt>
                <c:pt idx="202">
                  <c:v>41.730503781680781</c:v>
                </c:pt>
                <c:pt idx="203">
                  <c:v>37.607290301230115</c:v>
                </c:pt>
                <c:pt idx="204">
                  <c:v>35.935427191811399</c:v>
                </c:pt>
                <c:pt idx="205">
                  <c:v>42.043643372633888</c:v>
                </c:pt>
                <c:pt idx="206">
                  <c:v>38.800261243999628</c:v>
                </c:pt>
                <c:pt idx="207">
                  <c:v>35.585145528538085</c:v>
                </c:pt>
                <c:pt idx="208">
                  <c:v>39.49399061373073</c:v>
                </c:pt>
                <c:pt idx="209">
                  <c:v>37.723311750992941</c:v>
                </c:pt>
                <c:pt idx="210">
                  <c:v>40.106878246122051</c:v>
                </c:pt>
                <c:pt idx="211">
                  <c:v>37.398542419469635</c:v>
                </c:pt>
                <c:pt idx="212">
                  <c:v>34.628152354274185</c:v>
                </c:pt>
                <c:pt idx="213">
                  <c:v>37.253055407511297</c:v>
                </c:pt>
                <c:pt idx="214">
                  <c:v>40.715700971074135</c:v>
                </c:pt>
                <c:pt idx="215">
                  <c:v>37.644346118582718</c:v>
                </c:pt>
                <c:pt idx="216">
                  <c:v>35.472279188799227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4-6741-9C9F-29DBB1C8BF7D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Sheet1!$G$867:$G$1083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0">
                  <c:v>13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17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24</c:v>
                </c:pt>
                <c:pt idx="102">
                  <c:v>25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16</c:v>
                </c:pt>
                <c:pt idx="176">
                  <c:v>17</c:v>
                </c:pt>
                <c:pt idx="177">
                  <c:v>18</c:v>
                </c:pt>
                <c:pt idx="178">
                  <c:v>19</c:v>
                </c:pt>
                <c:pt idx="179">
                  <c:v>20</c:v>
                </c:pt>
                <c:pt idx="180">
                  <c:v>21</c:v>
                </c:pt>
                <c:pt idx="181">
                  <c:v>22</c:v>
                </c:pt>
                <c:pt idx="182">
                  <c:v>23</c:v>
                </c:pt>
                <c:pt idx="183">
                  <c:v>24</c:v>
                </c:pt>
                <c:pt idx="184">
                  <c:v>25</c:v>
                </c:pt>
                <c:pt idx="185">
                  <c:v>26</c:v>
                </c:pt>
                <c:pt idx="186">
                  <c:v>27</c:v>
                </c:pt>
                <c:pt idx="187">
                  <c:v>28</c:v>
                </c:pt>
                <c:pt idx="188">
                  <c:v>29</c:v>
                </c:pt>
                <c:pt idx="189">
                  <c:v>30</c:v>
                </c:pt>
                <c:pt idx="190">
                  <c:v>31</c:v>
                </c:pt>
                <c:pt idx="191">
                  <c:v>32</c:v>
                </c:pt>
                <c:pt idx="192">
                  <c:v>33</c:v>
                </c:pt>
                <c:pt idx="193">
                  <c:v>34</c:v>
                </c:pt>
                <c:pt idx="194">
                  <c:v>35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39</c:v>
                </c:pt>
                <c:pt idx="199">
                  <c:v>40</c:v>
                </c:pt>
                <c:pt idx="200">
                  <c:v>41</c:v>
                </c:pt>
                <c:pt idx="201">
                  <c:v>42</c:v>
                </c:pt>
                <c:pt idx="202">
                  <c:v>43</c:v>
                </c:pt>
                <c:pt idx="203">
                  <c:v>44</c:v>
                </c:pt>
                <c:pt idx="204">
                  <c:v>45</c:v>
                </c:pt>
                <c:pt idx="205">
                  <c:v>46</c:v>
                </c:pt>
                <c:pt idx="206">
                  <c:v>47</c:v>
                </c:pt>
                <c:pt idx="207">
                  <c:v>48</c:v>
                </c:pt>
                <c:pt idx="208">
                  <c:v>49</c:v>
                </c:pt>
                <c:pt idx="209">
                  <c:v>50</c:v>
                </c:pt>
                <c:pt idx="210">
                  <c:v>51</c:v>
                </c:pt>
                <c:pt idx="211">
                  <c:v>52</c:v>
                </c:pt>
                <c:pt idx="212">
                  <c:v>53</c:v>
                </c:pt>
                <c:pt idx="213">
                  <c:v>54</c:v>
                </c:pt>
                <c:pt idx="214">
                  <c:v>55</c:v>
                </c:pt>
                <c:pt idx="215">
                  <c:v>56</c:v>
                </c:pt>
                <c:pt idx="216">
                  <c:v>57</c:v>
                </c:pt>
              </c:numCache>
            </c:numRef>
          </c:cat>
          <c:val>
            <c:numRef>
              <c:f>Sheet1!$M$867:$M$1083</c:f>
              <c:numCache>
                <c:formatCode>General</c:formatCode>
                <c:ptCount val="217"/>
                <c:pt idx="0">
                  <c:v>5.2949999999999999</c:v>
                </c:pt>
                <c:pt idx="1">
                  <c:v>6.8042499999999997</c:v>
                </c:pt>
                <c:pt idx="2">
                  <c:v>4.3552499999999998</c:v>
                </c:pt>
                <c:pt idx="3">
                  <c:v>2.67225</c:v>
                </c:pt>
                <c:pt idx="4">
                  <c:v>4.5417499999999995</c:v>
                </c:pt>
                <c:pt idx="5">
                  <c:v>3.585</c:v>
                </c:pt>
                <c:pt idx="6">
                  <c:v>6.6290000000000004</c:v>
                </c:pt>
                <c:pt idx="7">
                  <c:v>5.8490000000000002</c:v>
                </c:pt>
                <c:pt idx="8">
                  <c:v>5.8490000000000002</c:v>
                </c:pt>
                <c:pt idx="9">
                  <c:v>6.6037499999999998</c:v>
                </c:pt>
                <c:pt idx="10">
                  <c:v>5.8647499999999999</c:v>
                </c:pt>
                <c:pt idx="11">
                  <c:v>7.5555000000000003</c:v>
                </c:pt>
                <c:pt idx="12">
                  <c:v>8.6954999999999991</c:v>
                </c:pt>
                <c:pt idx="13">
                  <c:v>10.00675</c:v>
                </c:pt>
                <c:pt idx="14">
                  <c:v>12.655249999999999</c:v>
                </c:pt>
                <c:pt idx="15">
                  <c:v>11.161</c:v>
                </c:pt>
                <c:pt idx="16">
                  <c:v>17.560749999999999</c:v>
                </c:pt>
                <c:pt idx="17">
                  <c:v>17.1935</c:v>
                </c:pt>
                <c:pt idx="18">
                  <c:v>16.606999999999999</c:v>
                </c:pt>
                <c:pt idx="19">
                  <c:v>24.15325</c:v>
                </c:pt>
                <c:pt idx="20">
                  <c:v>23.402000000000001</c:v>
                </c:pt>
                <c:pt idx="21">
                  <c:v>23.226500000000001</c:v>
                </c:pt>
                <c:pt idx="22">
                  <c:v>24.531749999999999</c:v>
                </c:pt>
                <c:pt idx="23">
                  <c:v>23.0215</c:v>
                </c:pt>
                <c:pt idx="24">
                  <c:v>25.680750000000003</c:v>
                </c:pt>
                <c:pt idx="25">
                  <c:v>26.981250000000003</c:v>
                </c:pt>
                <c:pt idx="26">
                  <c:v>24.36</c:v>
                </c:pt>
                <c:pt idx="27">
                  <c:v>25.855</c:v>
                </c:pt>
                <c:pt idx="28">
                  <c:v>30.2485</c:v>
                </c:pt>
                <c:pt idx="29">
                  <c:v>30.96125</c:v>
                </c:pt>
                <c:pt idx="30">
                  <c:v>31.390749999999997</c:v>
                </c:pt>
                <c:pt idx="31">
                  <c:v>31.368500000000004</c:v>
                </c:pt>
                <c:pt idx="32">
                  <c:v>33.061500000000002</c:v>
                </c:pt>
                <c:pt idx="33">
                  <c:v>31.14425</c:v>
                </c:pt>
                <c:pt idx="34">
                  <c:v>26.07075</c:v>
                </c:pt>
                <c:pt idx="35">
                  <c:v>30.998000000000001</c:v>
                </c:pt>
                <c:pt idx="36">
                  <c:v>30.391500000000001</c:v>
                </c:pt>
                <c:pt idx="37">
                  <c:v>32.60425</c:v>
                </c:pt>
                <c:pt idx="38">
                  <c:v>32.698500000000003</c:v>
                </c:pt>
                <c:pt idx="39">
                  <c:v>29.518249999999998</c:v>
                </c:pt>
                <c:pt idx="40">
                  <c:v>30.430499999999995</c:v>
                </c:pt>
                <c:pt idx="41">
                  <c:v>30.247999999999998</c:v>
                </c:pt>
                <c:pt idx="42">
                  <c:v>32.544499999999999</c:v>
                </c:pt>
                <c:pt idx="43">
                  <c:v>30.068000000000001</c:v>
                </c:pt>
                <c:pt idx="44">
                  <c:v>22.521249999999998</c:v>
                </c:pt>
                <c:pt idx="45">
                  <c:v>21.632749999999998</c:v>
                </c:pt>
                <c:pt idx="46">
                  <c:v>1.8203333333333334</c:v>
                </c:pt>
                <c:pt idx="47">
                  <c:v>3.0436666666666667</c:v>
                </c:pt>
                <c:pt idx="48">
                  <c:v>3.077</c:v>
                </c:pt>
                <c:pt idx="49">
                  <c:v>3.2262499999999998</c:v>
                </c:pt>
                <c:pt idx="50">
                  <c:v>4.1645000000000003</c:v>
                </c:pt>
                <c:pt idx="51">
                  <c:v>5.6980000000000004</c:v>
                </c:pt>
                <c:pt idx="52">
                  <c:v>5.7707499999999996</c:v>
                </c:pt>
                <c:pt idx="53">
                  <c:v>7.1697499999999996</c:v>
                </c:pt>
                <c:pt idx="54">
                  <c:v>7.2037499999999994</c:v>
                </c:pt>
                <c:pt idx="55">
                  <c:v>8.7267499999999991</c:v>
                </c:pt>
                <c:pt idx="56">
                  <c:v>9.338750000000001</c:v>
                </c:pt>
                <c:pt idx="57">
                  <c:v>13.6135</c:v>
                </c:pt>
                <c:pt idx="58">
                  <c:v>14.728249999999999</c:v>
                </c:pt>
                <c:pt idx="59">
                  <c:v>16.108250000000002</c:v>
                </c:pt>
                <c:pt idx="60">
                  <c:v>18.989750000000001</c:v>
                </c:pt>
                <c:pt idx="61">
                  <c:v>19.850000000000001</c:v>
                </c:pt>
                <c:pt idx="62">
                  <c:v>22.534499999999998</c:v>
                </c:pt>
                <c:pt idx="63">
                  <c:v>28.18975</c:v>
                </c:pt>
                <c:pt idx="64">
                  <c:v>27.110749999999999</c:v>
                </c:pt>
                <c:pt idx="65">
                  <c:v>27.795500000000001</c:v>
                </c:pt>
                <c:pt idx="66">
                  <c:v>26.558249999999997</c:v>
                </c:pt>
                <c:pt idx="67">
                  <c:v>26.473249999999997</c:v>
                </c:pt>
                <c:pt idx="68">
                  <c:v>26.54</c:v>
                </c:pt>
                <c:pt idx="69">
                  <c:v>25.988250000000001</c:v>
                </c:pt>
                <c:pt idx="70">
                  <c:v>29.705000000000002</c:v>
                </c:pt>
                <c:pt idx="71">
                  <c:v>30.267000000000003</c:v>
                </c:pt>
                <c:pt idx="72">
                  <c:v>30.137499999999996</c:v>
                </c:pt>
                <c:pt idx="73">
                  <c:v>26.855250000000002</c:v>
                </c:pt>
                <c:pt idx="74">
                  <c:v>24.442000000000004</c:v>
                </c:pt>
                <c:pt idx="75">
                  <c:v>25.8505</c:v>
                </c:pt>
                <c:pt idx="76">
                  <c:v>25.579333333333334</c:v>
                </c:pt>
                <c:pt idx="77">
                  <c:v>19.288333333333338</c:v>
                </c:pt>
                <c:pt idx="78">
                  <c:v>3.1120000000000001</c:v>
                </c:pt>
                <c:pt idx="79">
                  <c:v>3.8479999999999999</c:v>
                </c:pt>
                <c:pt idx="80">
                  <c:v>2.2640000000000002</c:v>
                </c:pt>
                <c:pt idx="81">
                  <c:v>4.1697500000000005</c:v>
                </c:pt>
                <c:pt idx="82">
                  <c:v>4.1512500000000001</c:v>
                </c:pt>
                <c:pt idx="83">
                  <c:v>5.1047500000000001</c:v>
                </c:pt>
                <c:pt idx="84">
                  <c:v>6.415</c:v>
                </c:pt>
                <c:pt idx="85">
                  <c:v>6.8042500000000006</c:v>
                </c:pt>
                <c:pt idx="86">
                  <c:v>8.1300000000000008</c:v>
                </c:pt>
                <c:pt idx="87">
                  <c:v>12.086</c:v>
                </c:pt>
                <c:pt idx="88">
                  <c:v>12.481999999999999</c:v>
                </c:pt>
                <c:pt idx="89">
                  <c:v>18.132249999999999</c:v>
                </c:pt>
                <c:pt idx="90">
                  <c:v>22.4755</c:v>
                </c:pt>
                <c:pt idx="91">
                  <c:v>24.181249999999999</c:v>
                </c:pt>
                <c:pt idx="92">
                  <c:v>24.847499999999997</c:v>
                </c:pt>
                <c:pt idx="93">
                  <c:v>27.617250000000002</c:v>
                </c:pt>
                <c:pt idx="94">
                  <c:v>31.945250000000001</c:v>
                </c:pt>
                <c:pt idx="95">
                  <c:v>28.360749999999999</c:v>
                </c:pt>
                <c:pt idx="96">
                  <c:v>30.019999999999996</c:v>
                </c:pt>
                <c:pt idx="97">
                  <c:v>25.290500000000002</c:v>
                </c:pt>
                <c:pt idx="98">
                  <c:v>30.423999999999999</c:v>
                </c:pt>
                <c:pt idx="99">
                  <c:v>26.635499999999997</c:v>
                </c:pt>
                <c:pt idx="100">
                  <c:v>24.728749999999998</c:v>
                </c:pt>
                <c:pt idx="101">
                  <c:v>29.858499999999999</c:v>
                </c:pt>
                <c:pt idx="102">
                  <c:v>21.277249999999999</c:v>
                </c:pt>
                <c:pt idx="103">
                  <c:v>1.1319999999999999</c:v>
                </c:pt>
                <c:pt idx="104">
                  <c:v>1.8864999999999998</c:v>
                </c:pt>
                <c:pt idx="105">
                  <c:v>3.774</c:v>
                </c:pt>
                <c:pt idx="106">
                  <c:v>3.2703333333333333</c:v>
                </c:pt>
                <c:pt idx="107">
                  <c:v>3.2703333333333333</c:v>
                </c:pt>
                <c:pt idx="108">
                  <c:v>3.2517499999999999</c:v>
                </c:pt>
                <c:pt idx="109">
                  <c:v>4.3499999999999996</c:v>
                </c:pt>
                <c:pt idx="110">
                  <c:v>4.9175000000000004</c:v>
                </c:pt>
                <c:pt idx="111">
                  <c:v>7.1802499999999991</c:v>
                </c:pt>
                <c:pt idx="112">
                  <c:v>6.9947499999999998</c:v>
                </c:pt>
                <c:pt idx="113">
                  <c:v>8.3017500000000002</c:v>
                </c:pt>
                <c:pt idx="114">
                  <c:v>8.5037500000000001</c:v>
                </c:pt>
                <c:pt idx="115">
                  <c:v>10.81</c:v>
                </c:pt>
                <c:pt idx="116">
                  <c:v>10.19875</c:v>
                </c:pt>
                <c:pt idx="117">
                  <c:v>9.4565000000000001</c:v>
                </c:pt>
                <c:pt idx="118">
                  <c:v>8.6864999999999988</c:v>
                </c:pt>
                <c:pt idx="119">
                  <c:v>8.6854999999999993</c:v>
                </c:pt>
                <c:pt idx="120">
                  <c:v>11.898</c:v>
                </c:pt>
                <c:pt idx="121">
                  <c:v>12.50825</c:v>
                </c:pt>
                <c:pt idx="122">
                  <c:v>18.412749999999999</c:v>
                </c:pt>
                <c:pt idx="123">
                  <c:v>15.50475</c:v>
                </c:pt>
                <c:pt idx="124">
                  <c:v>17.55575</c:v>
                </c:pt>
                <c:pt idx="125">
                  <c:v>20.03125</c:v>
                </c:pt>
                <c:pt idx="126">
                  <c:v>20.199249999999999</c:v>
                </c:pt>
                <c:pt idx="127">
                  <c:v>24.069999999999997</c:v>
                </c:pt>
                <c:pt idx="128">
                  <c:v>24.934750000000001</c:v>
                </c:pt>
                <c:pt idx="129">
                  <c:v>27.195</c:v>
                </c:pt>
                <c:pt idx="130">
                  <c:v>27.064749999999997</c:v>
                </c:pt>
                <c:pt idx="131">
                  <c:v>26.518500000000003</c:v>
                </c:pt>
                <c:pt idx="132">
                  <c:v>31.529499999999999</c:v>
                </c:pt>
                <c:pt idx="133">
                  <c:v>28.72325</c:v>
                </c:pt>
                <c:pt idx="134">
                  <c:v>27.36525</c:v>
                </c:pt>
                <c:pt idx="135">
                  <c:v>25.359249999999999</c:v>
                </c:pt>
                <c:pt idx="136">
                  <c:v>27.393999999999998</c:v>
                </c:pt>
                <c:pt idx="137">
                  <c:v>26.080749999999998</c:v>
                </c:pt>
                <c:pt idx="138">
                  <c:v>26.874749999999999</c:v>
                </c:pt>
                <c:pt idx="139">
                  <c:v>28.773249999999997</c:v>
                </c:pt>
                <c:pt idx="140">
                  <c:v>26.643999999999998</c:v>
                </c:pt>
                <c:pt idx="141">
                  <c:v>24.576000000000001</c:v>
                </c:pt>
                <c:pt idx="142">
                  <c:v>22.66375</c:v>
                </c:pt>
                <c:pt idx="143">
                  <c:v>22.668749999999999</c:v>
                </c:pt>
                <c:pt idx="144">
                  <c:v>27.048749999999998</c:v>
                </c:pt>
                <c:pt idx="145">
                  <c:v>32.91075</c:v>
                </c:pt>
                <c:pt idx="146">
                  <c:v>32.672499999999999</c:v>
                </c:pt>
                <c:pt idx="147">
                  <c:v>30.225000000000001</c:v>
                </c:pt>
                <c:pt idx="148">
                  <c:v>30.064749999999997</c:v>
                </c:pt>
                <c:pt idx="149">
                  <c:v>30.609749999999998</c:v>
                </c:pt>
                <c:pt idx="150">
                  <c:v>25.177250000000001</c:v>
                </c:pt>
                <c:pt idx="151">
                  <c:v>27.371999999999996</c:v>
                </c:pt>
                <c:pt idx="152">
                  <c:v>30.95025</c:v>
                </c:pt>
                <c:pt idx="153">
                  <c:v>34.403750000000002</c:v>
                </c:pt>
                <c:pt idx="154">
                  <c:v>32.492000000000004</c:v>
                </c:pt>
                <c:pt idx="155">
                  <c:v>38.192750000000004</c:v>
                </c:pt>
                <c:pt idx="156">
                  <c:v>30.25525</c:v>
                </c:pt>
                <c:pt idx="157">
                  <c:v>30.08175</c:v>
                </c:pt>
                <c:pt idx="158">
                  <c:v>36.828499999999998</c:v>
                </c:pt>
                <c:pt idx="159">
                  <c:v>28.344250000000002</c:v>
                </c:pt>
                <c:pt idx="160">
                  <c:v>1.5089999999999999</c:v>
                </c:pt>
                <c:pt idx="161">
                  <c:v>2.7030000000000003</c:v>
                </c:pt>
                <c:pt idx="162">
                  <c:v>3.0190000000000001</c:v>
                </c:pt>
                <c:pt idx="163">
                  <c:v>3.7735000000000003</c:v>
                </c:pt>
                <c:pt idx="164">
                  <c:v>4.0253333333333332</c:v>
                </c:pt>
                <c:pt idx="165">
                  <c:v>4.2770000000000001</c:v>
                </c:pt>
                <c:pt idx="166">
                  <c:v>3.5399999999999996</c:v>
                </c:pt>
                <c:pt idx="167">
                  <c:v>6.0740000000000007</c:v>
                </c:pt>
                <c:pt idx="168">
                  <c:v>5.4997499999999997</c:v>
                </c:pt>
                <c:pt idx="169">
                  <c:v>5.8490000000000002</c:v>
                </c:pt>
                <c:pt idx="170">
                  <c:v>6.0377500000000008</c:v>
                </c:pt>
                <c:pt idx="171">
                  <c:v>6.6037500000000007</c:v>
                </c:pt>
                <c:pt idx="172">
                  <c:v>6.4762500000000003</c:v>
                </c:pt>
                <c:pt idx="173">
                  <c:v>6.4245000000000001</c:v>
                </c:pt>
                <c:pt idx="174">
                  <c:v>7.1869999999999994</c:v>
                </c:pt>
                <c:pt idx="175">
                  <c:v>8.3177500000000002</c:v>
                </c:pt>
                <c:pt idx="176">
                  <c:v>6.6114999999999995</c:v>
                </c:pt>
                <c:pt idx="177">
                  <c:v>8.7112499999999997</c:v>
                </c:pt>
                <c:pt idx="178">
                  <c:v>10.0695</c:v>
                </c:pt>
                <c:pt idx="179">
                  <c:v>10.8095</c:v>
                </c:pt>
                <c:pt idx="180">
                  <c:v>10.5755</c:v>
                </c:pt>
                <c:pt idx="181">
                  <c:v>12.47625</c:v>
                </c:pt>
                <c:pt idx="182">
                  <c:v>13.229500000000002</c:v>
                </c:pt>
                <c:pt idx="183">
                  <c:v>13.044</c:v>
                </c:pt>
                <c:pt idx="184">
                  <c:v>17.615000000000002</c:v>
                </c:pt>
                <c:pt idx="185">
                  <c:v>18.373000000000001</c:v>
                </c:pt>
                <c:pt idx="186">
                  <c:v>19.501249999999999</c:v>
                </c:pt>
                <c:pt idx="187">
                  <c:v>18.202249999999999</c:v>
                </c:pt>
                <c:pt idx="188">
                  <c:v>21.598750000000003</c:v>
                </c:pt>
                <c:pt idx="189">
                  <c:v>24.22625</c:v>
                </c:pt>
                <c:pt idx="190">
                  <c:v>31.235999999999997</c:v>
                </c:pt>
                <c:pt idx="191">
                  <c:v>27.806750000000001</c:v>
                </c:pt>
                <c:pt idx="192">
                  <c:v>27.524749999999997</c:v>
                </c:pt>
                <c:pt idx="193">
                  <c:v>29.575499999999998</c:v>
                </c:pt>
                <c:pt idx="194">
                  <c:v>30.489499999999996</c:v>
                </c:pt>
                <c:pt idx="195">
                  <c:v>28.04</c:v>
                </c:pt>
                <c:pt idx="196">
                  <c:v>32.330750000000002</c:v>
                </c:pt>
                <c:pt idx="197">
                  <c:v>34.472499999999997</c:v>
                </c:pt>
                <c:pt idx="198">
                  <c:v>34.329750000000004</c:v>
                </c:pt>
                <c:pt idx="199">
                  <c:v>34.932499999999997</c:v>
                </c:pt>
                <c:pt idx="200">
                  <c:v>32.585250000000002</c:v>
                </c:pt>
                <c:pt idx="201">
                  <c:v>30.597999999999999</c:v>
                </c:pt>
                <c:pt idx="202">
                  <c:v>35.006750000000004</c:v>
                </c:pt>
                <c:pt idx="203">
                  <c:v>32.8005</c:v>
                </c:pt>
                <c:pt idx="204">
                  <c:v>33.391249999999999</c:v>
                </c:pt>
                <c:pt idx="205">
                  <c:v>35.784749999999995</c:v>
                </c:pt>
                <c:pt idx="206">
                  <c:v>33.512250000000002</c:v>
                </c:pt>
                <c:pt idx="207">
                  <c:v>30.30425</c:v>
                </c:pt>
                <c:pt idx="208">
                  <c:v>33.296999999999997</c:v>
                </c:pt>
                <c:pt idx="209">
                  <c:v>34.188249999999996</c:v>
                </c:pt>
                <c:pt idx="210">
                  <c:v>34.365250000000003</c:v>
                </c:pt>
                <c:pt idx="211">
                  <c:v>33.995750000000001</c:v>
                </c:pt>
                <c:pt idx="212">
                  <c:v>32.173749999999998</c:v>
                </c:pt>
                <c:pt idx="213">
                  <c:v>33.49</c:v>
                </c:pt>
                <c:pt idx="214">
                  <c:v>33.287500000000001</c:v>
                </c:pt>
                <c:pt idx="215">
                  <c:v>33.763999999999996</c:v>
                </c:pt>
                <c:pt idx="216">
                  <c:v>31.8675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4-6741-9C9F-29DBB1C8BF7D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Sheet1!$G$867:$G$1083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1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7</c:v>
                </c:pt>
                <c:pt idx="53">
                  <c:v>8</c:v>
                </c:pt>
                <c:pt idx="54">
                  <c:v>9</c:v>
                </c:pt>
                <c:pt idx="55">
                  <c:v>10</c:v>
                </c:pt>
                <c:pt idx="56">
                  <c:v>11</c:v>
                </c:pt>
                <c:pt idx="57">
                  <c:v>12</c:v>
                </c:pt>
                <c:pt idx="58">
                  <c:v>13</c:v>
                </c:pt>
                <c:pt idx="59">
                  <c:v>14</c:v>
                </c:pt>
                <c:pt idx="60">
                  <c:v>15</c:v>
                </c:pt>
                <c:pt idx="61">
                  <c:v>16</c:v>
                </c:pt>
                <c:pt idx="62">
                  <c:v>17</c:v>
                </c:pt>
                <c:pt idx="63">
                  <c:v>18</c:v>
                </c:pt>
                <c:pt idx="64">
                  <c:v>19</c:v>
                </c:pt>
                <c:pt idx="65">
                  <c:v>20</c:v>
                </c:pt>
                <c:pt idx="66">
                  <c:v>21</c:v>
                </c:pt>
                <c:pt idx="67">
                  <c:v>22</c:v>
                </c:pt>
                <c:pt idx="68">
                  <c:v>23</c:v>
                </c:pt>
                <c:pt idx="69">
                  <c:v>24</c:v>
                </c:pt>
                <c:pt idx="70">
                  <c:v>25</c:v>
                </c:pt>
                <c:pt idx="71">
                  <c:v>26</c:v>
                </c:pt>
                <c:pt idx="72">
                  <c:v>27</c:v>
                </c:pt>
                <c:pt idx="73">
                  <c:v>28</c:v>
                </c:pt>
                <c:pt idx="74">
                  <c:v>29</c:v>
                </c:pt>
                <c:pt idx="75">
                  <c:v>30</c:v>
                </c:pt>
                <c:pt idx="76">
                  <c:v>31</c:v>
                </c:pt>
                <c:pt idx="77">
                  <c:v>32</c:v>
                </c:pt>
                <c:pt idx="78">
                  <c:v>1</c:v>
                </c:pt>
                <c:pt idx="79">
                  <c:v>2</c:v>
                </c:pt>
                <c:pt idx="80">
                  <c:v>3</c:v>
                </c:pt>
                <c:pt idx="81">
                  <c:v>4</c:v>
                </c:pt>
                <c:pt idx="82">
                  <c:v>5</c:v>
                </c:pt>
                <c:pt idx="83">
                  <c:v>6</c:v>
                </c:pt>
                <c:pt idx="84">
                  <c:v>7</c:v>
                </c:pt>
                <c:pt idx="85">
                  <c:v>8</c:v>
                </c:pt>
                <c:pt idx="86">
                  <c:v>9</c:v>
                </c:pt>
                <c:pt idx="87">
                  <c:v>10</c:v>
                </c:pt>
                <c:pt idx="88">
                  <c:v>11</c:v>
                </c:pt>
                <c:pt idx="89">
                  <c:v>12</c:v>
                </c:pt>
                <c:pt idx="90">
                  <c:v>13</c:v>
                </c:pt>
                <c:pt idx="91">
                  <c:v>14</c:v>
                </c:pt>
                <c:pt idx="92">
                  <c:v>15</c:v>
                </c:pt>
                <c:pt idx="93">
                  <c:v>16</c:v>
                </c:pt>
                <c:pt idx="94">
                  <c:v>17</c:v>
                </c:pt>
                <c:pt idx="95">
                  <c:v>18</c:v>
                </c:pt>
                <c:pt idx="96">
                  <c:v>19</c:v>
                </c:pt>
                <c:pt idx="97">
                  <c:v>20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24</c:v>
                </c:pt>
                <c:pt idx="102">
                  <c:v>25</c:v>
                </c:pt>
                <c:pt idx="103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6</c:v>
                </c:pt>
                <c:pt idx="109">
                  <c:v>7</c:v>
                </c:pt>
                <c:pt idx="110">
                  <c:v>8</c:v>
                </c:pt>
                <c:pt idx="111">
                  <c:v>9</c:v>
                </c:pt>
                <c:pt idx="112">
                  <c:v>10</c:v>
                </c:pt>
                <c:pt idx="113">
                  <c:v>11</c:v>
                </c:pt>
                <c:pt idx="114">
                  <c:v>12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16</c:v>
                </c:pt>
                <c:pt idx="119">
                  <c:v>17</c:v>
                </c:pt>
                <c:pt idx="120">
                  <c:v>18</c:v>
                </c:pt>
                <c:pt idx="121">
                  <c:v>19</c:v>
                </c:pt>
                <c:pt idx="122">
                  <c:v>20</c:v>
                </c:pt>
                <c:pt idx="123">
                  <c:v>21</c:v>
                </c:pt>
                <c:pt idx="124">
                  <c:v>22</c:v>
                </c:pt>
                <c:pt idx="125">
                  <c:v>23</c:v>
                </c:pt>
                <c:pt idx="126">
                  <c:v>24</c:v>
                </c:pt>
                <c:pt idx="127">
                  <c:v>25</c:v>
                </c:pt>
                <c:pt idx="128">
                  <c:v>26</c:v>
                </c:pt>
                <c:pt idx="129">
                  <c:v>27</c:v>
                </c:pt>
                <c:pt idx="130">
                  <c:v>28</c:v>
                </c:pt>
                <c:pt idx="131">
                  <c:v>29</c:v>
                </c:pt>
                <c:pt idx="132">
                  <c:v>30</c:v>
                </c:pt>
                <c:pt idx="133">
                  <c:v>31</c:v>
                </c:pt>
                <c:pt idx="134">
                  <c:v>32</c:v>
                </c:pt>
                <c:pt idx="135">
                  <c:v>33</c:v>
                </c:pt>
                <c:pt idx="136">
                  <c:v>34</c:v>
                </c:pt>
                <c:pt idx="137">
                  <c:v>35</c:v>
                </c:pt>
                <c:pt idx="138">
                  <c:v>36</c:v>
                </c:pt>
                <c:pt idx="139">
                  <c:v>37</c:v>
                </c:pt>
                <c:pt idx="140">
                  <c:v>38</c:v>
                </c:pt>
                <c:pt idx="141">
                  <c:v>39</c:v>
                </c:pt>
                <c:pt idx="142">
                  <c:v>40</c:v>
                </c:pt>
                <c:pt idx="143">
                  <c:v>41</c:v>
                </c:pt>
                <c:pt idx="144">
                  <c:v>42</c:v>
                </c:pt>
                <c:pt idx="145">
                  <c:v>43</c:v>
                </c:pt>
                <c:pt idx="146">
                  <c:v>44</c:v>
                </c:pt>
                <c:pt idx="147">
                  <c:v>45</c:v>
                </c:pt>
                <c:pt idx="148">
                  <c:v>46</c:v>
                </c:pt>
                <c:pt idx="149">
                  <c:v>47</c:v>
                </c:pt>
                <c:pt idx="150">
                  <c:v>48</c:v>
                </c:pt>
                <c:pt idx="151">
                  <c:v>49</c:v>
                </c:pt>
                <c:pt idx="152">
                  <c:v>50</c:v>
                </c:pt>
                <c:pt idx="153">
                  <c:v>51</c:v>
                </c:pt>
                <c:pt idx="154">
                  <c:v>52</c:v>
                </c:pt>
                <c:pt idx="155">
                  <c:v>53</c:v>
                </c:pt>
                <c:pt idx="156">
                  <c:v>54</c:v>
                </c:pt>
                <c:pt idx="157">
                  <c:v>55</c:v>
                </c:pt>
                <c:pt idx="158">
                  <c:v>56</c:v>
                </c:pt>
                <c:pt idx="159">
                  <c:v>57</c:v>
                </c:pt>
                <c:pt idx="160">
                  <c:v>1</c:v>
                </c:pt>
                <c:pt idx="161">
                  <c:v>2</c:v>
                </c:pt>
                <c:pt idx="162">
                  <c:v>3</c:v>
                </c:pt>
                <c:pt idx="163">
                  <c:v>4</c:v>
                </c:pt>
                <c:pt idx="164">
                  <c:v>5</c:v>
                </c:pt>
                <c:pt idx="165">
                  <c:v>6</c:v>
                </c:pt>
                <c:pt idx="166">
                  <c:v>7</c:v>
                </c:pt>
                <c:pt idx="167">
                  <c:v>8</c:v>
                </c:pt>
                <c:pt idx="168">
                  <c:v>9</c:v>
                </c:pt>
                <c:pt idx="169">
                  <c:v>10</c:v>
                </c:pt>
                <c:pt idx="170">
                  <c:v>11</c:v>
                </c:pt>
                <c:pt idx="171">
                  <c:v>12</c:v>
                </c:pt>
                <c:pt idx="172">
                  <c:v>13</c:v>
                </c:pt>
                <c:pt idx="173">
                  <c:v>14</c:v>
                </c:pt>
                <c:pt idx="174">
                  <c:v>15</c:v>
                </c:pt>
                <c:pt idx="175">
                  <c:v>16</c:v>
                </c:pt>
                <c:pt idx="176">
                  <c:v>17</c:v>
                </c:pt>
                <c:pt idx="177">
                  <c:v>18</c:v>
                </c:pt>
                <c:pt idx="178">
                  <c:v>19</c:v>
                </c:pt>
                <c:pt idx="179">
                  <c:v>20</c:v>
                </c:pt>
                <c:pt idx="180">
                  <c:v>21</c:v>
                </c:pt>
                <c:pt idx="181">
                  <c:v>22</c:v>
                </c:pt>
                <c:pt idx="182">
                  <c:v>23</c:v>
                </c:pt>
                <c:pt idx="183">
                  <c:v>24</c:v>
                </c:pt>
                <c:pt idx="184">
                  <c:v>25</c:v>
                </c:pt>
                <c:pt idx="185">
                  <c:v>26</c:v>
                </c:pt>
                <c:pt idx="186">
                  <c:v>27</c:v>
                </c:pt>
                <c:pt idx="187">
                  <c:v>28</c:v>
                </c:pt>
                <c:pt idx="188">
                  <c:v>29</c:v>
                </c:pt>
                <c:pt idx="189">
                  <c:v>30</c:v>
                </c:pt>
                <c:pt idx="190">
                  <c:v>31</c:v>
                </c:pt>
                <c:pt idx="191">
                  <c:v>32</c:v>
                </c:pt>
                <c:pt idx="192">
                  <c:v>33</c:v>
                </c:pt>
                <c:pt idx="193">
                  <c:v>34</c:v>
                </c:pt>
                <c:pt idx="194">
                  <c:v>35</c:v>
                </c:pt>
                <c:pt idx="195">
                  <c:v>36</c:v>
                </c:pt>
                <c:pt idx="196">
                  <c:v>37</c:v>
                </c:pt>
                <c:pt idx="197">
                  <c:v>38</c:v>
                </c:pt>
                <c:pt idx="198">
                  <c:v>39</c:v>
                </c:pt>
                <c:pt idx="199">
                  <c:v>40</c:v>
                </c:pt>
                <c:pt idx="200">
                  <c:v>41</c:v>
                </c:pt>
                <c:pt idx="201">
                  <c:v>42</c:v>
                </c:pt>
                <c:pt idx="202">
                  <c:v>43</c:v>
                </c:pt>
                <c:pt idx="203">
                  <c:v>44</c:v>
                </c:pt>
                <c:pt idx="204">
                  <c:v>45</c:v>
                </c:pt>
                <c:pt idx="205">
                  <c:v>46</c:v>
                </c:pt>
                <c:pt idx="206">
                  <c:v>47</c:v>
                </c:pt>
                <c:pt idx="207">
                  <c:v>48</c:v>
                </c:pt>
                <c:pt idx="208">
                  <c:v>49</c:v>
                </c:pt>
                <c:pt idx="209">
                  <c:v>50</c:v>
                </c:pt>
                <c:pt idx="210">
                  <c:v>51</c:v>
                </c:pt>
                <c:pt idx="211">
                  <c:v>52</c:v>
                </c:pt>
                <c:pt idx="212">
                  <c:v>53</c:v>
                </c:pt>
                <c:pt idx="213">
                  <c:v>54</c:v>
                </c:pt>
                <c:pt idx="214">
                  <c:v>55</c:v>
                </c:pt>
                <c:pt idx="215">
                  <c:v>56</c:v>
                </c:pt>
                <c:pt idx="216">
                  <c:v>57</c:v>
                </c:pt>
              </c:numCache>
            </c:numRef>
          </c:cat>
          <c:val>
            <c:numRef>
              <c:f>Sheet1!$P$867:$P$1083</c:f>
              <c:numCache>
                <c:formatCode>General</c:formatCode>
                <c:ptCount val="217"/>
                <c:pt idx="0">
                  <c:v>4.2164617917446474</c:v>
                </c:pt>
                <c:pt idx="1">
                  <c:v>5.7478623265265387</c:v>
                </c:pt>
                <c:pt idx="2">
                  <c:v>3.4010130011365112</c:v>
                </c:pt>
                <c:pt idx="3">
                  <c:v>2.2687210873638244</c:v>
                </c:pt>
                <c:pt idx="4">
                  <c:v>3.9034604236059169</c:v>
                </c:pt>
                <c:pt idx="5">
                  <c:v>2.2960311614834636</c:v>
                </c:pt>
                <c:pt idx="6">
                  <c:v>4.9741495535849811</c:v>
                </c:pt>
                <c:pt idx="7">
                  <c:v>4.1753849506731449</c:v>
                </c:pt>
                <c:pt idx="8">
                  <c:v>4.4207325180485313</c:v>
                </c:pt>
                <c:pt idx="9">
                  <c:v>4.3502093229024377</c:v>
                </c:pt>
                <c:pt idx="10">
                  <c:v>3.8938276482401251</c:v>
                </c:pt>
                <c:pt idx="11">
                  <c:v>6.6737768764137737</c:v>
                </c:pt>
                <c:pt idx="12">
                  <c:v>7.3861234307885244</c:v>
                </c:pt>
                <c:pt idx="13">
                  <c:v>9.2771855751546006</c:v>
                </c:pt>
                <c:pt idx="14">
                  <c:v>7.4947045265705299</c:v>
                </c:pt>
                <c:pt idx="15">
                  <c:v>5.9279167151031631</c:v>
                </c:pt>
                <c:pt idx="16">
                  <c:v>11.180087580104498</c:v>
                </c:pt>
                <c:pt idx="17">
                  <c:v>9.8377990590064588</c:v>
                </c:pt>
                <c:pt idx="18">
                  <c:v>13.061043617489535</c:v>
                </c:pt>
                <c:pt idx="19">
                  <c:v>19.030133476177159</c:v>
                </c:pt>
                <c:pt idx="20">
                  <c:v>20.856920302492149</c:v>
                </c:pt>
                <c:pt idx="21">
                  <c:v>20.976121439253685</c:v>
                </c:pt>
                <c:pt idx="22">
                  <c:v>21.425148064873227</c:v>
                </c:pt>
                <c:pt idx="23">
                  <c:v>18.30593693711981</c:v>
                </c:pt>
                <c:pt idx="24">
                  <c:v>23.472316411080776</c:v>
                </c:pt>
                <c:pt idx="25">
                  <c:v>23.585157404580009</c:v>
                </c:pt>
                <c:pt idx="26">
                  <c:v>18.784895636253371</c:v>
                </c:pt>
                <c:pt idx="27">
                  <c:v>24.184231115124934</c:v>
                </c:pt>
                <c:pt idx="28">
                  <c:v>24.232697393530927</c:v>
                </c:pt>
                <c:pt idx="29">
                  <c:v>22.190154615157802</c:v>
                </c:pt>
                <c:pt idx="30">
                  <c:v>28.765114918094415</c:v>
                </c:pt>
                <c:pt idx="31">
                  <c:v>27.497658704708645</c:v>
                </c:pt>
                <c:pt idx="32">
                  <c:v>30.929209760218686</c:v>
                </c:pt>
                <c:pt idx="33">
                  <c:v>28.661712940860699</c:v>
                </c:pt>
                <c:pt idx="34">
                  <c:v>22.586556800706944</c:v>
                </c:pt>
                <c:pt idx="35">
                  <c:v>28.895897560377549</c:v>
                </c:pt>
                <c:pt idx="36">
                  <c:v>25.205031676885813</c:v>
                </c:pt>
                <c:pt idx="37">
                  <c:v>28.910688180202385</c:v>
                </c:pt>
                <c:pt idx="38">
                  <c:v>28.394961572147867</c:v>
                </c:pt>
                <c:pt idx="39">
                  <c:v>27.770676563297933</c:v>
                </c:pt>
                <c:pt idx="40">
                  <c:v>24.883537437780298</c:v>
                </c:pt>
                <c:pt idx="41">
                  <c:v>28.517720061184701</c:v>
                </c:pt>
                <c:pt idx="42">
                  <c:v>28.227435063417875</c:v>
                </c:pt>
                <c:pt idx="43">
                  <c:v>28.493387666757307</c:v>
                </c:pt>
                <c:pt idx="44">
                  <c:v>19.466539498168412</c:v>
                </c:pt>
                <c:pt idx="45">
                  <c:v>17.91953294242488</c:v>
                </c:pt>
                <c:pt idx="46">
                  <c:v>1.4258205536501747</c:v>
                </c:pt>
                <c:pt idx="47">
                  <c:v>2.2513786298181158</c:v>
                </c:pt>
                <c:pt idx="48">
                  <c:v>1.4747875713043959</c:v>
                </c:pt>
                <c:pt idx="49">
                  <c:v>0.96604995354393397</c:v>
                </c:pt>
                <c:pt idx="50">
                  <c:v>2.1571029291642394</c:v>
                </c:pt>
                <c:pt idx="51">
                  <c:v>3.7482784814235646</c:v>
                </c:pt>
                <c:pt idx="52">
                  <c:v>4.191751504117244</c:v>
                </c:pt>
                <c:pt idx="53">
                  <c:v>5.8623402516808243</c:v>
                </c:pt>
                <c:pt idx="54">
                  <c:v>5.7218205426145685</c:v>
                </c:pt>
                <c:pt idx="55">
                  <c:v>6.3725562420437782</c:v>
                </c:pt>
                <c:pt idx="56">
                  <c:v>6.1497268083836936</c:v>
                </c:pt>
                <c:pt idx="57">
                  <c:v>8.3560869162359559</c:v>
                </c:pt>
                <c:pt idx="58">
                  <c:v>9.2048189180848219</c:v>
                </c:pt>
                <c:pt idx="59">
                  <c:v>10.11965019843259</c:v>
                </c:pt>
                <c:pt idx="60">
                  <c:v>10.959267184502545</c:v>
                </c:pt>
                <c:pt idx="61">
                  <c:v>12.974643475910989</c:v>
                </c:pt>
                <c:pt idx="62">
                  <c:v>16.418997267871848</c:v>
                </c:pt>
                <c:pt idx="63">
                  <c:v>25.781507435389866</c:v>
                </c:pt>
                <c:pt idx="64">
                  <c:v>25.044916612881536</c:v>
                </c:pt>
                <c:pt idx="65">
                  <c:v>23.072017492358015</c:v>
                </c:pt>
                <c:pt idx="66">
                  <c:v>20.602739925287651</c:v>
                </c:pt>
                <c:pt idx="67">
                  <c:v>18.88230445612998</c:v>
                </c:pt>
                <c:pt idx="68">
                  <c:v>24.130487462853395</c:v>
                </c:pt>
                <c:pt idx="69">
                  <c:v>22.289753605066881</c:v>
                </c:pt>
                <c:pt idx="70">
                  <c:v>27.113546611133692</c:v>
                </c:pt>
                <c:pt idx="71">
                  <c:v>28.597053693477942</c:v>
                </c:pt>
                <c:pt idx="72">
                  <c:v>26.826883692824953</c:v>
                </c:pt>
                <c:pt idx="73">
                  <c:v>25.389468212011082</c:v>
                </c:pt>
                <c:pt idx="74">
                  <c:v>21.10166239231226</c:v>
                </c:pt>
                <c:pt idx="75">
                  <c:v>21.970861142236728</c:v>
                </c:pt>
                <c:pt idx="76">
                  <c:v>21.120388129214625</c:v>
                </c:pt>
                <c:pt idx="77">
                  <c:v>18.153040272783187</c:v>
                </c:pt>
                <c:pt idx="78">
                  <c:v>0</c:v>
                </c:pt>
                <c:pt idx="79">
                  <c:v>0</c:v>
                </c:pt>
                <c:pt idx="80">
                  <c:v>1.1962687604083142</c:v>
                </c:pt>
                <c:pt idx="81">
                  <c:v>3.4267639637920566</c:v>
                </c:pt>
                <c:pt idx="82">
                  <c:v>2.8440327584266387</c:v>
                </c:pt>
                <c:pt idx="83">
                  <c:v>3.5337413272040807</c:v>
                </c:pt>
                <c:pt idx="84">
                  <c:v>5.4408155547673056</c:v>
                </c:pt>
                <c:pt idx="85">
                  <c:v>5.9463815660312509</c:v>
                </c:pt>
                <c:pt idx="86">
                  <c:v>6.4510203495376617</c:v>
                </c:pt>
                <c:pt idx="87">
                  <c:v>9.9425061231717997</c:v>
                </c:pt>
                <c:pt idx="88">
                  <c:v>9.0546784996638099</c:v>
                </c:pt>
                <c:pt idx="89">
                  <c:v>15.741095275464859</c:v>
                </c:pt>
                <c:pt idx="90">
                  <c:v>21.192934732005163</c:v>
                </c:pt>
                <c:pt idx="91">
                  <c:v>21.399892732405633</c:v>
                </c:pt>
                <c:pt idx="92">
                  <c:v>22.369994466874658</c:v>
                </c:pt>
                <c:pt idx="93">
                  <c:v>22.464413022502388</c:v>
                </c:pt>
                <c:pt idx="94">
                  <c:v>30.119554265035749</c:v>
                </c:pt>
                <c:pt idx="95">
                  <c:v>26.116073724156792</c:v>
                </c:pt>
                <c:pt idx="96">
                  <c:v>26.660509066341547</c:v>
                </c:pt>
                <c:pt idx="97">
                  <c:v>19.895640687654605</c:v>
                </c:pt>
                <c:pt idx="98">
                  <c:v>26.434077277272976</c:v>
                </c:pt>
                <c:pt idx="99">
                  <c:v>24.135944639540863</c:v>
                </c:pt>
                <c:pt idx="100">
                  <c:v>19.903501586705595</c:v>
                </c:pt>
                <c:pt idx="101">
                  <c:v>27.542210366412121</c:v>
                </c:pt>
                <c:pt idx="102">
                  <c:v>14.445443290448949</c:v>
                </c:pt>
                <c:pt idx="103">
                  <c:v>0.59884148698534234</c:v>
                </c:pt>
                <c:pt idx="104">
                  <c:v>1.3526343802041567</c:v>
                </c:pt>
                <c:pt idx="105">
                  <c:v>3.774</c:v>
                </c:pt>
                <c:pt idx="106">
                  <c:v>2.1175973126706085</c:v>
                </c:pt>
                <c:pt idx="107">
                  <c:v>2.1175973126706102</c:v>
                </c:pt>
                <c:pt idx="108">
                  <c:v>1.5778341568346388</c:v>
                </c:pt>
                <c:pt idx="109">
                  <c:v>2.0810940962657787</c:v>
                </c:pt>
                <c:pt idx="110">
                  <c:v>2.6455015404934819</c:v>
                </c:pt>
                <c:pt idx="111">
                  <c:v>5.18568799711983</c:v>
                </c:pt>
                <c:pt idx="112">
                  <c:v>5.3393184600886254</c:v>
                </c:pt>
                <c:pt idx="113">
                  <c:v>5.4112775616836153</c:v>
                </c:pt>
                <c:pt idx="114">
                  <c:v>5.5109122858341699</c:v>
                </c:pt>
                <c:pt idx="115">
                  <c:v>6.5986577753246776</c:v>
                </c:pt>
                <c:pt idx="116">
                  <c:v>6.217154559727347</c:v>
                </c:pt>
                <c:pt idx="117">
                  <c:v>6.5985960478000685</c:v>
                </c:pt>
                <c:pt idx="118">
                  <c:v>6.8840123671251732</c:v>
                </c:pt>
                <c:pt idx="119">
                  <c:v>5.3887789522516956</c:v>
                </c:pt>
                <c:pt idx="120">
                  <c:v>8.6109565462764728</c:v>
                </c:pt>
                <c:pt idx="121">
                  <c:v>11.252772567573063</c:v>
                </c:pt>
                <c:pt idx="122">
                  <c:v>13.403279543953769</c:v>
                </c:pt>
                <c:pt idx="123">
                  <c:v>9.8101191149762261</c:v>
                </c:pt>
                <c:pt idx="124">
                  <c:v>15.143968172526094</c:v>
                </c:pt>
                <c:pt idx="125">
                  <c:v>15.314340180001313</c:v>
                </c:pt>
                <c:pt idx="126">
                  <c:v>18.52528258195786</c:v>
                </c:pt>
                <c:pt idx="127">
                  <c:v>21.590368441347245</c:v>
                </c:pt>
                <c:pt idx="128">
                  <c:v>19.9513851812589</c:v>
                </c:pt>
                <c:pt idx="129">
                  <c:v>22.454948382840833</c:v>
                </c:pt>
                <c:pt idx="130">
                  <c:v>23.393365213574</c:v>
                </c:pt>
                <c:pt idx="131">
                  <c:v>18.728872815938722</c:v>
                </c:pt>
                <c:pt idx="132">
                  <c:v>26.303588564342732</c:v>
                </c:pt>
                <c:pt idx="133">
                  <c:v>20.138556164457583</c:v>
                </c:pt>
                <c:pt idx="134">
                  <c:v>22.897990483995432</c:v>
                </c:pt>
                <c:pt idx="135">
                  <c:v>20.917104018982851</c:v>
                </c:pt>
                <c:pt idx="136">
                  <c:v>23.211514853582859</c:v>
                </c:pt>
                <c:pt idx="137">
                  <c:v>21.895832129439889</c:v>
                </c:pt>
                <c:pt idx="138">
                  <c:v>22.022322471775922</c:v>
                </c:pt>
                <c:pt idx="139">
                  <c:v>22.5947527514775</c:v>
                </c:pt>
                <c:pt idx="140">
                  <c:v>19.112844621617917</c:v>
                </c:pt>
                <c:pt idx="141">
                  <c:v>18.43646869324159</c:v>
                </c:pt>
                <c:pt idx="142">
                  <c:v>18.439713433318005</c:v>
                </c:pt>
                <c:pt idx="143">
                  <c:v>16.531744466625696</c:v>
                </c:pt>
                <c:pt idx="144">
                  <c:v>19.037041427541798</c:v>
                </c:pt>
                <c:pt idx="145">
                  <c:v>30.574506665784433</c:v>
                </c:pt>
                <c:pt idx="146">
                  <c:v>25.640558660654222</c:v>
                </c:pt>
                <c:pt idx="147">
                  <c:v>23.565486454202045</c:v>
                </c:pt>
                <c:pt idx="148">
                  <c:v>26.229188904584255</c:v>
                </c:pt>
                <c:pt idx="149">
                  <c:v>29.825161625967688</c:v>
                </c:pt>
                <c:pt idx="150">
                  <c:v>21.079374178308967</c:v>
                </c:pt>
                <c:pt idx="151">
                  <c:v>25.211605128685957</c:v>
                </c:pt>
                <c:pt idx="152">
                  <c:v>27.748938250628086</c:v>
                </c:pt>
                <c:pt idx="153">
                  <c:v>26.010748138329781</c:v>
                </c:pt>
                <c:pt idx="154">
                  <c:v>26.876437813836791</c:v>
                </c:pt>
                <c:pt idx="155">
                  <c:v>31.871702387723516</c:v>
                </c:pt>
                <c:pt idx="156">
                  <c:v>24.06578586729837</c:v>
                </c:pt>
                <c:pt idx="157">
                  <c:v>27.890738000184999</c:v>
                </c:pt>
                <c:pt idx="158">
                  <c:v>32.690212874469275</c:v>
                </c:pt>
                <c:pt idx="159">
                  <c:v>21.343170922457752</c:v>
                </c:pt>
                <c:pt idx="160">
                  <c:v>1.5089999999999999</c:v>
                </c:pt>
                <c:pt idx="161">
                  <c:v>2.2561085142901063</c:v>
                </c:pt>
                <c:pt idx="162">
                  <c:v>1.9512687604083141</c:v>
                </c:pt>
                <c:pt idx="163">
                  <c:v>0.57101338800612611</c:v>
                </c:pt>
                <c:pt idx="164">
                  <c:v>2.8725973126706084</c:v>
                </c:pt>
                <c:pt idx="165">
                  <c:v>3.4057784437928529</c:v>
                </c:pt>
                <c:pt idx="166">
                  <c:v>1.9386215313049813</c:v>
                </c:pt>
                <c:pt idx="167">
                  <c:v>3.8297834329102756</c:v>
                </c:pt>
                <c:pt idx="168">
                  <c:v>3.8353625501154078</c:v>
                </c:pt>
                <c:pt idx="169">
                  <c:v>3.7707696630706882</c:v>
                </c:pt>
                <c:pt idx="170">
                  <c:v>5.421703262054467</c:v>
                </c:pt>
                <c:pt idx="171">
                  <c:v>4.4361640347689439</c:v>
                </c:pt>
                <c:pt idx="172">
                  <c:v>5.0682929989993797</c:v>
                </c:pt>
                <c:pt idx="173">
                  <c:v>5.4355239301850276</c:v>
                </c:pt>
                <c:pt idx="174">
                  <c:v>5.6002374678820592</c:v>
                </c:pt>
                <c:pt idx="175">
                  <c:v>4.8822727041937819</c:v>
                </c:pt>
                <c:pt idx="176">
                  <c:v>4.5207188859981864</c:v>
                </c:pt>
                <c:pt idx="177">
                  <c:v>5.8846331323176004</c:v>
                </c:pt>
                <c:pt idx="178">
                  <c:v>6.7811098670220593</c:v>
                </c:pt>
                <c:pt idx="179">
                  <c:v>7.6540242830913723</c:v>
                </c:pt>
                <c:pt idx="180">
                  <c:v>7.903766917024333</c:v>
                </c:pt>
                <c:pt idx="181">
                  <c:v>9.4296702373809431</c:v>
                </c:pt>
                <c:pt idx="182">
                  <c:v>8.6606284763084069</c:v>
                </c:pt>
                <c:pt idx="183">
                  <c:v>8.6184423326922239</c:v>
                </c:pt>
                <c:pt idx="184">
                  <c:v>10.602499352347039</c:v>
                </c:pt>
                <c:pt idx="185">
                  <c:v>14.614725307183271</c:v>
                </c:pt>
                <c:pt idx="186">
                  <c:v>13.914236822102517</c:v>
                </c:pt>
                <c:pt idx="187">
                  <c:v>16.394751659751801</c:v>
                </c:pt>
                <c:pt idx="188">
                  <c:v>16.019864903794264</c:v>
                </c:pt>
                <c:pt idx="189">
                  <c:v>19.708969595818747</c:v>
                </c:pt>
                <c:pt idx="190">
                  <c:v>27.908386941565066</c:v>
                </c:pt>
                <c:pt idx="191">
                  <c:v>22.173917534593873</c:v>
                </c:pt>
                <c:pt idx="192">
                  <c:v>20.18599913558171</c:v>
                </c:pt>
                <c:pt idx="193">
                  <c:v>27.928973454004865</c:v>
                </c:pt>
                <c:pt idx="194">
                  <c:v>27.670571421030083</c:v>
                </c:pt>
                <c:pt idx="195">
                  <c:v>26.111106880444986</c:v>
                </c:pt>
                <c:pt idx="196">
                  <c:v>26.347385318095132</c:v>
                </c:pt>
                <c:pt idx="197">
                  <c:v>28.468042960988594</c:v>
                </c:pt>
                <c:pt idx="198">
                  <c:v>30.133512766874826</c:v>
                </c:pt>
                <c:pt idx="199">
                  <c:v>26.589551020971829</c:v>
                </c:pt>
                <c:pt idx="200">
                  <c:v>28.581617201736243</c:v>
                </c:pt>
                <c:pt idx="201">
                  <c:v>25.741243263246545</c:v>
                </c:pt>
                <c:pt idx="202">
                  <c:v>28.282996218319227</c:v>
                </c:pt>
                <c:pt idx="203">
                  <c:v>27.993709698769884</c:v>
                </c:pt>
                <c:pt idx="204">
                  <c:v>30.847072808188599</c:v>
                </c:pt>
                <c:pt idx="205">
                  <c:v>29.525856627366103</c:v>
                </c:pt>
                <c:pt idx="206">
                  <c:v>28.224238756000375</c:v>
                </c:pt>
                <c:pt idx="207">
                  <c:v>25.023354471461914</c:v>
                </c:pt>
                <c:pt idx="208">
                  <c:v>27.10000938626926</c:v>
                </c:pt>
                <c:pt idx="209">
                  <c:v>30.653188249007048</c:v>
                </c:pt>
                <c:pt idx="210">
                  <c:v>28.623621753877959</c:v>
                </c:pt>
                <c:pt idx="211">
                  <c:v>30.592957580530371</c:v>
                </c:pt>
                <c:pt idx="212">
                  <c:v>29.719347645725815</c:v>
                </c:pt>
                <c:pt idx="213">
                  <c:v>29.726944592488707</c:v>
                </c:pt>
                <c:pt idx="214">
                  <c:v>25.859299028925868</c:v>
                </c:pt>
                <c:pt idx="215">
                  <c:v>29.883653881417274</c:v>
                </c:pt>
                <c:pt idx="216">
                  <c:v>28.262720811200776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4-6741-9C9F-29DBB1C8B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 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Sheet1!$S$2</c:f>
              <c:strCache>
                <c:ptCount val="1"/>
                <c:pt idx="0">
                  <c:v>POS (um)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noFill/>
            </a:ln>
            <a:effectLst/>
          </c:spPr>
          <c:cat>
            <c:numRef>
              <c:f>Sheet1!$G$189:$G$323</c:f>
              <c:numCache>
                <c:formatCode>General</c:formatCode>
                <c:ptCount val="1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11</c:v>
                </c:pt>
                <c:pt idx="117">
                  <c:v>12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6</c:v>
                </c:pt>
                <c:pt idx="131">
                  <c:v>7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</c:numCache>
            </c:numRef>
          </c:cat>
          <c:val>
            <c:numRef>
              <c:f>Sheet1!$S$189:$S$323</c:f>
              <c:numCache>
                <c:formatCode>General</c:formatCode>
                <c:ptCount val="135"/>
                <c:pt idx="0">
                  <c:v>12.627053388050339</c:v>
                </c:pt>
                <c:pt idx="1">
                  <c:v>11.386383930093533</c:v>
                </c:pt>
                <c:pt idx="2">
                  <c:v>6.2094058017670699</c:v>
                </c:pt>
                <c:pt idx="3">
                  <c:v>11.05054330821976</c:v>
                </c:pt>
                <c:pt idx="4">
                  <c:v>11.234090510336529</c:v>
                </c:pt>
                <c:pt idx="5">
                  <c:v>15.657150477464668</c:v>
                </c:pt>
                <c:pt idx="6">
                  <c:v>18.925483322145389</c:v>
                </c:pt>
                <c:pt idx="7">
                  <c:v>18.0484883580895</c:v>
                </c:pt>
                <c:pt idx="8">
                  <c:v>21.041519487072186</c:v>
                </c:pt>
                <c:pt idx="9">
                  <c:v>17.30327234461976</c:v>
                </c:pt>
                <c:pt idx="10">
                  <c:v>11.529346688856476</c:v>
                </c:pt>
                <c:pt idx="11">
                  <c:v>18.121515566079974</c:v>
                </c:pt>
                <c:pt idx="12">
                  <c:v>16.692829944671157</c:v>
                </c:pt>
                <c:pt idx="13">
                  <c:v>14.128420566179416</c:v>
                </c:pt>
                <c:pt idx="14">
                  <c:v>10.674997495859062</c:v>
                </c:pt>
                <c:pt idx="15">
                  <c:v>12.444394370804428</c:v>
                </c:pt>
                <c:pt idx="16">
                  <c:v>14.050262772297419</c:v>
                </c:pt>
                <c:pt idx="17">
                  <c:v>14.111843231988631</c:v>
                </c:pt>
                <c:pt idx="18">
                  <c:v>16.987480080460763</c:v>
                </c:pt>
                <c:pt idx="19">
                  <c:v>18.546118304848683</c:v>
                </c:pt>
                <c:pt idx="20">
                  <c:v>12.794231479507168</c:v>
                </c:pt>
                <c:pt idx="21">
                  <c:v>0</c:v>
                </c:pt>
                <c:pt idx="22">
                  <c:v>6.4371010759916985</c:v>
                </c:pt>
                <c:pt idx="23">
                  <c:v>8.3819831571336181</c:v>
                </c:pt>
                <c:pt idx="24">
                  <c:v>12.280340552896579</c:v>
                </c:pt>
                <c:pt idx="25">
                  <c:v>17.9654499235983</c:v>
                </c:pt>
                <c:pt idx="26">
                  <c:v>18.292147139232565</c:v>
                </c:pt>
                <c:pt idx="27">
                  <c:v>15.246241338727756</c:v>
                </c:pt>
                <c:pt idx="28">
                  <c:v>17.066978983399821</c:v>
                </c:pt>
                <c:pt idx="29">
                  <c:v>20.902009196577634</c:v>
                </c:pt>
                <c:pt idx="30">
                  <c:v>16.653391319235741</c:v>
                </c:pt>
                <c:pt idx="31">
                  <c:v>15.189708709130141</c:v>
                </c:pt>
                <c:pt idx="32">
                  <c:v>20.055416374758423</c:v>
                </c:pt>
                <c:pt idx="33">
                  <c:v>21.958606490431016</c:v>
                </c:pt>
                <c:pt idx="34">
                  <c:v>20.401284651599781</c:v>
                </c:pt>
                <c:pt idx="35">
                  <c:v>18.352000867459623</c:v>
                </c:pt>
                <c:pt idx="36">
                  <c:v>14.850481644871863</c:v>
                </c:pt>
                <c:pt idx="37">
                  <c:v>21.440343744749164</c:v>
                </c:pt>
                <c:pt idx="38">
                  <c:v>22.455471992053472</c:v>
                </c:pt>
                <c:pt idx="39">
                  <c:v>21.247584084937621</c:v>
                </c:pt>
                <c:pt idx="40">
                  <c:v>23.366067156870887</c:v>
                </c:pt>
                <c:pt idx="41">
                  <c:v>25.111396569274959</c:v>
                </c:pt>
                <c:pt idx="42">
                  <c:v>23.875178902809417</c:v>
                </c:pt>
                <c:pt idx="43">
                  <c:v>26.238440734417054</c:v>
                </c:pt>
                <c:pt idx="44">
                  <c:v>22.89568996825756</c:v>
                </c:pt>
                <c:pt idx="45">
                  <c:v>19.359735112823799</c:v>
                </c:pt>
                <c:pt idx="46">
                  <c:v>16.116675781798548</c:v>
                </c:pt>
                <c:pt idx="47">
                  <c:v>0</c:v>
                </c:pt>
                <c:pt idx="48">
                  <c:v>5.2740765841964281</c:v>
                </c:pt>
                <c:pt idx="49">
                  <c:v>7.4760958409030138</c:v>
                </c:pt>
                <c:pt idx="50">
                  <c:v>11.051075312845223</c:v>
                </c:pt>
                <c:pt idx="51">
                  <c:v>13.661695711703725</c:v>
                </c:pt>
                <c:pt idx="52">
                  <c:v>16.109427616746707</c:v>
                </c:pt>
                <c:pt idx="53">
                  <c:v>14.664185659278237</c:v>
                </c:pt>
                <c:pt idx="54">
                  <c:v>17.653160507720948</c:v>
                </c:pt>
                <c:pt idx="55">
                  <c:v>16.442322295068138</c:v>
                </c:pt>
                <c:pt idx="56">
                  <c:v>20.701316858264537</c:v>
                </c:pt>
                <c:pt idx="57">
                  <c:v>20.2843743762202</c:v>
                </c:pt>
                <c:pt idx="58">
                  <c:v>23.371449305191483</c:v>
                </c:pt>
                <c:pt idx="59">
                  <c:v>24.49848012642417</c:v>
                </c:pt>
                <c:pt idx="60">
                  <c:v>23.146389284339755</c:v>
                </c:pt>
                <c:pt idx="61">
                  <c:v>25.290508325713933</c:v>
                </c:pt>
                <c:pt idx="62">
                  <c:v>35.807068873420363</c:v>
                </c:pt>
                <c:pt idx="63">
                  <c:v>28.341630981138774</c:v>
                </c:pt>
                <c:pt idx="64">
                  <c:v>29.314422498502243</c:v>
                </c:pt>
                <c:pt idx="65">
                  <c:v>28.728298803954861</c:v>
                </c:pt>
                <c:pt idx="66">
                  <c:v>25.222484278735223</c:v>
                </c:pt>
                <c:pt idx="67">
                  <c:v>30.025403727133074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4.9402891788781931</c:v>
                </c:pt>
                <c:pt idx="72">
                  <c:v>7.2812592196972723</c:v>
                </c:pt>
                <c:pt idx="73">
                  <c:v>9.4500350764828269</c:v>
                </c:pt>
                <c:pt idx="74">
                  <c:v>12.964189112036056</c:v>
                </c:pt>
                <c:pt idx="75">
                  <c:v>14.335757528974412</c:v>
                </c:pt>
                <c:pt idx="76">
                  <c:v>11.67199762026093</c:v>
                </c:pt>
                <c:pt idx="77">
                  <c:v>16.741995684678106</c:v>
                </c:pt>
                <c:pt idx="78">
                  <c:v>15.754585258977663</c:v>
                </c:pt>
                <c:pt idx="79">
                  <c:v>16.873570686031233</c:v>
                </c:pt>
                <c:pt idx="80">
                  <c:v>16.842245534453966</c:v>
                </c:pt>
                <c:pt idx="81">
                  <c:v>18.028216703556783</c:v>
                </c:pt>
                <c:pt idx="82">
                  <c:v>24.16946116625024</c:v>
                </c:pt>
                <c:pt idx="83">
                  <c:v>20.722627953484352</c:v>
                </c:pt>
                <c:pt idx="84">
                  <c:v>23.410825932748157</c:v>
                </c:pt>
                <c:pt idx="85">
                  <c:v>23.305307769169044</c:v>
                </c:pt>
                <c:pt idx="86">
                  <c:v>23.256893531750578</c:v>
                </c:pt>
                <c:pt idx="87">
                  <c:v>21.009162529981559</c:v>
                </c:pt>
                <c:pt idx="88">
                  <c:v>24.767347770008264</c:v>
                </c:pt>
                <c:pt idx="89">
                  <c:v>30.723528309328486</c:v>
                </c:pt>
                <c:pt idx="90">
                  <c:v>29.556769002564572</c:v>
                </c:pt>
                <c:pt idx="91">
                  <c:v>4.1913902161954635</c:v>
                </c:pt>
                <c:pt idx="92">
                  <c:v>4.6158453824759711</c:v>
                </c:pt>
                <c:pt idx="93">
                  <c:v>7.352982375952287</c:v>
                </c:pt>
                <c:pt idx="94">
                  <c:v>13.576553139597419</c:v>
                </c:pt>
                <c:pt idx="95">
                  <c:v>19.208394276024801</c:v>
                </c:pt>
                <c:pt idx="96">
                  <c:v>23.631095516966266</c:v>
                </c:pt>
                <c:pt idx="97">
                  <c:v>28.610786199248153</c:v>
                </c:pt>
                <c:pt idx="98">
                  <c:v>25.307221033430697</c:v>
                </c:pt>
                <c:pt idx="99">
                  <c:v>24.232181973605925</c:v>
                </c:pt>
                <c:pt idx="100">
                  <c:v>23.747319407257514</c:v>
                </c:pt>
                <c:pt idx="101">
                  <c:v>22.444007086762291</c:v>
                </c:pt>
                <c:pt idx="102">
                  <c:v>22.919467432624892</c:v>
                </c:pt>
                <c:pt idx="103">
                  <c:v>21.312173687590363</c:v>
                </c:pt>
                <c:pt idx="104">
                  <c:v>21.040086856709706</c:v>
                </c:pt>
                <c:pt idx="105">
                  <c:v>0</c:v>
                </c:pt>
                <c:pt idx="106">
                  <c:v>4.9832602625434417</c:v>
                </c:pt>
                <c:pt idx="107">
                  <c:v>7.8224392022062048</c:v>
                </c:pt>
                <c:pt idx="108">
                  <c:v>14.801191179158341</c:v>
                </c:pt>
                <c:pt idx="109">
                  <c:v>21.028413125313541</c:v>
                </c:pt>
                <c:pt idx="110">
                  <c:v>17.138105052876703</c:v>
                </c:pt>
                <c:pt idx="111">
                  <c:v>22.262917499197062</c:v>
                </c:pt>
                <c:pt idx="112">
                  <c:v>25.138045914777081</c:v>
                </c:pt>
                <c:pt idx="113">
                  <c:v>20.069299199747753</c:v>
                </c:pt>
                <c:pt idx="114">
                  <c:v>26.743355546788401</c:v>
                </c:pt>
                <c:pt idx="115">
                  <c:v>25.018059676277808</c:v>
                </c:pt>
                <c:pt idx="116">
                  <c:v>20.480504077617333</c:v>
                </c:pt>
                <c:pt idx="117">
                  <c:v>0</c:v>
                </c:pt>
                <c:pt idx="118">
                  <c:v>5.6184475185656071</c:v>
                </c:pt>
                <c:pt idx="119">
                  <c:v>7.2706850848538451</c:v>
                </c:pt>
                <c:pt idx="120">
                  <c:v>11.955320285160388</c:v>
                </c:pt>
                <c:pt idx="121">
                  <c:v>24.981948188148735</c:v>
                </c:pt>
                <c:pt idx="122">
                  <c:v>28.38860233318011</c:v>
                </c:pt>
                <c:pt idx="123">
                  <c:v>29.884347096211641</c:v>
                </c:pt>
                <c:pt idx="124">
                  <c:v>0</c:v>
                </c:pt>
                <c:pt idx="125">
                  <c:v>4.469180849147242</c:v>
                </c:pt>
                <c:pt idx="126">
                  <c:v>6.9306240844656664</c:v>
                </c:pt>
                <c:pt idx="127">
                  <c:v>17.310899459960808</c:v>
                </c:pt>
                <c:pt idx="128">
                  <c:v>20.495001079102195</c:v>
                </c:pt>
                <c:pt idx="129">
                  <c:v>17.812560816075496</c:v>
                </c:pt>
                <c:pt idx="130">
                  <c:v>20.13257143319538</c:v>
                </c:pt>
                <c:pt idx="131">
                  <c:v>21.615878933489419</c:v>
                </c:pt>
                <c:pt idx="132">
                  <c:v>23.629788827012824</c:v>
                </c:pt>
                <c:pt idx="133">
                  <c:v>18.318237563814183</c:v>
                </c:pt>
                <c:pt idx="134">
                  <c:v>20.081315686206587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0C-8A49-9CD0-457113AE99D9}"/>
            </c:ext>
          </c:extLst>
        </c:ser>
        <c:ser>
          <c:idx val="0"/>
          <c:order val="1"/>
          <c:tx>
            <c:strRef>
              <c:f>Sheet1!$Q$2</c:f>
              <c:strCache>
                <c:ptCount val="1"/>
                <c:pt idx="0">
                  <c:v>Mean (um)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Sheet1!$G$189:$G$323</c:f>
              <c:numCache>
                <c:formatCode>General</c:formatCode>
                <c:ptCount val="1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11</c:v>
                </c:pt>
                <c:pt idx="117">
                  <c:v>12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6</c:v>
                </c:pt>
                <c:pt idx="131">
                  <c:v>7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</c:numCache>
            </c:numRef>
          </c:cat>
          <c:val>
            <c:numRef>
              <c:f>Sheet1!$Q$189:$Q$323</c:f>
              <c:numCache>
                <c:formatCode>General</c:formatCode>
                <c:ptCount val="135"/>
                <c:pt idx="0">
                  <c:v>9.7044025157232721</c:v>
                </c:pt>
                <c:pt idx="1">
                  <c:v>8.7818867924528305</c:v>
                </c:pt>
                <c:pt idx="2">
                  <c:v>4.6651572327044031</c:v>
                </c:pt>
                <c:pt idx="3">
                  <c:v>7.6173584905660379</c:v>
                </c:pt>
                <c:pt idx="4">
                  <c:v>10.041006289308175</c:v>
                </c:pt>
                <c:pt idx="5">
                  <c:v>12.371320754716981</c:v>
                </c:pt>
                <c:pt idx="6">
                  <c:v>13.016855345911951</c:v>
                </c:pt>
                <c:pt idx="7">
                  <c:v>13.404025157232706</c:v>
                </c:pt>
                <c:pt idx="8">
                  <c:v>15.602264150943398</c:v>
                </c:pt>
                <c:pt idx="9">
                  <c:v>14.715220125786164</c:v>
                </c:pt>
                <c:pt idx="10">
                  <c:v>8.3084276729559772</c:v>
                </c:pt>
                <c:pt idx="11">
                  <c:v>12.011572327044023</c:v>
                </c:pt>
                <c:pt idx="12">
                  <c:v>14.358490566037737</c:v>
                </c:pt>
                <c:pt idx="13">
                  <c:v>10.453836477987423</c:v>
                </c:pt>
                <c:pt idx="14">
                  <c:v>8.4981132075471706</c:v>
                </c:pt>
                <c:pt idx="15">
                  <c:v>10.86993710691824</c:v>
                </c:pt>
                <c:pt idx="16">
                  <c:v>11.249056603773585</c:v>
                </c:pt>
                <c:pt idx="17">
                  <c:v>13.432955974842766</c:v>
                </c:pt>
                <c:pt idx="18">
                  <c:v>13.374842767295599</c:v>
                </c:pt>
                <c:pt idx="19">
                  <c:v>13.506666666666668</c:v>
                </c:pt>
                <c:pt idx="20">
                  <c:v>11.090314465408806</c:v>
                </c:pt>
                <c:pt idx="21">
                  <c:v>10.806037735849056</c:v>
                </c:pt>
                <c:pt idx="22">
                  <c:v>5.0006037735849063</c:v>
                </c:pt>
                <c:pt idx="23">
                  <c:v>6.1888301886792449</c:v>
                </c:pt>
                <c:pt idx="24">
                  <c:v>9.7094339622641499</c:v>
                </c:pt>
                <c:pt idx="25">
                  <c:v>13.302339622641508</c:v>
                </c:pt>
                <c:pt idx="26">
                  <c:v>14.09147169811321</c:v>
                </c:pt>
                <c:pt idx="27">
                  <c:v>11.98143396226415</c:v>
                </c:pt>
                <c:pt idx="28">
                  <c:v>12.750943396226418</c:v>
                </c:pt>
                <c:pt idx="29">
                  <c:v>15.165584905660376</c:v>
                </c:pt>
                <c:pt idx="30">
                  <c:v>13.054943396226417</c:v>
                </c:pt>
                <c:pt idx="31">
                  <c:v>11.862792452830188</c:v>
                </c:pt>
                <c:pt idx="32">
                  <c:v>14.290264150943397</c:v>
                </c:pt>
                <c:pt idx="33">
                  <c:v>16.405132075471698</c:v>
                </c:pt>
                <c:pt idx="34">
                  <c:v>15.048000000000002</c:v>
                </c:pt>
                <c:pt idx="35">
                  <c:v>14.136452830188681</c:v>
                </c:pt>
                <c:pt idx="36">
                  <c:v>11.808452830188678</c:v>
                </c:pt>
                <c:pt idx="37">
                  <c:v>17.510641509433963</c:v>
                </c:pt>
                <c:pt idx="38">
                  <c:v>17.116830188679245</c:v>
                </c:pt>
                <c:pt idx="39">
                  <c:v>18.463698113207549</c:v>
                </c:pt>
                <c:pt idx="40">
                  <c:v>20.453886792452831</c:v>
                </c:pt>
                <c:pt idx="41">
                  <c:v>20.825207547169807</c:v>
                </c:pt>
                <c:pt idx="42">
                  <c:v>19.970716981132078</c:v>
                </c:pt>
                <c:pt idx="43">
                  <c:v>21.463396226415096</c:v>
                </c:pt>
                <c:pt idx="44">
                  <c:v>19.928452830188679</c:v>
                </c:pt>
                <c:pt idx="45">
                  <c:v>18.500000000000004</c:v>
                </c:pt>
                <c:pt idx="46">
                  <c:v>11.716603773584906</c:v>
                </c:pt>
                <c:pt idx="47">
                  <c:v>19.81056603773585</c:v>
                </c:pt>
                <c:pt idx="48">
                  <c:v>4.8907169811320745</c:v>
                </c:pt>
                <c:pt idx="49">
                  <c:v>5.8997735849056605</c:v>
                </c:pt>
                <c:pt idx="50">
                  <c:v>8.7640754716981135</c:v>
                </c:pt>
                <c:pt idx="51">
                  <c:v>9.9020377358490581</c:v>
                </c:pt>
                <c:pt idx="52">
                  <c:v>11.869886792452832</c:v>
                </c:pt>
                <c:pt idx="53">
                  <c:v>12.872150943396228</c:v>
                </c:pt>
                <c:pt idx="54">
                  <c:v>13.177660377358491</c:v>
                </c:pt>
                <c:pt idx="55">
                  <c:v>13.383396226415096</c:v>
                </c:pt>
                <c:pt idx="56">
                  <c:v>15.06867924528302</c:v>
                </c:pt>
                <c:pt idx="57">
                  <c:v>14.52588679245283</c:v>
                </c:pt>
                <c:pt idx="58">
                  <c:v>16.544301886792454</c:v>
                </c:pt>
                <c:pt idx="59">
                  <c:v>16.742339622641513</c:v>
                </c:pt>
                <c:pt idx="60">
                  <c:v>19.655547169811321</c:v>
                </c:pt>
                <c:pt idx="61">
                  <c:v>21.17222641509434</c:v>
                </c:pt>
                <c:pt idx="62">
                  <c:v>26.434716981132073</c:v>
                </c:pt>
                <c:pt idx="63">
                  <c:v>25.230641509433962</c:v>
                </c:pt>
                <c:pt idx="64">
                  <c:v>24.494792452830193</c:v>
                </c:pt>
                <c:pt idx="65">
                  <c:v>22.815849056603774</c:v>
                </c:pt>
                <c:pt idx="66">
                  <c:v>19.552452830188681</c:v>
                </c:pt>
                <c:pt idx="67">
                  <c:v>23.812327044025157</c:v>
                </c:pt>
                <c:pt idx="68">
                  <c:v>22.704150943396225</c:v>
                </c:pt>
                <c:pt idx="69">
                  <c:v>17.76377358490566</c:v>
                </c:pt>
                <c:pt idx="70">
                  <c:v>19.98188679245283</c:v>
                </c:pt>
                <c:pt idx="71">
                  <c:v>3.1628679245283022</c:v>
                </c:pt>
                <c:pt idx="72">
                  <c:v>5.530415094339622</c:v>
                </c:pt>
                <c:pt idx="73">
                  <c:v>7.2664150943396226</c:v>
                </c:pt>
                <c:pt idx="74">
                  <c:v>9.149132075471698</c:v>
                </c:pt>
                <c:pt idx="75">
                  <c:v>9.4647547169811315</c:v>
                </c:pt>
                <c:pt idx="76">
                  <c:v>8.3043018867924534</c:v>
                </c:pt>
                <c:pt idx="77">
                  <c:v>13.158188679245283</c:v>
                </c:pt>
                <c:pt idx="78">
                  <c:v>11.877886792452829</c:v>
                </c:pt>
                <c:pt idx="79">
                  <c:v>13.373584905660376</c:v>
                </c:pt>
                <c:pt idx="80">
                  <c:v>13.365584905660379</c:v>
                </c:pt>
                <c:pt idx="81">
                  <c:v>14.416452830188678</c:v>
                </c:pt>
                <c:pt idx="82">
                  <c:v>18.776754716981131</c:v>
                </c:pt>
                <c:pt idx="83">
                  <c:v>18.42822641509434</c:v>
                </c:pt>
                <c:pt idx="84">
                  <c:v>20.36588679245283</c:v>
                </c:pt>
                <c:pt idx="85">
                  <c:v>21.734490566037739</c:v>
                </c:pt>
                <c:pt idx="86">
                  <c:v>18.223396226415094</c:v>
                </c:pt>
                <c:pt idx="87">
                  <c:v>16.800452830188679</c:v>
                </c:pt>
                <c:pt idx="88">
                  <c:v>19.833509433962263</c:v>
                </c:pt>
                <c:pt idx="89">
                  <c:v>25.198188679245284</c:v>
                </c:pt>
                <c:pt idx="90">
                  <c:v>23.180000000000003</c:v>
                </c:pt>
                <c:pt idx="91">
                  <c:v>3.5213584905660378</c:v>
                </c:pt>
                <c:pt idx="92">
                  <c:v>3.7740377358490571</c:v>
                </c:pt>
                <c:pt idx="93">
                  <c:v>5.4182641509433962</c:v>
                </c:pt>
                <c:pt idx="94">
                  <c:v>9.9062641509433984</c:v>
                </c:pt>
                <c:pt idx="95">
                  <c:v>15.415396226415098</c:v>
                </c:pt>
                <c:pt idx="96">
                  <c:v>19.605886792452829</c:v>
                </c:pt>
                <c:pt idx="97">
                  <c:v>22.858415094339623</c:v>
                </c:pt>
                <c:pt idx="98">
                  <c:v>19.905358490566041</c:v>
                </c:pt>
                <c:pt idx="99">
                  <c:v>22.639396226415094</c:v>
                </c:pt>
                <c:pt idx="100">
                  <c:v>21.303999999999998</c:v>
                </c:pt>
                <c:pt idx="101">
                  <c:v>18.079245283018871</c:v>
                </c:pt>
                <c:pt idx="102">
                  <c:v>19.520301886792453</c:v>
                </c:pt>
                <c:pt idx="103">
                  <c:v>19.051471698113211</c:v>
                </c:pt>
                <c:pt idx="104">
                  <c:v>18.793962264150945</c:v>
                </c:pt>
                <c:pt idx="105">
                  <c:v>13.028679245283021</c:v>
                </c:pt>
                <c:pt idx="106">
                  <c:v>3.6626415094339624</c:v>
                </c:pt>
                <c:pt idx="107">
                  <c:v>5.2953962264150949</c:v>
                </c:pt>
                <c:pt idx="108">
                  <c:v>10.721660377358491</c:v>
                </c:pt>
                <c:pt idx="109">
                  <c:v>17.817056603773583</c:v>
                </c:pt>
                <c:pt idx="110">
                  <c:v>16.346716981132076</c:v>
                </c:pt>
                <c:pt idx="111">
                  <c:v>17.686490566037737</c:v>
                </c:pt>
                <c:pt idx="112">
                  <c:v>21.439698113207548</c:v>
                </c:pt>
                <c:pt idx="113">
                  <c:v>18.141283018867927</c:v>
                </c:pt>
                <c:pt idx="114">
                  <c:v>22.931320754716985</c:v>
                </c:pt>
                <c:pt idx="115">
                  <c:v>22.024603773584907</c:v>
                </c:pt>
                <c:pt idx="116">
                  <c:v>17.970566037735853</c:v>
                </c:pt>
                <c:pt idx="117">
                  <c:v>19.092830188679244</c:v>
                </c:pt>
                <c:pt idx="118">
                  <c:v>3.7760000000000007</c:v>
                </c:pt>
                <c:pt idx="119">
                  <c:v>4.9698113207547161</c:v>
                </c:pt>
                <c:pt idx="120">
                  <c:v>9.2623396226415107</c:v>
                </c:pt>
                <c:pt idx="121">
                  <c:v>19.496603773584905</c:v>
                </c:pt>
                <c:pt idx="122">
                  <c:v>24.246339622641514</c:v>
                </c:pt>
                <c:pt idx="123">
                  <c:v>23.021283018867926</c:v>
                </c:pt>
                <c:pt idx="124">
                  <c:v>17.210566037735848</c:v>
                </c:pt>
                <c:pt idx="125">
                  <c:v>3.2952452830188688</c:v>
                </c:pt>
                <c:pt idx="126">
                  <c:v>5.1178867924528308</c:v>
                </c:pt>
                <c:pt idx="127">
                  <c:v>11.277132075471698</c:v>
                </c:pt>
                <c:pt idx="128">
                  <c:v>14.616301886792455</c:v>
                </c:pt>
                <c:pt idx="129">
                  <c:v>15.160603773584905</c:v>
                </c:pt>
                <c:pt idx="130">
                  <c:v>17.694037735849058</c:v>
                </c:pt>
                <c:pt idx="131">
                  <c:v>19.473358490566039</c:v>
                </c:pt>
                <c:pt idx="132">
                  <c:v>18.998188679245285</c:v>
                </c:pt>
                <c:pt idx="133">
                  <c:v>16.193710691823899</c:v>
                </c:pt>
                <c:pt idx="134">
                  <c:v>16.706415094339622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0C-8A49-9CD0-457113AE99D9}"/>
            </c:ext>
          </c:extLst>
        </c:ser>
        <c:ser>
          <c:idx val="3"/>
          <c:order val="2"/>
          <c:tx>
            <c:strRef>
              <c:f>Sheet1!$T$2</c:f>
              <c:strCache>
                <c:ptCount val="1"/>
                <c:pt idx="0">
                  <c:v>NEG (um)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Sheet1!$G$189:$G$323</c:f>
              <c:numCache>
                <c:formatCode>General</c:formatCode>
                <c:ptCount val="1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9</c:v>
                </c:pt>
                <c:pt idx="31">
                  <c:v>10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14</c:v>
                </c:pt>
                <c:pt idx="36">
                  <c:v>15</c:v>
                </c:pt>
                <c:pt idx="37">
                  <c:v>16</c:v>
                </c:pt>
                <c:pt idx="38">
                  <c:v>17</c:v>
                </c:pt>
                <c:pt idx="39">
                  <c:v>18</c:v>
                </c:pt>
                <c:pt idx="40">
                  <c:v>19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23</c:v>
                </c:pt>
                <c:pt idx="45">
                  <c:v>24</c:v>
                </c:pt>
                <c:pt idx="46">
                  <c:v>25</c:v>
                </c:pt>
                <c:pt idx="47">
                  <c:v>26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7</c:v>
                </c:pt>
                <c:pt idx="55">
                  <c:v>8</c:v>
                </c:pt>
                <c:pt idx="56">
                  <c:v>9</c:v>
                </c:pt>
                <c:pt idx="57">
                  <c:v>10</c:v>
                </c:pt>
                <c:pt idx="58">
                  <c:v>11</c:v>
                </c:pt>
                <c:pt idx="59">
                  <c:v>12</c:v>
                </c:pt>
                <c:pt idx="60">
                  <c:v>13</c:v>
                </c:pt>
                <c:pt idx="61">
                  <c:v>14</c:v>
                </c:pt>
                <c:pt idx="62">
                  <c:v>15</c:v>
                </c:pt>
                <c:pt idx="63">
                  <c:v>16</c:v>
                </c:pt>
                <c:pt idx="64">
                  <c:v>17</c:v>
                </c:pt>
                <c:pt idx="65">
                  <c:v>18</c:v>
                </c:pt>
                <c:pt idx="66">
                  <c:v>19</c:v>
                </c:pt>
                <c:pt idx="67">
                  <c:v>20</c:v>
                </c:pt>
                <c:pt idx="68">
                  <c:v>21</c:v>
                </c:pt>
                <c:pt idx="69">
                  <c:v>22</c:v>
                </c:pt>
                <c:pt idx="70">
                  <c:v>23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6</c:v>
                </c:pt>
                <c:pt idx="77">
                  <c:v>7</c:v>
                </c:pt>
                <c:pt idx="78">
                  <c:v>8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12</c:v>
                </c:pt>
                <c:pt idx="83">
                  <c:v>13</c:v>
                </c:pt>
                <c:pt idx="84">
                  <c:v>14</c:v>
                </c:pt>
                <c:pt idx="85">
                  <c:v>15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19</c:v>
                </c:pt>
                <c:pt idx="90">
                  <c:v>20</c:v>
                </c:pt>
                <c:pt idx="91">
                  <c:v>1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6</c:v>
                </c:pt>
                <c:pt idx="97">
                  <c:v>7</c:v>
                </c:pt>
                <c:pt idx="98">
                  <c:v>8</c:v>
                </c:pt>
                <c:pt idx="99">
                  <c:v>9</c:v>
                </c:pt>
                <c:pt idx="100">
                  <c:v>10</c:v>
                </c:pt>
                <c:pt idx="101">
                  <c:v>11</c:v>
                </c:pt>
                <c:pt idx="102">
                  <c:v>12</c:v>
                </c:pt>
                <c:pt idx="103">
                  <c:v>13</c:v>
                </c:pt>
                <c:pt idx="104">
                  <c:v>14</c:v>
                </c:pt>
                <c:pt idx="105">
                  <c:v>15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6</c:v>
                </c:pt>
                <c:pt idx="112">
                  <c:v>7</c:v>
                </c:pt>
                <c:pt idx="113">
                  <c:v>8</c:v>
                </c:pt>
                <c:pt idx="114">
                  <c:v>9</c:v>
                </c:pt>
                <c:pt idx="115">
                  <c:v>10</c:v>
                </c:pt>
                <c:pt idx="116">
                  <c:v>11</c:v>
                </c:pt>
                <c:pt idx="117">
                  <c:v>12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5</c:v>
                </c:pt>
                <c:pt idx="130">
                  <c:v>6</c:v>
                </c:pt>
                <c:pt idx="131">
                  <c:v>7</c:v>
                </c:pt>
                <c:pt idx="132">
                  <c:v>8</c:v>
                </c:pt>
                <c:pt idx="133">
                  <c:v>9</c:v>
                </c:pt>
                <c:pt idx="134">
                  <c:v>10</c:v>
                </c:pt>
              </c:numCache>
            </c:numRef>
          </c:cat>
          <c:val>
            <c:numRef>
              <c:f>Sheet1!$T$189:$T$323</c:f>
              <c:numCache>
                <c:formatCode>General</c:formatCode>
                <c:ptCount val="135"/>
                <c:pt idx="0">
                  <c:v>6.7817516433962055</c:v>
                </c:pt>
                <c:pt idx="1">
                  <c:v>6.1773896548121279</c:v>
                </c:pt>
                <c:pt idx="2">
                  <c:v>3.1209086636417362</c:v>
                </c:pt>
                <c:pt idx="3">
                  <c:v>4.1841736729123156</c:v>
                </c:pt>
                <c:pt idx="4">
                  <c:v>8.8479220682798214</c:v>
                </c:pt>
                <c:pt idx="5">
                  <c:v>9.0854910319692941</c:v>
                </c:pt>
                <c:pt idx="6">
                  <c:v>7.1082273696785139</c:v>
                </c:pt>
                <c:pt idx="7">
                  <c:v>8.7595619563759115</c:v>
                </c:pt>
                <c:pt idx="8">
                  <c:v>10.163008814814608</c:v>
                </c:pt>
                <c:pt idx="9">
                  <c:v>12.127167906952568</c:v>
                </c:pt>
                <c:pt idx="10">
                  <c:v>5.0875086570554782</c:v>
                </c:pt>
                <c:pt idx="11">
                  <c:v>5.9016290880080708</c:v>
                </c:pt>
                <c:pt idx="12">
                  <c:v>12.024151187404318</c:v>
                </c:pt>
                <c:pt idx="13">
                  <c:v>6.7792523897954293</c:v>
                </c:pt>
                <c:pt idx="14">
                  <c:v>6.3212289192352795</c:v>
                </c:pt>
                <c:pt idx="15">
                  <c:v>9.2954798430320515</c:v>
                </c:pt>
                <c:pt idx="16">
                  <c:v>8.4478504352497517</c:v>
                </c:pt>
                <c:pt idx="17">
                  <c:v>12.754068717696901</c:v>
                </c:pt>
                <c:pt idx="18">
                  <c:v>9.7622054541304326</c:v>
                </c:pt>
                <c:pt idx="19">
                  <c:v>8.4672150284846524</c:v>
                </c:pt>
                <c:pt idx="20">
                  <c:v>9.3863974513104438</c:v>
                </c:pt>
                <c:pt idx="21">
                  <c:v>0</c:v>
                </c:pt>
                <c:pt idx="22">
                  <c:v>3.5641064711781136</c:v>
                </c:pt>
                <c:pt idx="23">
                  <c:v>3.9956772202248727</c:v>
                </c:pt>
                <c:pt idx="24">
                  <c:v>7.1385273716317199</c:v>
                </c:pt>
                <c:pt idx="25">
                  <c:v>8.6392293216847165</c:v>
                </c:pt>
                <c:pt idx="26">
                  <c:v>9.8907962569938555</c:v>
                </c:pt>
                <c:pt idx="27">
                  <c:v>8.7166265858005438</c:v>
                </c:pt>
                <c:pt idx="28">
                  <c:v>8.4349078090530174</c:v>
                </c:pt>
                <c:pt idx="29">
                  <c:v>9.4291606147431182</c:v>
                </c:pt>
                <c:pt idx="30">
                  <c:v>9.4564954732170925</c:v>
                </c:pt>
                <c:pt idx="31">
                  <c:v>8.5358761965302357</c:v>
                </c:pt>
                <c:pt idx="32">
                  <c:v>8.5251119271283731</c:v>
                </c:pt>
                <c:pt idx="33">
                  <c:v>10.85165766051238</c:v>
                </c:pt>
                <c:pt idx="34">
                  <c:v>9.6947153484002229</c:v>
                </c:pt>
                <c:pt idx="35">
                  <c:v>9.920904792917737</c:v>
                </c:pt>
                <c:pt idx="36">
                  <c:v>8.7664240155054927</c:v>
                </c:pt>
                <c:pt idx="37">
                  <c:v>13.580939274118762</c:v>
                </c:pt>
                <c:pt idx="38">
                  <c:v>11.778188385305018</c:v>
                </c:pt>
                <c:pt idx="39">
                  <c:v>15.679812141477475</c:v>
                </c:pt>
                <c:pt idx="40">
                  <c:v>17.541706428034775</c:v>
                </c:pt>
                <c:pt idx="41">
                  <c:v>16.539018525064655</c:v>
                </c:pt>
                <c:pt idx="42">
                  <c:v>16.06625505945474</c:v>
                </c:pt>
                <c:pt idx="43">
                  <c:v>16.688351718413138</c:v>
                </c:pt>
                <c:pt idx="44">
                  <c:v>16.961215692119797</c:v>
                </c:pt>
                <c:pt idx="45">
                  <c:v>17.640264887176208</c:v>
                </c:pt>
                <c:pt idx="46">
                  <c:v>7.3165317653712618</c:v>
                </c:pt>
                <c:pt idx="47">
                  <c:v>0</c:v>
                </c:pt>
                <c:pt idx="48">
                  <c:v>4.507357378067721</c:v>
                </c:pt>
                <c:pt idx="49">
                  <c:v>4.3234513289083072</c:v>
                </c:pt>
                <c:pt idx="50">
                  <c:v>6.4770756305510044</c:v>
                </c:pt>
                <c:pt idx="51">
                  <c:v>6.142379759994391</c:v>
                </c:pt>
                <c:pt idx="52">
                  <c:v>7.6303459681589576</c:v>
                </c:pt>
                <c:pt idx="53">
                  <c:v>11.080116227514219</c:v>
                </c:pt>
                <c:pt idx="54">
                  <c:v>8.7021602469960335</c:v>
                </c:pt>
                <c:pt idx="55">
                  <c:v>10.324470157762052</c:v>
                </c:pt>
                <c:pt idx="56">
                  <c:v>9.4360416323015031</c:v>
                </c:pt>
                <c:pt idx="57">
                  <c:v>8.7673992086854611</c:v>
                </c:pt>
                <c:pt idx="58">
                  <c:v>9.7171544683934243</c:v>
                </c:pt>
                <c:pt idx="59">
                  <c:v>8.9861991188588579</c:v>
                </c:pt>
                <c:pt idx="60">
                  <c:v>16.164705055282887</c:v>
                </c:pt>
                <c:pt idx="61">
                  <c:v>17.053944504474746</c:v>
                </c:pt>
                <c:pt idx="62">
                  <c:v>17.062365088843784</c:v>
                </c:pt>
                <c:pt idx="63">
                  <c:v>22.11965203772915</c:v>
                </c:pt>
                <c:pt idx="64">
                  <c:v>19.675162407158144</c:v>
                </c:pt>
                <c:pt idx="65">
                  <c:v>16.903399309252688</c:v>
                </c:pt>
                <c:pt idx="66">
                  <c:v>13.882421381642141</c:v>
                </c:pt>
                <c:pt idx="67">
                  <c:v>17.599250360917239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1.3854466701784114</c:v>
                </c:pt>
                <c:pt idx="72">
                  <c:v>3.7795709689819716</c:v>
                </c:pt>
                <c:pt idx="73">
                  <c:v>5.0827951121964183</c:v>
                </c:pt>
                <c:pt idx="74">
                  <c:v>5.3340750389073399</c:v>
                </c:pt>
                <c:pt idx="75">
                  <c:v>4.5937519049878519</c:v>
                </c:pt>
                <c:pt idx="76">
                  <c:v>4.9366061533239769</c:v>
                </c:pt>
                <c:pt idx="77">
                  <c:v>9.5743816738124607</c:v>
                </c:pt>
                <c:pt idx="78">
                  <c:v>8.0011883259279948</c:v>
                </c:pt>
                <c:pt idx="79">
                  <c:v>9.8735991252895197</c:v>
                </c:pt>
                <c:pt idx="80">
                  <c:v>9.888924276866792</c:v>
                </c:pt>
                <c:pt idx="81">
                  <c:v>10.804688956820574</c:v>
                </c:pt>
                <c:pt idx="82">
                  <c:v>13.384048267712021</c:v>
                </c:pt>
                <c:pt idx="83">
                  <c:v>16.133824876704328</c:v>
                </c:pt>
                <c:pt idx="84">
                  <c:v>17.320947652157503</c:v>
                </c:pt>
                <c:pt idx="85">
                  <c:v>20.163673362906433</c:v>
                </c:pt>
                <c:pt idx="86">
                  <c:v>13.18989892107961</c:v>
                </c:pt>
                <c:pt idx="87">
                  <c:v>12.5917431303958</c:v>
                </c:pt>
                <c:pt idx="88">
                  <c:v>14.899671097916261</c:v>
                </c:pt>
                <c:pt idx="89">
                  <c:v>19.672849049162082</c:v>
                </c:pt>
                <c:pt idx="90">
                  <c:v>16.803230997435435</c:v>
                </c:pt>
                <c:pt idx="91">
                  <c:v>2.8513267649366121</c:v>
                </c:pt>
                <c:pt idx="92">
                  <c:v>2.9322300892221431</c:v>
                </c:pt>
                <c:pt idx="93">
                  <c:v>3.4835459259345054</c:v>
                </c:pt>
                <c:pt idx="94">
                  <c:v>6.2359751622893782</c:v>
                </c:pt>
                <c:pt idx="95">
                  <c:v>11.622398176805394</c:v>
                </c:pt>
                <c:pt idx="96">
                  <c:v>15.580678067939392</c:v>
                </c:pt>
                <c:pt idx="97">
                  <c:v>17.106043989431093</c:v>
                </c:pt>
                <c:pt idx="98">
                  <c:v>14.503495947701385</c:v>
                </c:pt>
                <c:pt idx="99">
                  <c:v>21.046610479224263</c:v>
                </c:pt>
                <c:pt idx="100">
                  <c:v>18.860680592742483</c:v>
                </c:pt>
                <c:pt idx="101">
                  <c:v>13.714483479275451</c:v>
                </c:pt>
                <c:pt idx="102">
                  <c:v>16.121136340960014</c:v>
                </c:pt>
                <c:pt idx="103">
                  <c:v>16.790769708636059</c:v>
                </c:pt>
                <c:pt idx="104">
                  <c:v>16.547837671592184</c:v>
                </c:pt>
                <c:pt idx="105">
                  <c:v>0</c:v>
                </c:pt>
                <c:pt idx="106">
                  <c:v>2.3420227563244831</c:v>
                </c:pt>
                <c:pt idx="107">
                  <c:v>2.768353250623985</c:v>
                </c:pt>
                <c:pt idx="108">
                  <c:v>6.6421295755586423</c:v>
                </c:pt>
                <c:pt idx="109">
                  <c:v>14.605700082233625</c:v>
                </c:pt>
                <c:pt idx="110">
                  <c:v>15.555328909387448</c:v>
                </c:pt>
                <c:pt idx="111">
                  <c:v>13.110063632878411</c:v>
                </c:pt>
                <c:pt idx="112">
                  <c:v>17.741350311638016</c:v>
                </c:pt>
                <c:pt idx="113">
                  <c:v>16.213266837988101</c:v>
                </c:pt>
                <c:pt idx="114">
                  <c:v>19.11928596264557</c:v>
                </c:pt>
                <c:pt idx="115">
                  <c:v>19.031147870892006</c:v>
                </c:pt>
                <c:pt idx="116">
                  <c:v>15.460627997854374</c:v>
                </c:pt>
                <c:pt idx="117">
                  <c:v>0</c:v>
                </c:pt>
                <c:pt idx="118">
                  <c:v>1.9335524814343943</c:v>
                </c:pt>
                <c:pt idx="119">
                  <c:v>2.6689375566555866</c:v>
                </c:pt>
                <c:pt idx="120">
                  <c:v>6.5693589601226332</c:v>
                </c:pt>
                <c:pt idx="121">
                  <c:v>14.011259359021075</c:v>
                </c:pt>
                <c:pt idx="122">
                  <c:v>20.104076912102919</c:v>
                </c:pt>
                <c:pt idx="123">
                  <c:v>16.158218941524211</c:v>
                </c:pt>
                <c:pt idx="124">
                  <c:v>0</c:v>
                </c:pt>
                <c:pt idx="125">
                  <c:v>2.1213097168904955</c:v>
                </c:pt>
                <c:pt idx="126">
                  <c:v>3.3051495004399958</c:v>
                </c:pt>
                <c:pt idx="127">
                  <c:v>5.2433646909825864</c:v>
                </c:pt>
                <c:pt idx="128">
                  <c:v>8.7376026944827139</c:v>
                </c:pt>
                <c:pt idx="129">
                  <c:v>12.508646731094311</c:v>
                </c:pt>
                <c:pt idx="130">
                  <c:v>15.255504038502734</c:v>
                </c:pt>
                <c:pt idx="131">
                  <c:v>17.330838047642658</c:v>
                </c:pt>
                <c:pt idx="132">
                  <c:v>14.366588531477746</c:v>
                </c:pt>
                <c:pt idx="133">
                  <c:v>14.069183819833615</c:v>
                </c:pt>
                <c:pt idx="134">
                  <c:v>13.331514502472659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0C-8A49-9CD0-457113AE9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2"/>
          <c:order val="0"/>
          <c:tx>
            <c:strRef>
              <c:f>Sheet1!$O$2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noFill/>
            </a:ln>
            <a:effectLst/>
          </c:spPr>
          <c:cat>
            <c:numRef>
              <c:f>Sheet1!$G$325:$G$480</c:f>
              <c:numCache>
                <c:formatCode>General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  <c:pt idx="91">
                  <c:v>30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24</c:v>
                </c:pt>
                <c:pt idx="116">
                  <c:v>25</c:v>
                </c:pt>
                <c:pt idx="117">
                  <c:v>26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8</c:v>
                </c:pt>
                <c:pt idx="126">
                  <c:v>9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14</c:v>
                </c:pt>
                <c:pt idx="132">
                  <c:v>15</c:v>
                </c:pt>
                <c:pt idx="133">
                  <c:v>16</c:v>
                </c:pt>
                <c:pt idx="134">
                  <c:v>17</c:v>
                </c:pt>
                <c:pt idx="135">
                  <c:v>18</c:v>
                </c:pt>
                <c:pt idx="136">
                  <c:v>19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9</c:v>
                </c:pt>
                <c:pt idx="146">
                  <c:v>10</c:v>
                </c:pt>
                <c:pt idx="147">
                  <c:v>11</c:v>
                </c:pt>
                <c:pt idx="148">
                  <c:v>12</c:v>
                </c:pt>
                <c:pt idx="149">
                  <c:v>13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18</c:v>
                </c:pt>
                <c:pt idx="155">
                  <c:v>19</c:v>
                </c:pt>
              </c:numCache>
            </c:numRef>
          </c:cat>
          <c:val>
            <c:numRef>
              <c:f>Sheet1!$O$325:$O$480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5.0741106403012424</c:v>
                </c:pt>
                <c:pt idx="3">
                  <c:v>5.6947635735631144</c:v>
                </c:pt>
                <c:pt idx="4">
                  <c:v>4.8318601881246037</c:v>
                </c:pt>
                <c:pt idx="5">
                  <c:v>6.4212316465630401</c:v>
                </c:pt>
                <c:pt idx="6">
                  <c:v>8.7581175348557601</c:v>
                </c:pt>
                <c:pt idx="7">
                  <c:v>10.10421579708769</c:v>
                </c:pt>
                <c:pt idx="8">
                  <c:v>7.8127866939205237</c:v>
                </c:pt>
                <c:pt idx="9">
                  <c:v>9.2943373970120824</c:v>
                </c:pt>
                <c:pt idx="10">
                  <c:v>8.4660277389625644</c:v>
                </c:pt>
                <c:pt idx="11">
                  <c:v>7.527798328486341</c:v>
                </c:pt>
                <c:pt idx="12">
                  <c:v>7.9499033708330851</c:v>
                </c:pt>
                <c:pt idx="13">
                  <c:v>9.6493133840125029</c:v>
                </c:pt>
                <c:pt idx="14">
                  <c:v>12.117047099140285</c:v>
                </c:pt>
                <c:pt idx="15">
                  <c:v>8.3873214996999579</c:v>
                </c:pt>
                <c:pt idx="16">
                  <c:v>7.4479580757860413</c:v>
                </c:pt>
                <c:pt idx="17">
                  <c:v>11.066651790374518</c:v>
                </c:pt>
                <c:pt idx="18">
                  <c:v>10.903003253649995</c:v>
                </c:pt>
                <c:pt idx="19">
                  <c:v>10.750598274365412</c:v>
                </c:pt>
                <c:pt idx="20">
                  <c:v>10.983758947520972</c:v>
                </c:pt>
                <c:pt idx="21">
                  <c:v>13.460503927116404</c:v>
                </c:pt>
                <c:pt idx="22">
                  <c:v>10.358528570910535</c:v>
                </c:pt>
                <c:pt idx="23">
                  <c:v>10.404556754523327</c:v>
                </c:pt>
                <c:pt idx="24">
                  <c:v>9.7452423328696298</c:v>
                </c:pt>
                <c:pt idx="25">
                  <c:v>12.537532884011981</c:v>
                </c:pt>
                <c:pt idx="26">
                  <c:v>13.5788557774036</c:v>
                </c:pt>
                <c:pt idx="27">
                  <c:v>16.218266418688838</c:v>
                </c:pt>
                <c:pt idx="28">
                  <c:v>17.553727839813657</c:v>
                </c:pt>
                <c:pt idx="29">
                  <c:v>11.818637211668625</c:v>
                </c:pt>
                <c:pt idx="30">
                  <c:v>16.174762787452874</c:v>
                </c:pt>
                <c:pt idx="31">
                  <c:v>18.906161099686098</c:v>
                </c:pt>
                <c:pt idx="32">
                  <c:v>18.284267255929308</c:v>
                </c:pt>
                <c:pt idx="33">
                  <c:v>19.035094869969349</c:v>
                </c:pt>
                <c:pt idx="34">
                  <c:v>14.914578732451723</c:v>
                </c:pt>
                <c:pt idx="35">
                  <c:v>16.40101418785364</c:v>
                </c:pt>
                <c:pt idx="36">
                  <c:v>15.756329729205161</c:v>
                </c:pt>
                <c:pt idx="37">
                  <c:v>16.682242965764974</c:v>
                </c:pt>
                <c:pt idx="38">
                  <c:v>22.452937129241448</c:v>
                </c:pt>
                <c:pt idx="39">
                  <c:v>17.707492508543449</c:v>
                </c:pt>
                <c:pt idx="40">
                  <c:v>17.220102881407442</c:v>
                </c:pt>
                <c:pt idx="41">
                  <c:v>20.137939780021252</c:v>
                </c:pt>
                <c:pt idx="42">
                  <c:v>23.461030689332937</c:v>
                </c:pt>
                <c:pt idx="43">
                  <c:v>20.021414409959778</c:v>
                </c:pt>
                <c:pt idx="44">
                  <c:v>17.741021694635538</c:v>
                </c:pt>
                <c:pt idx="45">
                  <c:v>19.19057075898461</c:v>
                </c:pt>
                <c:pt idx="46">
                  <c:v>20.120797014479777</c:v>
                </c:pt>
                <c:pt idx="47">
                  <c:v>19.640175690438706</c:v>
                </c:pt>
                <c:pt idx="48">
                  <c:v>19.302093152019449</c:v>
                </c:pt>
                <c:pt idx="49">
                  <c:v>20.226249137366352</c:v>
                </c:pt>
                <c:pt idx="50">
                  <c:v>21.898374019709689</c:v>
                </c:pt>
                <c:pt idx="51">
                  <c:v>20.497337725242975</c:v>
                </c:pt>
                <c:pt idx="52">
                  <c:v>19.168691726603608</c:v>
                </c:pt>
                <c:pt idx="53">
                  <c:v>22.147382141247135</c:v>
                </c:pt>
                <c:pt idx="54">
                  <c:v>22.908658496805053</c:v>
                </c:pt>
                <c:pt idx="55">
                  <c:v>24.23821218106993</c:v>
                </c:pt>
                <c:pt idx="56">
                  <c:v>26.604733689859039</c:v>
                </c:pt>
                <c:pt idx="57">
                  <c:v>20.037264499719214</c:v>
                </c:pt>
                <c:pt idx="58">
                  <c:v>20.983118180038669</c:v>
                </c:pt>
                <c:pt idx="59">
                  <c:v>26.742091657745231</c:v>
                </c:pt>
                <c:pt idx="60">
                  <c:v>26.822800786877014</c:v>
                </c:pt>
                <c:pt idx="61">
                  <c:v>21.267942069699078</c:v>
                </c:pt>
                <c:pt idx="62">
                  <c:v>3.33175</c:v>
                </c:pt>
                <c:pt idx="63">
                  <c:v>5.9779584209703103</c:v>
                </c:pt>
                <c:pt idx="64">
                  <c:v>5.7253593989899141</c:v>
                </c:pt>
                <c:pt idx="65">
                  <c:v>7.038010492307909</c:v>
                </c:pt>
                <c:pt idx="66">
                  <c:v>6.7032313395316443</c:v>
                </c:pt>
                <c:pt idx="67">
                  <c:v>7.7696081761180027</c:v>
                </c:pt>
                <c:pt idx="68">
                  <c:v>7.3493396891728455</c:v>
                </c:pt>
                <c:pt idx="69">
                  <c:v>6.3713639989557223</c:v>
                </c:pt>
                <c:pt idx="70">
                  <c:v>8.335492558311774</c:v>
                </c:pt>
                <c:pt idx="71">
                  <c:v>10.137892200104755</c:v>
                </c:pt>
                <c:pt idx="72">
                  <c:v>9.6702854611037612</c:v>
                </c:pt>
                <c:pt idx="73">
                  <c:v>9.5514984928216009</c:v>
                </c:pt>
                <c:pt idx="74">
                  <c:v>10.953869612599533</c:v>
                </c:pt>
                <c:pt idx="75">
                  <c:v>9.4634688787466477</c:v>
                </c:pt>
                <c:pt idx="76">
                  <c:v>8.7945547379781956</c:v>
                </c:pt>
                <c:pt idx="77">
                  <c:v>11.946554376922784</c:v>
                </c:pt>
                <c:pt idx="78">
                  <c:v>14.630353104901507</c:v>
                </c:pt>
                <c:pt idx="79">
                  <c:v>16.778466012876045</c:v>
                </c:pt>
                <c:pt idx="80">
                  <c:v>16.348117783187803</c:v>
                </c:pt>
                <c:pt idx="81">
                  <c:v>20.523788693301441</c:v>
                </c:pt>
                <c:pt idx="82">
                  <c:v>21.179411936091938</c:v>
                </c:pt>
                <c:pt idx="83">
                  <c:v>25.414586621053747</c:v>
                </c:pt>
                <c:pt idx="84">
                  <c:v>18.220829473271738</c:v>
                </c:pt>
                <c:pt idx="85">
                  <c:v>19.245723368178769</c:v>
                </c:pt>
                <c:pt idx="86">
                  <c:v>17.827224641237926</c:v>
                </c:pt>
                <c:pt idx="87">
                  <c:v>25.739602182377716</c:v>
                </c:pt>
                <c:pt idx="88">
                  <c:v>22.650512908053212</c:v>
                </c:pt>
                <c:pt idx="89">
                  <c:v>17.600996420022508</c:v>
                </c:pt>
                <c:pt idx="90">
                  <c:v>15.65938907236661</c:v>
                </c:pt>
                <c:pt idx="91">
                  <c:v>12.307458425876671</c:v>
                </c:pt>
                <c:pt idx="92">
                  <c:v>0</c:v>
                </c:pt>
                <c:pt idx="93">
                  <c:v>4.8330000000000002</c:v>
                </c:pt>
                <c:pt idx="94">
                  <c:v>7.9472991246152009</c:v>
                </c:pt>
                <c:pt idx="95">
                  <c:v>6.1067545410063149</c:v>
                </c:pt>
                <c:pt idx="96">
                  <c:v>6.7168552122637344</c:v>
                </c:pt>
                <c:pt idx="97">
                  <c:v>6.4771331613178464</c:v>
                </c:pt>
                <c:pt idx="98">
                  <c:v>8.265798942681938</c:v>
                </c:pt>
                <c:pt idx="99">
                  <c:v>9.1953789034708429</c:v>
                </c:pt>
                <c:pt idx="100">
                  <c:v>10.463644438866003</c:v>
                </c:pt>
                <c:pt idx="101">
                  <c:v>12.344029588596335</c:v>
                </c:pt>
                <c:pt idx="102">
                  <c:v>18.060660232749967</c:v>
                </c:pt>
                <c:pt idx="103">
                  <c:v>14.511487210507337</c:v>
                </c:pt>
                <c:pt idx="104">
                  <c:v>21.627640789458873</c:v>
                </c:pt>
                <c:pt idx="105">
                  <c:v>20.404854489857051</c:v>
                </c:pt>
                <c:pt idx="106">
                  <c:v>19.178558163144668</c:v>
                </c:pt>
                <c:pt idx="107">
                  <c:v>26.99065397125117</c:v>
                </c:pt>
                <c:pt idx="108">
                  <c:v>25.578069556177532</c:v>
                </c:pt>
                <c:pt idx="109">
                  <c:v>21.333674608871497</c:v>
                </c:pt>
                <c:pt idx="110">
                  <c:v>23.106440613287841</c:v>
                </c:pt>
                <c:pt idx="111">
                  <c:v>27.369566997036294</c:v>
                </c:pt>
                <c:pt idx="112">
                  <c:v>27.902647756071868</c:v>
                </c:pt>
                <c:pt idx="113">
                  <c:v>27.725117721021089</c:v>
                </c:pt>
                <c:pt idx="114">
                  <c:v>29.868037924896075</c:v>
                </c:pt>
                <c:pt idx="115">
                  <c:v>25.791214807744613</c:v>
                </c:pt>
                <c:pt idx="116">
                  <c:v>24.843030482896634</c:v>
                </c:pt>
                <c:pt idx="117">
                  <c:v>24.943706415191482</c:v>
                </c:pt>
                <c:pt idx="118">
                  <c:v>4.3940098299386303</c:v>
                </c:pt>
                <c:pt idx="119">
                  <c:v>5.5044426416755101</c:v>
                </c:pt>
                <c:pt idx="120">
                  <c:v>9.9713754791039158</c:v>
                </c:pt>
                <c:pt idx="121">
                  <c:v>7.5248662335640031</c:v>
                </c:pt>
                <c:pt idx="122">
                  <c:v>10.996192751456833</c:v>
                </c:pt>
                <c:pt idx="123">
                  <c:v>16.182101755683696</c:v>
                </c:pt>
                <c:pt idx="124">
                  <c:v>19.042324936128782</c:v>
                </c:pt>
                <c:pt idx="125">
                  <c:v>18.525790035274014</c:v>
                </c:pt>
                <c:pt idx="126">
                  <c:v>20.832966200380532</c:v>
                </c:pt>
                <c:pt idx="127">
                  <c:v>21.528116943980844</c:v>
                </c:pt>
                <c:pt idx="128">
                  <c:v>20.665793474263584</c:v>
                </c:pt>
                <c:pt idx="129">
                  <c:v>24.443079485649704</c:v>
                </c:pt>
                <c:pt idx="130">
                  <c:v>27.695239458055148</c:v>
                </c:pt>
                <c:pt idx="131">
                  <c:v>23.676822373101391</c:v>
                </c:pt>
                <c:pt idx="132">
                  <c:v>28.42684629968663</c:v>
                </c:pt>
                <c:pt idx="133">
                  <c:v>21.852193155372216</c:v>
                </c:pt>
                <c:pt idx="134">
                  <c:v>24.430316396201775</c:v>
                </c:pt>
                <c:pt idx="135">
                  <c:v>19.176827719229649</c:v>
                </c:pt>
                <c:pt idx="136">
                  <c:v>21.135588747704926</c:v>
                </c:pt>
                <c:pt idx="137">
                  <c:v>3.1590388128135434</c:v>
                </c:pt>
                <c:pt idx="138">
                  <c:v>4.7638623861969389</c:v>
                </c:pt>
                <c:pt idx="139">
                  <c:v>5.2316188156158105</c:v>
                </c:pt>
                <c:pt idx="140">
                  <c:v>5.2648200048243377</c:v>
                </c:pt>
                <c:pt idx="141">
                  <c:v>6.5059000447263546</c:v>
                </c:pt>
                <c:pt idx="142">
                  <c:v>5.8897372703925033</c:v>
                </c:pt>
                <c:pt idx="143">
                  <c:v>8.6549896160768345</c:v>
                </c:pt>
                <c:pt idx="144">
                  <c:v>11.986459402709121</c:v>
                </c:pt>
                <c:pt idx="145">
                  <c:v>13.94144402138444</c:v>
                </c:pt>
                <c:pt idx="146">
                  <c:v>11.68423315598516</c:v>
                </c:pt>
                <c:pt idx="147">
                  <c:v>16.697453475119527</c:v>
                </c:pt>
                <c:pt idx="148">
                  <c:v>20.931016491796015</c:v>
                </c:pt>
                <c:pt idx="149">
                  <c:v>21.481712211951152</c:v>
                </c:pt>
                <c:pt idx="150">
                  <c:v>22.763465436965813</c:v>
                </c:pt>
                <c:pt idx="151">
                  <c:v>23.254595423431706</c:v>
                </c:pt>
                <c:pt idx="152">
                  <c:v>24.553379477182773</c:v>
                </c:pt>
                <c:pt idx="153">
                  <c:v>25.651618114703272</c:v>
                </c:pt>
                <c:pt idx="154">
                  <c:v>26.027423202223058</c:v>
                </c:pt>
                <c:pt idx="155">
                  <c:v>21.276439979809371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5-C746-867C-0FB680E08705}"/>
            </c:ext>
          </c:extLst>
        </c:ser>
        <c:ser>
          <c:idx val="0"/>
          <c:order val="1"/>
          <c:tx>
            <c:strRef>
              <c:f>Sheet1!$M$2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25400">
              <a:solidFill>
                <a:schemeClr val="tx1"/>
              </a:solidFill>
            </a:ln>
            <a:effectLst/>
          </c:spPr>
          <c:cat>
            <c:numRef>
              <c:f>Sheet1!$G$325:$G$480</c:f>
              <c:numCache>
                <c:formatCode>General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  <c:pt idx="91">
                  <c:v>30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24</c:v>
                </c:pt>
                <c:pt idx="116">
                  <c:v>25</c:v>
                </c:pt>
                <c:pt idx="117">
                  <c:v>26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8</c:v>
                </c:pt>
                <c:pt idx="126">
                  <c:v>9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14</c:v>
                </c:pt>
                <c:pt idx="132">
                  <c:v>15</c:v>
                </c:pt>
                <c:pt idx="133">
                  <c:v>16</c:v>
                </c:pt>
                <c:pt idx="134">
                  <c:v>17</c:v>
                </c:pt>
                <c:pt idx="135">
                  <c:v>18</c:v>
                </c:pt>
                <c:pt idx="136">
                  <c:v>19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9</c:v>
                </c:pt>
                <c:pt idx="146">
                  <c:v>10</c:v>
                </c:pt>
                <c:pt idx="147">
                  <c:v>11</c:v>
                </c:pt>
                <c:pt idx="148">
                  <c:v>12</c:v>
                </c:pt>
                <c:pt idx="149">
                  <c:v>13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18</c:v>
                </c:pt>
                <c:pt idx="155">
                  <c:v>19</c:v>
                </c:pt>
              </c:numCache>
            </c:numRef>
          </c:cat>
          <c:val>
            <c:numRef>
              <c:f>Sheet1!$M$325:$M$480</c:f>
              <c:numCache>
                <c:formatCode>General</c:formatCode>
                <c:ptCount val="156"/>
                <c:pt idx="0">
                  <c:v>4.4009999999999998</c:v>
                </c:pt>
                <c:pt idx="1">
                  <c:v>7.5469999999999997</c:v>
                </c:pt>
                <c:pt idx="2">
                  <c:v>3.6154999999999999</c:v>
                </c:pt>
                <c:pt idx="3">
                  <c:v>4.0647500000000001</c:v>
                </c:pt>
                <c:pt idx="4">
                  <c:v>4.2195</c:v>
                </c:pt>
                <c:pt idx="5">
                  <c:v>5.2688000000000006</c:v>
                </c:pt>
                <c:pt idx="6">
                  <c:v>6.9192000000000009</c:v>
                </c:pt>
                <c:pt idx="7">
                  <c:v>7.3555999999999999</c:v>
                </c:pt>
                <c:pt idx="8">
                  <c:v>5.8835999999999995</c:v>
                </c:pt>
                <c:pt idx="9">
                  <c:v>7.1391999999999998</c:v>
                </c:pt>
                <c:pt idx="10">
                  <c:v>6.7957999999999998</c:v>
                </c:pt>
                <c:pt idx="11">
                  <c:v>6.8397999999999994</c:v>
                </c:pt>
                <c:pt idx="12">
                  <c:v>6.8656000000000006</c:v>
                </c:pt>
                <c:pt idx="13">
                  <c:v>7.4082000000000008</c:v>
                </c:pt>
                <c:pt idx="14">
                  <c:v>8.6866000000000003</c:v>
                </c:pt>
                <c:pt idx="15">
                  <c:v>6.7837999999999994</c:v>
                </c:pt>
                <c:pt idx="16">
                  <c:v>6.8103999999999996</c:v>
                </c:pt>
                <c:pt idx="17">
                  <c:v>8.4421999999999979</c:v>
                </c:pt>
                <c:pt idx="18">
                  <c:v>8.3428000000000004</c:v>
                </c:pt>
                <c:pt idx="19">
                  <c:v>8.6760000000000019</c:v>
                </c:pt>
                <c:pt idx="20">
                  <c:v>8.9174000000000007</c:v>
                </c:pt>
                <c:pt idx="21">
                  <c:v>9.9451999999999998</c:v>
                </c:pt>
                <c:pt idx="22">
                  <c:v>8.1917999999999989</c:v>
                </c:pt>
                <c:pt idx="23">
                  <c:v>8.6547999999999998</c:v>
                </c:pt>
                <c:pt idx="24">
                  <c:v>8.1003999999999987</c:v>
                </c:pt>
                <c:pt idx="25">
                  <c:v>9.8247999999999998</c:v>
                </c:pt>
                <c:pt idx="26">
                  <c:v>11.321999999999999</c:v>
                </c:pt>
                <c:pt idx="27">
                  <c:v>12.916</c:v>
                </c:pt>
                <c:pt idx="28">
                  <c:v>14.6584</c:v>
                </c:pt>
                <c:pt idx="29">
                  <c:v>10.637</c:v>
                </c:pt>
                <c:pt idx="30">
                  <c:v>13.524600000000001</c:v>
                </c:pt>
                <c:pt idx="31">
                  <c:v>15.9224</c:v>
                </c:pt>
                <c:pt idx="32">
                  <c:v>15.7142</c:v>
                </c:pt>
                <c:pt idx="33">
                  <c:v>14.462999999999999</c:v>
                </c:pt>
                <c:pt idx="34">
                  <c:v>12.9642</c:v>
                </c:pt>
                <c:pt idx="35">
                  <c:v>11.772400000000001</c:v>
                </c:pt>
                <c:pt idx="36">
                  <c:v>13.1106</c:v>
                </c:pt>
                <c:pt idx="37">
                  <c:v>13.337</c:v>
                </c:pt>
                <c:pt idx="38">
                  <c:v>16.264400000000002</c:v>
                </c:pt>
                <c:pt idx="39">
                  <c:v>15.457600000000003</c:v>
                </c:pt>
                <c:pt idx="40">
                  <c:v>13.352200000000002</c:v>
                </c:pt>
                <c:pt idx="41">
                  <c:v>16.429400000000001</c:v>
                </c:pt>
                <c:pt idx="42">
                  <c:v>17.505199999999999</c:v>
                </c:pt>
                <c:pt idx="43">
                  <c:v>17.389200000000002</c:v>
                </c:pt>
                <c:pt idx="44">
                  <c:v>14.960599999999999</c:v>
                </c:pt>
                <c:pt idx="45">
                  <c:v>14.8696</c:v>
                </c:pt>
                <c:pt idx="46">
                  <c:v>15.756399999999999</c:v>
                </c:pt>
                <c:pt idx="47">
                  <c:v>16.584600000000002</c:v>
                </c:pt>
                <c:pt idx="48">
                  <c:v>15.983600000000001</c:v>
                </c:pt>
                <c:pt idx="49">
                  <c:v>16.561600000000002</c:v>
                </c:pt>
                <c:pt idx="50">
                  <c:v>17.511600000000001</c:v>
                </c:pt>
                <c:pt idx="51">
                  <c:v>16.809999999999999</c:v>
                </c:pt>
                <c:pt idx="52">
                  <c:v>16.902999999999999</c:v>
                </c:pt>
                <c:pt idx="53">
                  <c:v>18.942799999999998</c:v>
                </c:pt>
                <c:pt idx="54">
                  <c:v>16.8018</c:v>
                </c:pt>
                <c:pt idx="55">
                  <c:v>19.425000000000001</c:v>
                </c:pt>
                <c:pt idx="56">
                  <c:v>21.422000000000004</c:v>
                </c:pt>
                <c:pt idx="57">
                  <c:v>16.902799999999999</c:v>
                </c:pt>
                <c:pt idx="58">
                  <c:v>19.102199999999996</c:v>
                </c:pt>
                <c:pt idx="59">
                  <c:v>19.732599999999998</c:v>
                </c:pt>
                <c:pt idx="60">
                  <c:v>22.018999999999998</c:v>
                </c:pt>
                <c:pt idx="61">
                  <c:v>18.290600000000001</c:v>
                </c:pt>
                <c:pt idx="62">
                  <c:v>3.24525</c:v>
                </c:pt>
                <c:pt idx="63">
                  <c:v>4.4283999999999999</c:v>
                </c:pt>
                <c:pt idx="64">
                  <c:v>4.1965999999999992</c:v>
                </c:pt>
                <c:pt idx="65">
                  <c:v>5.4577999999999989</c:v>
                </c:pt>
                <c:pt idx="66">
                  <c:v>5.5778000000000008</c:v>
                </c:pt>
                <c:pt idx="67">
                  <c:v>6.0731999999999999</c:v>
                </c:pt>
                <c:pt idx="68">
                  <c:v>5.7092000000000009</c:v>
                </c:pt>
                <c:pt idx="69">
                  <c:v>5.3677999999999999</c:v>
                </c:pt>
                <c:pt idx="70">
                  <c:v>6.471000000000001</c:v>
                </c:pt>
                <c:pt idx="71">
                  <c:v>7.9461999999999993</c:v>
                </c:pt>
                <c:pt idx="72">
                  <c:v>8.0646000000000004</c:v>
                </c:pt>
                <c:pt idx="73">
                  <c:v>6.9672000000000001</c:v>
                </c:pt>
                <c:pt idx="74">
                  <c:v>8.3713999999999995</c:v>
                </c:pt>
                <c:pt idx="75">
                  <c:v>8.375</c:v>
                </c:pt>
                <c:pt idx="76">
                  <c:v>7.9358000000000004</c:v>
                </c:pt>
                <c:pt idx="77">
                  <c:v>9.3673999999999999</c:v>
                </c:pt>
                <c:pt idx="78">
                  <c:v>12.4922</c:v>
                </c:pt>
                <c:pt idx="79">
                  <c:v>13.9964</c:v>
                </c:pt>
                <c:pt idx="80">
                  <c:v>14.631600000000001</c:v>
                </c:pt>
                <c:pt idx="81">
                  <c:v>18.0182</c:v>
                </c:pt>
                <c:pt idx="82">
                  <c:v>18.856200000000001</c:v>
                </c:pt>
                <c:pt idx="83">
                  <c:v>20.735599999999998</c:v>
                </c:pt>
                <c:pt idx="84">
                  <c:v>14.871</c:v>
                </c:pt>
                <c:pt idx="85">
                  <c:v>17.206399999999999</c:v>
                </c:pt>
                <c:pt idx="86">
                  <c:v>15.875199999999998</c:v>
                </c:pt>
                <c:pt idx="87">
                  <c:v>20.089800000000004</c:v>
                </c:pt>
                <c:pt idx="88">
                  <c:v>17.489000000000001</c:v>
                </c:pt>
                <c:pt idx="89">
                  <c:v>14.508799999999999</c:v>
                </c:pt>
                <c:pt idx="90">
                  <c:v>13.195000000000002</c:v>
                </c:pt>
                <c:pt idx="91">
                  <c:v>10.741</c:v>
                </c:pt>
                <c:pt idx="92">
                  <c:v>3.202</c:v>
                </c:pt>
                <c:pt idx="93">
                  <c:v>4.8330000000000002</c:v>
                </c:pt>
                <c:pt idx="94">
                  <c:v>5.4612499999999997</c:v>
                </c:pt>
                <c:pt idx="95">
                  <c:v>5.2614000000000001</c:v>
                </c:pt>
                <c:pt idx="96">
                  <c:v>5.2493999999999996</c:v>
                </c:pt>
                <c:pt idx="97">
                  <c:v>5.5922000000000001</c:v>
                </c:pt>
                <c:pt idx="98">
                  <c:v>6.4687999999999999</c:v>
                </c:pt>
                <c:pt idx="99">
                  <c:v>7.26</c:v>
                </c:pt>
                <c:pt idx="100">
                  <c:v>8.2948000000000004</c:v>
                </c:pt>
                <c:pt idx="101">
                  <c:v>10.0046</c:v>
                </c:pt>
                <c:pt idx="102">
                  <c:v>13.453999999999999</c:v>
                </c:pt>
                <c:pt idx="103">
                  <c:v>13.807400000000001</c:v>
                </c:pt>
                <c:pt idx="104">
                  <c:v>18.763400000000001</c:v>
                </c:pt>
                <c:pt idx="105">
                  <c:v>15.9796</c:v>
                </c:pt>
                <c:pt idx="106">
                  <c:v>16.999400000000001</c:v>
                </c:pt>
                <c:pt idx="107">
                  <c:v>22.7102</c:v>
                </c:pt>
                <c:pt idx="108">
                  <c:v>24.108000000000001</c:v>
                </c:pt>
                <c:pt idx="109">
                  <c:v>20.150399999999998</c:v>
                </c:pt>
                <c:pt idx="110">
                  <c:v>20.687999999999999</c:v>
                </c:pt>
                <c:pt idx="111">
                  <c:v>22.124599999999997</c:v>
                </c:pt>
                <c:pt idx="112">
                  <c:v>24.532999999999998</c:v>
                </c:pt>
                <c:pt idx="113">
                  <c:v>24.2318</c:v>
                </c:pt>
                <c:pt idx="114">
                  <c:v>25.256800000000005</c:v>
                </c:pt>
                <c:pt idx="115">
                  <c:v>22.003999999999998</c:v>
                </c:pt>
                <c:pt idx="116">
                  <c:v>22.412800000000001</c:v>
                </c:pt>
                <c:pt idx="117">
                  <c:v>20.687399999999997</c:v>
                </c:pt>
                <c:pt idx="118">
                  <c:v>3.4763999999999995</c:v>
                </c:pt>
                <c:pt idx="119">
                  <c:v>4.8437999999999999</c:v>
                </c:pt>
                <c:pt idx="120">
                  <c:v>7.7700000000000005</c:v>
                </c:pt>
                <c:pt idx="121">
                  <c:v>6.3113999999999999</c:v>
                </c:pt>
                <c:pt idx="122">
                  <c:v>8.5088000000000008</c:v>
                </c:pt>
                <c:pt idx="123">
                  <c:v>12.4656</c:v>
                </c:pt>
                <c:pt idx="124">
                  <c:v>14.927599999999998</c:v>
                </c:pt>
                <c:pt idx="125">
                  <c:v>13.481</c:v>
                </c:pt>
                <c:pt idx="126">
                  <c:v>16.342399999999998</c:v>
                </c:pt>
                <c:pt idx="127">
                  <c:v>18.0428</c:v>
                </c:pt>
                <c:pt idx="128">
                  <c:v>18.05</c:v>
                </c:pt>
                <c:pt idx="129">
                  <c:v>21.54</c:v>
                </c:pt>
                <c:pt idx="130">
                  <c:v>23.099200000000003</c:v>
                </c:pt>
                <c:pt idx="131">
                  <c:v>21.424999999999997</c:v>
                </c:pt>
                <c:pt idx="132">
                  <c:v>21.7514</c:v>
                </c:pt>
                <c:pt idx="133">
                  <c:v>18.379399999999997</c:v>
                </c:pt>
                <c:pt idx="134">
                  <c:v>21.6568</c:v>
                </c:pt>
                <c:pt idx="135">
                  <c:v>16.133800000000001</c:v>
                </c:pt>
                <c:pt idx="136">
                  <c:v>18.058</c:v>
                </c:pt>
                <c:pt idx="137">
                  <c:v>2.8813333333333335</c:v>
                </c:pt>
                <c:pt idx="138">
                  <c:v>3.9363333333333332</c:v>
                </c:pt>
                <c:pt idx="139">
                  <c:v>4.5532500000000002</c:v>
                </c:pt>
                <c:pt idx="140">
                  <c:v>4.7362500000000001</c:v>
                </c:pt>
                <c:pt idx="141">
                  <c:v>5.2762000000000002</c:v>
                </c:pt>
                <c:pt idx="142">
                  <c:v>5.3585999999999991</c:v>
                </c:pt>
                <c:pt idx="143">
                  <c:v>7.0659999999999998</c:v>
                </c:pt>
                <c:pt idx="144">
                  <c:v>8.6216000000000008</c:v>
                </c:pt>
                <c:pt idx="145">
                  <c:v>9.9837999999999987</c:v>
                </c:pt>
                <c:pt idx="146">
                  <c:v>9.6323999999999987</c:v>
                </c:pt>
                <c:pt idx="147">
                  <c:v>15.273399999999999</c:v>
                </c:pt>
                <c:pt idx="148">
                  <c:v>18.452200000000001</c:v>
                </c:pt>
                <c:pt idx="149">
                  <c:v>19.029600000000002</c:v>
                </c:pt>
                <c:pt idx="150">
                  <c:v>20.159399999999998</c:v>
                </c:pt>
                <c:pt idx="151">
                  <c:v>20.595399999999998</c:v>
                </c:pt>
                <c:pt idx="152">
                  <c:v>21.4544</c:v>
                </c:pt>
                <c:pt idx="153">
                  <c:v>20.488400000000002</c:v>
                </c:pt>
                <c:pt idx="154">
                  <c:v>19.994800000000001</c:v>
                </c:pt>
                <c:pt idx="155">
                  <c:v>18.3642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5-C746-867C-0FB680E08705}"/>
            </c:ext>
          </c:extLst>
        </c:ser>
        <c:ser>
          <c:idx val="3"/>
          <c:order val="2"/>
          <c:tx>
            <c:strRef>
              <c:f>Sheet1!$P$2</c:f>
              <c:strCache>
                <c:ptCount val="1"/>
                <c:pt idx="0">
                  <c:v>NEG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numRef>
              <c:f>Sheet1!$G$325:$G$480</c:f>
              <c:numCache>
                <c:formatCode>General</c:formatCode>
                <c:ptCount val="1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1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9</c:v>
                </c:pt>
                <c:pt idx="71">
                  <c:v>10</c:v>
                </c:pt>
                <c:pt idx="72">
                  <c:v>11</c:v>
                </c:pt>
                <c:pt idx="73">
                  <c:v>12</c:v>
                </c:pt>
                <c:pt idx="74">
                  <c:v>13</c:v>
                </c:pt>
                <c:pt idx="75">
                  <c:v>14</c:v>
                </c:pt>
                <c:pt idx="76">
                  <c:v>15</c:v>
                </c:pt>
                <c:pt idx="77">
                  <c:v>16</c:v>
                </c:pt>
                <c:pt idx="78">
                  <c:v>17</c:v>
                </c:pt>
                <c:pt idx="79">
                  <c:v>18</c:v>
                </c:pt>
                <c:pt idx="80">
                  <c:v>19</c:v>
                </c:pt>
                <c:pt idx="81">
                  <c:v>20</c:v>
                </c:pt>
                <c:pt idx="82">
                  <c:v>21</c:v>
                </c:pt>
                <c:pt idx="83">
                  <c:v>22</c:v>
                </c:pt>
                <c:pt idx="84">
                  <c:v>23</c:v>
                </c:pt>
                <c:pt idx="85">
                  <c:v>24</c:v>
                </c:pt>
                <c:pt idx="86">
                  <c:v>25</c:v>
                </c:pt>
                <c:pt idx="87">
                  <c:v>26</c:v>
                </c:pt>
                <c:pt idx="88">
                  <c:v>27</c:v>
                </c:pt>
                <c:pt idx="89">
                  <c:v>28</c:v>
                </c:pt>
                <c:pt idx="90">
                  <c:v>29</c:v>
                </c:pt>
                <c:pt idx="91">
                  <c:v>30</c:v>
                </c:pt>
                <c:pt idx="92">
                  <c:v>1</c:v>
                </c:pt>
                <c:pt idx="93">
                  <c:v>2</c:v>
                </c:pt>
                <c:pt idx="94">
                  <c:v>3</c:v>
                </c:pt>
                <c:pt idx="95">
                  <c:v>4</c:v>
                </c:pt>
                <c:pt idx="96">
                  <c:v>5</c:v>
                </c:pt>
                <c:pt idx="97">
                  <c:v>6</c:v>
                </c:pt>
                <c:pt idx="98">
                  <c:v>7</c:v>
                </c:pt>
                <c:pt idx="99">
                  <c:v>8</c:v>
                </c:pt>
                <c:pt idx="100">
                  <c:v>9</c:v>
                </c:pt>
                <c:pt idx="101">
                  <c:v>10</c:v>
                </c:pt>
                <c:pt idx="102">
                  <c:v>11</c:v>
                </c:pt>
                <c:pt idx="103">
                  <c:v>12</c:v>
                </c:pt>
                <c:pt idx="104">
                  <c:v>13</c:v>
                </c:pt>
                <c:pt idx="105">
                  <c:v>14</c:v>
                </c:pt>
                <c:pt idx="106">
                  <c:v>15</c:v>
                </c:pt>
                <c:pt idx="107">
                  <c:v>16</c:v>
                </c:pt>
                <c:pt idx="108">
                  <c:v>17</c:v>
                </c:pt>
                <c:pt idx="109">
                  <c:v>18</c:v>
                </c:pt>
                <c:pt idx="110">
                  <c:v>19</c:v>
                </c:pt>
                <c:pt idx="111">
                  <c:v>20</c:v>
                </c:pt>
                <c:pt idx="112">
                  <c:v>21</c:v>
                </c:pt>
                <c:pt idx="113">
                  <c:v>22</c:v>
                </c:pt>
                <c:pt idx="114">
                  <c:v>23</c:v>
                </c:pt>
                <c:pt idx="115">
                  <c:v>24</c:v>
                </c:pt>
                <c:pt idx="116">
                  <c:v>25</c:v>
                </c:pt>
                <c:pt idx="117">
                  <c:v>26</c:v>
                </c:pt>
                <c:pt idx="118">
                  <c:v>1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5</c:v>
                </c:pt>
                <c:pt idx="123">
                  <c:v>6</c:v>
                </c:pt>
                <c:pt idx="124">
                  <c:v>7</c:v>
                </c:pt>
                <c:pt idx="125">
                  <c:v>8</c:v>
                </c:pt>
                <c:pt idx="126">
                  <c:v>9</c:v>
                </c:pt>
                <c:pt idx="127">
                  <c:v>10</c:v>
                </c:pt>
                <c:pt idx="128">
                  <c:v>11</c:v>
                </c:pt>
                <c:pt idx="129">
                  <c:v>12</c:v>
                </c:pt>
                <c:pt idx="130">
                  <c:v>13</c:v>
                </c:pt>
                <c:pt idx="131">
                  <c:v>14</c:v>
                </c:pt>
                <c:pt idx="132">
                  <c:v>15</c:v>
                </c:pt>
                <c:pt idx="133">
                  <c:v>16</c:v>
                </c:pt>
                <c:pt idx="134">
                  <c:v>17</c:v>
                </c:pt>
                <c:pt idx="135">
                  <c:v>18</c:v>
                </c:pt>
                <c:pt idx="136">
                  <c:v>19</c:v>
                </c:pt>
                <c:pt idx="137">
                  <c:v>1</c:v>
                </c:pt>
                <c:pt idx="138">
                  <c:v>2</c:v>
                </c:pt>
                <c:pt idx="139">
                  <c:v>3</c:v>
                </c:pt>
                <c:pt idx="140">
                  <c:v>4</c:v>
                </c:pt>
                <c:pt idx="141">
                  <c:v>5</c:v>
                </c:pt>
                <c:pt idx="142">
                  <c:v>6</c:v>
                </c:pt>
                <c:pt idx="143">
                  <c:v>7</c:v>
                </c:pt>
                <c:pt idx="144">
                  <c:v>8</c:v>
                </c:pt>
                <c:pt idx="145">
                  <c:v>9</c:v>
                </c:pt>
                <c:pt idx="146">
                  <c:v>10</c:v>
                </c:pt>
                <c:pt idx="147">
                  <c:v>11</c:v>
                </c:pt>
                <c:pt idx="148">
                  <c:v>12</c:v>
                </c:pt>
                <c:pt idx="149">
                  <c:v>13</c:v>
                </c:pt>
                <c:pt idx="150">
                  <c:v>14</c:v>
                </c:pt>
                <c:pt idx="151">
                  <c:v>15</c:v>
                </c:pt>
                <c:pt idx="152">
                  <c:v>16</c:v>
                </c:pt>
                <c:pt idx="153">
                  <c:v>17</c:v>
                </c:pt>
                <c:pt idx="154">
                  <c:v>18</c:v>
                </c:pt>
                <c:pt idx="155">
                  <c:v>19</c:v>
                </c:pt>
              </c:numCache>
            </c:numRef>
          </c:cat>
          <c:val>
            <c:numRef>
              <c:f>Sheet1!$P$325:$P$480</c:f>
              <c:numCache>
                <c:formatCode>General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2.1568893596987575</c:v>
                </c:pt>
                <c:pt idx="3">
                  <c:v>2.4347364264368858</c:v>
                </c:pt>
                <c:pt idx="4">
                  <c:v>3.6071398118753963</c:v>
                </c:pt>
                <c:pt idx="5">
                  <c:v>4.1163683534369611</c:v>
                </c:pt>
                <c:pt idx="6">
                  <c:v>5.0802824651442409</c:v>
                </c:pt>
                <c:pt idx="7">
                  <c:v>4.6069842029123098</c:v>
                </c:pt>
                <c:pt idx="8">
                  <c:v>3.9544133060794748</c:v>
                </c:pt>
                <c:pt idx="9">
                  <c:v>4.9840626029879171</c:v>
                </c:pt>
                <c:pt idx="10">
                  <c:v>5.1255722610374361</c:v>
                </c:pt>
                <c:pt idx="11">
                  <c:v>6.1518016715136579</c:v>
                </c:pt>
                <c:pt idx="12">
                  <c:v>5.7812966291669161</c:v>
                </c:pt>
                <c:pt idx="13">
                  <c:v>5.1670866159874986</c:v>
                </c:pt>
                <c:pt idx="14">
                  <c:v>5.2561529008597159</c:v>
                </c:pt>
                <c:pt idx="15">
                  <c:v>5.1802785003000418</c:v>
                </c:pt>
                <c:pt idx="16">
                  <c:v>6.1728419242139578</c:v>
                </c:pt>
                <c:pt idx="17">
                  <c:v>5.8177482096254778</c:v>
                </c:pt>
                <c:pt idx="18">
                  <c:v>5.7825967463500056</c:v>
                </c:pt>
                <c:pt idx="19">
                  <c:v>6.6014017256345916</c:v>
                </c:pt>
                <c:pt idx="20">
                  <c:v>6.8510410524790304</c:v>
                </c:pt>
                <c:pt idx="21">
                  <c:v>6.4298960728835954</c:v>
                </c:pt>
                <c:pt idx="22">
                  <c:v>6.0250714290894631</c:v>
                </c:pt>
                <c:pt idx="23">
                  <c:v>6.9050432454766728</c:v>
                </c:pt>
                <c:pt idx="24">
                  <c:v>6.4555576671303676</c:v>
                </c:pt>
                <c:pt idx="25">
                  <c:v>7.1120671159880189</c:v>
                </c:pt>
                <c:pt idx="26">
                  <c:v>9.0651442225963983</c:v>
                </c:pt>
                <c:pt idx="27">
                  <c:v>9.6137335813111626</c:v>
                </c:pt>
                <c:pt idx="28">
                  <c:v>11.763072160186343</c:v>
                </c:pt>
                <c:pt idx="29">
                  <c:v>9.4553627883313762</c:v>
                </c:pt>
                <c:pt idx="30">
                  <c:v>10.87443721254713</c:v>
                </c:pt>
                <c:pt idx="31">
                  <c:v>12.938638900313899</c:v>
                </c:pt>
                <c:pt idx="32">
                  <c:v>13.14413274407069</c:v>
                </c:pt>
                <c:pt idx="33">
                  <c:v>9.8909051300306494</c:v>
                </c:pt>
                <c:pt idx="34">
                  <c:v>11.013821267548277</c:v>
                </c:pt>
                <c:pt idx="35">
                  <c:v>7.1437858121463638</c:v>
                </c:pt>
                <c:pt idx="36">
                  <c:v>10.464870270794838</c:v>
                </c:pt>
                <c:pt idx="37">
                  <c:v>9.991757034235027</c:v>
                </c:pt>
                <c:pt idx="38">
                  <c:v>10.075862870758554</c:v>
                </c:pt>
                <c:pt idx="39">
                  <c:v>13.207707491456556</c:v>
                </c:pt>
                <c:pt idx="40">
                  <c:v>9.4842971185925613</c:v>
                </c:pt>
                <c:pt idx="41">
                  <c:v>12.720860219978752</c:v>
                </c:pt>
                <c:pt idx="42">
                  <c:v>11.549369310667061</c:v>
                </c:pt>
                <c:pt idx="43">
                  <c:v>14.756985590040225</c:v>
                </c:pt>
                <c:pt idx="44">
                  <c:v>12.180178305364459</c:v>
                </c:pt>
                <c:pt idx="45">
                  <c:v>10.548629241015391</c:v>
                </c:pt>
                <c:pt idx="46">
                  <c:v>11.392002985520222</c:v>
                </c:pt>
                <c:pt idx="47">
                  <c:v>13.529024309561297</c:v>
                </c:pt>
                <c:pt idx="48">
                  <c:v>12.665106847980553</c:v>
                </c:pt>
                <c:pt idx="49">
                  <c:v>12.896950862633652</c:v>
                </c:pt>
                <c:pt idx="50">
                  <c:v>13.124825980290314</c:v>
                </c:pt>
                <c:pt idx="51">
                  <c:v>13.122662274757024</c:v>
                </c:pt>
                <c:pt idx="52">
                  <c:v>14.637308273396389</c:v>
                </c:pt>
                <c:pt idx="53">
                  <c:v>15.738217858752861</c:v>
                </c:pt>
                <c:pt idx="54">
                  <c:v>10.694941503194949</c:v>
                </c:pt>
                <c:pt idx="55">
                  <c:v>14.611787818930072</c:v>
                </c:pt>
                <c:pt idx="56">
                  <c:v>16.23926631014097</c:v>
                </c:pt>
                <c:pt idx="57">
                  <c:v>13.768335500280784</c:v>
                </c:pt>
                <c:pt idx="58">
                  <c:v>17.221281819961323</c:v>
                </c:pt>
                <c:pt idx="59">
                  <c:v>12.723108342254765</c:v>
                </c:pt>
                <c:pt idx="60">
                  <c:v>17.215199213122983</c:v>
                </c:pt>
                <c:pt idx="61">
                  <c:v>15.313257930300924</c:v>
                </c:pt>
                <c:pt idx="62">
                  <c:v>3.1587499999999999</c:v>
                </c:pt>
                <c:pt idx="63">
                  <c:v>2.8788415790296891</c:v>
                </c:pt>
                <c:pt idx="64">
                  <c:v>2.6678406010100848</c:v>
                </c:pt>
                <c:pt idx="65">
                  <c:v>3.8775895076920888</c:v>
                </c:pt>
                <c:pt idx="66">
                  <c:v>4.4523686604683572</c:v>
                </c:pt>
                <c:pt idx="67">
                  <c:v>4.3767918238819972</c:v>
                </c:pt>
                <c:pt idx="68">
                  <c:v>4.0690603108271564</c:v>
                </c:pt>
                <c:pt idx="69">
                  <c:v>4.3642360010442776</c:v>
                </c:pt>
                <c:pt idx="70">
                  <c:v>4.606507441688227</c:v>
                </c:pt>
                <c:pt idx="71">
                  <c:v>5.7545077998952436</c:v>
                </c:pt>
                <c:pt idx="72">
                  <c:v>6.4589145388962397</c:v>
                </c:pt>
                <c:pt idx="73">
                  <c:v>4.3829015071783983</c:v>
                </c:pt>
                <c:pt idx="74">
                  <c:v>5.7889303874004661</c:v>
                </c:pt>
                <c:pt idx="75">
                  <c:v>7.2865311212533515</c:v>
                </c:pt>
                <c:pt idx="76">
                  <c:v>7.0770452620218052</c:v>
                </c:pt>
                <c:pt idx="77">
                  <c:v>6.7882456230772172</c:v>
                </c:pt>
                <c:pt idx="78">
                  <c:v>10.354046895098493</c:v>
                </c:pt>
                <c:pt idx="79">
                  <c:v>11.214333987123956</c:v>
                </c:pt>
                <c:pt idx="80">
                  <c:v>12.915082216812198</c:v>
                </c:pt>
                <c:pt idx="81">
                  <c:v>15.51261130669856</c:v>
                </c:pt>
                <c:pt idx="82">
                  <c:v>16.532988063908064</c:v>
                </c:pt>
                <c:pt idx="83">
                  <c:v>16.056613378946249</c:v>
                </c:pt>
                <c:pt idx="84">
                  <c:v>11.521170526728262</c:v>
                </c:pt>
                <c:pt idx="85">
                  <c:v>15.167076631821228</c:v>
                </c:pt>
                <c:pt idx="86">
                  <c:v>13.923175358762069</c:v>
                </c:pt>
                <c:pt idx="87">
                  <c:v>14.439997817622292</c:v>
                </c:pt>
                <c:pt idx="88">
                  <c:v>12.327487091946789</c:v>
                </c:pt>
                <c:pt idx="89">
                  <c:v>11.41660357997749</c:v>
                </c:pt>
                <c:pt idx="90">
                  <c:v>10.730610927633395</c:v>
                </c:pt>
                <c:pt idx="91">
                  <c:v>9.174541574123328</c:v>
                </c:pt>
                <c:pt idx="92">
                  <c:v>0</c:v>
                </c:pt>
                <c:pt idx="93">
                  <c:v>4.8330000000000002</c:v>
                </c:pt>
                <c:pt idx="94">
                  <c:v>2.9752008753847985</c:v>
                </c:pt>
                <c:pt idx="95">
                  <c:v>4.4160454589936853</c:v>
                </c:pt>
                <c:pt idx="96">
                  <c:v>3.7819447877362649</c:v>
                </c:pt>
                <c:pt idx="97">
                  <c:v>4.7072668386821537</c:v>
                </c:pt>
                <c:pt idx="98">
                  <c:v>4.6718010573180617</c:v>
                </c:pt>
                <c:pt idx="99">
                  <c:v>5.3246210965291558</c:v>
                </c:pt>
                <c:pt idx="100">
                  <c:v>6.1259555611339973</c:v>
                </c:pt>
                <c:pt idx="101">
                  <c:v>7.6651704114036656</c:v>
                </c:pt>
                <c:pt idx="102">
                  <c:v>8.8473397672500305</c:v>
                </c:pt>
                <c:pt idx="103">
                  <c:v>13.103312789492666</c:v>
                </c:pt>
                <c:pt idx="104">
                  <c:v>15.899159210541127</c:v>
                </c:pt>
                <c:pt idx="105">
                  <c:v>11.554345510142946</c:v>
                </c:pt>
                <c:pt idx="106">
                  <c:v>14.820241836855335</c:v>
                </c:pt>
                <c:pt idx="107">
                  <c:v>18.429746028748831</c:v>
                </c:pt>
                <c:pt idx="108">
                  <c:v>22.637930443822469</c:v>
                </c:pt>
                <c:pt idx="109">
                  <c:v>18.967125391128498</c:v>
                </c:pt>
                <c:pt idx="110">
                  <c:v>18.269559386712157</c:v>
                </c:pt>
                <c:pt idx="111">
                  <c:v>16.879633002963701</c:v>
                </c:pt>
                <c:pt idx="112">
                  <c:v>21.163352243928127</c:v>
                </c:pt>
                <c:pt idx="113">
                  <c:v>20.738482278978911</c:v>
                </c:pt>
                <c:pt idx="114">
                  <c:v>20.645562075103935</c:v>
                </c:pt>
                <c:pt idx="115">
                  <c:v>18.216785192255383</c:v>
                </c:pt>
                <c:pt idx="116">
                  <c:v>19.982569517103368</c:v>
                </c:pt>
                <c:pt idx="117">
                  <c:v>16.431093584808512</c:v>
                </c:pt>
                <c:pt idx="118">
                  <c:v>2.5587901700613687</c:v>
                </c:pt>
                <c:pt idx="119">
                  <c:v>4.1831573583244896</c:v>
                </c:pt>
                <c:pt idx="120">
                  <c:v>5.5686245208960852</c:v>
                </c:pt>
                <c:pt idx="121">
                  <c:v>5.0979337664359967</c:v>
                </c:pt>
                <c:pt idx="122">
                  <c:v>6.0214072485431682</c:v>
                </c:pt>
                <c:pt idx="123">
                  <c:v>8.7490982443163041</c:v>
                </c:pt>
                <c:pt idx="124">
                  <c:v>10.812875063871214</c:v>
                </c:pt>
                <c:pt idx="125">
                  <c:v>8.4362099647259861</c:v>
                </c:pt>
                <c:pt idx="126">
                  <c:v>11.851833799619463</c:v>
                </c:pt>
                <c:pt idx="127">
                  <c:v>14.557483056019157</c:v>
                </c:pt>
                <c:pt idx="128">
                  <c:v>15.434206525736418</c:v>
                </c:pt>
                <c:pt idx="129">
                  <c:v>18.636920514350294</c:v>
                </c:pt>
                <c:pt idx="130">
                  <c:v>18.503160541944858</c:v>
                </c:pt>
                <c:pt idx="131">
                  <c:v>19.173177626898603</c:v>
                </c:pt>
                <c:pt idx="132">
                  <c:v>15.07595370031337</c:v>
                </c:pt>
                <c:pt idx="133">
                  <c:v>14.906606844627778</c:v>
                </c:pt>
                <c:pt idx="134">
                  <c:v>18.883283603798226</c:v>
                </c:pt>
                <c:pt idx="135">
                  <c:v>13.090772280770352</c:v>
                </c:pt>
                <c:pt idx="136">
                  <c:v>14.980411252295074</c:v>
                </c:pt>
                <c:pt idx="137">
                  <c:v>2.6036278538531237</c:v>
                </c:pt>
                <c:pt idx="138">
                  <c:v>3.108804280469728</c:v>
                </c:pt>
                <c:pt idx="139">
                  <c:v>3.8748811843841899</c:v>
                </c:pt>
                <c:pt idx="140">
                  <c:v>4.2076799951756625</c:v>
                </c:pt>
                <c:pt idx="141">
                  <c:v>4.0464999552736458</c:v>
                </c:pt>
                <c:pt idx="142">
                  <c:v>4.827462729607495</c:v>
                </c:pt>
                <c:pt idx="143">
                  <c:v>5.4770103839231661</c:v>
                </c:pt>
                <c:pt idx="144">
                  <c:v>5.2567405972908805</c:v>
                </c:pt>
                <c:pt idx="145">
                  <c:v>6.0261559786155576</c:v>
                </c:pt>
                <c:pt idx="146">
                  <c:v>7.5805668440148377</c:v>
                </c:pt>
                <c:pt idx="147">
                  <c:v>13.849346524880472</c:v>
                </c:pt>
                <c:pt idx="148">
                  <c:v>15.973383508203986</c:v>
                </c:pt>
                <c:pt idx="149">
                  <c:v>16.577487788048852</c:v>
                </c:pt>
                <c:pt idx="150">
                  <c:v>17.555334563034183</c:v>
                </c:pt>
                <c:pt idx="151">
                  <c:v>17.93620457656829</c:v>
                </c:pt>
                <c:pt idx="152">
                  <c:v>18.355420522817226</c:v>
                </c:pt>
                <c:pt idx="153">
                  <c:v>15.325181885296733</c:v>
                </c:pt>
                <c:pt idx="154">
                  <c:v>13.962176797776944</c:v>
                </c:pt>
                <c:pt idx="155">
                  <c:v>15.451960020190629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5-C746-867C-0FB680E08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805151"/>
        <c:axId val="1758245472"/>
      </c:areaChart>
      <c:catAx>
        <c:axId val="18208051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#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2454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1758245472"/>
        <c:scaling>
          <c:orientation val="minMax"/>
          <c:max val="4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Tracheid Width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0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'CWT -2018'!$K$1</c:f>
              <c:strCache>
                <c:ptCount val="1"/>
                <c:pt idx="0">
                  <c:v>WAS51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-2018'!$K$2:$K$25</c:f>
              <c:numCache>
                <c:formatCode>General</c:formatCode>
                <c:ptCount val="24"/>
                <c:pt idx="0">
                  <c:v>5.1859999999999999</c:v>
                </c:pt>
                <c:pt idx="1">
                  <c:v>4.3117000000000001</c:v>
                </c:pt>
                <c:pt idx="2">
                  <c:v>3.0002500000000007</c:v>
                </c:pt>
                <c:pt idx="3">
                  <c:v>2.7674499999999997</c:v>
                </c:pt>
                <c:pt idx="4">
                  <c:v>2.7639000000000005</c:v>
                </c:pt>
                <c:pt idx="5">
                  <c:v>2.9825000000000008</c:v>
                </c:pt>
                <c:pt idx="6">
                  <c:v>2.6104999999999996</c:v>
                </c:pt>
                <c:pt idx="7">
                  <c:v>2.3624999999999998</c:v>
                </c:pt>
                <c:pt idx="8">
                  <c:v>1.9547500000000004</c:v>
                </c:pt>
                <c:pt idx="9">
                  <c:v>2.1898500000000003</c:v>
                </c:pt>
                <c:pt idx="10">
                  <c:v>2.5424999999999995</c:v>
                </c:pt>
                <c:pt idx="11">
                  <c:v>2.4231000000000007</c:v>
                </c:pt>
                <c:pt idx="12">
                  <c:v>2.2518500000000006</c:v>
                </c:pt>
                <c:pt idx="13">
                  <c:v>1.6862500000000002</c:v>
                </c:pt>
                <c:pt idx="14">
                  <c:v>1.6359999999999995</c:v>
                </c:pt>
                <c:pt idx="15">
                  <c:v>1.6024999999999994</c:v>
                </c:pt>
                <c:pt idx="16">
                  <c:v>1.5572499999999998</c:v>
                </c:pt>
                <c:pt idx="17">
                  <c:v>1.5252500000000002</c:v>
                </c:pt>
                <c:pt idx="18">
                  <c:v>1.4772500000000004</c:v>
                </c:pt>
                <c:pt idx="19">
                  <c:v>1.5042499999999996</c:v>
                </c:pt>
                <c:pt idx="20">
                  <c:v>1.5050499999999998</c:v>
                </c:pt>
                <c:pt idx="21">
                  <c:v>1.4812499999999997</c:v>
                </c:pt>
                <c:pt idx="22">
                  <c:v>1.3293000000000004</c:v>
                </c:pt>
                <c:pt idx="23">
                  <c:v>1.228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9-A546-918A-89007F3DDEA9}"/>
            </c:ext>
          </c:extLst>
        </c:ser>
        <c:ser>
          <c:idx val="1"/>
          <c:order val="1"/>
          <c:tx>
            <c:strRef>
              <c:f>'CWT -2018'!$L$1</c:f>
              <c:strCache>
                <c:ptCount val="1"/>
                <c:pt idx="0">
                  <c:v>WAS50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-2018'!$L$2:$L$25</c:f>
              <c:numCache>
                <c:formatCode>General</c:formatCode>
                <c:ptCount val="24"/>
                <c:pt idx="0">
                  <c:v>3.8965000000000019</c:v>
                </c:pt>
                <c:pt idx="1">
                  <c:v>3.4729999999999994</c:v>
                </c:pt>
                <c:pt idx="2">
                  <c:v>3.4466739130434769</c:v>
                </c:pt>
                <c:pt idx="3">
                  <c:v>3.7746956521739117</c:v>
                </c:pt>
                <c:pt idx="4">
                  <c:v>4.2219673913043492</c:v>
                </c:pt>
                <c:pt idx="5">
                  <c:v>4.7195543478260893</c:v>
                </c:pt>
                <c:pt idx="6">
                  <c:v>4.831173913043477</c:v>
                </c:pt>
                <c:pt idx="7">
                  <c:v>4.4675652173913027</c:v>
                </c:pt>
                <c:pt idx="8">
                  <c:v>3.9041630434782584</c:v>
                </c:pt>
                <c:pt idx="9">
                  <c:v>3.3139021739130441</c:v>
                </c:pt>
                <c:pt idx="10">
                  <c:v>2.9662826086956526</c:v>
                </c:pt>
                <c:pt idx="11">
                  <c:v>2.8563478260869584</c:v>
                </c:pt>
                <c:pt idx="12">
                  <c:v>2.9331086956521739</c:v>
                </c:pt>
                <c:pt idx="13">
                  <c:v>3.0250434782608693</c:v>
                </c:pt>
                <c:pt idx="14">
                  <c:v>2.8242500000000006</c:v>
                </c:pt>
                <c:pt idx="15">
                  <c:v>2.4192500000000012</c:v>
                </c:pt>
                <c:pt idx="16">
                  <c:v>2.1903913043478251</c:v>
                </c:pt>
                <c:pt idx="17">
                  <c:v>2.2735652173913046</c:v>
                </c:pt>
                <c:pt idx="18">
                  <c:v>2.333989130434782</c:v>
                </c:pt>
                <c:pt idx="19">
                  <c:v>2.0675760869565218</c:v>
                </c:pt>
                <c:pt idx="20">
                  <c:v>1.7589673913043473</c:v>
                </c:pt>
                <c:pt idx="21">
                  <c:v>1.9084673913043466</c:v>
                </c:pt>
                <c:pt idx="22">
                  <c:v>1.7336086956521739</c:v>
                </c:pt>
                <c:pt idx="23">
                  <c:v>1.4170000000000007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9-A546-918A-89007F3DDEA9}"/>
            </c:ext>
          </c:extLst>
        </c:ser>
        <c:ser>
          <c:idx val="2"/>
          <c:order val="2"/>
          <c:tx>
            <c:strRef>
              <c:f>'CWT -2018'!$M$1</c:f>
              <c:strCache>
                <c:ptCount val="1"/>
                <c:pt idx="0">
                  <c:v>Under42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-2018'!$M$2:$M$25</c:f>
              <c:numCache>
                <c:formatCode>General</c:formatCode>
                <c:ptCount val="24"/>
                <c:pt idx="0">
                  <c:v>4.3419575471698106</c:v>
                </c:pt>
                <c:pt idx="1">
                  <c:v>3.8433240843507206</c:v>
                </c:pt>
                <c:pt idx="2">
                  <c:v>3.4709553274139839</c:v>
                </c:pt>
                <c:pt idx="3">
                  <c:v>3.389141509433963</c:v>
                </c:pt>
                <c:pt idx="4">
                  <c:v>3.2915971143174247</c:v>
                </c:pt>
                <c:pt idx="5">
                  <c:v>3.2110821309655933</c:v>
                </c:pt>
                <c:pt idx="6">
                  <c:v>3.2471556603773584</c:v>
                </c:pt>
                <c:pt idx="7">
                  <c:v>3.2673915094339621</c:v>
                </c:pt>
                <c:pt idx="8">
                  <c:v>3.252553829078801</c:v>
                </c:pt>
                <c:pt idx="9">
                  <c:v>2.9794322974472807</c:v>
                </c:pt>
                <c:pt idx="10">
                  <c:v>2.8512122641509428</c:v>
                </c:pt>
                <c:pt idx="11">
                  <c:v>2.6835951720310773</c:v>
                </c:pt>
                <c:pt idx="12">
                  <c:v>2.5694796059933416</c:v>
                </c:pt>
                <c:pt idx="13">
                  <c:v>2.4498325471698119</c:v>
                </c:pt>
                <c:pt idx="14">
                  <c:v>2.3910457824639293</c:v>
                </c:pt>
                <c:pt idx="15">
                  <c:v>2.3224539400665929</c:v>
                </c:pt>
                <c:pt idx="16">
                  <c:v>2.3430792175360713</c:v>
                </c:pt>
                <c:pt idx="17">
                  <c:v>2.3535353773584902</c:v>
                </c:pt>
                <c:pt idx="18">
                  <c:v>2.5171231964483911</c:v>
                </c:pt>
                <c:pt idx="19">
                  <c:v>2.587999167591565</c:v>
                </c:pt>
                <c:pt idx="20">
                  <c:v>2.6786839622641505</c:v>
                </c:pt>
                <c:pt idx="21">
                  <c:v>2.5694134295227529</c:v>
                </c:pt>
                <c:pt idx="22">
                  <c:v>2.4729689234184242</c:v>
                </c:pt>
                <c:pt idx="23">
                  <c:v>2.4241273584905665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9-A546-918A-89007F3DDEA9}"/>
            </c:ext>
          </c:extLst>
        </c:ser>
        <c:ser>
          <c:idx val="3"/>
          <c:order val="3"/>
          <c:tx>
            <c:strRef>
              <c:f>'CWT -2018'!$N$1</c:f>
              <c:strCache>
                <c:ptCount val="1"/>
                <c:pt idx="0">
                  <c:v>WAS21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-2018'!$N$2:$N$25</c:f>
              <c:numCache>
                <c:formatCode>General</c:formatCode>
                <c:ptCount val="24"/>
                <c:pt idx="0">
                  <c:v>3.8032499999999998</c:v>
                </c:pt>
                <c:pt idx="1">
                  <c:v>4.3029642900000002</c:v>
                </c:pt>
                <c:pt idx="2">
                  <c:v>5.5522499999999999</c:v>
                </c:pt>
                <c:pt idx="3">
                  <c:v>5.9208214300000002</c:v>
                </c:pt>
                <c:pt idx="4">
                  <c:v>6.1972500000000004</c:v>
                </c:pt>
                <c:pt idx="5">
                  <c:v>6.51910714</c:v>
                </c:pt>
                <c:pt idx="6">
                  <c:v>6.4788571399999997</c:v>
                </c:pt>
                <c:pt idx="7">
                  <c:v>5.9154999999999998</c:v>
                </c:pt>
                <c:pt idx="8">
                  <c:v>5.7121428600000002</c:v>
                </c:pt>
                <c:pt idx="9">
                  <c:v>5.4409999999999998</c:v>
                </c:pt>
                <c:pt idx="10">
                  <c:v>5.3717142899999999</c:v>
                </c:pt>
                <c:pt idx="11">
                  <c:v>5.3440000000000003</c:v>
                </c:pt>
                <c:pt idx="12">
                  <c:v>5.5330000000000004</c:v>
                </c:pt>
                <c:pt idx="13">
                  <c:v>5.5060000000000002</c:v>
                </c:pt>
                <c:pt idx="14">
                  <c:v>5.4385000000000003</c:v>
                </c:pt>
                <c:pt idx="15">
                  <c:v>5.6002142900000003</c:v>
                </c:pt>
                <c:pt idx="16">
                  <c:v>5.7214999999999998</c:v>
                </c:pt>
                <c:pt idx="17">
                  <c:v>4.4278571400000004</c:v>
                </c:pt>
                <c:pt idx="18">
                  <c:v>4.0921785699999997</c:v>
                </c:pt>
                <c:pt idx="19">
                  <c:v>3.37175</c:v>
                </c:pt>
                <c:pt idx="20">
                  <c:v>3.3699285699999999</c:v>
                </c:pt>
                <c:pt idx="21">
                  <c:v>3.3675000000000002</c:v>
                </c:pt>
                <c:pt idx="22">
                  <c:v>2.3773214299999998</c:v>
                </c:pt>
                <c:pt idx="23">
                  <c:v>1.98125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9-A546-918A-89007F3DDEA9}"/>
            </c:ext>
          </c:extLst>
        </c:ser>
        <c:ser>
          <c:idx val="4"/>
          <c:order val="4"/>
          <c:tx>
            <c:strRef>
              <c:f>'CWT -2018'!$O$1</c:f>
              <c:strCache>
                <c:ptCount val="1"/>
                <c:pt idx="0">
                  <c:v>WAS36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-2018'!$O$2:$O$25</c:f>
              <c:numCache>
                <c:formatCode>General</c:formatCode>
                <c:ptCount val="24"/>
                <c:pt idx="0">
                  <c:v>4.0284300082101838</c:v>
                </c:pt>
                <c:pt idx="1">
                  <c:v>5.2444087985768979</c:v>
                </c:pt>
                <c:pt idx="2">
                  <c:v>6.7175844280240806</c:v>
                </c:pt>
                <c:pt idx="3">
                  <c:v>6.5695959222769575</c:v>
                </c:pt>
                <c:pt idx="4">
                  <c:v>5.7290638341543509</c:v>
                </c:pt>
                <c:pt idx="5">
                  <c:v>5.7112803092501352</c:v>
                </c:pt>
                <c:pt idx="6">
                  <c:v>5.6741438834154323</c:v>
                </c:pt>
                <c:pt idx="7">
                  <c:v>6.7389887110016486</c:v>
                </c:pt>
                <c:pt idx="8">
                  <c:v>7.2264583333333317</c:v>
                </c:pt>
                <c:pt idx="9">
                  <c:v>6.4904008620689595</c:v>
                </c:pt>
                <c:pt idx="10">
                  <c:v>5.5481217843459278</c:v>
                </c:pt>
                <c:pt idx="11">
                  <c:v>4.9308769841269831</c:v>
                </c:pt>
                <c:pt idx="12">
                  <c:v>4.5468658319649666</c:v>
                </c:pt>
                <c:pt idx="13">
                  <c:v>4.2901173371647463</c:v>
                </c:pt>
                <c:pt idx="14">
                  <c:v>3.8081124794745462</c:v>
                </c:pt>
                <c:pt idx="15">
                  <c:v>3.3288115763546813</c:v>
                </c:pt>
                <c:pt idx="16">
                  <c:v>2.8052302955665027</c:v>
                </c:pt>
                <c:pt idx="17">
                  <c:v>3.0711108374384271</c:v>
                </c:pt>
                <c:pt idx="18">
                  <c:v>2.6826794608648079</c:v>
                </c:pt>
                <c:pt idx="19">
                  <c:v>2.7729249452654643</c:v>
                </c:pt>
                <c:pt idx="20">
                  <c:v>2.3330503557744948</c:v>
                </c:pt>
                <c:pt idx="21">
                  <c:v>2.1604730432402861</c:v>
                </c:pt>
                <c:pt idx="22">
                  <c:v>2.0833685002736755</c:v>
                </c:pt>
                <c:pt idx="23">
                  <c:v>2.5140328407224968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C9-A546-918A-89007F3DDEA9}"/>
            </c:ext>
          </c:extLst>
        </c:ser>
        <c:ser>
          <c:idx val="5"/>
          <c:order val="5"/>
          <c:tx>
            <c:strRef>
              <c:f>'CWT -2018'!$P$1</c:f>
              <c:strCache>
                <c:ptCount val="1"/>
                <c:pt idx="0">
                  <c:v>AboveP1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-2018'!$P$2:$P$25</c:f>
              <c:numCache>
                <c:formatCode>General</c:formatCode>
                <c:ptCount val="24"/>
                <c:pt idx="0">
                  <c:v>2.6450000000000005</c:v>
                </c:pt>
                <c:pt idx="1">
                  <c:v>2.5528448275862083</c:v>
                </c:pt>
                <c:pt idx="2">
                  <c:v>2.9149051724137931</c:v>
                </c:pt>
                <c:pt idx="3">
                  <c:v>4.0693534482758595</c:v>
                </c:pt>
                <c:pt idx="4">
                  <c:v>4.0487241379310328</c:v>
                </c:pt>
                <c:pt idx="5">
                  <c:v>4.32408620689655</c:v>
                </c:pt>
                <c:pt idx="6">
                  <c:v>4.1756810344827571</c:v>
                </c:pt>
                <c:pt idx="7">
                  <c:v>4.1384396551724105</c:v>
                </c:pt>
                <c:pt idx="8">
                  <c:v>3.8620258620689669</c:v>
                </c:pt>
                <c:pt idx="9">
                  <c:v>3.0601982758620694</c:v>
                </c:pt>
                <c:pt idx="10">
                  <c:v>2.6953965517241376</c:v>
                </c:pt>
                <c:pt idx="11">
                  <c:v>3.3214482758620689</c:v>
                </c:pt>
                <c:pt idx="12">
                  <c:v>3.6618879310344803</c:v>
                </c:pt>
                <c:pt idx="13">
                  <c:v>3.7516120689655179</c:v>
                </c:pt>
                <c:pt idx="14">
                  <c:v>3.0385775862068964</c:v>
                </c:pt>
                <c:pt idx="15">
                  <c:v>2.8591982758620689</c:v>
                </c:pt>
                <c:pt idx="16">
                  <c:v>2.8948706896551735</c:v>
                </c:pt>
                <c:pt idx="17">
                  <c:v>2.3949913793103437</c:v>
                </c:pt>
                <c:pt idx="18">
                  <c:v>1.8477241379310341</c:v>
                </c:pt>
                <c:pt idx="19">
                  <c:v>2.076931034482759</c:v>
                </c:pt>
                <c:pt idx="20">
                  <c:v>2.2274655172413795</c:v>
                </c:pt>
                <c:pt idx="21">
                  <c:v>1.9598965517241373</c:v>
                </c:pt>
                <c:pt idx="22">
                  <c:v>1.7805517241379307</c:v>
                </c:pt>
                <c:pt idx="23">
                  <c:v>1.130879310344828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5C9-A546-918A-89007F3DDEA9}"/>
            </c:ext>
          </c:extLst>
        </c:ser>
        <c:ser>
          <c:idx val="6"/>
          <c:order val="6"/>
          <c:tx>
            <c:strRef>
              <c:f>'CWT -2018'!$Q$1</c:f>
              <c:strCache>
                <c:ptCount val="1"/>
                <c:pt idx="0">
                  <c:v>WAS61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-2018'!$Q$2:$Q$25</c:f>
              <c:numCache>
                <c:formatCode>General</c:formatCode>
                <c:ptCount val="24"/>
                <c:pt idx="0">
                  <c:v>4.8691136363636396</c:v>
                </c:pt>
                <c:pt idx="1">
                  <c:v>5.493659090909091</c:v>
                </c:pt>
                <c:pt idx="2">
                  <c:v>4.7040909090909055</c:v>
                </c:pt>
                <c:pt idx="3">
                  <c:v>4.306772727272727</c:v>
                </c:pt>
                <c:pt idx="4">
                  <c:v>3.674318181818188</c:v>
                </c:pt>
                <c:pt idx="5">
                  <c:v>4.3934999999999986</c:v>
                </c:pt>
                <c:pt idx="6">
                  <c:v>4.0712045454545498</c:v>
                </c:pt>
                <c:pt idx="7">
                  <c:v>4.4631590909090946</c:v>
                </c:pt>
                <c:pt idx="8">
                  <c:v>5.4087045454545501</c:v>
                </c:pt>
                <c:pt idx="9">
                  <c:v>4.844977272727272</c:v>
                </c:pt>
                <c:pt idx="10">
                  <c:v>5.054477272727274</c:v>
                </c:pt>
                <c:pt idx="11">
                  <c:v>5.301295454545456</c:v>
                </c:pt>
                <c:pt idx="12">
                  <c:v>4.7360454545454571</c:v>
                </c:pt>
                <c:pt idx="13">
                  <c:v>4.0628181818181783</c:v>
                </c:pt>
                <c:pt idx="14">
                  <c:v>3.3681590909090873</c:v>
                </c:pt>
                <c:pt idx="15">
                  <c:v>3.139613636363634</c:v>
                </c:pt>
                <c:pt idx="16">
                  <c:v>2.4280454545454582</c:v>
                </c:pt>
                <c:pt idx="17">
                  <c:v>2.454045454545458</c:v>
                </c:pt>
                <c:pt idx="18">
                  <c:v>2.1849772727272736</c:v>
                </c:pt>
                <c:pt idx="19">
                  <c:v>1.9097499999999983</c:v>
                </c:pt>
                <c:pt idx="20">
                  <c:v>2.0157499999999993</c:v>
                </c:pt>
                <c:pt idx="21">
                  <c:v>1.9579772727272726</c:v>
                </c:pt>
                <c:pt idx="22">
                  <c:v>2.1289318181818193</c:v>
                </c:pt>
                <c:pt idx="23">
                  <c:v>2.2471590909090886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5C9-A546-918A-89007F3DDEA9}"/>
            </c:ext>
          </c:extLst>
        </c:ser>
        <c:ser>
          <c:idx val="7"/>
          <c:order val="7"/>
          <c:tx>
            <c:strRef>
              <c:f>'CWT -2018'!$R$1</c:f>
              <c:strCache>
                <c:ptCount val="1"/>
                <c:pt idx="0">
                  <c:v>WAS64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-2018'!$R$2:$R$25</c:f>
              <c:numCache>
                <c:formatCode>General</c:formatCode>
                <c:ptCount val="24"/>
                <c:pt idx="0">
                  <c:v>4.5674687499999962</c:v>
                </c:pt>
                <c:pt idx="1">
                  <c:v>5.2517500000000004</c:v>
                </c:pt>
                <c:pt idx="2">
                  <c:v>5.3029374999999943</c:v>
                </c:pt>
                <c:pt idx="3">
                  <c:v>3.5241875000000022</c:v>
                </c:pt>
                <c:pt idx="4">
                  <c:v>3.6270000000000024</c:v>
                </c:pt>
                <c:pt idx="5">
                  <c:v>3.7840937499999949</c:v>
                </c:pt>
                <c:pt idx="6">
                  <c:v>4.2455937499999994</c:v>
                </c:pt>
                <c:pt idx="7">
                  <c:v>2.7841562500000014</c:v>
                </c:pt>
                <c:pt idx="8">
                  <c:v>2.3911874999999991</c:v>
                </c:pt>
                <c:pt idx="9">
                  <c:v>2.8161874999999998</c:v>
                </c:pt>
                <c:pt idx="10">
                  <c:v>2.1504062499999992</c:v>
                </c:pt>
                <c:pt idx="11">
                  <c:v>1.8979687500000009</c:v>
                </c:pt>
                <c:pt idx="12">
                  <c:v>2.6225937500000032</c:v>
                </c:pt>
                <c:pt idx="13">
                  <c:v>3.4351249999999984</c:v>
                </c:pt>
                <c:pt idx="14">
                  <c:v>2.0554062500000017</c:v>
                </c:pt>
                <c:pt idx="15">
                  <c:v>2.0380937500000016</c:v>
                </c:pt>
                <c:pt idx="16">
                  <c:v>1.5695625000000015</c:v>
                </c:pt>
                <c:pt idx="17">
                  <c:v>1.2002187499999997</c:v>
                </c:pt>
                <c:pt idx="18">
                  <c:v>1.4542812499999995</c:v>
                </c:pt>
                <c:pt idx="19">
                  <c:v>1.1578437500000001</c:v>
                </c:pt>
                <c:pt idx="20">
                  <c:v>1.204812500000001</c:v>
                </c:pt>
                <c:pt idx="21">
                  <c:v>0.88621874999999961</c:v>
                </c:pt>
                <c:pt idx="22">
                  <c:v>0.97106250000000038</c:v>
                </c:pt>
                <c:pt idx="23">
                  <c:v>1.3005937500000004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5C9-A546-918A-89007F3DDEA9}"/>
            </c:ext>
          </c:extLst>
        </c:ser>
        <c:ser>
          <c:idx val="8"/>
          <c:order val="8"/>
          <c:tx>
            <c:strRef>
              <c:f>'CWT -2018'!$S$1</c:f>
              <c:strCache>
                <c:ptCount val="1"/>
                <c:pt idx="0">
                  <c:v>WAS48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-2018'!$S$2:$S$25</c:f>
              <c:numCache>
                <c:formatCode>General</c:formatCode>
                <c:ptCount val="24"/>
                <c:pt idx="0">
                  <c:v>4.309872950819666</c:v>
                </c:pt>
                <c:pt idx="1">
                  <c:v>5.0899959016393437</c:v>
                </c:pt>
                <c:pt idx="2">
                  <c:v>4.8546803278688495</c:v>
                </c:pt>
                <c:pt idx="3">
                  <c:v>3.5211393442622958</c:v>
                </c:pt>
                <c:pt idx="4">
                  <c:v>3.3888852459016396</c:v>
                </c:pt>
                <c:pt idx="5">
                  <c:v>3.467295081967209</c:v>
                </c:pt>
                <c:pt idx="6">
                  <c:v>3.3087049180327912</c:v>
                </c:pt>
                <c:pt idx="7">
                  <c:v>3.3523442622950812</c:v>
                </c:pt>
                <c:pt idx="8">
                  <c:v>2.8904221311475427</c:v>
                </c:pt>
                <c:pt idx="9">
                  <c:v>2.6553483606557386</c:v>
                </c:pt>
                <c:pt idx="10">
                  <c:v>2.2514426229508175</c:v>
                </c:pt>
                <c:pt idx="11">
                  <c:v>2.1924262295081944</c:v>
                </c:pt>
                <c:pt idx="12">
                  <c:v>1.9230614754098376</c:v>
                </c:pt>
                <c:pt idx="13">
                  <c:v>1.6228565573770504</c:v>
                </c:pt>
                <c:pt idx="14">
                  <c:v>1.6022295081967217</c:v>
                </c:pt>
                <c:pt idx="15">
                  <c:v>2.0023770491803301</c:v>
                </c:pt>
                <c:pt idx="16">
                  <c:v>2.3550655737704909</c:v>
                </c:pt>
                <c:pt idx="17">
                  <c:v>1.4675000000000002</c:v>
                </c:pt>
                <c:pt idx="18">
                  <c:v>1.4068688524590172</c:v>
                </c:pt>
                <c:pt idx="19">
                  <c:v>1.5480409836065558</c:v>
                </c:pt>
                <c:pt idx="20">
                  <c:v>1.7760163934426234</c:v>
                </c:pt>
                <c:pt idx="21">
                  <c:v>1.5660655737704903</c:v>
                </c:pt>
                <c:pt idx="22">
                  <c:v>0.9890573770491804</c:v>
                </c:pt>
                <c:pt idx="23">
                  <c:v>1.4348278688524581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5C9-A546-918A-89007F3DDEA9}"/>
            </c:ext>
          </c:extLst>
        </c:ser>
        <c:ser>
          <c:idx val="9"/>
          <c:order val="9"/>
          <c:tx>
            <c:strRef>
              <c:f>'CWT -2018'!$T$1</c:f>
              <c:strCache>
                <c:ptCount val="1"/>
                <c:pt idx="0">
                  <c:v>WAS49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-2018'!$T$2:$T$25</c:f>
              <c:numCache>
                <c:formatCode>General</c:formatCode>
                <c:ptCount val="24"/>
                <c:pt idx="0">
                  <c:v>3.5902115384615403</c:v>
                </c:pt>
                <c:pt idx="1">
                  <c:v>4.1719423076923094</c:v>
                </c:pt>
                <c:pt idx="2">
                  <c:v>4.7425961538461552</c:v>
                </c:pt>
                <c:pt idx="3">
                  <c:v>5.8964423076923103</c:v>
                </c:pt>
                <c:pt idx="4">
                  <c:v>5.9810384615384651</c:v>
                </c:pt>
                <c:pt idx="5">
                  <c:v>5.6634615384615339</c:v>
                </c:pt>
                <c:pt idx="6">
                  <c:v>6.076326923076925</c:v>
                </c:pt>
                <c:pt idx="7">
                  <c:v>5.1923269230769238</c:v>
                </c:pt>
                <c:pt idx="8">
                  <c:v>3.8760384615384611</c:v>
                </c:pt>
                <c:pt idx="9">
                  <c:v>4.0571153846153809</c:v>
                </c:pt>
                <c:pt idx="10">
                  <c:v>4.3900384615384578</c:v>
                </c:pt>
                <c:pt idx="11">
                  <c:v>4.8540384615384555</c:v>
                </c:pt>
                <c:pt idx="12">
                  <c:v>4.2963846153846132</c:v>
                </c:pt>
                <c:pt idx="13">
                  <c:v>2.7263076923076897</c:v>
                </c:pt>
                <c:pt idx="14">
                  <c:v>2.6898076923076908</c:v>
                </c:pt>
                <c:pt idx="15">
                  <c:v>2.5304615384615379</c:v>
                </c:pt>
                <c:pt idx="16">
                  <c:v>1.9304615384615362</c:v>
                </c:pt>
                <c:pt idx="17">
                  <c:v>2.133653846153845</c:v>
                </c:pt>
                <c:pt idx="18">
                  <c:v>1.8841730769230776</c:v>
                </c:pt>
                <c:pt idx="19">
                  <c:v>1.7567884615384615</c:v>
                </c:pt>
                <c:pt idx="20">
                  <c:v>1.6474615384615383</c:v>
                </c:pt>
                <c:pt idx="21">
                  <c:v>1.5041538461538457</c:v>
                </c:pt>
                <c:pt idx="22">
                  <c:v>1.1466153846153841</c:v>
                </c:pt>
                <c:pt idx="23">
                  <c:v>1.2538461538461545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5C9-A546-918A-89007F3DDEA9}"/>
            </c:ext>
          </c:extLst>
        </c:ser>
        <c:ser>
          <c:idx val="10"/>
          <c:order val="10"/>
          <c:tx>
            <c:strRef>
              <c:f>'CWT -2018'!$U$1</c:f>
              <c:strCache>
                <c:ptCount val="1"/>
                <c:pt idx="0">
                  <c:v>GT-1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-2018'!$U$2:$U$25</c:f>
              <c:numCache>
                <c:formatCode>General</c:formatCode>
                <c:ptCount val="24"/>
                <c:pt idx="0">
                  <c:v>4.1813300000000009</c:v>
                </c:pt>
                <c:pt idx="1">
                  <c:v>5.020690000000001</c:v>
                </c:pt>
                <c:pt idx="2">
                  <c:v>5.5258500000000002</c:v>
                </c:pt>
                <c:pt idx="3">
                  <c:v>5.2680100000000003</c:v>
                </c:pt>
                <c:pt idx="4">
                  <c:v>4.5325499999999987</c:v>
                </c:pt>
                <c:pt idx="5">
                  <c:v>4.3996099999999991</c:v>
                </c:pt>
                <c:pt idx="6">
                  <c:v>4.6246800000000006</c:v>
                </c:pt>
                <c:pt idx="7">
                  <c:v>4.8318400000000024</c:v>
                </c:pt>
                <c:pt idx="8">
                  <c:v>5.4472400000000007</c:v>
                </c:pt>
                <c:pt idx="9">
                  <c:v>5.1343999999999994</c:v>
                </c:pt>
                <c:pt idx="10">
                  <c:v>3.6593499999999994</c:v>
                </c:pt>
                <c:pt idx="11">
                  <c:v>2.4153299999999986</c:v>
                </c:pt>
                <c:pt idx="12">
                  <c:v>2.1851000000000003</c:v>
                </c:pt>
                <c:pt idx="13">
                  <c:v>2.8392999999999997</c:v>
                </c:pt>
                <c:pt idx="14">
                  <c:v>2.9986500000000005</c:v>
                </c:pt>
                <c:pt idx="15">
                  <c:v>2.4999899999999986</c:v>
                </c:pt>
                <c:pt idx="16">
                  <c:v>2.0677200000000013</c:v>
                </c:pt>
                <c:pt idx="17">
                  <c:v>1.9100399999999988</c:v>
                </c:pt>
                <c:pt idx="18">
                  <c:v>2.2761300000000015</c:v>
                </c:pt>
                <c:pt idx="19">
                  <c:v>2.35215</c:v>
                </c:pt>
                <c:pt idx="20">
                  <c:v>2.1903899999999994</c:v>
                </c:pt>
                <c:pt idx="21">
                  <c:v>2.26559</c:v>
                </c:pt>
                <c:pt idx="22">
                  <c:v>1.8602299999999994</c:v>
                </c:pt>
                <c:pt idx="23">
                  <c:v>2.6690300000000011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5C9-A546-918A-89007F3DDEA9}"/>
            </c:ext>
          </c:extLst>
        </c:ser>
        <c:ser>
          <c:idx val="11"/>
          <c:order val="11"/>
          <c:tx>
            <c:strRef>
              <c:f>'CWT -2018'!$V$1</c:f>
              <c:strCache>
                <c:ptCount val="1"/>
                <c:pt idx="0">
                  <c:v>WAS65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-2018'!$V$2:$V$25</c:f>
              <c:numCache>
                <c:formatCode>General</c:formatCode>
                <c:ptCount val="24"/>
                <c:pt idx="0">
                  <c:v>3.9067282608695679</c:v>
                </c:pt>
                <c:pt idx="1">
                  <c:v>4.4374673913043488</c:v>
                </c:pt>
                <c:pt idx="2">
                  <c:v>5.4947608695652139</c:v>
                </c:pt>
                <c:pt idx="3">
                  <c:v>5.3238260869565179</c:v>
                </c:pt>
                <c:pt idx="4">
                  <c:v>4.8684456521739135</c:v>
                </c:pt>
                <c:pt idx="5">
                  <c:v>4.0819456521739097</c:v>
                </c:pt>
                <c:pt idx="6">
                  <c:v>3.5229130434782627</c:v>
                </c:pt>
                <c:pt idx="7">
                  <c:v>3.9123478260869589</c:v>
                </c:pt>
                <c:pt idx="8">
                  <c:v>4.5913913043478303</c:v>
                </c:pt>
                <c:pt idx="9">
                  <c:v>3.204760869565221</c:v>
                </c:pt>
                <c:pt idx="10">
                  <c:v>2.7888043478260869</c:v>
                </c:pt>
                <c:pt idx="11">
                  <c:v>2.5590000000000002</c:v>
                </c:pt>
                <c:pt idx="12">
                  <c:v>1.6559130434782585</c:v>
                </c:pt>
                <c:pt idx="13">
                  <c:v>1.8211521739130447</c:v>
                </c:pt>
                <c:pt idx="14">
                  <c:v>2.0761304347826099</c:v>
                </c:pt>
                <c:pt idx="15">
                  <c:v>1.3524130434782609</c:v>
                </c:pt>
                <c:pt idx="16">
                  <c:v>1.3243043478260892</c:v>
                </c:pt>
                <c:pt idx="17">
                  <c:v>1.3177391304347841</c:v>
                </c:pt>
                <c:pt idx="18">
                  <c:v>1.1903043478260884</c:v>
                </c:pt>
                <c:pt idx="19">
                  <c:v>1.3297826086956517</c:v>
                </c:pt>
                <c:pt idx="20">
                  <c:v>1.257228260869566</c:v>
                </c:pt>
                <c:pt idx="21">
                  <c:v>1.390836956521738</c:v>
                </c:pt>
                <c:pt idx="22">
                  <c:v>1.3066739130434777</c:v>
                </c:pt>
                <c:pt idx="23">
                  <c:v>1.482869565217394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5C9-A546-918A-89007F3DDEA9}"/>
            </c:ext>
          </c:extLst>
        </c:ser>
        <c:ser>
          <c:idx val="12"/>
          <c:order val="12"/>
          <c:tx>
            <c:strRef>
              <c:f>'CWT -2018'!$W$1</c:f>
              <c:strCache>
                <c:ptCount val="1"/>
                <c:pt idx="0">
                  <c:v>WAS01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-2018'!$W$2:$W$25</c:f>
              <c:numCache>
                <c:formatCode>General</c:formatCode>
                <c:ptCount val="24"/>
                <c:pt idx="0">
                  <c:v>3.4055</c:v>
                </c:pt>
                <c:pt idx="1">
                  <c:v>3.4055</c:v>
                </c:pt>
                <c:pt idx="2">
                  <c:v>3.4055</c:v>
                </c:pt>
                <c:pt idx="3">
                  <c:v>3.0190000000000001</c:v>
                </c:pt>
                <c:pt idx="4">
                  <c:v>3.0190000000000001</c:v>
                </c:pt>
                <c:pt idx="5">
                  <c:v>3.0190000000000001</c:v>
                </c:pt>
                <c:pt idx="6">
                  <c:v>2.4492499999999997</c:v>
                </c:pt>
                <c:pt idx="7">
                  <c:v>2.4492499999999997</c:v>
                </c:pt>
                <c:pt idx="8">
                  <c:v>2.4492499999999997</c:v>
                </c:pt>
                <c:pt idx="9">
                  <c:v>1.3872499999999999</c:v>
                </c:pt>
                <c:pt idx="10">
                  <c:v>1.3872499999999999</c:v>
                </c:pt>
                <c:pt idx="11">
                  <c:v>1.3872499999999999</c:v>
                </c:pt>
                <c:pt idx="12">
                  <c:v>1.1564999999999996</c:v>
                </c:pt>
                <c:pt idx="13">
                  <c:v>1.1564999999999996</c:v>
                </c:pt>
                <c:pt idx="14">
                  <c:v>1.1564999999999996</c:v>
                </c:pt>
                <c:pt idx="15">
                  <c:v>1.3659999999999999</c:v>
                </c:pt>
                <c:pt idx="16">
                  <c:v>1.3659999999999999</c:v>
                </c:pt>
                <c:pt idx="17">
                  <c:v>1.3659999999999999</c:v>
                </c:pt>
                <c:pt idx="18">
                  <c:v>1.272</c:v>
                </c:pt>
                <c:pt idx="19">
                  <c:v>1.272</c:v>
                </c:pt>
                <c:pt idx="20">
                  <c:v>1.272</c:v>
                </c:pt>
                <c:pt idx="21">
                  <c:v>1.4209999999999998</c:v>
                </c:pt>
                <c:pt idx="22">
                  <c:v>1.4209999999999998</c:v>
                </c:pt>
                <c:pt idx="23">
                  <c:v>1.4209999999999998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5C9-A546-918A-89007F3DDEA9}"/>
            </c:ext>
          </c:extLst>
        </c:ser>
        <c:ser>
          <c:idx val="13"/>
          <c:order val="13"/>
          <c:tx>
            <c:strRef>
              <c:f>'CWT -2018'!$X$1</c:f>
              <c:strCache>
                <c:ptCount val="1"/>
                <c:pt idx="0">
                  <c:v>WAS38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-2018'!$X$2:$X$25</c:f>
              <c:numCache>
                <c:formatCode>General</c:formatCode>
                <c:ptCount val="24"/>
                <c:pt idx="0">
                  <c:v>3.6430000000000002</c:v>
                </c:pt>
                <c:pt idx="1">
                  <c:v>4.1543636363636365</c:v>
                </c:pt>
                <c:pt idx="2">
                  <c:v>3.7755454545454552</c:v>
                </c:pt>
                <c:pt idx="3">
                  <c:v>3.7141818181818178</c:v>
                </c:pt>
                <c:pt idx="4">
                  <c:v>3.996977272727273</c:v>
                </c:pt>
                <c:pt idx="5">
                  <c:v>4.254204545454547</c:v>
                </c:pt>
                <c:pt idx="6">
                  <c:v>4.2969318181818181</c:v>
                </c:pt>
                <c:pt idx="7">
                  <c:v>4.2797954545454537</c:v>
                </c:pt>
                <c:pt idx="8">
                  <c:v>4.2765681818181829</c:v>
                </c:pt>
                <c:pt idx="9">
                  <c:v>4.1670227272727267</c:v>
                </c:pt>
                <c:pt idx="10">
                  <c:v>4.4596590909090885</c:v>
                </c:pt>
                <c:pt idx="11">
                  <c:v>4.6737499999999992</c:v>
                </c:pt>
                <c:pt idx="12">
                  <c:v>4.1637499999999985</c:v>
                </c:pt>
                <c:pt idx="13">
                  <c:v>4.0337499999999977</c:v>
                </c:pt>
                <c:pt idx="14">
                  <c:v>3.7941136363636372</c:v>
                </c:pt>
                <c:pt idx="15">
                  <c:v>3.1259318181818183</c:v>
                </c:pt>
                <c:pt idx="16">
                  <c:v>2.9044318181818172</c:v>
                </c:pt>
                <c:pt idx="17">
                  <c:v>2.8336136363636375</c:v>
                </c:pt>
                <c:pt idx="18">
                  <c:v>2.5404318181818195</c:v>
                </c:pt>
                <c:pt idx="19">
                  <c:v>2.2991590909090913</c:v>
                </c:pt>
                <c:pt idx="20">
                  <c:v>2.2427272727272718</c:v>
                </c:pt>
                <c:pt idx="21">
                  <c:v>1.9005000000000001</c:v>
                </c:pt>
                <c:pt idx="22">
                  <c:v>1.7497499999999995</c:v>
                </c:pt>
                <c:pt idx="23">
                  <c:v>1.7497499999999995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C9-A546-918A-89007F3DDEA9}"/>
            </c:ext>
          </c:extLst>
        </c:ser>
        <c:ser>
          <c:idx val="14"/>
          <c:order val="14"/>
          <c:tx>
            <c:strRef>
              <c:f>'CWT -2018'!$Y$1</c:f>
              <c:strCache>
                <c:ptCount val="1"/>
                <c:pt idx="0">
                  <c:v>WAS27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-2018'!$Y$2:$Y$25</c:f>
              <c:numCache>
                <c:formatCode>General</c:formatCode>
                <c:ptCount val="24"/>
                <c:pt idx="0">
                  <c:v>4.4939999999999998</c:v>
                </c:pt>
                <c:pt idx="1">
                  <c:v>4.4939999999999998</c:v>
                </c:pt>
                <c:pt idx="2">
                  <c:v>4.4939999999999998</c:v>
                </c:pt>
                <c:pt idx="3">
                  <c:v>4.4939999999999998</c:v>
                </c:pt>
                <c:pt idx="4">
                  <c:v>3.84</c:v>
                </c:pt>
                <c:pt idx="5">
                  <c:v>3.84</c:v>
                </c:pt>
                <c:pt idx="6">
                  <c:v>3.84</c:v>
                </c:pt>
                <c:pt idx="7">
                  <c:v>3.84</c:v>
                </c:pt>
                <c:pt idx="8">
                  <c:v>3.4115000000000002</c:v>
                </c:pt>
                <c:pt idx="9">
                  <c:v>3.4115000000000002</c:v>
                </c:pt>
                <c:pt idx="10">
                  <c:v>3.4115000000000002</c:v>
                </c:pt>
                <c:pt idx="11">
                  <c:v>3.4115000000000002</c:v>
                </c:pt>
                <c:pt idx="12">
                  <c:v>3.5835000000000004</c:v>
                </c:pt>
                <c:pt idx="13">
                  <c:v>3.5835000000000004</c:v>
                </c:pt>
                <c:pt idx="14">
                  <c:v>3.5835000000000004</c:v>
                </c:pt>
                <c:pt idx="15">
                  <c:v>3.5835000000000004</c:v>
                </c:pt>
                <c:pt idx="16">
                  <c:v>3.2952499999999998</c:v>
                </c:pt>
                <c:pt idx="17">
                  <c:v>3.2952499999999998</c:v>
                </c:pt>
                <c:pt idx="18">
                  <c:v>3.2952499999999998</c:v>
                </c:pt>
                <c:pt idx="19">
                  <c:v>3.2952499999999998</c:v>
                </c:pt>
                <c:pt idx="20">
                  <c:v>2.49675</c:v>
                </c:pt>
                <c:pt idx="21">
                  <c:v>2.49675</c:v>
                </c:pt>
                <c:pt idx="22">
                  <c:v>2.49675</c:v>
                </c:pt>
                <c:pt idx="23">
                  <c:v>2.49675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5C9-A546-918A-89007F3DDEA9}"/>
            </c:ext>
          </c:extLst>
        </c:ser>
        <c:ser>
          <c:idx val="15"/>
          <c:order val="15"/>
          <c:tx>
            <c:strRef>
              <c:f>'CWT -2018'!$Z$1</c:f>
              <c:strCache>
                <c:ptCount val="1"/>
                <c:pt idx="0">
                  <c:v>WAS03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-2018'!$Z$2:$Z$25</c:f>
              <c:numCache>
                <c:formatCode>General</c:formatCode>
                <c:ptCount val="24"/>
                <c:pt idx="0">
                  <c:v>3.9389333333333361</c:v>
                </c:pt>
                <c:pt idx="1">
                  <c:v>4.0490999999999948</c:v>
                </c:pt>
                <c:pt idx="2">
                  <c:v>3.8677833333333314</c:v>
                </c:pt>
                <c:pt idx="3">
                  <c:v>3.6830499999999962</c:v>
                </c:pt>
                <c:pt idx="4">
                  <c:v>3.4660000000000011</c:v>
                </c:pt>
                <c:pt idx="5">
                  <c:v>3.0061333333333353</c:v>
                </c:pt>
                <c:pt idx="6">
                  <c:v>2.8663500000000042</c:v>
                </c:pt>
                <c:pt idx="7">
                  <c:v>2.898183333333332</c:v>
                </c:pt>
                <c:pt idx="8">
                  <c:v>3.2030000000000003</c:v>
                </c:pt>
                <c:pt idx="9">
                  <c:v>2.690166666666669</c:v>
                </c:pt>
                <c:pt idx="10">
                  <c:v>2.7582500000000048</c:v>
                </c:pt>
                <c:pt idx="11">
                  <c:v>1.9685833333333331</c:v>
                </c:pt>
                <c:pt idx="12">
                  <c:v>2.0161333333333329</c:v>
                </c:pt>
                <c:pt idx="13">
                  <c:v>2.1329333333333378</c:v>
                </c:pt>
                <c:pt idx="14">
                  <c:v>1.7939999999999969</c:v>
                </c:pt>
                <c:pt idx="15">
                  <c:v>2.0416000000000012</c:v>
                </c:pt>
                <c:pt idx="16">
                  <c:v>2.0841333333333338</c:v>
                </c:pt>
                <c:pt idx="17">
                  <c:v>2.2669000000000006</c:v>
                </c:pt>
                <c:pt idx="18">
                  <c:v>2.1804833333333313</c:v>
                </c:pt>
                <c:pt idx="19">
                  <c:v>2.1114833333333376</c:v>
                </c:pt>
                <c:pt idx="20">
                  <c:v>1.6361500000000004</c:v>
                </c:pt>
                <c:pt idx="21">
                  <c:v>1.2439500000000001</c:v>
                </c:pt>
                <c:pt idx="22">
                  <c:v>1.3999833333333345</c:v>
                </c:pt>
                <c:pt idx="23">
                  <c:v>1.6244500000000011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5C9-A546-918A-89007F3DDEA9}"/>
            </c:ext>
          </c:extLst>
        </c:ser>
        <c:ser>
          <c:idx val="16"/>
          <c:order val="16"/>
          <c:tx>
            <c:strRef>
              <c:f>'CWT -2018'!$AA$1</c:f>
              <c:strCache>
                <c:ptCount val="1"/>
                <c:pt idx="0">
                  <c:v>WAS63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-2018'!$AA$2:$AA$25</c:f>
              <c:numCache>
                <c:formatCode>General</c:formatCode>
                <c:ptCount val="24"/>
                <c:pt idx="0">
                  <c:v>3.834957627118643</c:v>
                </c:pt>
                <c:pt idx="1">
                  <c:v>4.9109830508474577</c:v>
                </c:pt>
                <c:pt idx="2">
                  <c:v>5.4785720338983053</c:v>
                </c:pt>
                <c:pt idx="3">
                  <c:v>5.4808093220338989</c:v>
                </c:pt>
                <c:pt idx="4">
                  <c:v>5.1439406779661034</c:v>
                </c:pt>
                <c:pt idx="5">
                  <c:v>5.1650254237288085</c:v>
                </c:pt>
                <c:pt idx="6">
                  <c:v>5.3119830508474584</c:v>
                </c:pt>
                <c:pt idx="7">
                  <c:v>4.9097627118644054</c:v>
                </c:pt>
                <c:pt idx="8">
                  <c:v>4.6090084745762674</c:v>
                </c:pt>
                <c:pt idx="9">
                  <c:v>4.3062457627118622</c:v>
                </c:pt>
                <c:pt idx="10">
                  <c:v>2.7698771186440636</c:v>
                </c:pt>
                <c:pt idx="11">
                  <c:v>2.4147838983050858</c:v>
                </c:pt>
                <c:pt idx="12">
                  <c:v>2.2475508474576293</c:v>
                </c:pt>
                <c:pt idx="13">
                  <c:v>2.7712118644067809</c:v>
                </c:pt>
                <c:pt idx="14">
                  <c:v>2.1561313559322022</c:v>
                </c:pt>
                <c:pt idx="15">
                  <c:v>2.266241525423728</c:v>
                </c:pt>
                <c:pt idx="16">
                  <c:v>2.2293432203389849</c:v>
                </c:pt>
                <c:pt idx="17">
                  <c:v>2.2280127118644071</c:v>
                </c:pt>
                <c:pt idx="18">
                  <c:v>2.1725677966101693</c:v>
                </c:pt>
                <c:pt idx="19">
                  <c:v>1.5191271186440691</c:v>
                </c:pt>
                <c:pt idx="20">
                  <c:v>1.517118644067798</c:v>
                </c:pt>
                <c:pt idx="21">
                  <c:v>1.4454406779661024</c:v>
                </c:pt>
                <c:pt idx="22">
                  <c:v>1.3393813559322023</c:v>
                </c:pt>
                <c:pt idx="23">
                  <c:v>1.324262711864407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5C9-A546-918A-89007F3DDEA9}"/>
            </c:ext>
          </c:extLst>
        </c:ser>
        <c:ser>
          <c:idx val="17"/>
          <c:order val="17"/>
          <c:tx>
            <c:strRef>
              <c:f>'CWT -2018'!$AB$1</c:f>
              <c:strCache>
                <c:ptCount val="1"/>
                <c:pt idx="0">
                  <c:v>GT-4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-2018'!$AB$2:$AB$25</c:f>
              <c:numCache>
                <c:formatCode>General</c:formatCode>
                <c:ptCount val="24"/>
                <c:pt idx="0">
                  <c:v>3.8206875000000058</c:v>
                </c:pt>
                <c:pt idx="1">
                  <c:v>3.7433749999999928</c:v>
                </c:pt>
                <c:pt idx="2">
                  <c:v>4.152124999999991</c:v>
                </c:pt>
                <c:pt idx="3">
                  <c:v>4.4331875000000052</c:v>
                </c:pt>
                <c:pt idx="4">
                  <c:v>4.5427499999999936</c:v>
                </c:pt>
                <c:pt idx="5">
                  <c:v>4.6462500000000055</c:v>
                </c:pt>
                <c:pt idx="6">
                  <c:v>5.0535625000000026</c:v>
                </c:pt>
                <c:pt idx="7">
                  <c:v>5.9030624999999928</c:v>
                </c:pt>
                <c:pt idx="8">
                  <c:v>5.8114999999999908</c:v>
                </c:pt>
                <c:pt idx="9">
                  <c:v>5.6071875000000118</c:v>
                </c:pt>
                <c:pt idx="10">
                  <c:v>4.9943750000000051</c:v>
                </c:pt>
                <c:pt idx="11">
                  <c:v>5.7757500000000022</c:v>
                </c:pt>
                <c:pt idx="12">
                  <c:v>4.6544999999999925</c:v>
                </c:pt>
                <c:pt idx="13">
                  <c:v>5.1015000000000015</c:v>
                </c:pt>
                <c:pt idx="14">
                  <c:v>5.3701875000000072</c:v>
                </c:pt>
                <c:pt idx="15">
                  <c:v>6.1626874999999934</c:v>
                </c:pt>
                <c:pt idx="16">
                  <c:v>4.4082500000000069</c:v>
                </c:pt>
                <c:pt idx="17">
                  <c:v>4.0121250000000011</c:v>
                </c:pt>
                <c:pt idx="18">
                  <c:v>3.7977499999999935</c:v>
                </c:pt>
                <c:pt idx="19">
                  <c:v>2.5363125000000042</c:v>
                </c:pt>
                <c:pt idx="20">
                  <c:v>1.9076875000000004</c:v>
                </c:pt>
                <c:pt idx="21">
                  <c:v>1.8283750000000012</c:v>
                </c:pt>
                <c:pt idx="22">
                  <c:v>1.5283125000000002</c:v>
                </c:pt>
                <c:pt idx="23">
                  <c:v>1.5583750000000025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5C9-A546-918A-89007F3DDEA9}"/>
            </c:ext>
          </c:extLst>
        </c:ser>
        <c:ser>
          <c:idx val="18"/>
          <c:order val="18"/>
          <c:tx>
            <c:strRef>
              <c:f>'CWT -2018'!$AC$1</c:f>
              <c:strCache>
                <c:ptCount val="1"/>
                <c:pt idx="0">
                  <c:v>GT-3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-2018'!$AC$2:$AC$25</c:f>
              <c:numCache>
                <c:formatCode>General</c:formatCode>
                <c:ptCount val="24"/>
                <c:pt idx="0">
                  <c:v>4.856659090909095</c:v>
                </c:pt>
                <c:pt idx="1">
                  <c:v>5.0315681818181819</c:v>
                </c:pt>
                <c:pt idx="2">
                  <c:v>6.1455227272727297</c:v>
                </c:pt>
                <c:pt idx="3">
                  <c:v>7.1524318181818201</c:v>
                </c:pt>
                <c:pt idx="4">
                  <c:v>6.9748863636363669</c:v>
                </c:pt>
                <c:pt idx="5">
                  <c:v>6.7416590909090957</c:v>
                </c:pt>
                <c:pt idx="6">
                  <c:v>5.2853636363636349</c:v>
                </c:pt>
                <c:pt idx="7">
                  <c:v>4.5731818181818182</c:v>
                </c:pt>
                <c:pt idx="8">
                  <c:v>4.0229545454545441</c:v>
                </c:pt>
                <c:pt idx="9">
                  <c:v>4.6868181818181816</c:v>
                </c:pt>
                <c:pt idx="10">
                  <c:v>5.1720909090909091</c:v>
                </c:pt>
                <c:pt idx="11">
                  <c:v>3.9183181818181807</c:v>
                </c:pt>
                <c:pt idx="12">
                  <c:v>3.0700454545454572</c:v>
                </c:pt>
                <c:pt idx="13">
                  <c:v>3.0232727272727269</c:v>
                </c:pt>
                <c:pt idx="14">
                  <c:v>2.7672045454545433</c:v>
                </c:pt>
                <c:pt idx="15">
                  <c:v>2.1918409090909092</c:v>
                </c:pt>
                <c:pt idx="16">
                  <c:v>2.2622727272727254</c:v>
                </c:pt>
                <c:pt idx="17">
                  <c:v>2.7633636363636356</c:v>
                </c:pt>
                <c:pt idx="18">
                  <c:v>2.6951136363636361</c:v>
                </c:pt>
                <c:pt idx="19">
                  <c:v>2.7616136363636343</c:v>
                </c:pt>
                <c:pt idx="20">
                  <c:v>2.5213863636363629</c:v>
                </c:pt>
                <c:pt idx="21">
                  <c:v>2.5680227272727274</c:v>
                </c:pt>
                <c:pt idx="22">
                  <c:v>2.0143409090909099</c:v>
                </c:pt>
                <c:pt idx="23">
                  <c:v>2.3844318181818194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5C9-A546-918A-89007F3DDEA9}"/>
            </c:ext>
          </c:extLst>
        </c:ser>
        <c:ser>
          <c:idx val="19"/>
          <c:order val="19"/>
          <c:tx>
            <c:strRef>
              <c:f>'CWT -2018'!$AD$1</c:f>
              <c:strCache>
                <c:ptCount val="1"/>
                <c:pt idx="0">
                  <c:v>WAS04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'CWT -2018'!$J$2:$J$25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'CWT -2018'!$AD$2:$AD$25</c:f>
              <c:numCache>
                <c:formatCode>General</c:formatCode>
                <c:ptCount val="24"/>
                <c:pt idx="0">
                  <c:v>5.3997499999999983</c:v>
                </c:pt>
                <c:pt idx="1">
                  <c:v>5.5785357142857128</c:v>
                </c:pt>
                <c:pt idx="2">
                  <c:v>6.0254999999999992</c:v>
                </c:pt>
                <c:pt idx="3">
                  <c:v>5.4630714285714292</c:v>
                </c:pt>
                <c:pt idx="4">
                  <c:v>5.0412499999999989</c:v>
                </c:pt>
                <c:pt idx="5">
                  <c:v>3.9246071428571443</c:v>
                </c:pt>
                <c:pt idx="6">
                  <c:v>3.6157857142857153</c:v>
                </c:pt>
                <c:pt idx="7">
                  <c:v>2.8795000000000002</c:v>
                </c:pt>
                <c:pt idx="8">
                  <c:v>2.6055357142857147</c:v>
                </c:pt>
                <c:pt idx="9">
                  <c:v>2.2402499999999996</c:v>
                </c:pt>
                <c:pt idx="10">
                  <c:v>1.9391785714285719</c:v>
                </c:pt>
                <c:pt idx="11">
                  <c:v>1.8187500000000003</c:v>
                </c:pt>
                <c:pt idx="12">
                  <c:v>1.1587499999999997</c:v>
                </c:pt>
                <c:pt idx="13">
                  <c:v>1.1191071428571424</c:v>
                </c:pt>
                <c:pt idx="14">
                  <c:v>1.0199999999999998</c:v>
                </c:pt>
                <c:pt idx="15">
                  <c:v>1.0299999999999998</c:v>
                </c:pt>
                <c:pt idx="16">
                  <c:v>1.0374999999999999</c:v>
                </c:pt>
                <c:pt idx="17">
                  <c:v>0.92928571428571449</c:v>
                </c:pt>
                <c:pt idx="18">
                  <c:v>0.96807142857142892</c:v>
                </c:pt>
                <c:pt idx="19">
                  <c:v>1.3090000000000006</c:v>
                </c:pt>
                <c:pt idx="20">
                  <c:v>1.3631071428571429</c:v>
                </c:pt>
                <c:pt idx="21">
                  <c:v>1.4352499999999999</c:v>
                </c:pt>
                <c:pt idx="22">
                  <c:v>1.3706071428571427</c:v>
                </c:pt>
                <c:pt idx="23">
                  <c:v>1.3447499999999999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5C9-A546-918A-89007F3DD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327824"/>
        <c:axId val="2103047568"/>
      </c:lineChart>
      <c:catAx>
        <c:axId val="21033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47568"/>
        <c:crosses val="autoZero"/>
        <c:auto val="1"/>
        <c:lblAlgn val="ctr"/>
        <c:lblOffset val="100"/>
        <c:noMultiLvlLbl val="0"/>
      </c:catAx>
      <c:valAx>
        <c:axId val="21030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32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778132284599099E-2"/>
          <c:y val="7.5598630948568751E-2"/>
          <c:w val="0.93258278809106721"/>
          <c:h val="0.83390114970978368"/>
        </c:manualLayout>
      </c:layout>
      <c:lineChart>
        <c:grouping val="standard"/>
        <c:varyColors val="0"/>
        <c:ser>
          <c:idx val="0"/>
          <c:order val="0"/>
          <c:tx>
            <c:strRef>
              <c:f>'CWT -2018'!$AG$1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val>
            <c:numRef>
              <c:f>'CWT -2018'!$AG$2:$AG$25</c:f>
              <c:numCache>
                <c:formatCode>General</c:formatCode>
                <c:ptCount val="24"/>
                <c:pt idx="0">
                  <c:v>4.1547568972019686</c:v>
                </c:pt>
                <c:pt idx="1">
                  <c:v>4.9225490859477876</c:v>
                </c:pt>
                <c:pt idx="2">
                  <c:v>5.2827376828330905</c:v>
                </c:pt>
                <c:pt idx="3">
                  <c:v>4.4624905633131791</c:v>
                </c:pt>
                <c:pt idx="4">
                  <c:v>4.2570678940104152</c:v>
                </c:pt>
                <c:pt idx="5">
                  <c:v>4.1245899769674805</c:v>
                </c:pt>
                <c:pt idx="6">
                  <c:v>4.0972986905896285</c:v>
                </c:pt>
                <c:pt idx="7">
                  <c:v>3.7396527625616116</c:v>
                </c:pt>
                <c:pt idx="8">
                  <c:v>3.6205023525179101</c:v>
                </c:pt>
                <c:pt idx="9">
                  <c:v>3.2456356232332051</c:v>
                </c:pt>
                <c:pt idx="10">
                  <c:v>2.4901325848552416</c:v>
                </c:pt>
                <c:pt idx="11">
                  <c:v>2.2660447194533204</c:v>
                </c:pt>
                <c:pt idx="12">
                  <c:v>2.1122797790864323</c:v>
                </c:pt>
                <c:pt idx="13">
                  <c:v>2.4125863989242187</c:v>
                </c:pt>
                <c:pt idx="14">
                  <c:v>1.9724743872278838</c:v>
                </c:pt>
                <c:pt idx="15">
                  <c:v>1.9147813420205804</c:v>
                </c:pt>
                <c:pt idx="16">
                  <c:v>1.8695689104838915</c:v>
                </c:pt>
                <c:pt idx="17">
                  <c:v>1.5533676480747978</c:v>
                </c:pt>
                <c:pt idx="18">
                  <c:v>1.5560055617238184</c:v>
                </c:pt>
                <c:pt idx="19">
                  <c:v>1.3886986152365692</c:v>
                </c:pt>
                <c:pt idx="20">
                  <c:v>1.4387939495949973</c:v>
                </c:pt>
                <c:pt idx="21">
                  <c:v>1.3221404895645827</c:v>
                </c:pt>
                <c:pt idx="22">
                  <c:v>1.1515437865062153</c:v>
                </c:pt>
                <c:pt idx="23">
                  <c:v>1.385638473983565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93-E54E-86F0-6EFB8FDFE78C}"/>
            </c:ext>
          </c:extLst>
        </c:ser>
        <c:ser>
          <c:idx val="1"/>
          <c:order val="1"/>
          <c:tx>
            <c:strRef>
              <c:f>'CWT -2018'!$AH$1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'CWT -2018'!$AH$2:$AH$25</c:f>
              <c:numCache>
                <c:formatCode>General</c:formatCode>
                <c:ptCount val="24"/>
                <c:pt idx="0">
                  <c:v>4.263600353146856</c:v>
                </c:pt>
                <c:pt idx="1">
                  <c:v>4.6922469160839153</c:v>
                </c:pt>
                <c:pt idx="2">
                  <c:v>5.0540369580419569</c:v>
                </c:pt>
                <c:pt idx="3">
                  <c:v>5.4113688706293726</c:v>
                </c:pt>
                <c:pt idx="4">
                  <c:v>5.141108601398602</c:v>
                </c:pt>
                <c:pt idx="5">
                  <c:v>5.1688961258741264</c:v>
                </c:pt>
                <c:pt idx="6">
                  <c:v>5.0222275209790226</c:v>
                </c:pt>
                <c:pt idx="7">
                  <c:v>4.9927140664335665</c:v>
                </c:pt>
                <c:pt idx="8">
                  <c:v>4.9132875104895088</c:v>
                </c:pt>
                <c:pt idx="9">
                  <c:v>4.8660996678321693</c:v>
                </c:pt>
                <c:pt idx="10">
                  <c:v>4.6540663286713286</c:v>
                </c:pt>
                <c:pt idx="11">
                  <c:v>4.4529464195804183</c:v>
                </c:pt>
                <c:pt idx="12">
                  <c:v>3.7884151048951038</c:v>
                </c:pt>
                <c:pt idx="13">
                  <c:v>3.5506397202797189</c:v>
                </c:pt>
                <c:pt idx="14">
                  <c:v>3.438801765734266</c:v>
                </c:pt>
                <c:pt idx="15">
                  <c:v>3.3049187167832144</c:v>
                </c:pt>
                <c:pt idx="16">
                  <c:v>2.6193499440559451</c:v>
                </c:pt>
                <c:pt idx="17">
                  <c:v>2.6546455874125874</c:v>
                </c:pt>
                <c:pt idx="18">
                  <c:v>2.5676287972027962</c:v>
                </c:pt>
                <c:pt idx="19">
                  <c:v>2.2633229195804199</c:v>
                </c:pt>
                <c:pt idx="20">
                  <c:v>2.0565350804195801</c:v>
                </c:pt>
                <c:pt idx="21">
                  <c:v>2.0248237692307698</c:v>
                </c:pt>
                <c:pt idx="22">
                  <c:v>1.7356861223776228</c:v>
                </c:pt>
                <c:pt idx="23">
                  <c:v>2.0225684125874133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93-E54E-86F0-6EFB8FDFE78C}"/>
            </c:ext>
          </c:extLst>
        </c:ser>
        <c:ser>
          <c:idx val="2"/>
          <c:order val="2"/>
          <c:tx>
            <c:strRef>
              <c:f>'CWT -2018'!$AI$1</c:f>
              <c:strCache>
                <c:ptCount val="1"/>
                <c:pt idx="0">
                  <c:v>DF- Cliff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10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'CWT -2018'!$AI$2:$AI$25</c:f>
              <c:numCache>
                <c:formatCode>General</c:formatCode>
                <c:ptCount val="24"/>
                <c:pt idx="0">
                  <c:v>4.1213141777426658</c:v>
                </c:pt>
                <c:pt idx="1">
                  <c:v>4.3867594345855228</c:v>
                </c:pt>
                <c:pt idx="2">
                  <c:v>4.820514617754279</c:v>
                </c:pt>
                <c:pt idx="3">
                  <c:v>4.8113217723421826</c:v>
                </c:pt>
                <c:pt idx="4">
                  <c:v>4.504782189694355</c:v>
                </c:pt>
                <c:pt idx="5">
                  <c:v>4.4575205827098126</c:v>
                </c:pt>
                <c:pt idx="6">
                  <c:v>4.4213013367585585</c:v>
                </c:pt>
                <c:pt idx="7">
                  <c:v>4.5320127107537882</c:v>
                </c:pt>
                <c:pt idx="8">
                  <c:v>4.5611310044824265</c:v>
                </c:pt>
                <c:pt idx="9">
                  <c:v>4.2024999652365818</c:v>
                </c:pt>
                <c:pt idx="10">
                  <c:v>3.9881596676993754</c:v>
                </c:pt>
                <c:pt idx="11">
                  <c:v>3.6677110978982781</c:v>
                </c:pt>
                <c:pt idx="12">
                  <c:v>3.6497957542583279</c:v>
                </c:pt>
                <c:pt idx="13">
                  <c:v>3.5924766435335798</c:v>
                </c:pt>
                <c:pt idx="14">
                  <c:v>3.4030316523876949</c:v>
                </c:pt>
                <c:pt idx="15">
                  <c:v>3.3753159612842554</c:v>
                </c:pt>
                <c:pt idx="16">
                  <c:v>3.2498385692871814</c:v>
                </c:pt>
                <c:pt idx="17">
                  <c:v>3.0829306709593838</c:v>
                </c:pt>
                <c:pt idx="18">
                  <c:v>2.953542912129306</c:v>
                </c:pt>
                <c:pt idx="19">
                  <c:v>2.8278814892380733</c:v>
                </c:pt>
                <c:pt idx="20">
                  <c:v>2.5029125776077294</c:v>
                </c:pt>
                <c:pt idx="21">
                  <c:v>2.3676172945526082</c:v>
                </c:pt>
                <c:pt idx="22">
                  <c:v>2.166078437405087</c:v>
                </c:pt>
                <c:pt idx="23">
                  <c:v>2.2081220398426131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93-E54E-86F0-6EFB8FDFE78C}"/>
            </c:ext>
          </c:extLst>
        </c:ser>
        <c:ser>
          <c:idx val="3"/>
          <c:order val="3"/>
          <c:tx>
            <c:strRef>
              <c:f>'CWT -2018'!$AJ$1</c:f>
              <c:strCache>
                <c:ptCount val="1"/>
                <c:pt idx="0">
                  <c:v>ES- 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val>
            <c:numRef>
              <c:f>'CWT -2018'!$AJ$2:$AJ$25</c:f>
              <c:numCache>
                <c:formatCode>General</c:formatCode>
                <c:ptCount val="24"/>
                <c:pt idx="0">
                  <c:v>4.1065500000000004</c:v>
                </c:pt>
                <c:pt idx="1">
                  <c:v>3.8643161083743842</c:v>
                </c:pt>
                <c:pt idx="2">
                  <c:v>3.758565817091454</c:v>
                </c:pt>
                <c:pt idx="3">
                  <c:v>3.81871410580424</c:v>
                </c:pt>
                <c:pt idx="4">
                  <c:v>3.8189683058470765</c:v>
                </c:pt>
                <c:pt idx="5">
                  <c:v>3.7939495395159568</c:v>
                </c:pt>
                <c:pt idx="6">
                  <c:v>3.5364781323623893</c:v>
                </c:pt>
                <c:pt idx="7">
                  <c:v>3.2594509745127427</c:v>
                </c:pt>
                <c:pt idx="8">
                  <c:v>2.9551449239665879</c:v>
                </c:pt>
                <c:pt idx="9">
                  <c:v>2.4382900899550224</c:v>
                </c:pt>
                <c:pt idx="10">
                  <c:v>2.3061215463696723</c:v>
                </c:pt>
                <c:pt idx="11">
                  <c:v>2.3613792203898054</c:v>
                </c:pt>
                <c:pt idx="12">
                  <c:v>2.2324193253373306</c:v>
                </c:pt>
                <c:pt idx="13">
                  <c:v>2.1477025380167061</c:v>
                </c:pt>
                <c:pt idx="14">
                  <c:v>1.9350655172413791</c:v>
                </c:pt>
                <c:pt idx="15">
                  <c:v>1.8553896551724136</c:v>
                </c:pt>
                <c:pt idx="16">
                  <c:v>1.8092023988005994</c:v>
                </c:pt>
                <c:pt idx="17">
                  <c:v>1.6978184621974726</c:v>
                </c:pt>
                <c:pt idx="18">
                  <c:v>1.5798069393874492</c:v>
                </c:pt>
                <c:pt idx="19">
                  <c:v>1.6459514242878561</c:v>
                </c:pt>
                <c:pt idx="20">
                  <c:v>1.625318010280574</c:v>
                </c:pt>
                <c:pt idx="21">
                  <c:v>1.6411727886056966</c:v>
                </c:pt>
                <c:pt idx="22">
                  <c:v>1.5270135125294495</c:v>
                </c:pt>
                <c:pt idx="23">
                  <c:v>1.3083258620689655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93-E54E-86F0-6EFB8FDFE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39088"/>
        <c:axId val="2083553632"/>
      </c:lineChart>
      <c:catAx>
        <c:axId val="208383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Cell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53632"/>
        <c:crosses val="autoZero"/>
        <c:auto val="1"/>
        <c:lblAlgn val="ctr"/>
        <c:lblOffset val="100"/>
        <c:noMultiLvlLbl val="0"/>
      </c:catAx>
      <c:valAx>
        <c:axId val="2083553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Cell Wall Thicknes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65849478549567"/>
          <c:y val="4.0714800142969541E-2"/>
          <c:w val="0.14560889465077706"/>
          <c:h val="0.20730283556545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 baseline="0"/>
              <a:t> (CWT) - Cliff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'CWT -2018'!$AI$1</c:f>
              <c:strCache>
                <c:ptCount val="1"/>
                <c:pt idx="0">
                  <c:v>DF- Cliff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'CWT -2018'!$AM$2:$AM$25</c:f>
                <c:numCache>
                  <c:formatCode>General</c:formatCode>
                  <c:ptCount val="24"/>
                  <c:pt idx="0">
                    <c:v>0.28750360045750117</c:v>
                  </c:pt>
                  <c:pt idx="1">
                    <c:v>0.53930985303691081</c:v>
                  </c:pt>
                  <c:pt idx="2">
                    <c:v>1.3200312031096844</c:v>
                  </c:pt>
                  <c:pt idx="3">
                    <c:v>1.3891368251853331</c:v>
                  </c:pt>
                  <c:pt idx="4">
                    <c:v>1.3561097538880118</c:v>
                  </c:pt>
                  <c:pt idx="5">
                    <c:v>1.5703119130290244</c:v>
                  </c:pt>
                  <c:pt idx="6">
                    <c:v>1.5761942538386062</c:v>
                  </c:pt>
                  <c:pt idx="7">
                    <c:v>1.6979639980260459</c:v>
                  </c:pt>
                  <c:pt idx="8">
                    <c:v>1.8239615920608485</c:v>
                  </c:pt>
                  <c:pt idx="9">
                    <c:v>1.6716085307866306</c:v>
                  </c:pt>
                  <c:pt idx="10">
                    <c:v>1.3679883734656573</c:v>
                  </c:pt>
                  <c:pt idx="11">
                    <c:v>1.4428007469838424</c:v>
                  </c:pt>
                  <c:pt idx="12">
                    <c:v>1.4310419253356415</c:v>
                  </c:pt>
                  <c:pt idx="13">
                    <c:v>1.3769764847835135</c:v>
                  </c:pt>
                  <c:pt idx="14">
                    <c:v>1.4100433463555031</c:v>
                  </c:pt>
                  <c:pt idx="15">
                    <c:v>1.4038333702778545</c:v>
                  </c:pt>
                  <c:pt idx="16">
                    <c:v>1.4568742363611829</c:v>
                  </c:pt>
                  <c:pt idx="17">
                    <c:v>0.87349441374119952</c:v>
                  </c:pt>
                  <c:pt idx="18">
                    <c:v>0.75410628977449701</c:v>
                  </c:pt>
                  <c:pt idx="19">
                    <c:v>0.52154011101684639</c:v>
                  </c:pt>
                  <c:pt idx="20">
                    <c:v>0.62505616316417356</c:v>
                  </c:pt>
                  <c:pt idx="21">
                    <c:v>0.76855372129356825</c:v>
                  </c:pt>
                  <c:pt idx="22">
                    <c:v>0.45877328192090244</c:v>
                  </c:pt>
                  <c:pt idx="23">
                    <c:v>0.39232951320292458</c:v>
                  </c:pt>
                </c:numCache>
              </c:numRef>
            </c:plus>
            <c:minus>
              <c:numRef>
                <c:f>'CWT -2018'!$AM$2:$AM$25</c:f>
                <c:numCache>
                  <c:formatCode>General</c:formatCode>
                  <c:ptCount val="24"/>
                  <c:pt idx="0">
                    <c:v>0.28750360045750117</c:v>
                  </c:pt>
                  <c:pt idx="1">
                    <c:v>0.53930985303691081</c:v>
                  </c:pt>
                  <c:pt idx="2">
                    <c:v>1.3200312031096844</c:v>
                  </c:pt>
                  <c:pt idx="3">
                    <c:v>1.3891368251853331</c:v>
                  </c:pt>
                  <c:pt idx="4">
                    <c:v>1.3561097538880118</c:v>
                  </c:pt>
                  <c:pt idx="5">
                    <c:v>1.5703119130290244</c:v>
                  </c:pt>
                  <c:pt idx="6">
                    <c:v>1.5761942538386062</c:v>
                  </c:pt>
                  <c:pt idx="7">
                    <c:v>1.6979639980260459</c:v>
                  </c:pt>
                  <c:pt idx="8">
                    <c:v>1.8239615920608485</c:v>
                  </c:pt>
                  <c:pt idx="9">
                    <c:v>1.6716085307866306</c:v>
                  </c:pt>
                  <c:pt idx="10">
                    <c:v>1.3679883734656573</c:v>
                  </c:pt>
                  <c:pt idx="11">
                    <c:v>1.4428007469838424</c:v>
                  </c:pt>
                  <c:pt idx="12">
                    <c:v>1.4310419253356415</c:v>
                  </c:pt>
                  <c:pt idx="13">
                    <c:v>1.3769764847835135</c:v>
                  </c:pt>
                  <c:pt idx="14">
                    <c:v>1.4100433463555031</c:v>
                  </c:pt>
                  <c:pt idx="15">
                    <c:v>1.4038333702778545</c:v>
                  </c:pt>
                  <c:pt idx="16">
                    <c:v>1.4568742363611829</c:v>
                  </c:pt>
                  <c:pt idx="17">
                    <c:v>0.87349441374119952</c:v>
                  </c:pt>
                  <c:pt idx="18">
                    <c:v>0.75410628977449701</c:v>
                  </c:pt>
                  <c:pt idx="19">
                    <c:v>0.52154011101684639</c:v>
                  </c:pt>
                  <c:pt idx="20">
                    <c:v>0.62505616316417356</c:v>
                  </c:pt>
                  <c:pt idx="21">
                    <c:v>0.76855372129356825</c:v>
                  </c:pt>
                  <c:pt idx="22">
                    <c:v>0.45877328192090244</c:v>
                  </c:pt>
                  <c:pt idx="23">
                    <c:v>0.39232951320292458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'CWT -2018'!$AI$2:$AI$25</c:f>
              <c:numCache>
                <c:formatCode>General</c:formatCode>
                <c:ptCount val="24"/>
                <c:pt idx="0">
                  <c:v>4.1213141777426658</c:v>
                </c:pt>
                <c:pt idx="1">
                  <c:v>4.3867594345855228</c:v>
                </c:pt>
                <c:pt idx="2">
                  <c:v>4.820514617754279</c:v>
                </c:pt>
                <c:pt idx="3">
                  <c:v>4.8113217723421826</c:v>
                </c:pt>
                <c:pt idx="4">
                  <c:v>4.504782189694355</c:v>
                </c:pt>
                <c:pt idx="5">
                  <c:v>4.4575205827098126</c:v>
                </c:pt>
                <c:pt idx="6">
                  <c:v>4.4213013367585585</c:v>
                </c:pt>
                <c:pt idx="7">
                  <c:v>4.5320127107537882</c:v>
                </c:pt>
                <c:pt idx="8">
                  <c:v>4.5611310044824265</c:v>
                </c:pt>
                <c:pt idx="9">
                  <c:v>4.2024999652365818</c:v>
                </c:pt>
                <c:pt idx="10">
                  <c:v>3.9881596676993754</c:v>
                </c:pt>
                <c:pt idx="11">
                  <c:v>3.6677110978982781</c:v>
                </c:pt>
                <c:pt idx="12">
                  <c:v>3.6497957542583279</c:v>
                </c:pt>
                <c:pt idx="13">
                  <c:v>3.5924766435335798</c:v>
                </c:pt>
                <c:pt idx="14">
                  <c:v>3.4030316523876949</c:v>
                </c:pt>
                <c:pt idx="15">
                  <c:v>3.3753159612842554</c:v>
                </c:pt>
                <c:pt idx="16">
                  <c:v>3.2498385692871814</c:v>
                </c:pt>
                <c:pt idx="17">
                  <c:v>3.0829306709593838</c:v>
                </c:pt>
                <c:pt idx="18">
                  <c:v>2.953542912129306</c:v>
                </c:pt>
                <c:pt idx="19">
                  <c:v>2.8278814892380733</c:v>
                </c:pt>
                <c:pt idx="20">
                  <c:v>2.5029125776077294</c:v>
                </c:pt>
                <c:pt idx="21">
                  <c:v>2.3676172945526082</c:v>
                </c:pt>
                <c:pt idx="22">
                  <c:v>2.166078437405087</c:v>
                </c:pt>
                <c:pt idx="23">
                  <c:v>2.2081220398426131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EA-494E-90C9-C8B1ECE0540C}"/>
            </c:ext>
          </c:extLst>
        </c:ser>
        <c:ser>
          <c:idx val="3"/>
          <c:order val="1"/>
          <c:tx>
            <c:strRef>
              <c:f>'CWT -2018'!$AJ$1</c:f>
              <c:strCache>
                <c:ptCount val="1"/>
                <c:pt idx="0">
                  <c:v>ES- Cliff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'CWT -2018'!$AN$2:$AN$25</c:f>
                <c:numCache>
                  <c:formatCode>General</c:formatCode>
                  <c:ptCount val="24"/>
                  <c:pt idx="0">
                    <c:v>1.1735948033712498</c:v>
                  </c:pt>
                  <c:pt idx="1">
                    <c:v>1.1426174602733568</c:v>
                  </c:pt>
                  <c:pt idx="2">
                    <c:v>1.2891594919246168</c:v>
                  </c:pt>
                  <c:pt idx="3">
                    <c:v>1.0622343880198208</c:v>
                  </c:pt>
                  <c:pt idx="4">
                    <c:v>0.93036108117765071</c:v>
                  </c:pt>
                  <c:pt idx="5">
                    <c:v>0.77682972724976096</c:v>
                  </c:pt>
                  <c:pt idx="6">
                    <c:v>1.0161948288291716</c:v>
                  </c:pt>
                  <c:pt idx="7">
                    <c:v>0.97947314120753315</c:v>
                  </c:pt>
                  <c:pt idx="8">
                    <c:v>0.88062686544044955</c:v>
                  </c:pt>
                  <c:pt idx="9">
                    <c:v>0.76796711184308286</c:v>
                  </c:pt>
                  <c:pt idx="10">
                    <c:v>0.63682699709814639</c:v>
                  </c:pt>
                  <c:pt idx="11">
                    <c:v>0.77683817094922991</c:v>
                  </c:pt>
                  <c:pt idx="12">
                    <c:v>1.1005784677010171</c:v>
                  </c:pt>
                  <c:pt idx="13">
                    <c:v>1.1827597296210697</c:v>
                  </c:pt>
                  <c:pt idx="14">
                    <c:v>0.94092205838418097</c:v>
                  </c:pt>
                  <c:pt idx="15">
                    <c:v>0.75998252127739652</c:v>
                  </c:pt>
                  <c:pt idx="16">
                    <c:v>0.73814185448292446</c:v>
                  </c:pt>
                  <c:pt idx="17">
                    <c:v>0.62210536749914602</c:v>
                  </c:pt>
                  <c:pt idx="18">
                    <c:v>0.52916296533140983</c:v>
                  </c:pt>
                  <c:pt idx="19">
                    <c:v>0.39905074999176321</c:v>
                  </c:pt>
                  <c:pt idx="20">
                    <c:v>0.38356757125295804</c:v>
                  </c:pt>
                  <c:pt idx="21">
                    <c:v>0.26901988394595916</c:v>
                  </c:pt>
                  <c:pt idx="22">
                    <c:v>0.21316404761636865</c:v>
                  </c:pt>
                  <c:pt idx="23">
                    <c:v>0.12626536567234492</c:v>
                  </c:pt>
                </c:numCache>
              </c:numRef>
            </c:plus>
            <c:minus>
              <c:numRef>
                <c:f>'CWT -2018'!$AN$2:$AN$25</c:f>
                <c:numCache>
                  <c:formatCode>General</c:formatCode>
                  <c:ptCount val="24"/>
                  <c:pt idx="0">
                    <c:v>1.1735948033712498</c:v>
                  </c:pt>
                  <c:pt idx="1">
                    <c:v>1.1426174602733568</c:v>
                  </c:pt>
                  <c:pt idx="2">
                    <c:v>1.2891594919246168</c:v>
                  </c:pt>
                  <c:pt idx="3">
                    <c:v>1.0622343880198208</c:v>
                  </c:pt>
                  <c:pt idx="4">
                    <c:v>0.93036108117765071</c:v>
                  </c:pt>
                  <c:pt idx="5">
                    <c:v>0.77682972724976096</c:v>
                  </c:pt>
                  <c:pt idx="6">
                    <c:v>1.0161948288291716</c:v>
                  </c:pt>
                  <c:pt idx="7">
                    <c:v>0.97947314120753315</c:v>
                  </c:pt>
                  <c:pt idx="8">
                    <c:v>0.88062686544044955</c:v>
                  </c:pt>
                  <c:pt idx="9">
                    <c:v>0.76796711184308286</c:v>
                  </c:pt>
                  <c:pt idx="10">
                    <c:v>0.63682699709814639</c:v>
                  </c:pt>
                  <c:pt idx="11">
                    <c:v>0.77683817094922991</c:v>
                  </c:pt>
                  <c:pt idx="12">
                    <c:v>1.1005784677010171</c:v>
                  </c:pt>
                  <c:pt idx="13">
                    <c:v>1.1827597296210697</c:v>
                  </c:pt>
                  <c:pt idx="14">
                    <c:v>0.94092205838418097</c:v>
                  </c:pt>
                  <c:pt idx="15">
                    <c:v>0.75998252127739652</c:v>
                  </c:pt>
                  <c:pt idx="16">
                    <c:v>0.73814185448292446</c:v>
                  </c:pt>
                  <c:pt idx="17">
                    <c:v>0.62210536749914602</c:v>
                  </c:pt>
                  <c:pt idx="18">
                    <c:v>0.52916296533140983</c:v>
                  </c:pt>
                  <c:pt idx="19">
                    <c:v>0.39905074999176321</c:v>
                  </c:pt>
                  <c:pt idx="20">
                    <c:v>0.38356757125295804</c:v>
                  </c:pt>
                  <c:pt idx="21">
                    <c:v>0.26901988394595916</c:v>
                  </c:pt>
                  <c:pt idx="22">
                    <c:v>0.21316404761636865</c:v>
                  </c:pt>
                  <c:pt idx="23">
                    <c:v>0.12626536567234492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'CWT -2018'!$AJ$2:$AJ$25</c:f>
              <c:numCache>
                <c:formatCode>General</c:formatCode>
                <c:ptCount val="24"/>
                <c:pt idx="0">
                  <c:v>4.1065500000000004</c:v>
                </c:pt>
                <c:pt idx="1">
                  <c:v>3.8643161083743842</c:v>
                </c:pt>
                <c:pt idx="2">
                  <c:v>3.758565817091454</c:v>
                </c:pt>
                <c:pt idx="3">
                  <c:v>3.81871410580424</c:v>
                </c:pt>
                <c:pt idx="4">
                  <c:v>3.8189683058470765</c:v>
                </c:pt>
                <c:pt idx="5">
                  <c:v>3.7939495395159568</c:v>
                </c:pt>
                <c:pt idx="6">
                  <c:v>3.5364781323623893</c:v>
                </c:pt>
                <c:pt idx="7">
                  <c:v>3.2594509745127427</c:v>
                </c:pt>
                <c:pt idx="8">
                  <c:v>2.9551449239665879</c:v>
                </c:pt>
                <c:pt idx="9">
                  <c:v>2.4382900899550224</c:v>
                </c:pt>
                <c:pt idx="10">
                  <c:v>2.3061215463696723</c:v>
                </c:pt>
                <c:pt idx="11">
                  <c:v>2.3613792203898054</c:v>
                </c:pt>
                <c:pt idx="12">
                  <c:v>2.2324193253373306</c:v>
                </c:pt>
                <c:pt idx="13">
                  <c:v>2.1477025380167061</c:v>
                </c:pt>
                <c:pt idx="14">
                  <c:v>1.9350655172413791</c:v>
                </c:pt>
                <c:pt idx="15">
                  <c:v>1.8553896551724136</c:v>
                </c:pt>
                <c:pt idx="16">
                  <c:v>1.8092023988005994</c:v>
                </c:pt>
                <c:pt idx="17">
                  <c:v>1.6978184621974726</c:v>
                </c:pt>
                <c:pt idx="18">
                  <c:v>1.5798069393874492</c:v>
                </c:pt>
                <c:pt idx="19">
                  <c:v>1.6459514242878561</c:v>
                </c:pt>
                <c:pt idx="20">
                  <c:v>1.625318010280574</c:v>
                </c:pt>
                <c:pt idx="21">
                  <c:v>1.6411727886056966</c:v>
                </c:pt>
                <c:pt idx="22">
                  <c:v>1.5270135125294495</c:v>
                </c:pt>
                <c:pt idx="23">
                  <c:v>1.3083258620689655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EA-494E-90C9-C8B1ECE05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39088"/>
        <c:axId val="2083553632"/>
      </c:lineChart>
      <c:catAx>
        <c:axId val="208383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53632"/>
        <c:crosses val="autoZero"/>
        <c:auto val="1"/>
        <c:lblAlgn val="ctr"/>
        <c:lblOffset val="100"/>
        <c:noMultiLvlLbl val="0"/>
      </c:catAx>
      <c:valAx>
        <c:axId val="20835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Wall Thicknes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</a:t>
            </a:r>
            <a:r>
              <a:rPr lang="en-US" baseline="0"/>
              <a:t> (CWT) - Soil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'CWT -2018'!$AG$1</c:f>
              <c:strCache>
                <c:ptCount val="1"/>
                <c:pt idx="0">
                  <c:v>ES-Soil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'CWT -2018'!$AK$2:$AK$25</c:f>
                <c:numCache>
                  <c:formatCode>General</c:formatCode>
                  <c:ptCount val="24"/>
                  <c:pt idx="0">
                    <c:v>0.34553429213159498</c:v>
                  </c:pt>
                  <c:pt idx="1">
                    <c:v>0.35206519355755067</c:v>
                  </c:pt>
                  <c:pt idx="2">
                    <c:v>0.29829853978955223</c:v>
                  </c:pt>
                  <c:pt idx="3">
                    <c:v>1.0871103493334855</c:v>
                  </c:pt>
                  <c:pt idx="4">
                    <c:v>0.87769637112124665</c:v>
                  </c:pt>
                  <c:pt idx="5">
                    <c:v>0.73763105431894826</c:v>
                  </c:pt>
                  <c:pt idx="6">
                    <c:v>0.90355751143714202</c:v>
                  </c:pt>
                  <c:pt idx="7">
                    <c:v>0.90589961517442674</c:v>
                  </c:pt>
                  <c:pt idx="8">
                    <c:v>1.1494929094155077</c:v>
                  </c:pt>
                  <c:pt idx="9">
                    <c:v>0.74373592005990841</c:v>
                  </c:pt>
                  <c:pt idx="10">
                    <c:v>0.33657525492770779</c:v>
                  </c:pt>
                  <c:pt idx="11">
                    <c:v>0.28800795190207251</c:v>
                  </c:pt>
                  <c:pt idx="12">
                    <c:v>0.41744970741546433</c:v>
                  </c:pt>
                  <c:pt idx="13">
                    <c:v>0.84610186154451461</c:v>
                  </c:pt>
                  <c:pt idx="14">
                    <c:v>0.25062150922588528</c:v>
                  </c:pt>
                  <c:pt idx="15">
                    <c:v>0.3927091042139868</c:v>
                  </c:pt>
                  <c:pt idx="16">
                    <c:v>0.50081994559454335</c:v>
                  </c:pt>
                  <c:pt idx="17">
                    <c:v>0.4628729694773201</c:v>
                  </c:pt>
                  <c:pt idx="18">
                    <c:v>0.42680048460623338</c:v>
                  </c:pt>
                  <c:pt idx="19">
                    <c:v>0.18181185283051982</c:v>
                  </c:pt>
                  <c:pt idx="20">
                    <c:v>0.2630381166774986</c:v>
                  </c:pt>
                  <c:pt idx="21">
                    <c:v>0.29969392762289726</c:v>
                  </c:pt>
                  <c:pt idx="22">
                    <c:v>0.19859811738324465</c:v>
                  </c:pt>
                  <c:pt idx="23">
                    <c:v>8.7317563951431906E-2</c:v>
                  </c:pt>
                </c:numCache>
              </c:numRef>
            </c:plus>
            <c:minus>
              <c:numRef>
                <c:f>'CWT -2018'!$AK$2:$AK$25</c:f>
                <c:numCache>
                  <c:formatCode>General</c:formatCode>
                  <c:ptCount val="24"/>
                  <c:pt idx="0">
                    <c:v>0.34553429213159498</c:v>
                  </c:pt>
                  <c:pt idx="1">
                    <c:v>0.35206519355755067</c:v>
                  </c:pt>
                  <c:pt idx="2">
                    <c:v>0.29829853978955223</c:v>
                  </c:pt>
                  <c:pt idx="3">
                    <c:v>1.0871103493334855</c:v>
                  </c:pt>
                  <c:pt idx="4">
                    <c:v>0.87769637112124665</c:v>
                  </c:pt>
                  <c:pt idx="5">
                    <c:v>0.73763105431894826</c:v>
                  </c:pt>
                  <c:pt idx="6">
                    <c:v>0.90355751143714202</c:v>
                  </c:pt>
                  <c:pt idx="7">
                    <c:v>0.90589961517442674</c:v>
                  </c:pt>
                  <c:pt idx="8">
                    <c:v>1.1494929094155077</c:v>
                  </c:pt>
                  <c:pt idx="9">
                    <c:v>0.74373592005990841</c:v>
                  </c:pt>
                  <c:pt idx="10">
                    <c:v>0.33657525492770779</c:v>
                  </c:pt>
                  <c:pt idx="11">
                    <c:v>0.28800795190207251</c:v>
                  </c:pt>
                  <c:pt idx="12">
                    <c:v>0.41744970741546433</c:v>
                  </c:pt>
                  <c:pt idx="13">
                    <c:v>0.84610186154451461</c:v>
                  </c:pt>
                  <c:pt idx="14">
                    <c:v>0.25062150922588528</c:v>
                  </c:pt>
                  <c:pt idx="15">
                    <c:v>0.3927091042139868</c:v>
                  </c:pt>
                  <c:pt idx="16">
                    <c:v>0.50081994559454335</c:v>
                  </c:pt>
                  <c:pt idx="17">
                    <c:v>0.4628729694773201</c:v>
                  </c:pt>
                  <c:pt idx="18">
                    <c:v>0.42680048460623338</c:v>
                  </c:pt>
                  <c:pt idx="19">
                    <c:v>0.18181185283051982</c:v>
                  </c:pt>
                  <c:pt idx="20">
                    <c:v>0.2630381166774986</c:v>
                  </c:pt>
                  <c:pt idx="21">
                    <c:v>0.29969392762289726</c:v>
                  </c:pt>
                  <c:pt idx="22">
                    <c:v>0.19859811738324465</c:v>
                  </c:pt>
                  <c:pt idx="23">
                    <c:v>8.7317563951431906E-2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'CWT -2018'!$AG$2:$AG$25</c:f>
              <c:numCache>
                <c:formatCode>General</c:formatCode>
                <c:ptCount val="24"/>
                <c:pt idx="0">
                  <c:v>4.1547568972019686</c:v>
                </c:pt>
                <c:pt idx="1">
                  <c:v>4.9225490859477876</c:v>
                </c:pt>
                <c:pt idx="2">
                  <c:v>5.2827376828330905</c:v>
                </c:pt>
                <c:pt idx="3">
                  <c:v>4.4624905633131791</c:v>
                </c:pt>
                <c:pt idx="4">
                  <c:v>4.2570678940104152</c:v>
                </c:pt>
                <c:pt idx="5">
                  <c:v>4.1245899769674805</c:v>
                </c:pt>
                <c:pt idx="6">
                  <c:v>4.0972986905896285</c:v>
                </c:pt>
                <c:pt idx="7">
                  <c:v>3.7396527625616116</c:v>
                </c:pt>
                <c:pt idx="8">
                  <c:v>3.6205023525179101</c:v>
                </c:pt>
                <c:pt idx="9">
                  <c:v>3.2456356232332051</c:v>
                </c:pt>
                <c:pt idx="10">
                  <c:v>2.4901325848552416</c:v>
                </c:pt>
                <c:pt idx="11">
                  <c:v>2.2660447194533204</c:v>
                </c:pt>
                <c:pt idx="12">
                  <c:v>2.1122797790864323</c:v>
                </c:pt>
                <c:pt idx="13">
                  <c:v>2.4125863989242187</c:v>
                </c:pt>
                <c:pt idx="14">
                  <c:v>1.9724743872278838</c:v>
                </c:pt>
                <c:pt idx="15">
                  <c:v>1.9147813420205804</c:v>
                </c:pt>
                <c:pt idx="16">
                  <c:v>1.8695689104838915</c:v>
                </c:pt>
                <c:pt idx="17">
                  <c:v>1.5533676480747978</c:v>
                </c:pt>
                <c:pt idx="18">
                  <c:v>1.5560055617238184</c:v>
                </c:pt>
                <c:pt idx="19">
                  <c:v>1.3886986152365692</c:v>
                </c:pt>
                <c:pt idx="20">
                  <c:v>1.4387939495949973</c:v>
                </c:pt>
                <c:pt idx="21">
                  <c:v>1.3221404895645827</c:v>
                </c:pt>
                <c:pt idx="22">
                  <c:v>1.1515437865062153</c:v>
                </c:pt>
                <c:pt idx="23">
                  <c:v>1.385638473983565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5-754D-BA7B-E92401443A92}"/>
            </c:ext>
          </c:extLst>
        </c:ser>
        <c:ser>
          <c:idx val="1"/>
          <c:order val="1"/>
          <c:tx>
            <c:strRef>
              <c:f>'CWT -2018'!$AH$1</c:f>
              <c:strCache>
                <c:ptCount val="1"/>
                <c:pt idx="0">
                  <c:v>DF-Soil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'CWT -2018'!$AL$2:$AL$25</c:f>
                <c:numCache>
                  <c:formatCode>General</c:formatCode>
                  <c:ptCount val="24"/>
                  <c:pt idx="0">
                    <c:v>0.58625031019629481</c:v>
                  </c:pt>
                  <c:pt idx="1">
                    <c:v>0.71350368838502343</c:v>
                  </c:pt>
                  <c:pt idx="2">
                    <c:v>0.78212075837888662</c:v>
                  </c:pt>
                  <c:pt idx="3">
                    <c:v>1.1687728207651078</c:v>
                  </c:pt>
                  <c:pt idx="4">
                    <c:v>1.3179599551398684</c:v>
                  </c:pt>
                  <c:pt idx="5">
                    <c:v>1.0227875585730883</c:v>
                  </c:pt>
                  <c:pt idx="6">
                    <c:v>0.74897209177730539</c:v>
                  </c:pt>
                  <c:pt idx="7">
                    <c:v>0.58114021709714869</c:v>
                  </c:pt>
                  <c:pt idx="8">
                    <c:v>0.89525238816749597</c:v>
                  </c:pt>
                  <c:pt idx="9">
                    <c:v>0.57189155889091314</c:v>
                  </c:pt>
                  <c:pt idx="10">
                    <c:v>0.63317842488674581</c:v>
                  </c:pt>
                  <c:pt idx="11">
                    <c:v>1.3292938209417404</c:v>
                  </c:pt>
                  <c:pt idx="12">
                    <c:v>1.1172302391206699</c:v>
                  </c:pt>
                  <c:pt idx="13">
                    <c:v>1.0162600330352636</c:v>
                  </c:pt>
                  <c:pt idx="14">
                    <c:v>1.1114191116795509</c:v>
                  </c:pt>
                  <c:pt idx="15">
                    <c:v>1.6340750100648826</c:v>
                  </c:pt>
                  <c:pt idx="16">
                    <c:v>1.0177337307899794</c:v>
                  </c:pt>
                  <c:pt idx="17">
                    <c:v>0.8247242354779204</c:v>
                  </c:pt>
                  <c:pt idx="18">
                    <c:v>0.74631695969679568</c:v>
                  </c:pt>
                  <c:pt idx="19">
                    <c:v>0.4219887931895635</c:v>
                  </c:pt>
                  <c:pt idx="20">
                    <c:v>0.32602302170086711</c:v>
                  </c:pt>
                  <c:pt idx="21">
                    <c:v>0.40840887224713079</c:v>
                  </c:pt>
                  <c:pt idx="22">
                    <c:v>0.39931503797932966</c:v>
                  </c:pt>
                  <c:pt idx="23">
                    <c:v>0.59281281119574025</c:v>
                  </c:pt>
                </c:numCache>
              </c:numRef>
            </c:plus>
            <c:minus>
              <c:numRef>
                <c:f>'CWT -2018'!$AL$2:$AL$25</c:f>
                <c:numCache>
                  <c:formatCode>General</c:formatCode>
                  <c:ptCount val="24"/>
                  <c:pt idx="0">
                    <c:v>0.58625031019629481</c:v>
                  </c:pt>
                  <c:pt idx="1">
                    <c:v>0.71350368838502343</c:v>
                  </c:pt>
                  <c:pt idx="2">
                    <c:v>0.78212075837888662</c:v>
                  </c:pt>
                  <c:pt idx="3">
                    <c:v>1.1687728207651078</c:v>
                  </c:pt>
                  <c:pt idx="4">
                    <c:v>1.3179599551398684</c:v>
                  </c:pt>
                  <c:pt idx="5">
                    <c:v>1.0227875585730883</c:v>
                  </c:pt>
                  <c:pt idx="6">
                    <c:v>0.74897209177730539</c:v>
                  </c:pt>
                  <c:pt idx="7">
                    <c:v>0.58114021709714869</c:v>
                  </c:pt>
                  <c:pt idx="8">
                    <c:v>0.89525238816749597</c:v>
                  </c:pt>
                  <c:pt idx="9">
                    <c:v>0.57189155889091314</c:v>
                  </c:pt>
                  <c:pt idx="10">
                    <c:v>0.63317842488674581</c:v>
                  </c:pt>
                  <c:pt idx="11">
                    <c:v>1.3292938209417404</c:v>
                  </c:pt>
                  <c:pt idx="12">
                    <c:v>1.1172302391206699</c:v>
                  </c:pt>
                  <c:pt idx="13">
                    <c:v>1.0162600330352636</c:v>
                  </c:pt>
                  <c:pt idx="14">
                    <c:v>1.1114191116795509</c:v>
                  </c:pt>
                  <c:pt idx="15">
                    <c:v>1.6340750100648826</c:v>
                  </c:pt>
                  <c:pt idx="16">
                    <c:v>1.0177337307899794</c:v>
                  </c:pt>
                  <c:pt idx="17">
                    <c:v>0.8247242354779204</c:v>
                  </c:pt>
                  <c:pt idx="18">
                    <c:v>0.74631695969679568</c:v>
                  </c:pt>
                  <c:pt idx="19">
                    <c:v>0.4219887931895635</c:v>
                  </c:pt>
                  <c:pt idx="20">
                    <c:v>0.32602302170086711</c:v>
                  </c:pt>
                  <c:pt idx="21">
                    <c:v>0.40840887224713079</c:v>
                  </c:pt>
                  <c:pt idx="22">
                    <c:v>0.39931503797932966</c:v>
                  </c:pt>
                  <c:pt idx="23">
                    <c:v>0.59281281119574025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'CWT -2018'!$AH$2:$AH$25</c:f>
              <c:numCache>
                <c:formatCode>General</c:formatCode>
                <c:ptCount val="24"/>
                <c:pt idx="0">
                  <c:v>4.263600353146856</c:v>
                </c:pt>
                <c:pt idx="1">
                  <c:v>4.6922469160839153</c:v>
                </c:pt>
                <c:pt idx="2">
                  <c:v>5.0540369580419569</c:v>
                </c:pt>
                <c:pt idx="3">
                  <c:v>5.4113688706293726</c:v>
                </c:pt>
                <c:pt idx="4">
                  <c:v>5.141108601398602</c:v>
                </c:pt>
                <c:pt idx="5">
                  <c:v>5.1688961258741264</c:v>
                </c:pt>
                <c:pt idx="6">
                  <c:v>5.0222275209790226</c:v>
                </c:pt>
                <c:pt idx="7">
                  <c:v>4.9927140664335665</c:v>
                </c:pt>
                <c:pt idx="8">
                  <c:v>4.9132875104895088</c:v>
                </c:pt>
                <c:pt idx="9">
                  <c:v>4.8660996678321693</c:v>
                </c:pt>
                <c:pt idx="10">
                  <c:v>4.6540663286713286</c:v>
                </c:pt>
                <c:pt idx="11">
                  <c:v>4.4529464195804183</c:v>
                </c:pt>
                <c:pt idx="12">
                  <c:v>3.7884151048951038</c:v>
                </c:pt>
                <c:pt idx="13">
                  <c:v>3.5506397202797189</c:v>
                </c:pt>
                <c:pt idx="14">
                  <c:v>3.438801765734266</c:v>
                </c:pt>
                <c:pt idx="15">
                  <c:v>3.3049187167832144</c:v>
                </c:pt>
                <c:pt idx="16">
                  <c:v>2.6193499440559451</c:v>
                </c:pt>
                <c:pt idx="17">
                  <c:v>2.6546455874125874</c:v>
                </c:pt>
                <c:pt idx="18">
                  <c:v>2.5676287972027962</c:v>
                </c:pt>
                <c:pt idx="19">
                  <c:v>2.2633229195804199</c:v>
                </c:pt>
                <c:pt idx="20">
                  <c:v>2.0565350804195801</c:v>
                </c:pt>
                <c:pt idx="21">
                  <c:v>2.0248237692307698</c:v>
                </c:pt>
                <c:pt idx="22">
                  <c:v>1.7356861223776228</c:v>
                </c:pt>
                <c:pt idx="23">
                  <c:v>2.0225684125874133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5-754D-BA7B-E92401443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39088"/>
        <c:axId val="2083553632"/>
      </c:lineChart>
      <c:catAx>
        <c:axId val="208383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53632"/>
        <c:crosses val="autoZero"/>
        <c:auto val="1"/>
        <c:lblAlgn val="ctr"/>
        <c:lblOffset val="100"/>
        <c:noMultiLvlLbl val="0"/>
      </c:catAx>
      <c:valAx>
        <c:axId val="20835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Wall Thicknes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</cx:chartData>
  <cx:chart>
    <cx:plotArea>
      <cx:plotAreaRegion>
        <cx:series layoutId="boxWhisker" uniqueId="{A785F379-C582-AE43-859C-E9D0DBC34928}">
          <cx:tx>
            <cx:txData>
              <cx:f>_xlchart.v1.1</cx:f>
              <cx:v>DF-Cliff</cx:v>
            </cx:txData>
          </cx:tx>
          <cx:spPr>
            <a:solidFill>
              <a:schemeClr val="accent1"/>
            </a:solidFill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C7E4BD-F951-714B-AAE4-F64DC4F72EA9}">
          <cx:tx>
            <cx:txData>
              <cx:f>_xlchart.v1.3</cx:f>
              <cx:v>DF-Soil</cx:v>
            </cx:txData>
          </cx:tx>
          <cx:spPr>
            <a:solidFill>
              <a:srgbClr val="B3C8FA"/>
            </a:solidFill>
            <a:ln>
              <a:solidFill>
                <a:schemeClr val="tx1">
                  <a:alpha val="99000"/>
                </a:schemeClr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5F36E7A-37E0-3E42-8F80-D8BF45B86850}">
          <cx:tx>
            <cx:txData>
              <cx:f>_xlchart.v1.5</cx:f>
              <cx:v>ES-Cliff</cx:v>
            </cx:txData>
          </cx:tx>
          <cx:spPr>
            <a:solidFill>
              <a:srgbClr val="00B050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22B6B24-93B2-9B47-9D5B-AAC582F4EEA1}">
          <cx:tx>
            <cx:txData>
              <cx:f>_xlchart.v1.7</cx:f>
              <cx:v>ES-Soil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Number of Xylem Cells in Ring (# of cells)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300"/>
              </a:pPr>
              <a:r>
                <a:rPr lang="en-US" sz="13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Xylem Cells in Ring (# of cells)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n-U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_xlchart.v1.13</cx:f>
      </cx:numDim>
    </cx:data>
    <cx:data id="2">
      <cx:strDim type="cat">
        <cx:f>_xlchart.v1.9</cx:f>
      </cx:strDim>
      <cx:numDim type="val">
        <cx:f>_xlchart.v1.15</cx:f>
      </cx:numDim>
    </cx:data>
    <cx:data id="3">
      <cx:strDim type="cat">
        <cx:f>_xlchart.v1.9</cx:f>
      </cx:strDim>
      <cx:numDim type="val">
        <cx:f>_xlchart.v1.17</cx:f>
      </cx:numDim>
    </cx:data>
  </cx:chartData>
  <cx:chart>
    <cx:plotArea>
      <cx:plotAreaRegion>
        <cx:series layoutId="boxWhisker" uniqueId="{C7756457-0CEA-264E-8810-3D642EFABB9B}">
          <cx:tx>
            <cx:txData>
              <cx:f>_xlchart.v1.10</cx:f>
              <cx:v>DF-Cliff</cx:v>
            </cx:txData>
          </cx:tx>
          <cx:spPr>
            <a:ln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FDDCD57-BC9D-854C-8C69-C8744672C515}">
          <cx:tx>
            <cx:txData>
              <cx:f>_xlchart.v1.12</cx:f>
              <cx:v>DF-Soil</cx:v>
            </cx:txData>
          </cx:tx>
          <cx:spPr>
            <a:solidFill>
              <a:srgbClr val="B3C8FA"/>
            </a:solidFill>
            <a:ln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7AF9395-2F3D-B34D-A6B7-9259664F8719}">
          <cx:tx>
            <cx:txData>
              <cx:f>_xlchart.v1.14</cx:f>
              <cx:v>ES-Cliff</cx:v>
            </cx:txData>
          </cx:tx>
          <cx:spPr>
            <a:solidFill>
              <a:srgbClr val="00B050"/>
            </a:solidFill>
            <a:ln>
              <a:solidFill>
                <a:schemeClr val="tx1"/>
              </a:solidFill>
            </a:ln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704817E-43BC-EE4D-BF4A-A164E7160156}">
          <cx:tx>
            <cx:txData>
              <cx:f>_xlchart.v1.16</cx:f>
              <cx:v>ES-Soil</cx:v>
            </cx:txData>
          </cx:tx>
          <cx:spPr>
            <a:solidFill>
              <a:srgbClr val="92D050"/>
            </a:solidFill>
            <a:ln>
              <a:solidFill>
                <a:schemeClr val="tx1"/>
              </a:solidFill>
            </a:ln>
          </cx:spPr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Average Standardized Cell Lumen Diameter (um)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Average Standardized Cell Lumen Diameter (um)</a:t>
              </a:r>
            </a:p>
          </cx:txPr>
        </cx:title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BB79AD-1676-3844-9AD2-5967C6376316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28D066-6064-4949-954E-1E3562C3F2CB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6584F0-112A-114D-A888-5BDFA910B8BC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CB6ECC-5120-4B47-B6B1-0AE42D23D2D9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AC7C89-5A35-BF43-8279-8290C4D9423E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B6AC63-8474-FE4E-9E03-9937BBF1B1F9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59B032-4214-C14F-BD9B-97499DEA2D83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C9BAE5-7F72-9F4C-AAC0-3AB4E1F94236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26</xdr:row>
      <xdr:rowOff>152400</xdr:rowOff>
    </xdr:from>
    <xdr:to>
      <xdr:col>22</xdr:col>
      <xdr:colOff>406400</xdr:colOff>
      <xdr:row>58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E7A82-D5DF-DD51-BC9E-1D149402D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393700</xdr:colOff>
      <xdr:row>44</xdr:row>
      <xdr:rowOff>50800</xdr:rowOff>
    </xdr:from>
    <xdr:to>
      <xdr:col>32</xdr:col>
      <xdr:colOff>558800</xdr:colOff>
      <xdr:row>76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3839A-6ED5-8AE1-77AA-FDCF5C30F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63500</xdr:colOff>
      <xdr:row>44</xdr:row>
      <xdr:rowOff>152400</xdr:rowOff>
    </xdr:from>
    <xdr:to>
      <xdr:col>43</xdr:col>
      <xdr:colOff>228600</xdr:colOff>
      <xdr:row>77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804A2-399C-124F-B235-964C1758F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12700</xdr:colOff>
      <xdr:row>77</xdr:row>
      <xdr:rowOff>190500</xdr:rowOff>
    </xdr:from>
    <xdr:to>
      <xdr:col>43</xdr:col>
      <xdr:colOff>177800</xdr:colOff>
      <xdr:row>110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5985F4-2AA7-A94D-9982-4BA29E09E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807155</xdr:colOff>
      <xdr:row>29</xdr:row>
      <xdr:rowOff>0</xdr:rowOff>
    </xdr:from>
    <xdr:to>
      <xdr:col>30</xdr:col>
      <xdr:colOff>93133</xdr:colOff>
      <xdr:row>45</xdr:row>
      <xdr:rowOff>70553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B8B9D-6792-588A-7A5D-4844A27C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602876</xdr:colOff>
      <xdr:row>31</xdr:row>
      <xdr:rowOff>194235</xdr:rowOff>
    </xdr:from>
    <xdr:to>
      <xdr:col>30</xdr:col>
      <xdr:colOff>259976</xdr:colOff>
      <xdr:row>47</xdr:row>
      <xdr:rowOff>181535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421D0A-51CE-C843-321B-26B3D8C39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88900</xdr:rowOff>
    </xdr:from>
    <xdr:to>
      <xdr:col>7</xdr:col>
      <xdr:colOff>241300</xdr:colOff>
      <xdr:row>44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36FC4-A163-046E-BD66-0BB266542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635000</xdr:colOff>
      <xdr:row>25</xdr:row>
      <xdr:rowOff>127000</xdr:rowOff>
    </xdr:from>
    <xdr:to>
      <xdr:col>15</xdr:col>
      <xdr:colOff>635000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8C1FF2-4AF8-605B-8B66-D599189C0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241300</xdr:colOff>
      <xdr:row>46</xdr:row>
      <xdr:rowOff>63500</xdr:rowOff>
    </xdr:from>
    <xdr:to>
      <xdr:col>5</xdr:col>
      <xdr:colOff>685800</xdr:colOff>
      <xdr:row>59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D0B53-6464-F7BC-6298-B7DA1F4ED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38100</xdr:colOff>
      <xdr:row>46</xdr:row>
      <xdr:rowOff>190500</xdr:rowOff>
    </xdr:from>
    <xdr:to>
      <xdr:col>15</xdr:col>
      <xdr:colOff>330200</xdr:colOff>
      <xdr:row>67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0B06F-F451-2AAB-C4A7-7302697D1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139700</xdr:colOff>
      <xdr:row>16</xdr:row>
      <xdr:rowOff>127000</xdr:rowOff>
    </xdr:from>
    <xdr:to>
      <xdr:col>29</xdr:col>
      <xdr:colOff>368300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241263-425A-41BD-D200-72AFD3CC8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0.19679</cdr:x>
      <cdr:y>0.06532</cdr:y>
    </cdr:from>
    <cdr:to>
      <cdr:x>0.24755</cdr:x>
      <cdr:y>0.12387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FAF720-00D8-C57B-282B-5BA4479646FB}"/>
            </a:ext>
          </a:extLst>
        </cdr:cNvPr>
        <cdr:cNvSpPr txBox="1"/>
      </cdr:nvSpPr>
      <cdr:spPr>
        <a:xfrm xmlns:a="http://schemas.openxmlformats.org/drawingml/2006/main">
          <a:off x="2806700" y="368300"/>
          <a:ext cx="7239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500" b="1"/>
            <a:t>2020</a:t>
          </a:r>
        </a:p>
      </cdr:txBody>
    </cdr:sp>
  </cdr:relSizeAnchor>
  <cdr:relSizeAnchor xmlns:cdr="http://schemas.openxmlformats.org/drawingml/2006/chartDrawing">
    <cdr:from>
      <cdr:x>0.52538</cdr:x>
      <cdr:y>0.06532</cdr:y>
    </cdr:from>
    <cdr:to>
      <cdr:x>0.57614</cdr:x>
      <cdr:y>0.12387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2226CA7-5418-3482-77C4-BAE4A2E46CD7}"/>
            </a:ext>
          </a:extLst>
        </cdr:cNvPr>
        <cdr:cNvSpPr txBox="1"/>
      </cdr:nvSpPr>
      <cdr:spPr>
        <a:xfrm xmlns:a="http://schemas.openxmlformats.org/drawingml/2006/main">
          <a:off x="7493000" y="368300"/>
          <a:ext cx="7239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500" b="1"/>
            <a:t>2019</a:t>
          </a:r>
        </a:p>
      </cdr:txBody>
    </cdr:sp>
  </cdr:relSizeAnchor>
  <cdr:relSizeAnchor xmlns:cdr="http://schemas.openxmlformats.org/drawingml/2006/chartDrawing">
    <cdr:from>
      <cdr:x>0.81478</cdr:x>
      <cdr:y>0.06081</cdr:y>
    </cdr:from>
    <cdr:to>
      <cdr:x>0.86554</cdr:x>
      <cdr:y>0.11937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2226CA7-5418-3482-77C4-BAE4A2E46CD7}"/>
            </a:ext>
          </a:extLst>
        </cdr:cNvPr>
        <cdr:cNvSpPr txBox="1"/>
      </cdr:nvSpPr>
      <cdr:spPr>
        <a:xfrm xmlns:a="http://schemas.openxmlformats.org/drawingml/2006/main">
          <a:off x="11620500" y="342900"/>
          <a:ext cx="723900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500" b="1"/>
            <a:t>2018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647700</xdr:colOff>
      <xdr:row>2</xdr:row>
      <xdr:rowOff>0</xdr:rowOff>
    </xdr:from>
    <xdr:to>
      <xdr:col>24</xdr:col>
      <xdr:colOff>558800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442702-C42F-3129-3884-9D4ED04ED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723900</xdr:colOff>
      <xdr:row>29</xdr:row>
      <xdr:rowOff>0</xdr:rowOff>
    </xdr:from>
    <xdr:to>
      <xdr:col>23</xdr:col>
      <xdr:colOff>342900</xdr:colOff>
      <xdr:row>42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9EC957-9206-72A3-49B1-5E365CC8A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115</xdr:row>
      <xdr:rowOff>139700</xdr:rowOff>
    </xdr:from>
    <xdr:to>
      <xdr:col>15</xdr:col>
      <xdr:colOff>0</xdr:colOff>
      <xdr:row>137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241AC-0F36-3D82-611F-BF77E0D96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139</xdr:row>
      <xdr:rowOff>25400</xdr:rowOff>
    </xdr:from>
    <xdr:to>
      <xdr:col>15</xdr:col>
      <xdr:colOff>0</xdr:colOff>
      <xdr:row>160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0DE36-2E01-F449-8D9B-E61E895D4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558800</xdr:colOff>
      <xdr:row>20</xdr:row>
      <xdr:rowOff>139700</xdr:rowOff>
    </xdr:from>
    <xdr:to>
      <xdr:col>25</xdr:col>
      <xdr:colOff>419100</xdr:colOff>
      <xdr:row>41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3CE2F4D-61E3-67AE-4BBC-25B39E39CB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09700" y="4203700"/>
              <a:ext cx="7289800" cy="4279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335280</xdr:colOff>
      <xdr:row>6</xdr:row>
      <xdr:rowOff>15240</xdr:rowOff>
    </xdr:from>
    <xdr:to>
      <xdr:col>26</xdr:col>
      <xdr:colOff>365760</xdr:colOff>
      <xdr:row>25</xdr:row>
      <xdr:rowOff>71120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E9C7070-97E9-F2F3-F41A-4D5F20E4A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94280" y="1234440"/>
              <a:ext cx="6634480" cy="3916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330200</xdr:colOff>
      <xdr:row>12</xdr:row>
      <xdr:rowOff>25400</xdr:rowOff>
    </xdr:from>
    <xdr:to>
      <xdr:col>24</xdr:col>
      <xdr:colOff>101600</xdr:colOff>
      <xdr:row>36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F1B01D-9493-42B0-C258-4A784C1CA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37</xdr:row>
      <xdr:rowOff>114300</xdr:rowOff>
    </xdr:from>
    <xdr:to>
      <xdr:col>24</xdr:col>
      <xdr:colOff>76200</xdr:colOff>
      <xdr:row>62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156BE-658E-4345-9173-B62DFF629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393700</xdr:colOff>
      <xdr:row>62</xdr:row>
      <xdr:rowOff>177800</xdr:rowOff>
    </xdr:from>
    <xdr:to>
      <xdr:col>24</xdr:col>
      <xdr:colOff>165100</xdr:colOff>
      <xdr:row>87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0E9A80-E41A-1D41-8AE0-A986993FD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40A4B-9B9E-9E76-1C65-6938B6E08D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6F0AF3-960B-096B-BF66-FE8EDA514C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0.24887</cdr:x>
      <cdr:y>0.17236</cdr:y>
    </cdr:from>
    <cdr:to>
      <cdr:x>0.29167</cdr:x>
      <cdr:y>0.21273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2159000" y="1084386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0.25225</cdr:x>
      <cdr:y>0.1941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692" y="1221154"/>
          <a:ext cx="1328616" cy="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0.14752</cdr:x>
      <cdr:y>0.82764</cdr:y>
    </cdr:from>
    <cdr:to>
      <cdr:x>0.21734</cdr:x>
      <cdr:y>0.86957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E56D42B-74FF-2B8C-4698-D25D569DF62B}"/>
            </a:ext>
          </a:extLst>
        </cdr:cNvPr>
        <cdr:cNvSpPr txBox="1"/>
      </cdr:nvSpPr>
      <cdr:spPr>
        <a:xfrm xmlns:a="http://schemas.openxmlformats.org/drawingml/2006/main">
          <a:off x="1279770" y="5207000"/>
          <a:ext cx="605692" cy="26377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42 cells</a:t>
          </a:r>
        </a:p>
      </cdr:txBody>
    </cdr:sp>
  </cdr:relSizeAnchor>
  <cdr:relSizeAnchor xmlns:cdr="http://schemas.openxmlformats.org/drawingml/2006/chartDrawing">
    <cdr:from>
      <cdr:x>0.3482</cdr:x>
      <cdr:y>0.82484</cdr:y>
    </cdr:from>
    <cdr:to>
      <cdr:x>0.41802</cdr:x>
      <cdr:y>0.86677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9524793C-A297-2171-F303-609323F29A4F}"/>
            </a:ext>
          </a:extLst>
        </cdr:cNvPr>
        <cdr:cNvSpPr txBox="1"/>
      </cdr:nvSpPr>
      <cdr:spPr>
        <a:xfrm xmlns:a="http://schemas.openxmlformats.org/drawingml/2006/main">
          <a:off x="3020646" y="5189415"/>
          <a:ext cx="605692" cy="263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41 cells</a:t>
          </a:r>
        </a:p>
      </cdr:txBody>
    </cdr:sp>
  </cdr:relSizeAnchor>
  <cdr:relSizeAnchor xmlns:cdr="http://schemas.openxmlformats.org/drawingml/2006/chartDrawing">
    <cdr:from>
      <cdr:x>0.50698</cdr:x>
      <cdr:y>0.82329</cdr:y>
    </cdr:from>
    <cdr:to>
      <cdr:x>0.5768</cdr:x>
      <cdr:y>0.86522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FACEEBD3-824B-D7A2-E280-B487FA5CA506}"/>
            </a:ext>
          </a:extLst>
        </cdr:cNvPr>
        <cdr:cNvSpPr txBox="1"/>
      </cdr:nvSpPr>
      <cdr:spPr>
        <a:xfrm xmlns:a="http://schemas.openxmlformats.org/drawingml/2006/main">
          <a:off x="4398108" y="5179646"/>
          <a:ext cx="605692" cy="263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26 cells</a:t>
          </a:r>
        </a:p>
      </cdr:txBody>
    </cdr:sp>
  </cdr:relSizeAnchor>
  <cdr:relSizeAnchor xmlns:cdr="http://schemas.openxmlformats.org/drawingml/2006/chartDrawing">
    <cdr:from>
      <cdr:x>0.65788</cdr:x>
      <cdr:y>0.82484</cdr:y>
    </cdr:from>
    <cdr:to>
      <cdr:x>0.7277</cdr:x>
      <cdr:y>0.86677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C5868E0-3089-F53D-FD49-507960586BA4}"/>
            </a:ext>
          </a:extLst>
        </cdr:cNvPr>
        <cdr:cNvSpPr txBox="1"/>
      </cdr:nvSpPr>
      <cdr:spPr>
        <a:xfrm xmlns:a="http://schemas.openxmlformats.org/drawingml/2006/main">
          <a:off x="5707185" y="5189415"/>
          <a:ext cx="605692" cy="263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36 cells</a:t>
          </a:r>
        </a:p>
      </cdr:txBody>
    </cdr:sp>
  </cdr:relSizeAnchor>
  <cdr:relSizeAnchor xmlns:cdr="http://schemas.openxmlformats.org/drawingml/2006/chartDrawing">
    <cdr:from>
      <cdr:x>0.8527</cdr:x>
      <cdr:y>0.82329</cdr:y>
    </cdr:from>
    <cdr:to>
      <cdr:x>0.92252</cdr:x>
      <cdr:y>0.86522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AF9EFCDE-9489-FAD9-D0E9-0FA4CB3FAF7E}"/>
            </a:ext>
          </a:extLst>
        </cdr:cNvPr>
        <cdr:cNvSpPr txBox="1"/>
      </cdr:nvSpPr>
      <cdr:spPr>
        <a:xfrm xmlns:a="http://schemas.openxmlformats.org/drawingml/2006/main">
          <a:off x="7397262" y="5179646"/>
          <a:ext cx="605692" cy="2637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accent1">
                  <a:lumMod val="60000"/>
                  <a:lumOff val="40000"/>
                </a:schemeClr>
              </a:solidFill>
            </a:rPr>
            <a:t>41 cells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7AC86-62C6-159C-4A43-15E6A3AFD5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0.17128</cdr:x>
      <cdr:y>0.17438</cdr:y>
    </cdr:from>
    <cdr:to>
      <cdr:x>0.21408</cdr:x>
      <cdr:y>0.21475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1485866" y="1097083"/>
          <a:ext cx="371294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0.17128</cdr:x>
      <cdr:y>0.19581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700" y="1221158"/>
          <a:ext cx="626200" cy="107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0.2175</cdr:x>
      <cdr:y>0.81017</cdr:y>
    </cdr:from>
    <cdr:to>
      <cdr:x>0.29207</cdr:x>
      <cdr:y>0.8936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1885657" y="5093583"/>
          <a:ext cx="646491" cy="524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2022</a:t>
          </a:r>
        </a:p>
        <a:p xmlns:a="http://schemas.openxmlformats.org/drawingml/2006/main">
          <a:pPr algn="ctr"/>
          <a:r>
            <a:rPr lang="en-US" sz="1100"/>
            <a:t>22 cells</a:t>
          </a:r>
        </a:p>
      </cdr:txBody>
    </cdr:sp>
  </cdr:relSizeAnchor>
  <cdr:relSizeAnchor xmlns:cdr="http://schemas.openxmlformats.org/drawingml/2006/chartDrawing">
    <cdr:from>
      <cdr:x>0.37547</cdr:x>
      <cdr:y>0.81106</cdr:y>
    </cdr:from>
    <cdr:to>
      <cdr:x>0.45004</cdr:x>
      <cdr:y>0.89448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ACF563BF-06AE-177A-5E71-BA4E82FD8446}"/>
            </a:ext>
          </a:extLst>
        </cdr:cNvPr>
        <cdr:cNvSpPr txBox="1"/>
      </cdr:nvSpPr>
      <cdr:spPr>
        <a:xfrm xmlns:a="http://schemas.openxmlformats.org/drawingml/2006/main">
          <a:off x="3255149" y="5099126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2021</a:t>
          </a:r>
        </a:p>
        <a:p xmlns:a="http://schemas.openxmlformats.org/drawingml/2006/main">
          <a:pPr algn="ctr"/>
          <a:r>
            <a:rPr lang="en-US" sz="1100"/>
            <a:t>8 cells</a:t>
          </a:r>
        </a:p>
      </cdr:txBody>
    </cdr:sp>
  </cdr:relSizeAnchor>
  <cdr:relSizeAnchor xmlns:cdr="http://schemas.openxmlformats.org/drawingml/2006/chartDrawing">
    <cdr:from>
      <cdr:x>0.531</cdr:x>
      <cdr:y>0.8081</cdr:y>
    </cdr:from>
    <cdr:to>
      <cdr:x>0.60557</cdr:x>
      <cdr:y>0.89152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43B26540-B282-029F-0A38-EC5C011BF3AF}"/>
            </a:ext>
          </a:extLst>
        </cdr:cNvPr>
        <cdr:cNvSpPr txBox="1"/>
      </cdr:nvSpPr>
      <cdr:spPr>
        <a:xfrm xmlns:a="http://schemas.openxmlformats.org/drawingml/2006/main">
          <a:off x="4603589" y="5080570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2020</a:t>
          </a:r>
        </a:p>
        <a:p xmlns:a="http://schemas.openxmlformats.org/drawingml/2006/main">
          <a:pPr algn="ctr"/>
          <a:r>
            <a:rPr lang="en-US" sz="1100"/>
            <a:t>15 cells</a:t>
          </a:r>
        </a:p>
      </cdr:txBody>
    </cdr:sp>
  </cdr:relSizeAnchor>
  <cdr:relSizeAnchor xmlns:cdr="http://schemas.openxmlformats.org/drawingml/2006/chartDrawing">
    <cdr:from>
      <cdr:x>0.87887</cdr:x>
      <cdr:y>0.80772</cdr:y>
    </cdr:from>
    <cdr:to>
      <cdr:x>0.95344</cdr:x>
      <cdr:y>0.89114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7619440" y="5078156"/>
          <a:ext cx="646491" cy="524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2018</a:t>
          </a:r>
        </a:p>
        <a:p xmlns:a="http://schemas.openxmlformats.org/drawingml/2006/main">
          <a:pPr algn="ctr"/>
          <a:r>
            <a:rPr lang="en-US" sz="1100"/>
            <a:t>14 cells</a:t>
          </a:r>
        </a:p>
      </cdr:txBody>
    </cdr:sp>
  </cdr:relSizeAnchor>
  <cdr:relSizeAnchor xmlns:cdr="http://schemas.openxmlformats.org/drawingml/2006/chartDrawing">
    <cdr:from>
      <cdr:x>0.70499</cdr:x>
      <cdr:y>0.80943</cdr:y>
    </cdr:from>
    <cdr:to>
      <cdr:x>0.77956</cdr:x>
      <cdr:y>0.89285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6111983" y="5088893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2019</a:t>
          </a:r>
        </a:p>
        <a:p xmlns:a="http://schemas.openxmlformats.org/drawingml/2006/main">
          <a:pPr algn="ctr"/>
          <a:r>
            <a:rPr lang="en-US" sz="1100"/>
            <a:t>12 cells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AF99F-D8CC-FD06-B7CD-9A1B47A1914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0.17128</cdr:x>
      <cdr:y>0.17438</cdr:y>
    </cdr:from>
    <cdr:to>
      <cdr:x>0.21408</cdr:x>
      <cdr:y>0.21475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1485866" y="1097083"/>
          <a:ext cx="371294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0.17128</cdr:x>
      <cdr:y>0.19581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700" y="1221158"/>
          <a:ext cx="626200" cy="107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0.2175</cdr:x>
      <cdr:y>0.81017</cdr:y>
    </cdr:from>
    <cdr:to>
      <cdr:x>0.29207</cdr:x>
      <cdr:y>0.8936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1885657" y="5093583"/>
          <a:ext cx="646491" cy="524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2022</a:t>
          </a:r>
        </a:p>
        <a:p xmlns:a="http://schemas.openxmlformats.org/drawingml/2006/main">
          <a:pPr algn="ctr"/>
          <a:r>
            <a:rPr lang="en-US" sz="1100"/>
            <a:t>19 cells</a:t>
          </a:r>
        </a:p>
      </cdr:txBody>
    </cdr:sp>
  </cdr:relSizeAnchor>
  <cdr:relSizeAnchor xmlns:cdr="http://schemas.openxmlformats.org/drawingml/2006/chartDrawing">
    <cdr:from>
      <cdr:x>0.49942</cdr:x>
      <cdr:y>0.80484</cdr:y>
    </cdr:from>
    <cdr:to>
      <cdr:x>0.57399</cdr:x>
      <cdr:y>0.88826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ACF563BF-06AE-177A-5E71-BA4E82FD8446}"/>
            </a:ext>
          </a:extLst>
        </cdr:cNvPr>
        <cdr:cNvSpPr txBox="1"/>
      </cdr:nvSpPr>
      <cdr:spPr>
        <a:xfrm xmlns:a="http://schemas.openxmlformats.org/drawingml/2006/main">
          <a:off x="4329742" y="5060063"/>
          <a:ext cx="646491" cy="524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2021</a:t>
          </a:r>
        </a:p>
        <a:p xmlns:a="http://schemas.openxmlformats.org/drawingml/2006/main">
          <a:pPr algn="ctr"/>
          <a:r>
            <a:rPr lang="en-US" sz="1100"/>
            <a:t>16 cells</a:t>
          </a:r>
        </a:p>
      </cdr:txBody>
    </cdr:sp>
  </cdr:relSizeAnchor>
  <cdr:relSizeAnchor xmlns:cdr="http://schemas.openxmlformats.org/drawingml/2006/chartDrawing">
    <cdr:from>
      <cdr:x>0.65383</cdr:x>
      <cdr:y>0.80655</cdr:y>
    </cdr:from>
    <cdr:to>
      <cdr:x>0.7284</cdr:x>
      <cdr:y>0.88997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43B26540-B282-029F-0A38-EC5C011BF3AF}"/>
            </a:ext>
          </a:extLst>
        </cdr:cNvPr>
        <cdr:cNvSpPr txBox="1"/>
      </cdr:nvSpPr>
      <cdr:spPr>
        <a:xfrm xmlns:a="http://schemas.openxmlformats.org/drawingml/2006/main">
          <a:off x="5668427" y="5070790"/>
          <a:ext cx="646491" cy="524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2020</a:t>
          </a:r>
        </a:p>
        <a:p xmlns:a="http://schemas.openxmlformats.org/drawingml/2006/main">
          <a:pPr algn="ctr"/>
          <a:r>
            <a:rPr lang="en-US" sz="1100"/>
            <a:t>10 cells</a:t>
          </a:r>
        </a:p>
      </cdr:txBody>
    </cdr:sp>
  </cdr:relSizeAnchor>
  <cdr:relSizeAnchor xmlns:cdr="http://schemas.openxmlformats.org/drawingml/2006/chartDrawing">
    <cdr:from>
      <cdr:x>0.90028</cdr:x>
      <cdr:y>0.80772</cdr:y>
    </cdr:from>
    <cdr:to>
      <cdr:x>0.97485</cdr:x>
      <cdr:y>0.89114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7805060" y="5078165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2018</a:t>
          </a:r>
        </a:p>
        <a:p xmlns:a="http://schemas.openxmlformats.org/drawingml/2006/main">
          <a:pPr algn="ctr"/>
          <a:r>
            <a:rPr lang="en-US" sz="1100"/>
            <a:t>8 cells</a:t>
          </a:r>
        </a:p>
      </cdr:txBody>
    </cdr:sp>
  </cdr:relSizeAnchor>
  <cdr:relSizeAnchor xmlns:cdr="http://schemas.openxmlformats.org/drawingml/2006/chartDrawing">
    <cdr:from>
      <cdr:x>0.78387</cdr:x>
      <cdr:y>0.80632</cdr:y>
    </cdr:from>
    <cdr:to>
      <cdr:x>0.85844</cdr:x>
      <cdr:y>0.88974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6795839" y="5069354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2019</a:t>
          </a:r>
        </a:p>
        <a:p xmlns:a="http://schemas.openxmlformats.org/drawingml/2006/main">
          <a:pPr algn="ctr"/>
          <a:r>
            <a:rPr lang="en-US" sz="1100"/>
            <a:t>8 cells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7B2A8-4A0A-3660-5F89-D11C65EC35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0.17128</cdr:x>
      <cdr:y>0.17438</cdr:y>
    </cdr:from>
    <cdr:to>
      <cdr:x>0.21408</cdr:x>
      <cdr:y>0.21475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1485866" y="1097083"/>
          <a:ext cx="371294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0.17128</cdr:x>
      <cdr:y>0.19581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700" y="1221158"/>
          <a:ext cx="626200" cy="107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0.17468</cdr:x>
      <cdr:y>0.79619</cdr:y>
    </cdr:from>
    <cdr:to>
      <cdr:x>0.24925</cdr:x>
      <cdr:y>0.87962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1514426" y="5005660"/>
          <a:ext cx="646491" cy="524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2022</a:t>
          </a:r>
        </a:p>
        <a:p xmlns:a="http://schemas.openxmlformats.org/drawingml/2006/main">
          <a:pPr algn="ctr"/>
          <a:r>
            <a:rPr lang="en-US" sz="1100"/>
            <a:t>12 cells</a:t>
          </a:r>
        </a:p>
      </cdr:txBody>
    </cdr:sp>
  </cdr:relSizeAnchor>
  <cdr:relSizeAnchor xmlns:cdr="http://schemas.openxmlformats.org/drawingml/2006/chartDrawing">
    <cdr:from>
      <cdr:x>0.35856</cdr:x>
      <cdr:y>0.80018</cdr:y>
    </cdr:from>
    <cdr:to>
      <cdr:x>0.43313</cdr:x>
      <cdr:y>0.8836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ACF563BF-06AE-177A-5E71-BA4E82FD8446}"/>
            </a:ext>
          </a:extLst>
        </cdr:cNvPr>
        <cdr:cNvSpPr txBox="1"/>
      </cdr:nvSpPr>
      <cdr:spPr>
        <a:xfrm xmlns:a="http://schemas.openxmlformats.org/drawingml/2006/main">
          <a:off x="3108588" y="5030756"/>
          <a:ext cx="646491" cy="524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2021</a:t>
          </a:r>
        </a:p>
        <a:p xmlns:a="http://schemas.openxmlformats.org/drawingml/2006/main">
          <a:pPr algn="ctr"/>
          <a:r>
            <a:rPr lang="en-US" sz="1100"/>
            <a:t>7 cells</a:t>
          </a:r>
        </a:p>
      </cdr:txBody>
    </cdr:sp>
  </cdr:relSizeAnchor>
  <cdr:relSizeAnchor xmlns:cdr="http://schemas.openxmlformats.org/drawingml/2006/chartDrawing">
    <cdr:from>
      <cdr:x>0.50283</cdr:x>
      <cdr:y>0.80033</cdr:y>
    </cdr:from>
    <cdr:to>
      <cdr:x>0.5774</cdr:x>
      <cdr:y>0.88375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43B26540-B282-029F-0A38-EC5C011BF3AF}"/>
            </a:ext>
          </a:extLst>
        </cdr:cNvPr>
        <cdr:cNvSpPr txBox="1"/>
      </cdr:nvSpPr>
      <cdr:spPr>
        <a:xfrm xmlns:a="http://schemas.openxmlformats.org/drawingml/2006/main">
          <a:off x="4359350" y="5031713"/>
          <a:ext cx="646491" cy="524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2020</a:t>
          </a:r>
        </a:p>
        <a:p xmlns:a="http://schemas.openxmlformats.org/drawingml/2006/main">
          <a:pPr algn="ctr"/>
          <a:r>
            <a:rPr lang="en-US" sz="1100"/>
            <a:t>7 cells</a:t>
          </a:r>
        </a:p>
      </cdr:txBody>
    </cdr:sp>
  </cdr:relSizeAnchor>
  <cdr:relSizeAnchor xmlns:cdr="http://schemas.openxmlformats.org/drawingml/2006/chartDrawing">
    <cdr:from>
      <cdr:x>0.78534</cdr:x>
      <cdr:y>0.79995</cdr:y>
    </cdr:from>
    <cdr:to>
      <cdr:x>0.85991</cdr:x>
      <cdr:y>0.88337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6808598" y="5029320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2018</a:t>
          </a:r>
        </a:p>
        <a:p xmlns:a="http://schemas.openxmlformats.org/drawingml/2006/main">
          <a:pPr algn="ctr"/>
          <a:r>
            <a:rPr lang="en-US" sz="1100"/>
            <a:t>7 cells</a:t>
          </a:r>
        </a:p>
      </cdr:txBody>
    </cdr:sp>
  </cdr:relSizeAnchor>
  <cdr:relSizeAnchor xmlns:cdr="http://schemas.openxmlformats.org/drawingml/2006/chartDrawing">
    <cdr:from>
      <cdr:x>0.64076</cdr:x>
      <cdr:y>0.80166</cdr:y>
    </cdr:from>
    <cdr:to>
      <cdr:x>0.71533</cdr:x>
      <cdr:y>0.88508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5555147" y="5040047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2019</a:t>
          </a:r>
        </a:p>
        <a:p xmlns:a="http://schemas.openxmlformats.org/drawingml/2006/main">
          <a:pPr algn="ctr"/>
          <a:r>
            <a:rPr lang="en-US" sz="1100"/>
            <a:t>7 cells</a:t>
          </a:r>
        </a:p>
      </cdr:txBody>
    </cdr:sp>
  </cdr:relSizeAnchor>
  <cdr:relSizeAnchor xmlns:cdr="http://schemas.openxmlformats.org/drawingml/2006/chartDrawing">
    <cdr:from>
      <cdr:x>0.91522</cdr:x>
      <cdr:y>0.80055</cdr:y>
    </cdr:from>
    <cdr:to>
      <cdr:x>0.98979</cdr:x>
      <cdr:y>0.88397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C884D95C-12F6-9EB9-1F92-B4B84CBC78EB}"/>
            </a:ext>
          </a:extLst>
        </cdr:cNvPr>
        <cdr:cNvSpPr txBox="1"/>
      </cdr:nvSpPr>
      <cdr:spPr>
        <a:xfrm xmlns:a="http://schemas.openxmlformats.org/drawingml/2006/main">
          <a:off x="7934570" y="5033108"/>
          <a:ext cx="646491" cy="5244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2016</a:t>
          </a:r>
        </a:p>
        <a:p xmlns:a="http://schemas.openxmlformats.org/drawingml/2006/main">
          <a:pPr algn="ctr"/>
          <a:r>
            <a:rPr lang="en-US" sz="1100"/>
            <a:t>6 cells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9587" cy="6287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551A4E-6B7D-1C4F-4AE0-A68BAB2B6A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0.17128</cdr:x>
      <cdr:y>0.17438</cdr:y>
    </cdr:from>
    <cdr:to>
      <cdr:x>0.21408</cdr:x>
      <cdr:y>0.21475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1485866" y="1097083"/>
          <a:ext cx="371294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0.17128</cdr:x>
      <cdr:y>0.19581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700" y="1221158"/>
          <a:ext cx="626200" cy="107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0.13637</cdr:x>
      <cdr:y>0.80862</cdr:y>
    </cdr:from>
    <cdr:to>
      <cdr:x>0.21094</cdr:x>
      <cdr:y>0.89205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1182286" y="5083838"/>
          <a:ext cx="646514" cy="52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/>
            <a:t>2022</a:t>
          </a:r>
        </a:p>
        <a:p xmlns:a="http://schemas.openxmlformats.org/drawingml/2006/main">
          <a:pPr algn="ctr"/>
          <a:r>
            <a:rPr lang="en-US" sz="1100"/>
            <a:t>46 cells</a:t>
          </a:r>
        </a:p>
      </cdr:txBody>
    </cdr:sp>
  </cdr:relSizeAnchor>
  <cdr:relSizeAnchor xmlns:cdr="http://schemas.openxmlformats.org/drawingml/2006/chartDrawing">
    <cdr:from>
      <cdr:x>0.29884</cdr:x>
      <cdr:y>0.80795</cdr:y>
    </cdr:from>
    <cdr:to>
      <cdr:x>0.37341</cdr:x>
      <cdr:y>0.89137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ACF563BF-06AE-177A-5E71-BA4E82FD8446}"/>
            </a:ext>
          </a:extLst>
        </cdr:cNvPr>
        <cdr:cNvSpPr txBox="1"/>
      </cdr:nvSpPr>
      <cdr:spPr>
        <a:xfrm xmlns:a="http://schemas.openxmlformats.org/drawingml/2006/main">
          <a:off x="2590800" y="5079591"/>
          <a:ext cx="646514" cy="52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2021</a:t>
          </a:r>
        </a:p>
        <a:p xmlns:a="http://schemas.openxmlformats.org/drawingml/2006/main">
          <a:pPr algn="ctr"/>
          <a:r>
            <a:rPr lang="en-US" sz="1100"/>
            <a:t>32 cells</a:t>
          </a:r>
        </a:p>
      </cdr:txBody>
    </cdr:sp>
  </cdr:relSizeAnchor>
  <cdr:relSizeAnchor xmlns:cdr="http://schemas.openxmlformats.org/drawingml/2006/chartDrawing">
    <cdr:from>
      <cdr:x>0.4217</cdr:x>
      <cdr:y>0.81121</cdr:y>
    </cdr:from>
    <cdr:to>
      <cdr:x>0.49627</cdr:x>
      <cdr:y>0.89463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43B26540-B282-029F-0A38-EC5C011BF3AF}"/>
            </a:ext>
          </a:extLst>
        </cdr:cNvPr>
        <cdr:cNvSpPr txBox="1"/>
      </cdr:nvSpPr>
      <cdr:spPr>
        <a:xfrm xmlns:a="http://schemas.openxmlformats.org/drawingml/2006/main">
          <a:off x="3655961" y="5100074"/>
          <a:ext cx="646514" cy="52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2020</a:t>
          </a:r>
        </a:p>
        <a:p xmlns:a="http://schemas.openxmlformats.org/drawingml/2006/main">
          <a:pPr algn="ctr"/>
          <a:r>
            <a:rPr lang="en-US" sz="1100"/>
            <a:t>25 cells</a:t>
          </a:r>
        </a:p>
      </cdr:txBody>
    </cdr:sp>
  </cdr:relSizeAnchor>
  <cdr:relSizeAnchor xmlns:cdr="http://schemas.openxmlformats.org/drawingml/2006/chartDrawing">
    <cdr:from>
      <cdr:x>0.85408</cdr:x>
      <cdr:y>0.80306</cdr:y>
    </cdr:from>
    <cdr:to>
      <cdr:x>0.92865</cdr:x>
      <cdr:y>0.88648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7404509" y="5048865"/>
          <a:ext cx="646514" cy="52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2018</a:t>
          </a:r>
        </a:p>
        <a:p xmlns:a="http://schemas.openxmlformats.org/drawingml/2006/main">
          <a:pPr algn="ctr"/>
          <a:r>
            <a:rPr lang="en-US" sz="1100"/>
            <a:t>57 cells</a:t>
          </a:r>
        </a:p>
      </cdr:txBody>
    </cdr:sp>
  </cdr:relSizeAnchor>
  <cdr:relSizeAnchor xmlns:cdr="http://schemas.openxmlformats.org/drawingml/2006/chartDrawing">
    <cdr:from>
      <cdr:x>0.60245</cdr:x>
      <cdr:y>0.80632</cdr:y>
    </cdr:from>
    <cdr:to>
      <cdr:x>0.67702</cdr:x>
      <cdr:y>0.88974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C7D5074D-AFF8-DA30-B1B4-B383DC13ECDC}"/>
            </a:ext>
          </a:extLst>
        </cdr:cNvPr>
        <cdr:cNvSpPr txBox="1"/>
      </cdr:nvSpPr>
      <cdr:spPr>
        <a:xfrm xmlns:a="http://schemas.openxmlformats.org/drawingml/2006/main">
          <a:off x="5222977" y="5069348"/>
          <a:ext cx="646514" cy="52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2019</a:t>
          </a:r>
        </a:p>
        <a:p xmlns:a="http://schemas.openxmlformats.org/drawingml/2006/main">
          <a:pPr algn="ctr"/>
          <a:r>
            <a:rPr lang="en-US" sz="1100"/>
            <a:t>57 cells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36EDC-8BBA-CC18-A72B-AE53D0B51E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0.17128</cdr:x>
      <cdr:y>0.17438</cdr:y>
    </cdr:from>
    <cdr:to>
      <cdr:x>0.21408</cdr:x>
      <cdr:y>0.21475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1485866" y="1097083"/>
          <a:ext cx="371294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0.1941</cdr:y>
    </cdr:from>
    <cdr:to>
      <cdr:x>0.17128</cdr:x>
      <cdr:y>0.19581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>
          <a:off x="859700" y="1221158"/>
          <a:ext cx="626200" cy="1074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0.10473</cdr:x>
      <cdr:y>0.81832</cdr:y>
    </cdr:from>
    <cdr:to>
      <cdr:x>0.17117</cdr:x>
      <cdr:y>0.86491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908538" y="5148384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22 cells</a:t>
          </a:r>
        </a:p>
      </cdr:txBody>
    </cdr:sp>
  </cdr:relSizeAnchor>
  <cdr:relSizeAnchor xmlns:cdr="http://schemas.openxmlformats.org/drawingml/2006/chartDrawing">
    <cdr:from>
      <cdr:x>0.26599</cdr:x>
      <cdr:y>0.81242</cdr:y>
    </cdr:from>
    <cdr:to>
      <cdr:x>0.33243</cdr:x>
      <cdr:y>0.85901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CAD960E-5DEA-CFC3-38FC-5351B0B90855}"/>
            </a:ext>
          </a:extLst>
        </cdr:cNvPr>
        <cdr:cNvSpPr txBox="1"/>
      </cdr:nvSpPr>
      <cdr:spPr>
        <a:xfrm xmlns:a="http://schemas.openxmlformats.org/drawingml/2006/main">
          <a:off x="2307492" y="5111261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26 cells</a:t>
          </a:r>
        </a:p>
      </cdr:txBody>
    </cdr:sp>
  </cdr:relSizeAnchor>
  <cdr:relSizeAnchor xmlns:cdr="http://schemas.openxmlformats.org/drawingml/2006/chartDrawing">
    <cdr:from>
      <cdr:x>0.43041</cdr:x>
      <cdr:y>0.80932</cdr:y>
    </cdr:from>
    <cdr:to>
      <cdr:x>0.49685</cdr:x>
      <cdr:y>0.8559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DBBE005-EB01-06F3-A2C1-CE449059697E}"/>
            </a:ext>
          </a:extLst>
        </cdr:cNvPr>
        <cdr:cNvSpPr txBox="1"/>
      </cdr:nvSpPr>
      <cdr:spPr>
        <a:xfrm xmlns:a="http://schemas.openxmlformats.org/drawingml/2006/main">
          <a:off x="3733800" y="5091723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23 cells</a:t>
          </a:r>
        </a:p>
      </cdr:txBody>
    </cdr:sp>
  </cdr:relSizeAnchor>
  <cdr:relSizeAnchor xmlns:cdr="http://schemas.openxmlformats.org/drawingml/2006/chartDrawing">
    <cdr:from>
      <cdr:x>0.59144</cdr:x>
      <cdr:y>0.81087</cdr:y>
    </cdr:from>
    <cdr:to>
      <cdr:x>0.65788</cdr:x>
      <cdr:y>0.85745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38D16C4-D132-824D-0377-D85024ADD8A9}"/>
            </a:ext>
          </a:extLst>
        </cdr:cNvPr>
        <cdr:cNvSpPr txBox="1"/>
      </cdr:nvSpPr>
      <cdr:spPr>
        <a:xfrm xmlns:a="http://schemas.openxmlformats.org/drawingml/2006/main">
          <a:off x="5130800" y="5101492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20 cells</a:t>
          </a:r>
        </a:p>
      </cdr:txBody>
    </cdr:sp>
  </cdr:relSizeAnchor>
  <cdr:relSizeAnchor xmlns:cdr="http://schemas.openxmlformats.org/drawingml/2006/chartDrawing">
    <cdr:from>
      <cdr:x>0.70405</cdr:x>
      <cdr:y>0.80932</cdr:y>
    </cdr:from>
    <cdr:to>
      <cdr:x>0.7705</cdr:x>
      <cdr:y>0.8559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CD993645-7E9C-A19A-3ED4-1EB879D85C08}"/>
            </a:ext>
          </a:extLst>
        </cdr:cNvPr>
        <cdr:cNvSpPr txBox="1"/>
      </cdr:nvSpPr>
      <cdr:spPr>
        <a:xfrm xmlns:a="http://schemas.openxmlformats.org/drawingml/2006/main">
          <a:off x="6107723" y="5091723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15 cells</a:t>
          </a:r>
        </a:p>
      </cdr:txBody>
    </cdr:sp>
  </cdr:relSizeAnchor>
  <cdr:relSizeAnchor xmlns:cdr="http://schemas.openxmlformats.org/drawingml/2006/chartDrawing">
    <cdr:from>
      <cdr:x>0.79527</cdr:x>
      <cdr:y>0.80776</cdr:y>
    </cdr:from>
    <cdr:to>
      <cdr:x>0.86171</cdr:x>
      <cdr:y>0.85435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CCFED62-57FC-7DB8-8005-5781BEF6A5BF}"/>
            </a:ext>
          </a:extLst>
        </cdr:cNvPr>
        <cdr:cNvSpPr txBox="1"/>
      </cdr:nvSpPr>
      <cdr:spPr>
        <a:xfrm xmlns:a="http://schemas.openxmlformats.org/drawingml/2006/main">
          <a:off x="6899031" y="5081954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12 cells</a:t>
          </a:r>
        </a:p>
      </cdr:txBody>
    </cdr:sp>
  </cdr:relSizeAnchor>
  <cdr:relSizeAnchor xmlns:cdr="http://schemas.openxmlformats.org/drawingml/2006/chartDrawing">
    <cdr:from>
      <cdr:x>0.92928</cdr:x>
      <cdr:y>0.79224</cdr:y>
    </cdr:from>
    <cdr:to>
      <cdr:x>0.99572</cdr:x>
      <cdr:y>0.83882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9CCFED62-57FC-7DB8-8005-5781BEF6A5BF}"/>
            </a:ext>
          </a:extLst>
        </cdr:cNvPr>
        <cdr:cNvSpPr txBox="1"/>
      </cdr:nvSpPr>
      <cdr:spPr>
        <a:xfrm xmlns:a="http://schemas.openxmlformats.org/drawingml/2006/main">
          <a:off x="8061569" y="4984262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10 cells</a:t>
          </a:r>
        </a:p>
      </cdr:txBody>
    </cdr:sp>
  </cdr:relSizeAnchor>
  <cdr:relSizeAnchor xmlns:cdr="http://schemas.openxmlformats.org/drawingml/2006/chartDrawing">
    <cdr:from>
      <cdr:x>0.86171</cdr:x>
      <cdr:y>0.83106</cdr:y>
    </cdr:from>
    <cdr:to>
      <cdr:x>0.92815</cdr:x>
      <cdr:y>0.87764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9CCFED62-57FC-7DB8-8005-5781BEF6A5BF}"/>
            </a:ext>
          </a:extLst>
        </cdr:cNvPr>
        <cdr:cNvSpPr txBox="1"/>
      </cdr:nvSpPr>
      <cdr:spPr>
        <a:xfrm xmlns:a="http://schemas.openxmlformats.org/drawingml/2006/main">
          <a:off x="7475416" y="5228492"/>
          <a:ext cx="576385" cy="293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7</a:t>
          </a:r>
          <a:r>
            <a:rPr lang="en-US" sz="1100" baseline="0"/>
            <a:t> </a:t>
          </a:r>
          <a:r>
            <a:rPr lang="en-US" sz="1100"/>
            <a:t>cells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absoluteAnchor>
    <xdr:pos x="0" y="0"/>
    <xdr:ext cx="8675077" cy="629138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44569-E8D1-FF63-6C82-F892FFDBB5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0.38954</cdr:x>
      <cdr:y>0.1652</cdr:y>
    </cdr:from>
    <cdr:to>
      <cdr:x>0.43234</cdr:x>
      <cdr:y>0.20557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AB8AD37-9525-5900-1B4F-0A264ABF77FE}"/>
            </a:ext>
          </a:extLst>
        </cdr:cNvPr>
        <cdr:cNvSpPr txBox="1"/>
      </cdr:nvSpPr>
      <cdr:spPr>
        <a:xfrm xmlns:a="http://schemas.openxmlformats.org/drawingml/2006/main">
          <a:off x="3379321" y="1039364"/>
          <a:ext cx="371293" cy="253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EW</a:t>
          </a:r>
        </a:p>
      </cdr:txBody>
    </cdr:sp>
  </cdr:relSizeAnchor>
  <cdr:relSizeAnchor xmlns:cdr="http://schemas.openxmlformats.org/drawingml/2006/chartDrawing">
    <cdr:from>
      <cdr:x>0.06216</cdr:x>
      <cdr:y>0.17112</cdr:y>
    </cdr:from>
    <cdr:to>
      <cdr:x>0.10496</cdr:x>
      <cdr:y>0.21149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2AEB8C1-AC03-0509-72F8-EB1E7FF1AD7F}"/>
            </a:ext>
          </a:extLst>
        </cdr:cNvPr>
        <cdr:cNvSpPr txBox="1"/>
      </cdr:nvSpPr>
      <cdr:spPr>
        <a:xfrm xmlns:a="http://schemas.openxmlformats.org/drawingml/2006/main">
          <a:off x="539262" y="1076569"/>
          <a:ext cx="371231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LW</a:t>
          </a:r>
        </a:p>
      </cdr:txBody>
    </cdr:sp>
  </cdr:relSizeAnchor>
  <cdr:relSizeAnchor xmlns:cdr="http://schemas.openxmlformats.org/drawingml/2006/chartDrawing">
    <cdr:from>
      <cdr:x>0.0991</cdr:x>
      <cdr:y>0.19269</cdr:y>
    </cdr:from>
    <cdr:to>
      <cdr:x>0.37664</cdr:x>
      <cdr:y>0.1941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642483B3-2236-7525-88FD-437AF97B45DD}"/>
            </a:ext>
          </a:extLst>
        </cdr:cNvPr>
        <cdr:cNvCxnSpPr/>
      </cdr:nvCxnSpPr>
      <cdr:spPr>
        <a:xfrm xmlns:a="http://schemas.openxmlformats.org/drawingml/2006/main" flipV="1">
          <a:off x="859700" y="1212273"/>
          <a:ext cx="2407664" cy="888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0.2498</cdr:x>
      <cdr:y>0.78712</cdr:y>
    </cdr:from>
    <cdr:to>
      <cdr:x>0.31624</cdr:x>
      <cdr:y>0.83371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41C49B5-E219-4CF3-F1C6-2B0E62C4F6D2}"/>
            </a:ext>
          </a:extLst>
        </cdr:cNvPr>
        <cdr:cNvSpPr txBox="1"/>
      </cdr:nvSpPr>
      <cdr:spPr>
        <a:xfrm xmlns:a="http://schemas.openxmlformats.org/drawingml/2006/main">
          <a:off x="2166996" y="4952093"/>
          <a:ext cx="576372" cy="293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62 cells</a:t>
          </a:r>
        </a:p>
      </cdr:txBody>
    </cdr:sp>
  </cdr:relSizeAnchor>
  <cdr:relSizeAnchor xmlns:cdr="http://schemas.openxmlformats.org/drawingml/2006/chartDrawing">
    <cdr:from>
      <cdr:x>0.5122</cdr:x>
      <cdr:y>0.78306</cdr:y>
    </cdr:from>
    <cdr:to>
      <cdr:x>0.57864</cdr:x>
      <cdr:y>0.82965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DCAD960E-5DEA-CFC3-38FC-5351B0B90855}"/>
            </a:ext>
          </a:extLst>
        </cdr:cNvPr>
        <cdr:cNvSpPr txBox="1"/>
      </cdr:nvSpPr>
      <cdr:spPr>
        <a:xfrm xmlns:a="http://schemas.openxmlformats.org/drawingml/2006/main">
          <a:off x="4443393" y="4926520"/>
          <a:ext cx="576372" cy="293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30 cells</a:t>
          </a:r>
        </a:p>
      </cdr:txBody>
    </cdr:sp>
  </cdr:relSizeAnchor>
  <cdr:relSizeAnchor xmlns:cdr="http://schemas.openxmlformats.org/drawingml/2006/chartDrawing">
    <cdr:from>
      <cdr:x>0.66864</cdr:x>
      <cdr:y>0.78179</cdr:y>
    </cdr:from>
    <cdr:to>
      <cdr:x>0.73508</cdr:x>
      <cdr:y>0.82837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FDBBE005-EB01-06F3-A2C1-CE449059697E}"/>
            </a:ext>
          </a:extLst>
        </cdr:cNvPr>
        <cdr:cNvSpPr txBox="1"/>
      </cdr:nvSpPr>
      <cdr:spPr>
        <a:xfrm xmlns:a="http://schemas.openxmlformats.org/drawingml/2006/main">
          <a:off x="5800477" y="4918561"/>
          <a:ext cx="576372" cy="29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26 cells</a:t>
          </a:r>
        </a:p>
      </cdr:txBody>
    </cdr:sp>
  </cdr:relSizeAnchor>
  <cdr:relSizeAnchor xmlns:cdr="http://schemas.openxmlformats.org/drawingml/2006/chartDrawing">
    <cdr:from>
      <cdr:x>0.79189</cdr:x>
      <cdr:y>0.78363</cdr:y>
    </cdr:from>
    <cdr:to>
      <cdr:x>0.85834</cdr:x>
      <cdr:y>0.83021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CD993645-7E9C-A19A-3ED4-1EB879D85C08}"/>
            </a:ext>
          </a:extLst>
        </cdr:cNvPr>
        <cdr:cNvSpPr txBox="1"/>
      </cdr:nvSpPr>
      <cdr:spPr>
        <a:xfrm xmlns:a="http://schemas.openxmlformats.org/drawingml/2006/main">
          <a:off x="6869688" y="4930108"/>
          <a:ext cx="576459" cy="2930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19 cells</a:t>
          </a:r>
        </a:p>
      </cdr:txBody>
    </cdr:sp>
  </cdr:relSizeAnchor>
  <cdr:relSizeAnchor xmlns:cdr="http://schemas.openxmlformats.org/drawingml/2006/chartDrawing">
    <cdr:from>
      <cdr:x>0.91505</cdr:x>
      <cdr:y>0.78207</cdr:y>
    </cdr:from>
    <cdr:to>
      <cdr:x>0.98149</cdr:x>
      <cdr:y>0.82866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CCFED62-57FC-7DB8-8005-5781BEF6A5BF}"/>
            </a:ext>
          </a:extLst>
        </cdr:cNvPr>
        <cdr:cNvSpPr txBox="1"/>
      </cdr:nvSpPr>
      <cdr:spPr>
        <a:xfrm xmlns:a="http://schemas.openxmlformats.org/drawingml/2006/main">
          <a:off x="7938119" y="4920293"/>
          <a:ext cx="576373" cy="293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19 cells</a:t>
          </a: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34</xdr:row>
      <xdr:rowOff>38100</xdr:rowOff>
    </xdr:from>
    <xdr:to>
      <xdr:col>13</xdr:col>
      <xdr:colOff>431800</xdr:colOff>
      <xdr:row>60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F35BF3-FEB4-BAFC-FF3A-82C553BC3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749301</xdr:colOff>
      <xdr:row>34</xdr:row>
      <xdr:rowOff>190500</xdr:rowOff>
    </xdr:from>
    <xdr:to>
      <xdr:col>28</xdr:col>
      <xdr:colOff>766380</xdr:colOff>
      <xdr:row>68</xdr:row>
      <xdr:rowOff>153276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BAE278-710F-D77D-897A-8270A490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71</xdr:row>
      <xdr:rowOff>0</xdr:rowOff>
    </xdr:from>
    <xdr:to>
      <xdr:col>31</xdr:col>
      <xdr:colOff>374869</xdr:colOff>
      <xdr:row>102</xdr:row>
      <xdr:rowOff>120870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6B474-0DB8-314B-B879-3DD39312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108</xdr:row>
      <xdr:rowOff>0</xdr:rowOff>
    </xdr:from>
    <xdr:to>
      <xdr:col>31</xdr:col>
      <xdr:colOff>374869</xdr:colOff>
      <xdr:row>139</xdr:row>
      <xdr:rowOff>120869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CF764-35DC-104F-B571-1DE5004CD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C408-B8D9-F04D-B319-7D2119F083CF}">
  <dimension ref="A1:X4610"/>
  <sheetViews>
    <sheetView topLeftCell="B1" workbookViewId="0">
      <pane ySplit="2" topLeftCell="A2582" activePane="bottomLeft" state="frozen"/>
      <selection pane="bottomLeft" activeCell="L22" sqref="L22"/>
    </sheetView>
  </sheetViews>
  <sheetFormatPr baseColWidth="10" defaultRowHeight="16" x14ac:dyDescent="0.2"/>
  <cols>
    <col min="13" max="13" width="10.83203125" style="3"/>
    <col min="14" max="15" width="10.83203125" style="1"/>
    <col min="16" max="16" width="10.83203125" style="2"/>
  </cols>
  <sheetData>
    <row r="1" spans="1:24" x14ac:dyDescent="0.2">
      <c r="A1" s="70" t="s">
        <v>0</v>
      </c>
      <c r="B1" s="72" t="s">
        <v>2</v>
      </c>
      <c r="C1" s="72" t="s">
        <v>42</v>
      </c>
      <c r="D1" s="4"/>
      <c r="E1" s="72" t="s">
        <v>1</v>
      </c>
      <c r="F1" s="72" t="s">
        <v>5</v>
      </c>
      <c r="G1" s="63" t="s">
        <v>12</v>
      </c>
      <c r="H1" s="65" t="s">
        <v>6</v>
      </c>
      <c r="I1" s="65"/>
      <c r="J1" s="65"/>
      <c r="K1" s="65"/>
      <c r="L1" s="66"/>
      <c r="M1" s="67" t="s">
        <v>17</v>
      </c>
      <c r="N1" s="68"/>
      <c r="O1" s="68"/>
      <c r="P1" s="69"/>
    </row>
    <row r="2" spans="1:24" x14ac:dyDescent="0.2">
      <c r="A2" s="71"/>
      <c r="B2" s="73"/>
      <c r="C2" s="73"/>
      <c r="D2" s="22" t="s">
        <v>41</v>
      </c>
      <c r="E2" s="73"/>
      <c r="F2" s="73"/>
      <c r="G2" s="64"/>
      <c r="H2" t="s">
        <v>7</v>
      </c>
      <c r="I2" t="s">
        <v>8</v>
      </c>
      <c r="J2" t="s">
        <v>9</v>
      </c>
      <c r="K2" t="s">
        <v>11</v>
      </c>
      <c r="L2" t="s">
        <v>10</v>
      </c>
      <c r="M2" s="23" t="s">
        <v>13</v>
      </c>
      <c r="N2" s="24" t="s">
        <v>14</v>
      </c>
      <c r="O2" s="24" t="s">
        <v>15</v>
      </c>
      <c r="P2" s="25" t="s">
        <v>16</v>
      </c>
      <c r="Q2" s="1" t="s">
        <v>23</v>
      </c>
      <c r="R2" s="1" t="s">
        <v>24</v>
      </c>
      <c r="S2" s="1" t="s">
        <v>25</v>
      </c>
      <c r="T2" s="1" t="s">
        <v>26</v>
      </c>
      <c r="X2" t="s">
        <v>74</v>
      </c>
    </row>
    <row r="3" spans="1:24" x14ac:dyDescent="0.2">
      <c r="A3" s="14" t="s">
        <v>4</v>
      </c>
      <c r="B3" t="s">
        <v>20</v>
      </c>
      <c r="C3" t="s">
        <v>43</v>
      </c>
      <c r="D3">
        <v>2022</v>
      </c>
      <c r="E3">
        <v>1</v>
      </c>
      <c r="F3" s="61">
        <v>1208.954</v>
      </c>
      <c r="G3">
        <v>1</v>
      </c>
      <c r="H3">
        <v>3</v>
      </c>
      <c r="I3">
        <v>3.1619999999999999</v>
      </c>
      <c r="J3">
        <v>4</v>
      </c>
      <c r="K3">
        <v>5</v>
      </c>
      <c r="L3">
        <v>6.3250000000000002</v>
      </c>
      <c r="M3" s="23">
        <f>AVERAGE(H3:L3)</f>
        <v>4.2973999999999997</v>
      </c>
      <c r="N3" s="24">
        <f>STDEV(H3:L3)</f>
        <v>1.3843441768577662</v>
      </c>
      <c r="O3" s="24">
        <f>M3+N3</f>
        <v>5.6817441768577659</v>
      </c>
      <c r="P3" s="25">
        <f>M3-N3</f>
        <v>2.9130558231422334</v>
      </c>
      <c r="Q3">
        <f>M3/1.325</f>
        <v>3.2433207547169811</v>
      </c>
      <c r="R3">
        <f>N3/1.325</f>
        <v>1.0447880580058613</v>
      </c>
      <c r="S3">
        <f>Q3+R3</f>
        <v>4.2881088127228422</v>
      </c>
      <c r="T3">
        <f>Q3-R3</f>
        <v>2.1985326967111201</v>
      </c>
      <c r="U3">
        <v>1</v>
      </c>
      <c r="V3">
        <f>F3/1.325</f>
        <v>912.41811320754721</v>
      </c>
    </row>
    <row r="4" spans="1:24" x14ac:dyDescent="0.2">
      <c r="A4" s="14" t="s">
        <v>4</v>
      </c>
      <c r="B4" t="s">
        <v>20</v>
      </c>
      <c r="C4" t="s">
        <v>43</v>
      </c>
      <c r="E4">
        <v>1</v>
      </c>
      <c r="F4" s="61"/>
      <c r="G4">
        <v>2</v>
      </c>
      <c r="H4">
        <v>3</v>
      </c>
      <c r="I4">
        <v>6</v>
      </c>
      <c r="J4">
        <v>5</v>
      </c>
      <c r="K4">
        <v>4.1230000000000002</v>
      </c>
      <c r="L4">
        <v>6.3250000000000002</v>
      </c>
      <c r="M4" s="23">
        <f t="shared" ref="M4:M43" si="0">AVERAGE(H4:L4)</f>
        <v>4.8895999999999997</v>
      </c>
      <c r="N4" s="24">
        <f t="shared" ref="N4:N44" si="1">STDEV(H4:L4)</f>
        <v>1.365999011712675</v>
      </c>
      <c r="O4" s="24">
        <f t="shared" ref="O4:O44" si="2">M4+N4</f>
        <v>6.2555990117126745</v>
      </c>
      <c r="P4" s="25">
        <f t="shared" ref="P4:P44" si="3">M4-N4</f>
        <v>3.5236009882873249</v>
      </c>
      <c r="Q4">
        <f t="shared" ref="Q4:Q17" si="4">M4/1.325</f>
        <v>3.690264150943396</v>
      </c>
      <c r="R4">
        <f t="shared" ref="R4:R17" si="5">N4/1.325</f>
        <v>1.0309426503491887</v>
      </c>
      <c r="S4">
        <f t="shared" ref="S4:S17" si="6">Q4+R4</f>
        <v>4.7212068012925847</v>
      </c>
      <c r="T4">
        <f t="shared" ref="T4:T17" si="7">Q4-R4</f>
        <v>2.6593215005942072</v>
      </c>
      <c r="U4">
        <v>2</v>
      </c>
      <c r="V4">
        <f>F45/1.325</f>
        <v>912.9667924528303</v>
      </c>
    </row>
    <row r="5" spans="1:24" x14ac:dyDescent="0.2">
      <c r="A5" s="14" t="s">
        <v>4</v>
      </c>
      <c r="B5" t="s">
        <v>20</v>
      </c>
      <c r="C5" t="s">
        <v>43</v>
      </c>
      <c r="E5">
        <v>1</v>
      </c>
      <c r="F5" s="61"/>
      <c r="G5">
        <v>3</v>
      </c>
      <c r="H5">
        <v>3.1619999999999999</v>
      </c>
      <c r="I5">
        <v>3</v>
      </c>
      <c r="J5">
        <v>4</v>
      </c>
      <c r="K5">
        <v>7.28</v>
      </c>
      <c r="L5">
        <v>9.0549999999999997</v>
      </c>
      <c r="M5" s="23">
        <f t="shared" si="0"/>
        <v>5.2994000000000003</v>
      </c>
      <c r="N5" s="24">
        <f t="shared" si="1"/>
        <v>2.7189826773997661</v>
      </c>
      <c r="O5" s="24">
        <f t="shared" si="2"/>
        <v>8.0183826773997673</v>
      </c>
      <c r="P5" s="25">
        <f t="shared" si="3"/>
        <v>2.5804173226002343</v>
      </c>
      <c r="Q5">
        <f t="shared" si="4"/>
        <v>3.9995471698113212</v>
      </c>
      <c r="R5">
        <f t="shared" si="5"/>
        <v>2.0520623980375592</v>
      </c>
      <c r="S5">
        <f t="shared" si="6"/>
        <v>6.0516095678488799</v>
      </c>
      <c r="T5">
        <f t="shared" si="7"/>
        <v>1.947484771773762</v>
      </c>
      <c r="U5">
        <v>3</v>
      </c>
      <c r="V5">
        <f>F86/1.325</f>
        <v>575.53811320754721</v>
      </c>
    </row>
    <row r="6" spans="1:24" x14ac:dyDescent="0.2">
      <c r="A6" s="14" t="s">
        <v>4</v>
      </c>
      <c r="B6" t="s">
        <v>20</v>
      </c>
      <c r="C6" t="s">
        <v>43</v>
      </c>
      <c r="E6">
        <v>1</v>
      </c>
      <c r="F6" s="61"/>
      <c r="G6">
        <v>4</v>
      </c>
      <c r="H6">
        <v>1</v>
      </c>
      <c r="I6">
        <v>5.0990000000000002</v>
      </c>
      <c r="J6">
        <v>5.0990000000000002</v>
      </c>
      <c r="K6">
        <v>8.0619999999999994</v>
      </c>
      <c r="L6">
        <v>8.2460000000000004</v>
      </c>
      <c r="M6" s="23">
        <f t="shared" si="0"/>
        <v>5.5011999999999999</v>
      </c>
      <c r="N6" s="24">
        <f t="shared" si="1"/>
        <v>2.9443146401157603</v>
      </c>
      <c r="O6" s="24">
        <f t="shared" si="2"/>
        <v>8.4455146401157606</v>
      </c>
      <c r="P6" s="25">
        <f t="shared" si="3"/>
        <v>2.5568853598842396</v>
      </c>
      <c r="Q6">
        <f t="shared" si="4"/>
        <v>4.1518490566037736</v>
      </c>
      <c r="R6">
        <f t="shared" si="5"/>
        <v>2.2221242566911399</v>
      </c>
      <c r="S6">
        <f t="shared" si="6"/>
        <v>6.373973313294913</v>
      </c>
      <c r="T6">
        <f t="shared" si="7"/>
        <v>1.9297247999126337</v>
      </c>
      <c r="U6">
        <v>4</v>
      </c>
      <c r="V6">
        <f>F112/1.325</f>
        <v>723.35018867924532</v>
      </c>
    </row>
    <row r="7" spans="1:24" x14ac:dyDescent="0.2">
      <c r="A7" s="14" t="s">
        <v>4</v>
      </c>
      <c r="B7" t="s">
        <v>20</v>
      </c>
      <c r="C7" t="s">
        <v>43</v>
      </c>
      <c r="E7">
        <v>1</v>
      </c>
      <c r="F7" s="61"/>
      <c r="G7">
        <v>5</v>
      </c>
      <c r="H7">
        <v>7.0709999999999997</v>
      </c>
      <c r="I7">
        <v>5</v>
      </c>
      <c r="J7">
        <v>7.28</v>
      </c>
      <c r="K7">
        <v>6.0830000000000002</v>
      </c>
      <c r="L7">
        <v>7.28</v>
      </c>
      <c r="M7" s="23">
        <f t="shared" si="0"/>
        <v>6.5427999999999997</v>
      </c>
      <c r="N7" s="24">
        <f t="shared" si="1"/>
        <v>0.9946822105577291</v>
      </c>
      <c r="O7" s="24">
        <f t="shared" si="2"/>
        <v>7.5374822105577284</v>
      </c>
      <c r="P7" s="25">
        <f t="shared" si="3"/>
        <v>5.5481177894422711</v>
      </c>
      <c r="Q7">
        <f t="shared" si="4"/>
        <v>4.9379622641509435</v>
      </c>
      <c r="R7">
        <f t="shared" si="5"/>
        <v>0.75070355513790876</v>
      </c>
      <c r="S7">
        <f t="shared" si="6"/>
        <v>5.6886658192888522</v>
      </c>
      <c r="T7">
        <f t="shared" si="7"/>
        <v>4.1872587090130349</v>
      </c>
      <c r="U7">
        <v>5</v>
      </c>
      <c r="V7">
        <f>F148/1.325</f>
        <v>914.27169811320766</v>
      </c>
    </row>
    <row r="8" spans="1:24" x14ac:dyDescent="0.2">
      <c r="A8" s="14" t="s">
        <v>4</v>
      </c>
      <c r="B8" t="s">
        <v>20</v>
      </c>
      <c r="C8" t="s">
        <v>43</v>
      </c>
      <c r="E8">
        <v>1</v>
      </c>
      <c r="F8" s="61"/>
      <c r="G8">
        <v>5</v>
      </c>
      <c r="H8">
        <v>6.0830000000000002</v>
      </c>
      <c r="I8">
        <v>6.0830000000000002</v>
      </c>
      <c r="J8">
        <v>6.3250000000000002</v>
      </c>
      <c r="K8">
        <v>7.0709999999999997</v>
      </c>
      <c r="L8">
        <v>6.0830000000000002</v>
      </c>
      <c r="M8" s="23">
        <f t="shared" si="0"/>
        <v>6.3289999999999988</v>
      </c>
      <c r="N8" s="24">
        <f t="shared" si="1"/>
        <v>0.42782239305580982</v>
      </c>
      <c r="O8" s="24">
        <f t="shared" si="2"/>
        <v>6.7568223930558089</v>
      </c>
      <c r="P8" s="25">
        <f t="shared" si="3"/>
        <v>5.9011776069441888</v>
      </c>
      <c r="Q8">
        <f t="shared" si="4"/>
        <v>4.7766037735849052</v>
      </c>
      <c r="R8">
        <f t="shared" si="5"/>
        <v>0.32288482494778104</v>
      </c>
      <c r="S8">
        <f t="shared" si="6"/>
        <v>5.0994885985326865</v>
      </c>
      <c r="T8">
        <f t="shared" si="7"/>
        <v>4.4537189486371238</v>
      </c>
    </row>
    <row r="9" spans="1:24" x14ac:dyDescent="0.2">
      <c r="A9" s="14" t="s">
        <v>4</v>
      </c>
      <c r="B9" t="s">
        <v>20</v>
      </c>
      <c r="C9" t="s">
        <v>43</v>
      </c>
      <c r="E9">
        <v>1</v>
      </c>
      <c r="F9" s="61"/>
      <c r="G9">
        <v>6</v>
      </c>
      <c r="H9">
        <v>3</v>
      </c>
      <c r="I9">
        <v>7.28</v>
      </c>
      <c r="J9">
        <v>6</v>
      </c>
      <c r="K9">
        <v>6.0830000000000002</v>
      </c>
      <c r="L9">
        <v>8.2460000000000004</v>
      </c>
      <c r="M9" s="23">
        <f t="shared" si="0"/>
        <v>6.1218000000000004</v>
      </c>
      <c r="N9" s="24">
        <f t="shared" si="1"/>
        <v>1.9758307619834243</v>
      </c>
      <c r="O9" s="24">
        <f t="shared" si="2"/>
        <v>8.0976307619834245</v>
      </c>
      <c r="P9" s="25">
        <f t="shared" si="3"/>
        <v>4.1459692380165762</v>
      </c>
      <c r="Q9">
        <f t="shared" si="4"/>
        <v>4.62022641509434</v>
      </c>
      <c r="R9">
        <f t="shared" si="5"/>
        <v>1.4911930279120185</v>
      </c>
      <c r="S9">
        <f t="shared" si="6"/>
        <v>6.1114194430063584</v>
      </c>
      <c r="T9">
        <f t="shared" si="7"/>
        <v>3.1290333871823215</v>
      </c>
    </row>
    <row r="10" spans="1:24" x14ac:dyDescent="0.2">
      <c r="A10" s="14" t="s">
        <v>4</v>
      </c>
      <c r="B10" t="s">
        <v>20</v>
      </c>
      <c r="C10" t="s">
        <v>43</v>
      </c>
      <c r="E10">
        <v>1</v>
      </c>
      <c r="F10" s="61"/>
      <c r="G10">
        <v>7</v>
      </c>
      <c r="H10">
        <v>11.401999999999999</v>
      </c>
      <c r="I10">
        <v>7.6159999999999997</v>
      </c>
      <c r="J10">
        <v>7.0709999999999997</v>
      </c>
      <c r="K10">
        <v>11.401999999999999</v>
      </c>
      <c r="L10">
        <v>9.0549999999999997</v>
      </c>
      <c r="M10" s="23">
        <f t="shared" si="0"/>
        <v>9.3092000000000006</v>
      </c>
      <c r="N10" s="24">
        <f t="shared" si="1"/>
        <v>2.0433249129788424</v>
      </c>
      <c r="O10" s="24">
        <f t="shared" si="2"/>
        <v>11.352524912978843</v>
      </c>
      <c r="P10" s="25">
        <f t="shared" si="3"/>
        <v>7.2658750870211577</v>
      </c>
      <c r="Q10">
        <f t="shared" si="4"/>
        <v>7.0258113207547179</v>
      </c>
      <c r="R10">
        <f t="shared" si="5"/>
        <v>1.5421320097953528</v>
      </c>
      <c r="S10">
        <f t="shared" si="6"/>
        <v>8.5679433305500705</v>
      </c>
      <c r="T10">
        <f t="shared" si="7"/>
        <v>5.4836793109593653</v>
      </c>
    </row>
    <row r="11" spans="1:24" x14ac:dyDescent="0.2">
      <c r="A11" s="14" t="s">
        <v>4</v>
      </c>
      <c r="B11" t="s">
        <v>20</v>
      </c>
      <c r="C11" t="s">
        <v>43</v>
      </c>
      <c r="E11">
        <v>1</v>
      </c>
      <c r="F11" s="61"/>
      <c r="G11">
        <v>8</v>
      </c>
      <c r="H11">
        <v>10</v>
      </c>
      <c r="I11">
        <v>9</v>
      </c>
      <c r="J11">
        <v>10.198</v>
      </c>
      <c r="K11">
        <v>11.401999999999999</v>
      </c>
      <c r="L11">
        <v>11.401999999999999</v>
      </c>
      <c r="M11" s="23">
        <f t="shared" si="0"/>
        <v>10.400400000000001</v>
      </c>
      <c r="N11" s="24">
        <f t="shared" si="1"/>
        <v>1.0208833429927238</v>
      </c>
      <c r="O11" s="24">
        <f t="shared" si="2"/>
        <v>11.421283342992725</v>
      </c>
      <c r="P11" s="25">
        <f t="shared" si="3"/>
        <v>9.3795166570072777</v>
      </c>
      <c r="Q11">
        <f t="shared" si="4"/>
        <v>7.849358490566039</v>
      </c>
      <c r="R11">
        <f t="shared" si="5"/>
        <v>0.7704779947114897</v>
      </c>
      <c r="S11">
        <f t="shared" si="6"/>
        <v>8.6198364852775278</v>
      </c>
      <c r="T11">
        <f t="shared" si="7"/>
        <v>7.0788804958545493</v>
      </c>
    </row>
    <row r="12" spans="1:24" x14ac:dyDescent="0.2">
      <c r="A12" s="14" t="s">
        <v>4</v>
      </c>
      <c r="B12" t="s">
        <v>20</v>
      </c>
      <c r="C12" t="s">
        <v>43</v>
      </c>
      <c r="E12">
        <v>1</v>
      </c>
      <c r="F12" s="61"/>
      <c r="G12">
        <v>10</v>
      </c>
      <c r="H12">
        <v>10.050000000000001</v>
      </c>
      <c r="I12">
        <v>12.648999999999999</v>
      </c>
      <c r="J12">
        <v>13.342000000000001</v>
      </c>
      <c r="K12">
        <v>18.974</v>
      </c>
      <c r="L12">
        <v>16.763000000000002</v>
      </c>
      <c r="M12" s="23">
        <f t="shared" si="0"/>
        <v>14.355600000000001</v>
      </c>
      <c r="N12" s="24">
        <f t="shared" si="1"/>
        <v>3.5214788512782498</v>
      </c>
      <c r="O12" s="24">
        <f t="shared" si="2"/>
        <v>17.877078851278249</v>
      </c>
      <c r="P12" s="25">
        <f t="shared" si="3"/>
        <v>10.834121148721751</v>
      </c>
      <c r="Q12">
        <f t="shared" si="4"/>
        <v>10.834415094339624</v>
      </c>
      <c r="R12">
        <f t="shared" si="5"/>
        <v>2.6577198877571697</v>
      </c>
      <c r="S12">
        <f t="shared" si="6"/>
        <v>13.492134982096793</v>
      </c>
      <c r="T12">
        <f t="shared" si="7"/>
        <v>8.1766952065824547</v>
      </c>
    </row>
    <row r="13" spans="1:24" x14ac:dyDescent="0.2">
      <c r="A13" s="14" t="s">
        <v>4</v>
      </c>
      <c r="B13" t="s">
        <v>20</v>
      </c>
      <c r="C13" t="s">
        <v>43</v>
      </c>
      <c r="E13">
        <v>1</v>
      </c>
      <c r="F13" s="61"/>
      <c r="G13">
        <v>11</v>
      </c>
      <c r="H13">
        <v>19.416</v>
      </c>
      <c r="I13">
        <v>10.050000000000001</v>
      </c>
      <c r="J13">
        <v>11.045</v>
      </c>
      <c r="K13">
        <v>17.088000000000001</v>
      </c>
      <c r="L13">
        <v>19.646999999999998</v>
      </c>
      <c r="M13" s="23">
        <f t="shared" si="0"/>
        <v>15.449200000000001</v>
      </c>
      <c r="N13" s="24">
        <f t="shared" si="1"/>
        <v>4.5986691226919056</v>
      </c>
      <c r="O13" s="24">
        <f t="shared" si="2"/>
        <v>20.047869122691907</v>
      </c>
      <c r="P13" s="25">
        <f t="shared" si="3"/>
        <v>10.850530877308096</v>
      </c>
      <c r="Q13">
        <f t="shared" si="4"/>
        <v>11.659773584905661</v>
      </c>
      <c r="R13">
        <f t="shared" si="5"/>
        <v>3.4706936775033252</v>
      </c>
      <c r="S13">
        <f t="shared" si="6"/>
        <v>15.130467262408986</v>
      </c>
      <c r="T13">
        <f t="shared" si="7"/>
        <v>8.1890799074023359</v>
      </c>
    </row>
    <row r="14" spans="1:24" x14ac:dyDescent="0.2">
      <c r="A14" s="14" t="s">
        <v>4</v>
      </c>
      <c r="B14" t="s">
        <v>20</v>
      </c>
      <c r="C14" t="s">
        <v>43</v>
      </c>
      <c r="E14">
        <v>1</v>
      </c>
      <c r="F14" s="61"/>
      <c r="G14">
        <v>12</v>
      </c>
      <c r="H14">
        <v>13.342000000000001</v>
      </c>
      <c r="I14">
        <v>10.77</v>
      </c>
      <c r="J14">
        <v>8.5440000000000005</v>
      </c>
      <c r="K14">
        <v>11.705</v>
      </c>
      <c r="L14">
        <v>18.027999999999999</v>
      </c>
      <c r="M14" s="23">
        <f t="shared" si="0"/>
        <v>12.4778</v>
      </c>
      <c r="N14" s="24">
        <f t="shared" si="1"/>
        <v>3.5545796094615749</v>
      </c>
      <c r="O14" s="24">
        <f t="shared" si="2"/>
        <v>16.032379609461575</v>
      </c>
      <c r="P14" s="25">
        <f t="shared" si="3"/>
        <v>8.9232203905384253</v>
      </c>
      <c r="Q14">
        <f t="shared" si="4"/>
        <v>9.4172075471698111</v>
      </c>
      <c r="R14">
        <f t="shared" si="5"/>
        <v>2.6827015920464716</v>
      </c>
      <c r="S14">
        <f t="shared" si="6"/>
        <v>12.099909139216283</v>
      </c>
      <c r="T14">
        <f t="shared" si="7"/>
        <v>6.734505955123339</v>
      </c>
    </row>
    <row r="15" spans="1:24" x14ac:dyDescent="0.2">
      <c r="A15" s="14" t="s">
        <v>4</v>
      </c>
      <c r="B15" t="s">
        <v>20</v>
      </c>
      <c r="C15" t="s">
        <v>43</v>
      </c>
      <c r="E15">
        <v>1</v>
      </c>
      <c r="F15" s="61"/>
      <c r="G15">
        <v>13</v>
      </c>
      <c r="H15">
        <v>20.881</v>
      </c>
      <c r="I15">
        <v>19.416</v>
      </c>
      <c r="J15">
        <v>14.036</v>
      </c>
      <c r="K15">
        <v>14.56</v>
      </c>
      <c r="L15">
        <v>16.492000000000001</v>
      </c>
      <c r="M15" s="23">
        <f t="shared" si="0"/>
        <v>17.077000000000002</v>
      </c>
      <c r="N15" s="24">
        <f t="shared" si="1"/>
        <v>2.9944336693271403</v>
      </c>
      <c r="O15" s="24">
        <f t="shared" si="2"/>
        <v>20.071433669327142</v>
      </c>
      <c r="P15" s="25">
        <f t="shared" si="3"/>
        <v>14.082566330672861</v>
      </c>
      <c r="Q15">
        <f t="shared" si="4"/>
        <v>12.888301886792455</v>
      </c>
      <c r="R15">
        <f t="shared" si="5"/>
        <v>2.259949939114823</v>
      </c>
      <c r="S15">
        <f t="shared" si="6"/>
        <v>15.148251825907277</v>
      </c>
      <c r="T15">
        <f t="shared" si="7"/>
        <v>10.628351947677633</v>
      </c>
    </row>
    <row r="16" spans="1:24" x14ac:dyDescent="0.2">
      <c r="A16" s="14" t="s">
        <v>4</v>
      </c>
      <c r="B16" t="s">
        <v>20</v>
      </c>
      <c r="C16" t="s">
        <v>43</v>
      </c>
      <c r="E16">
        <v>1</v>
      </c>
      <c r="F16" s="61"/>
      <c r="G16">
        <v>14</v>
      </c>
      <c r="H16">
        <v>17.263000000000002</v>
      </c>
      <c r="I16">
        <v>19.925000000000001</v>
      </c>
      <c r="J16">
        <v>15.523999999999999</v>
      </c>
      <c r="K16">
        <v>16.763000000000002</v>
      </c>
      <c r="L16">
        <v>15.523999999999999</v>
      </c>
      <c r="M16" s="23">
        <f t="shared" si="0"/>
        <v>16.9998</v>
      </c>
      <c r="N16" s="24">
        <f t="shared" si="1"/>
        <v>1.8054164893453262</v>
      </c>
      <c r="O16" s="24">
        <f t="shared" si="2"/>
        <v>18.805216489345327</v>
      </c>
      <c r="P16" s="25">
        <f t="shared" si="3"/>
        <v>15.194383510654674</v>
      </c>
      <c r="Q16">
        <f t="shared" si="4"/>
        <v>12.830037735849057</v>
      </c>
      <c r="R16">
        <f t="shared" si="5"/>
        <v>1.3625784825247744</v>
      </c>
      <c r="S16">
        <f t="shared" si="6"/>
        <v>14.192616218373832</v>
      </c>
      <c r="T16">
        <f t="shared" si="7"/>
        <v>11.467459253324282</v>
      </c>
    </row>
    <row r="17" spans="1:20" x14ac:dyDescent="0.2">
      <c r="A17" s="14" t="s">
        <v>4</v>
      </c>
      <c r="B17" t="s">
        <v>20</v>
      </c>
      <c r="C17" t="s">
        <v>43</v>
      </c>
      <c r="E17">
        <v>1</v>
      </c>
      <c r="F17" s="61"/>
      <c r="G17">
        <v>15</v>
      </c>
      <c r="H17">
        <v>12.369</v>
      </c>
      <c r="I17">
        <v>17.72</v>
      </c>
      <c r="J17">
        <v>23.77</v>
      </c>
      <c r="K17">
        <v>22.803999999999998</v>
      </c>
      <c r="L17">
        <v>23.087</v>
      </c>
      <c r="M17" s="23">
        <f t="shared" si="0"/>
        <v>19.95</v>
      </c>
      <c r="N17" s="24">
        <f t="shared" si="1"/>
        <v>4.8739856893511542</v>
      </c>
      <c r="O17" s="24">
        <f t="shared" si="2"/>
        <v>24.823985689351154</v>
      </c>
      <c r="P17" s="25">
        <f t="shared" si="3"/>
        <v>15.076014310648844</v>
      </c>
      <c r="Q17">
        <f t="shared" si="4"/>
        <v>15.056603773584905</v>
      </c>
      <c r="R17">
        <f t="shared" si="5"/>
        <v>3.6784797655480408</v>
      </c>
      <c r="S17">
        <f t="shared" si="6"/>
        <v>18.735083539132948</v>
      </c>
      <c r="T17">
        <f t="shared" si="7"/>
        <v>11.378124008036865</v>
      </c>
    </row>
    <row r="18" spans="1:20" x14ac:dyDescent="0.2">
      <c r="A18" s="14" t="s">
        <v>4</v>
      </c>
      <c r="B18" t="s">
        <v>20</v>
      </c>
      <c r="C18" t="s">
        <v>43</v>
      </c>
      <c r="E18">
        <v>1</v>
      </c>
      <c r="F18" s="61"/>
      <c r="G18">
        <v>16</v>
      </c>
      <c r="H18">
        <v>16.030999999999999</v>
      </c>
      <c r="I18">
        <v>21.84</v>
      </c>
      <c r="J18">
        <v>25</v>
      </c>
      <c r="K18">
        <v>22.472000000000001</v>
      </c>
      <c r="L18">
        <v>28.792000000000002</v>
      </c>
      <c r="M18" s="23">
        <f t="shared" si="0"/>
        <v>22.826999999999998</v>
      </c>
      <c r="N18" s="24">
        <f t="shared" si="1"/>
        <v>4.6794487923258785</v>
      </c>
      <c r="O18" s="24">
        <f t="shared" si="2"/>
        <v>27.506448792325877</v>
      </c>
      <c r="P18" s="25">
        <f t="shared" si="3"/>
        <v>18.14755120767412</v>
      </c>
      <c r="Q18">
        <f t="shared" ref="Q18:Q81" si="8">M18/1.325</f>
        <v>17.227924528301887</v>
      </c>
      <c r="R18">
        <f t="shared" ref="R18:R81" si="9">N18/1.325</f>
        <v>3.5316594659063236</v>
      </c>
      <c r="S18">
        <f t="shared" ref="S18:S81" si="10">Q18+R18</f>
        <v>20.75958399420821</v>
      </c>
      <c r="T18">
        <f t="shared" ref="T18:T81" si="11">Q18-R18</f>
        <v>13.696265062395565</v>
      </c>
    </row>
    <row r="19" spans="1:20" x14ac:dyDescent="0.2">
      <c r="A19" s="14" t="s">
        <v>4</v>
      </c>
      <c r="B19" t="s">
        <v>20</v>
      </c>
      <c r="C19" t="s">
        <v>43</v>
      </c>
      <c r="E19">
        <v>1</v>
      </c>
      <c r="F19" s="61"/>
      <c r="G19">
        <v>17</v>
      </c>
      <c r="H19">
        <v>22.561</v>
      </c>
      <c r="I19">
        <v>21.587</v>
      </c>
      <c r="J19">
        <v>21.19</v>
      </c>
      <c r="K19">
        <v>21.541</v>
      </c>
      <c r="L19">
        <v>23.344999999999999</v>
      </c>
      <c r="M19" s="23">
        <f t="shared" si="0"/>
        <v>22.044799999999999</v>
      </c>
      <c r="N19" s="24">
        <f t="shared" si="1"/>
        <v>0.88756137815927894</v>
      </c>
      <c r="O19" s="24">
        <f t="shared" si="2"/>
        <v>22.932361378159278</v>
      </c>
      <c r="P19" s="25">
        <f t="shared" si="3"/>
        <v>21.157238621840719</v>
      </c>
      <c r="Q19">
        <f t="shared" si="8"/>
        <v>16.637584905660376</v>
      </c>
      <c r="R19">
        <f t="shared" si="9"/>
        <v>0.66985764389379543</v>
      </c>
      <c r="S19">
        <f t="shared" si="10"/>
        <v>17.307442549554171</v>
      </c>
      <c r="T19">
        <f t="shared" si="11"/>
        <v>15.96772726176658</v>
      </c>
    </row>
    <row r="20" spans="1:20" x14ac:dyDescent="0.2">
      <c r="A20" s="14" t="s">
        <v>4</v>
      </c>
      <c r="B20" t="s">
        <v>20</v>
      </c>
      <c r="C20" t="s">
        <v>43</v>
      </c>
      <c r="E20">
        <v>1</v>
      </c>
      <c r="F20" s="61"/>
      <c r="G20">
        <v>18</v>
      </c>
      <c r="H20">
        <v>21.213000000000001</v>
      </c>
      <c r="I20">
        <v>22.361000000000001</v>
      </c>
      <c r="J20">
        <v>24.515000000000001</v>
      </c>
      <c r="K20">
        <v>24.515000000000001</v>
      </c>
      <c r="L20">
        <v>21.587</v>
      </c>
      <c r="M20" s="23">
        <f t="shared" si="0"/>
        <v>22.838200000000001</v>
      </c>
      <c r="N20" s="24">
        <f t="shared" si="1"/>
        <v>1.5857027464187605</v>
      </c>
      <c r="O20" s="24">
        <f t="shared" si="2"/>
        <v>24.423902746418761</v>
      </c>
      <c r="P20" s="25">
        <f t="shared" si="3"/>
        <v>21.25249725358124</v>
      </c>
      <c r="Q20">
        <f t="shared" si="8"/>
        <v>17.236377358490568</v>
      </c>
      <c r="R20">
        <f t="shared" si="9"/>
        <v>1.196756789750008</v>
      </c>
      <c r="S20">
        <f t="shared" si="10"/>
        <v>18.433134148240576</v>
      </c>
      <c r="T20">
        <f t="shared" si="11"/>
        <v>16.03962056874056</v>
      </c>
    </row>
    <row r="21" spans="1:20" x14ac:dyDescent="0.2">
      <c r="A21" s="14" t="s">
        <v>4</v>
      </c>
      <c r="B21" t="s">
        <v>20</v>
      </c>
      <c r="C21" t="s">
        <v>43</v>
      </c>
      <c r="E21">
        <v>1</v>
      </c>
      <c r="F21" s="61"/>
      <c r="G21">
        <v>19</v>
      </c>
      <c r="H21">
        <v>21.378</v>
      </c>
      <c r="I21">
        <v>17.463999999999999</v>
      </c>
      <c r="J21">
        <v>17.72</v>
      </c>
      <c r="K21">
        <v>12.369</v>
      </c>
      <c r="L21">
        <v>26.248999999999999</v>
      </c>
      <c r="M21" s="23">
        <f t="shared" si="0"/>
        <v>19.035999999999998</v>
      </c>
      <c r="N21" s="24">
        <f t="shared" si="1"/>
        <v>5.1518021604095061</v>
      </c>
      <c r="O21" s="24">
        <f t="shared" si="2"/>
        <v>24.187802160409504</v>
      </c>
      <c r="P21" s="25">
        <f t="shared" si="3"/>
        <v>13.884197839590492</v>
      </c>
      <c r="Q21">
        <f t="shared" si="8"/>
        <v>14.366792452830188</v>
      </c>
      <c r="R21">
        <f t="shared" si="9"/>
        <v>3.8881525738939668</v>
      </c>
      <c r="S21">
        <f t="shared" si="10"/>
        <v>18.254945026724155</v>
      </c>
      <c r="T21">
        <f t="shared" si="11"/>
        <v>10.478639878936221</v>
      </c>
    </row>
    <row r="22" spans="1:20" x14ac:dyDescent="0.2">
      <c r="A22" s="14" t="s">
        <v>4</v>
      </c>
      <c r="B22" t="s">
        <v>20</v>
      </c>
      <c r="C22" t="s">
        <v>43</v>
      </c>
      <c r="E22">
        <v>1</v>
      </c>
      <c r="F22" s="61"/>
      <c r="G22">
        <v>20</v>
      </c>
      <c r="H22">
        <v>18.974</v>
      </c>
      <c r="I22">
        <v>20.616</v>
      </c>
      <c r="J22">
        <v>20.100000000000001</v>
      </c>
      <c r="K22">
        <v>16.492000000000001</v>
      </c>
      <c r="L22">
        <v>19.416</v>
      </c>
      <c r="M22" s="23">
        <f t="shared" si="0"/>
        <v>19.119599999999998</v>
      </c>
      <c r="N22" s="24">
        <f t="shared" si="1"/>
        <v>1.5979464321434556</v>
      </c>
      <c r="O22" s="24">
        <f t="shared" si="2"/>
        <v>20.717546432143454</v>
      </c>
      <c r="P22" s="25">
        <f t="shared" si="3"/>
        <v>17.521653567856543</v>
      </c>
      <c r="Q22">
        <f t="shared" si="8"/>
        <v>14.42988679245283</v>
      </c>
      <c r="R22">
        <f t="shared" si="9"/>
        <v>1.2059973072780796</v>
      </c>
      <c r="S22">
        <f t="shared" si="10"/>
        <v>15.635884099730911</v>
      </c>
      <c r="T22">
        <f t="shared" si="11"/>
        <v>13.22388948517475</v>
      </c>
    </row>
    <row r="23" spans="1:20" x14ac:dyDescent="0.2">
      <c r="A23" s="14" t="s">
        <v>4</v>
      </c>
      <c r="B23" t="s">
        <v>20</v>
      </c>
      <c r="C23" t="s">
        <v>43</v>
      </c>
      <c r="E23">
        <v>1</v>
      </c>
      <c r="F23" s="61"/>
      <c r="G23">
        <v>21</v>
      </c>
      <c r="H23">
        <v>18.439</v>
      </c>
      <c r="I23">
        <v>26.306000000000001</v>
      </c>
      <c r="J23">
        <v>21.213000000000001</v>
      </c>
      <c r="K23">
        <v>15.523999999999999</v>
      </c>
      <c r="L23">
        <v>26.306000000000001</v>
      </c>
      <c r="M23" s="23">
        <f t="shared" si="0"/>
        <v>21.557600000000001</v>
      </c>
      <c r="N23" s="24">
        <f t="shared" si="1"/>
        <v>4.77868572936117</v>
      </c>
      <c r="O23" s="24">
        <f t="shared" si="2"/>
        <v>26.336285729361173</v>
      </c>
      <c r="P23" s="25">
        <f t="shared" si="3"/>
        <v>16.778914270638829</v>
      </c>
      <c r="Q23">
        <f t="shared" si="8"/>
        <v>16.26988679245283</v>
      </c>
      <c r="R23">
        <f t="shared" si="9"/>
        <v>3.6065552674423924</v>
      </c>
      <c r="S23">
        <f t="shared" si="10"/>
        <v>19.876442059895222</v>
      </c>
      <c r="T23">
        <f t="shared" si="11"/>
        <v>12.663331525010438</v>
      </c>
    </row>
    <row r="24" spans="1:20" x14ac:dyDescent="0.2">
      <c r="A24" s="14" t="s">
        <v>4</v>
      </c>
      <c r="B24" t="s">
        <v>20</v>
      </c>
      <c r="C24" t="s">
        <v>43</v>
      </c>
      <c r="E24">
        <v>1</v>
      </c>
      <c r="F24" s="61"/>
      <c r="G24">
        <v>22</v>
      </c>
      <c r="H24">
        <v>21.378</v>
      </c>
      <c r="I24">
        <v>20.616</v>
      </c>
      <c r="J24">
        <v>29.614000000000001</v>
      </c>
      <c r="K24">
        <v>13.928000000000001</v>
      </c>
      <c r="L24">
        <v>30.806000000000001</v>
      </c>
      <c r="M24" s="23">
        <f t="shared" si="0"/>
        <v>23.2684</v>
      </c>
      <c r="N24" s="24">
        <f t="shared" si="1"/>
        <v>6.9809376734075013</v>
      </c>
      <c r="O24" s="24">
        <f t="shared" si="2"/>
        <v>30.249337673407503</v>
      </c>
      <c r="P24" s="25">
        <f t="shared" si="3"/>
        <v>16.287462326592497</v>
      </c>
      <c r="Q24">
        <f t="shared" si="8"/>
        <v>17.561056603773586</v>
      </c>
      <c r="R24">
        <f t="shared" si="9"/>
        <v>5.2686322063452842</v>
      </c>
      <c r="S24">
        <f t="shared" si="10"/>
        <v>22.829688810118871</v>
      </c>
      <c r="T24">
        <f t="shared" si="11"/>
        <v>12.292424397428302</v>
      </c>
    </row>
    <row r="25" spans="1:20" x14ac:dyDescent="0.2">
      <c r="A25" s="14" t="s">
        <v>4</v>
      </c>
      <c r="B25" t="s">
        <v>20</v>
      </c>
      <c r="C25" t="s">
        <v>43</v>
      </c>
      <c r="E25">
        <v>1</v>
      </c>
      <c r="F25" s="61"/>
      <c r="G25">
        <v>23</v>
      </c>
      <c r="H25">
        <v>25.962</v>
      </c>
      <c r="I25">
        <v>19.234999999999999</v>
      </c>
      <c r="J25">
        <v>21.213000000000001</v>
      </c>
      <c r="K25">
        <v>16.279</v>
      </c>
      <c r="L25">
        <v>29.832999999999998</v>
      </c>
      <c r="M25" s="23">
        <f t="shared" si="0"/>
        <v>22.504399999999997</v>
      </c>
      <c r="N25" s="24">
        <f t="shared" si="1"/>
        <v>5.4031396243295546</v>
      </c>
      <c r="O25" s="24">
        <f t="shared" si="2"/>
        <v>27.907539624329551</v>
      </c>
      <c r="P25" s="25">
        <f t="shared" si="3"/>
        <v>17.101260375670442</v>
      </c>
      <c r="Q25">
        <f t="shared" si="8"/>
        <v>16.984452830188676</v>
      </c>
      <c r="R25">
        <f t="shared" si="9"/>
        <v>4.0778412259090979</v>
      </c>
      <c r="S25">
        <f t="shared" si="10"/>
        <v>21.062294056097773</v>
      </c>
      <c r="T25">
        <f t="shared" si="11"/>
        <v>12.906611604279579</v>
      </c>
    </row>
    <row r="26" spans="1:20" x14ac:dyDescent="0.2">
      <c r="A26" s="14" t="s">
        <v>4</v>
      </c>
      <c r="B26" t="s">
        <v>20</v>
      </c>
      <c r="C26" t="s">
        <v>43</v>
      </c>
      <c r="E26">
        <v>1</v>
      </c>
      <c r="F26" s="61"/>
      <c r="G26">
        <v>24</v>
      </c>
      <c r="H26">
        <v>24.515000000000001</v>
      </c>
      <c r="I26">
        <v>30.594000000000001</v>
      </c>
      <c r="J26">
        <v>23.536999999999999</v>
      </c>
      <c r="K26">
        <v>22.204000000000001</v>
      </c>
      <c r="L26">
        <v>31.574999999999999</v>
      </c>
      <c r="M26" s="23">
        <f t="shared" si="0"/>
        <v>26.484999999999996</v>
      </c>
      <c r="N26" s="24">
        <f t="shared" si="1"/>
        <v>4.2921598875158757</v>
      </c>
      <c r="O26" s="24">
        <f t="shared" si="2"/>
        <v>30.777159887515872</v>
      </c>
      <c r="P26" s="25">
        <f t="shared" si="3"/>
        <v>22.19284011248412</v>
      </c>
      <c r="Q26">
        <f t="shared" si="8"/>
        <v>19.988679245283016</v>
      </c>
      <c r="R26">
        <f t="shared" si="9"/>
        <v>3.2393659528421703</v>
      </c>
      <c r="S26">
        <f t="shared" si="10"/>
        <v>23.228045198125187</v>
      </c>
      <c r="T26">
        <f t="shared" si="11"/>
        <v>16.749313292440846</v>
      </c>
    </row>
    <row r="27" spans="1:20" x14ac:dyDescent="0.2">
      <c r="A27" s="14" t="s">
        <v>4</v>
      </c>
      <c r="B27" t="s">
        <v>20</v>
      </c>
      <c r="C27" t="s">
        <v>43</v>
      </c>
      <c r="E27">
        <v>1</v>
      </c>
      <c r="F27" s="61"/>
      <c r="G27">
        <v>25</v>
      </c>
      <c r="H27">
        <v>29.428000000000001</v>
      </c>
      <c r="I27">
        <v>25.71</v>
      </c>
      <c r="J27">
        <v>21.378</v>
      </c>
      <c r="K27">
        <v>24.331</v>
      </c>
      <c r="L27">
        <v>26.925999999999998</v>
      </c>
      <c r="M27" s="23">
        <f t="shared" si="0"/>
        <v>25.554600000000001</v>
      </c>
      <c r="N27" s="24">
        <f t="shared" si="1"/>
        <v>2.9937142148174454</v>
      </c>
      <c r="O27" s="24">
        <f t="shared" si="2"/>
        <v>28.548314214817445</v>
      </c>
      <c r="P27" s="25">
        <f t="shared" si="3"/>
        <v>22.560885785182556</v>
      </c>
      <c r="Q27">
        <f t="shared" si="8"/>
        <v>19.286490566037738</v>
      </c>
      <c r="R27">
        <f t="shared" si="9"/>
        <v>2.2594069545792039</v>
      </c>
      <c r="S27">
        <f t="shared" si="10"/>
        <v>21.545897520616943</v>
      </c>
      <c r="T27">
        <f t="shared" si="11"/>
        <v>17.027083611458533</v>
      </c>
    </row>
    <row r="28" spans="1:20" x14ac:dyDescent="0.2">
      <c r="A28" s="14" t="s">
        <v>4</v>
      </c>
      <c r="B28" t="s">
        <v>20</v>
      </c>
      <c r="C28" t="s">
        <v>43</v>
      </c>
      <c r="E28">
        <v>1</v>
      </c>
      <c r="F28" s="61"/>
      <c r="G28">
        <v>26</v>
      </c>
      <c r="H28">
        <v>23.77</v>
      </c>
      <c r="I28">
        <v>28.443000000000001</v>
      </c>
      <c r="J28">
        <v>21.84</v>
      </c>
      <c r="K28">
        <v>24.331</v>
      </c>
      <c r="L28">
        <v>29.428000000000001</v>
      </c>
      <c r="M28" s="23">
        <f t="shared" si="0"/>
        <v>25.5624</v>
      </c>
      <c r="N28" s="24">
        <f t="shared" si="1"/>
        <v>3.2336521612566806</v>
      </c>
      <c r="O28" s="24">
        <f t="shared" si="2"/>
        <v>28.796052161256682</v>
      </c>
      <c r="P28" s="25">
        <f t="shared" si="3"/>
        <v>22.328747838743318</v>
      </c>
      <c r="Q28">
        <f t="shared" si="8"/>
        <v>19.292377358490565</v>
      </c>
      <c r="R28">
        <f t="shared" si="9"/>
        <v>2.4404921971748532</v>
      </c>
      <c r="S28">
        <f t="shared" si="10"/>
        <v>21.732869555665417</v>
      </c>
      <c r="T28">
        <f t="shared" si="11"/>
        <v>16.851885161315714</v>
      </c>
    </row>
    <row r="29" spans="1:20" x14ac:dyDescent="0.2">
      <c r="A29" s="14" t="s">
        <v>4</v>
      </c>
      <c r="B29" t="s">
        <v>20</v>
      </c>
      <c r="C29" t="s">
        <v>43</v>
      </c>
      <c r="E29">
        <v>1</v>
      </c>
      <c r="F29" s="61"/>
      <c r="G29">
        <v>27</v>
      </c>
      <c r="H29">
        <v>30.806000000000001</v>
      </c>
      <c r="I29">
        <v>23.77</v>
      </c>
      <c r="J29">
        <v>25.495000000000001</v>
      </c>
      <c r="K29">
        <v>17.463999999999999</v>
      </c>
      <c r="L29">
        <v>27.893000000000001</v>
      </c>
      <c r="M29" s="23">
        <f t="shared" si="0"/>
        <v>25.085599999999999</v>
      </c>
      <c r="N29" s="24">
        <f t="shared" si="1"/>
        <v>5.0147699149612057</v>
      </c>
      <c r="O29" s="24">
        <f t="shared" si="2"/>
        <v>30.100369914961206</v>
      </c>
      <c r="P29" s="25">
        <f t="shared" si="3"/>
        <v>20.070830085038793</v>
      </c>
      <c r="Q29">
        <f t="shared" si="8"/>
        <v>18.932528301886794</v>
      </c>
      <c r="R29">
        <f t="shared" si="9"/>
        <v>3.7847320112914762</v>
      </c>
      <c r="S29">
        <f t="shared" si="10"/>
        <v>22.717260313178272</v>
      </c>
      <c r="T29">
        <f t="shared" si="11"/>
        <v>15.147796290595318</v>
      </c>
    </row>
    <row r="30" spans="1:20" x14ac:dyDescent="0.2">
      <c r="A30" s="14" t="s">
        <v>4</v>
      </c>
      <c r="B30" t="s">
        <v>20</v>
      </c>
      <c r="C30" t="s">
        <v>43</v>
      </c>
      <c r="E30">
        <v>1</v>
      </c>
      <c r="F30" s="61"/>
      <c r="G30">
        <v>28</v>
      </c>
      <c r="H30">
        <v>24.331</v>
      </c>
      <c r="I30">
        <v>26.172999999999998</v>
      </c>
      <c r="J30">
        <v>30.594000000000001</v>
      </c>
      <c r="K30">
        <v>23.344999999999999</v>
      </c>
      <c r="L30">
        <v>18.974</v>
      </c>
      <c r="M30" s="23">
        <f t="shared" si="0"/>
        <v>24.683399999999999</v>
      </c>
      <c r="N30" s="24">
        <f t="shared" si="1"/>
        <v>4.2328137568288851</v>
      </c>
      <c r="O30" s="24">
        <f t="shared" si="2"/>
        <v>28.916213756828885</v>
      </c>
      <c r="P30" s="25">
        <f t="shared" si="3"/>
        <v>20.450586243171113</v>
      </c>
      <c r="Q30">
        <f t="shared" si="8"/>
        <v>18.62898113207547</v>
      </c>
      <c r="R30">
        <f t="shared" si="9"/>
        <v>3.1945764202482154</v>
      </c>
      <c r="S30">
        <f t="shared" si="10"/>
        <v>21.823557552323685</v>
      </c>
      <c r="T30">
        <f t="shared" si="11"/>
        <v>15.434404711827256</v>
      </c>
    </row>
    <row r="31" spans="1:20" x14ac:dyDescent="0.2">
      <c r="A31" s="14" t="s">
        <v>4</v>
      </c>
      <c r="B31" t="s">
        <v>20</v>
      </c>
      <c r="C31" t="s">
        <v>43</v>
      </c>
      <c r="E31">
        <v>1</v>
      </c>
      <c r="F31" s="61"/>
      <c r="G31">
        <v>29</v>
      </c>
      <c r="H31">
        <v>21.587</v>
      </c>
      <c r="I31">
        <v>24.515000000000001</v>
      </c>
      <c r="J31">
        <v>22.803999999999998</v>
      </c>
      <c r="K31">
        <v>21.587</v>
      </c>
      <c r="L31">
        <v>31.047999999999998</v>
      </c>
      <c r="M31" s="23">
        <f t="shared" si="0"/>
        <v>24.308200000000003</v>
      </c>
      <c r="N31" s="24">
        <f t="shared" si="1"/>
        <v>3.954116424689563</v>
      </c>
      <c r="O31" s="24">
        <f t="shared" si="2"/>
        <v>28.262316424689566</v>
      </c>
      <c r="P31" s="25">
        <f t="shared" si="3"/>
        <v>20.35408357531044</v>
      </c>
      <c r="Q31">
        <f t="shared" si="8"/>
        <v>18.34581132075472</v>
      </c>
      <c r="R31">
        <f t="shared" si="9"/>
        <v>2.9842388110864628</v>
      </c>
      <c r="S31">
        <f t="shared" si="10"/>
        <v>21.330050131841183</v>
      </c>
      <c r="T31">
        <f t="shared" si="11"/>
        <v>15.361572509668257</v>
      </c>
    </row>
    <row r="32" spans="1:20" x14ac:dyDescent="0.2">
      <c r="A32" s="14" t="s">
        <v>4</v>
      </c>
      <c r="B32" t="s">
        <v>20</v>
      </c>
      <c r="C32" t="s">
        <v>43</v>
      </c>
      <c r="E32">
        <v>1</v>
      </c>
      <c r="F32" s="61"/>
      <c r="G32">
        <v>30</v>
      </c>
      <c r="H32">
        <v>17.463999999999999</v>
      </c>
      <c r="I32">
        <v>23.536999999999999</v>
      </c>
      <c r="J32">
        <v>28.861999999999998</v>
      </c>
      <c r="K32">
        <v>21.378</v>
      </c>
      <c r="L32">
        <v>32.558</v>
      </c>
      <c r="M32" s="23">
        <f t="shared" si="0"/>
        <v>24.759800000000002</v>
      </c>
      <c r="N32" s="24">
        <f t="shared" si="1"/>
        <v>5.9958418257989257</v>
      </c>
      <c r="O32" s="24">
        <f t="shared" si="2"/>
        <v>30.755641825798929</v>
      </c>
      <c r="P32" s="25">
        <f t="shared" si="3"/>
        <v>18.763958174201075</v>
      </c>
      <c r="Q32">
        <f t="shared" si="8"/>
        <v>18.686641509433965</v>
      </c>
      <c r="R32">
        <f t="shared" si="9"/>
        <v>4.5251636421123971</v>
      </c>
      <c r="S32">
        <f t="shared" si="10"/>
        <v>23.211805151546361</v>
      </c>
      <c r="T32">
        <f t="shared" si="11"/>
        <v>14.161477867321569</v>
      </c>
    </row>
    <row r="33" spans="1:20" x14ac:dyDescent="0.2">
      <c r="A33" s="14" t="s">
        <v>4</v>
      </c>
      <c r="B33" t="s">
        <v>20</v>
      </c>
      <c r="C33" t="s">
        <v>43</v>
      </c>
      <c r="E33">
        <v>1</v>
      </c>
      <c r="F33" s="61"/>
      <c r="G33">
        <v>31</v>
      </c>
      <c r="H33">
        <v>27.893000000000001</v>
      </c>
      <c r="I33">
        <v>33.540999999999997</v>
      </c>
      <c r="J33">
        <v>25.71</v>
      </c>
      <c r="K33">
        <v>22.361000000000001</v>
      </c>
      <c r="L33">
        <v>30.594000000000001</v>
      </c>
      <c r="M33" s="23">
        <f t="shared" si="0"/>
        <v>28.019800000000004</v>
      </c>
      <c r="N33" s="24">
        <f t="shared" si="1"/>
        <v>4.3151890688589623</v>
      </c>
      <c r="O33" s="24">
        <f t="shared" si="2"/>
        <v>32.334989068858967</v>
      </c>
      <c r="P33" s="25">
        <f t="shared" si="3"/>
        <v>23.70461093114104</v>
      </c>
      <c r="Q33">
        <f t="shared" si="8"/>
        <v>21.147018867924533</v>
      </c>
      <c r="R33">
        <f t="shared" si="9"/>
        <v>3.2567464670633677</v>
      </c>
      <c r="S33">
        <f t="shared" si="10"/>
        <v>24.403765334987902</v>
      </c>
      <c r="T33">
        <f t="shared" si="11"/>
        <v>17.890272400861164</v>
      </c>
    </row>
    <row r="34" spans="1:20" x14ac:dyDescent="0.2">
      <c r="A34" s="14" t="s">
        <v>4</v>
      </c>
      <c r="B34" t="s">
        <v>20</v>
      </c>
      <c r="C34" t="s">
        <v>43</v>
      </c>
      <c r="E34">
        <v>1</v>
      </c>
      <c r="F34" s="61"/>
      <c r="G34">
        <v>32</v>
      </c>
      <c r="H34">
        <v>29.832999999999998</v>
      </c>
      <c r="I34">
        <v>32.558</v>
      </c>
      <c r="J34">
        <v>29.274999999999999</v>
      </c>
      <c r="K34">
        <v>27.658999999999999</v>
      </c>
      <c r="L34">
        <v>29.832999999999998</v>
      </c>
      <c r="M34" s="23">
        <f t="shared" si="0"/>
        <v>29.831599999999998</v>
      </c>
      <c r="N34" s="24">
        <f t="shared" si="1"/>
        <v>1.7651667909860533</v>
      </c>
      <c r="O34" s="24">
        <f t="shared" si="2"/>
        <v>31.596766790986052</v>
      </c>
      <c r="P34" s="25">
        <f t="shared" si="3"/>
        <v>28.066433209013944</v>
      </c>
      <c r="Q34">
        <f t="shared" si="8"/>
        <v>22.514415094339622</v>
      </c>
      <c r="R34">
        <f t="shared" si="9"/>
        <v>1.3322013516875875</v>
      </c>
      <c r="S34">
        <f t="shared" si="10"/>
        <v>23.846616446027209</v>
      </c>
      <c r="T34">
        <f t="shared" si="11"/>
        <v>21.182213742652035</v>
      </c>
    </row>
    <row r="35" spans="1:20" x14ac:dyDescent="0.2">
      <c r="A35" s="14" t="s">
        <v>4</v>
      </c>
      <c r="B35" t="s">
        <v>20</v>
      </c>
      <c r="C35" t="s">
        <v>43</v>
      </c>
      <c r="E35">
        <v>1</v>
      </c>
      <c r="F35" s="61"/>
      <c r="G35">
        <v>33</v>
      </c>
      <c r="H35">
        <v>30.082999999999998</v>
      </c>
      <c r="I35">
        <v>31.401</v>
      </c>
      <c r="J35">
        <v>31.321000000000002</v>
      </c>
      <c r="K35">
        <v>28.443000000000001</v>
      </c>
      <c r="L35">
        <v>31.047999999999998</v>
      </c>
      <c r="M35" s="23">
        <f t="shared" si="0"/>
        <v>30.459199999999999</v>
      </c>
      <c r="N35" s="24">
        <f t="shared" si="1"/>
        <v>1.2432780059182253</v>
      </c>
      <c r="O35" s="24">
        <f t="shared" si="2"/>
        <v>31.702478005918223</v>
      </c>
      <c r="P35" s="25">
        <f t="shared" si="3"/>
        <v>29.215921994081775</v>
      </c>
      <c r="Q35">
        <f t="shared" si="8"/>
        <v>22.988075471698114</v>
      </c>
      <c r="R35">
        <f t="shared" si="9"/>
        <v>0.93832302333450968</v>
      </c>
      <c r="S35">
        <f t="shared" si="10"/>
        <v>23.926398495032622</v>
      </c>
      <c r="T35">
        <f t="shared" si="11"/>
        <v>22.049752448363606</v>
      </c>
    </row>
    <row r="36" spans="1:20" x14ac:dyDescent="0.2">
      <c r="A36" s="14" t="s">
        <v>4</v>
      </c>
      <c r="B36" t="s">
        <v>20</v>
      </c>
      <c r="C36" t="s">
        <v>43</v>
      </c>
      <c r="E36">
        <v>1</v>
      </c>
      <c r="F36" s="61"/>
      <c r="G36">
        <v>34</v>
      </c>
      <c r="H36">
        <v>27.459</v>
      </c>
      <c r="I36">
        <v>27.658999999999999</v>
      </c>
      <c r="J36">
        <v>30.594000000000001</v>
      </c>
      <c r="K36">
        <v>32.756999999999998</v>
      </c>
      <c r="L36">
        <v>42.201999999999998</v>
      </c>
      <c r="M36" s="23">
        <f t="shared" si="0"/>
        <v>32.1342</v>
      </c>
      <c r="N36" s="24">
        <f t="shared" si="1"/>
        <v>6.041638908441997</v>
      </c>
      <c r="O36" s="24">
        <f t="shared" si="2"/>
        <v>38.175838908441996</v>
      </c>
      <c r="P36" s="25">
        <f t="shared" si="3"/>
        <v>26.092561091558004</v>
      </c>
      <c r="Q36">
        <f t="shared" si="8"/>
        <v>24.252226415094341</v>
      </c>
      <c r="R36">
        <f t="shared" si="9"/>
        <v>4.5597274780694317</v>
      </c>
      <c r="S36">
        <f t="shared" si="10"/>
        <v>28.811953893163775</v>
      </c>
      <c r="T36">
        <f t="shared" si="11"/>
        <v>19.692498937024908</v>
      </c>
    </row>
    <row r="37" spans="1:20" x14ac:dyDescent="0.2">
      <c r="A37" s="14" t="s">
        <v>4</v>
      </c>
      <c r="B37" t="s">
        <v>20</v>
      </c>
      <c r="C37" t="s">
        <v>43</v>
      </c>
      <c r="E37">
        <v>1</v>
      </c>
      <c r="F37" s="61"/>
      <c r="G37">
        <v>35</v>
      </c>
      <c r="H37">
        <v>26.172999999999998</v>
      </c>
      <c r="I37">
        <v>30.414000000000001</v>
      </c>
      <c r="J37">
        <v>28.283999999999999</v>
      </c>
      <c r="K37">
        <v>37.363</v>
      </c>
      <c r="L37">
        <v>36.139000000000003</v>
      </c>
      <c r="M37" s="23">
        <f t="shared" si="0"/>
        <v>31.674600000000005</v>
      </c>
      <c r="N37" s="24">
        <f t="shared" si="1"/>
        <v>4.8898273282397051</v>
      </c>
      <c r="O37" s="24">
        <f t="shared" si="2"/>
        <v>36.564427328239709</v>
      </c>
      <c r="P37" s="25">
        <f t="shared" si="3"/>
        <v>26.784772671760301</v>
      </c>
      <c r="Q37">
        <f t="shared" si="8"/>
        <v>23.905358490566041</v>
      </c>
      <c r="R37">
        <f t="shared" si="9"/>
        <v>3.6904357194261928</v>
      </c>
      <c r="S37">
        <f t="shared" si="10"/>
        <v>27.595794209992235</v>
      </c>
      <c r="T37">
        <f t="shared" si="11"/>
        <v>20.214922771139847</v>
      </c>
    </row>
    <row r="38" spans="1:20" x14ac:dyDescent="0.2">
      <c r="A38" s="14" t="s">
        <v>4</v>
      </c>
      <c r="B38" t="s">
        <v>20</v>
      </c>
      <c r="C38" t="s">
        <v>43</v>
      </c>
      <c r="E38">
        <v>1</v>
      </c>
      <c r="F38" s="61"/>
      <c r="G38">
        <v>36</v>
      </c>
      <c r="H38">
        <v>30.806000000000001</v>
      </c>
      <c r="I38">
        <v>28.635999999999999</v>
      </c>
      <c r="J38">
        <v>28.16</v>
      </c>
      <c r="K38">
        <v>39.622999999999998</v>
      </c>
      <c r="L38">
        <v>43.173999999999999</v>
      </c>
      <c r="M38" s="23">
        <f t="shared" si="0"/>
        <v>34.079799999999999</v>
      </c>
      <c r="N38" s="24">
        <f t="shared" si="1"/>
        <v>6.8707404404474213</v>
      </c>
      <c r="O38" s="24">
        <f t="shared" si="2"/>
        <v>40.950540440447419</v>
      </c>
      <c r="P38" s="25">
        <f t="shared" si="3"/>
        <v>27.209059559552578</v>
      </c>
      <c r="Q38">
        <f t="shared" si="8"/>
        <v>25.720603773584905</v>
      </c>
      <c r="R38">
        <f t="shared" si="9"/>
        <v>5.1854644833565446</v>
      </c>
      <c r="S38">
        <f t="shared" si="10"/>
        <v>30.906068256941449</v>
      </c>
      <c r="T38">
        <f t="shared" si="11"/>
        <v>20.535139290228361</v>
      </c>
    </row>
    <row r="39" spans="1:20" x14ac:dyDescent="0.2">
      <c r="A39" s="14" t="s">
        <v>4</v>
      </c>
      <c r="B39" t="s">
        <v>20</v>
      </c>
      <c r="C39" t="s">
        <v>43</v>
      </c>
      <c r="E39">
        <v>1</v>
      </c>
      <c r="F39" s="61"/>
      <c r="G39">
        <v>37</v>
      </c>
      <c r="H39">
        <v>21.213000000000001</v>
      </c>
      <c r="I39">
        <v>28.283999999999999</v>
      </c>
      <c r="J39">
        <v>28.16</v>
      </c>
      <c r="K39">
        <v>24.739000000000001</v>
      </c>
      <c r="L39">
        <v>39.293999999999997</v>
      </c>
      <c r="M39" s="23">
        <f t="shared" si="0"/>
        <v>28.338000000000001</v>
      </c>
      <c r="N39" s="24">
        <f t="shared" si="1"/>
        <v>6.7784025035401907</v>
      </c>
      <c r="O39" s="24">
        <f t="shared" si="2"/>
        <v>35.116402503540193</v>
      </c>
      <c r="P39" s="25">
        <f t="shared" si="3"/>
        <v>21.559597496459808</v>
      </c>
      <c r="Q39">
        <f t="shared" si="8"/>
        <v>21.387169811320756</v>
      </c>
      <c r="R39">
        <f t="shared" si="9"/>
        <v>5.1157754743699551</v>
      </c>
      <c r="S39">
        <f t="shared" si="10"/>
        <v>26.502945285690711</v>
      </c>
      <c r="T39">
        <f t="shared" si="11"/>
        <v>16.271394336950802</v>
      </c>
    </row>
    <row r="40" spans="1:20" x14ac:dyDescent="0.2">
      <c r="A40" s="14" t="s">
        <v>4</v>
      </c>
      <c r="B40" t="s">
        <v>20</v>
      </c>
      <c r="C40" t="s">
        <v>43</v>
      </c>
      <c r="E40">
        <v>1</v>
      </c>
      <c r="F40" s="61"/>
      <c r="G40">
        <v>38</v>
      </c>
      <c r="H40">
        <v>34.481999999999999</v>
      </c>
      <c r="I40">
        <v>34.713000000000001</v>
      </c>
      <c r="J40">
        <v>32.558</v>
      </c>
      <c r="K40">
        <v>28.792000000000002</v>
      </c>
      <c r="L40">
        <v>9.4870000000000001</v>
      </c>
      <c r="M40" s="23">
        <f t="shared" si="0"/>
        <v>28.006399999999996</v>
      </c>
      <c r="N40" s="24">
        <f t="shared" si="1"/>
        <v>10.620902565224867</v>
      </c>
      <c r="O40" s="24">
        <f t="shared" si="2"/>
        <v>38.627302565224866</v>
      </c>
      <c r="P40" s="25">
        <f t="shared" si="3"/>
        <v>17.385497434775129</v>
      </c>
      <c r="Q40">
        <f t="shared" si="8"/>
        <v>21.136905660377355</v>
      </c>
      <c r="R40">
        <f t="shared" si="9"/>
        <v>8.0157755209244286</v>
      </c>
      <c r="S40">
        <f t="shared" si="10"/>
        <v>29.152681181301784</v>
      </c>
      <c r="T40">
        <f t="shared" si="11"/>
        <v>13.121130139452926</v>
      </c>
    </row>
    <row r="41" spans="1:20" x14ac:dyDescent="0.2">
      <c r="A41" s="14" t="s">
        <v>4</v>
      </c>
      <c r="B41" t="s">
        <v>20</v>
      </c>
      <c r="C41" t="s">
        <v>43</v>
      </c>
      <c r="E41">
        <v>1</v>
      </c>
      <c r="F41" s="61"/>
      <c r="G41">
        <v>39</v>
      </c>
      <c r="H41">
        <v>24.739000000000001</v>
      </c>
      <c r="I41">
        <v>30.806000000000001</v>
      </c>
      <c r="J41">
        <v>26.077000000000002</v>
      </c>
      <c r="K41">
        <v>36.688000000000002</v>
      </c>
      <c r="L41" t="s">
        <v>18</v>
      </c>
      <c r="M41" s="23">
        <f t="shared" si="0"/>
        <v>29.577500000000001</v>
      </c>
      <c r="N41" s="24">
        <f t="shared" si="1"/>
        <v>5.4078031583999211</v>
      </c>
      <c r="O41" s="24">
        <f t="shared" si="2"/>
        <v>34.985303158399923</v>
      </c>
      <c r="P41" s="25">
        <f t="shared" si="3"/>
        <v>24.169696841600079</v>
      </c>
      <c r="Q41">
        <f t="shared" si="8"/>
        <v>22.322641509433964</v>
      </c>
      <c r="R41">
        <f t="shared" si="9"/>
        <v>4.0813608742640914</v>
      </c>
      <c r="S41">
        <f t="shared" si="10"/>
        <v>26.404002383698057</v>
      </c>
      <c r="T41">
        <f t="shared" si="11"/>
        <v>18.241280635169872</v>
      </c>
    </row>
    <row r="42" spans="1:20" x14ac:dyDescent="0.2">
      <c r="A42" s="14" t="s">
        <v>4</v>
      </c>
      <c r="B42" t="s">
        <v>20</v>
      </c>
      <c r="C42" t="s">
        <v>43</v>
      </c>
      <c r="E42">
        <v>1</v>
      </c>
      <c r="F42" s="61"/>
      <c r="G42">
        <v>40</v>
      </c>
      <c r="H42">
        <v>32.015999999999998</v>
      </c>
      <c r="I42">
        <v>25.297999999999998</v>
      </c>
      <c r="J42">
        <v>24.739000000000001</v>
      </c>
      <c r="K42">
        <v>27.202999999999999</v>
      </c>
      <c r="L42" t="s">
        <v>18</v>
      </c>
      <c r="M42" s="23">
        <f t="shared" si="0"/>
        <v>27.314</v>
      </c>
      <c r="N42" s="24">
        <f t="shared" si="1"/>
        <v>3.3073658199036089</v>
      </c>
      <c r="O42" s="24">
        <f t="shared" si="2"/>
        <v>30.621365819903609</v>
      </c>
      <c r="P42" s="25">
        <f t="shared" si="3"/>
        <v>24.006634180096391</v>
      </c>
      <c r="Q42">
        <f t="shared" si="8"/>
        <v>20.614339622641509</v>
      </c>
      <c r="R42">
        <f t="shared" si="9"/>
        <v>2.4961251470970636</v>
      </c>
      <c r="S42">
        <f t="shared" si="10"/>
        <v>23.110464769738574</v>
      </c>
      <c r="T42">
        <f t="shared" si="11"/>
        <v>18.118214475544445</v>
      </c>
    </row>
    <row r="43" spans="1:20" x14ac:dyDescent="0.2">
      <c r="A43" s="14" t="s">
        <v>4</v>
      </c>
      <c r="B43" t="s">
        <v>20</v>
      </c>
      <c r="C43" t="s">
        <v>43</v>
      </c>
      <c r="E43">
        <v>1</v>
      </c>
      <c r="F43" s="61"/>
      <c r="G43">
        <v>41</v>
      </c>
      <c r="H43">
        <v>28.443000000000001</v>
      </c>
      <c r="I43">
        <v>31.78</v>
      </c>
      <c r="J43">
        <v>35.511000000000003</v>
      </c>
      <c r="K43">
        <v>28.16</v>
      </c>
      <c r="L43" t="s">
        <v>18</v>
      </c>
      <c r="M43" s="23">
        <f t="shared" si="0"/>
        <v>30.973500000000001</v>
      </c>
      <c r="N43" s="24">
        <f t="shared" si="1"/>
        <v>3.4427973606744087</v>
      </c>
      <c r="O43" s="24">
        <f t="shared" si="2"/>
        <v>34.416297360674413</v>
      </c>
      <c r="P43" s="25">
        <f t="shared" si="3"/>
        <v>27.530702639325593</v>
      </c>
      <c r="Q43">
        <f t="shared" si="8"/>
        <v>23.37622641509434</v>
      </c>
      <c r="R43">
        <f t="shared" si="9"/>
        <v>2.5983376306976669</v>
      </c>
      <c r="S43">
        <f t="shared" si="10"/>
        <v>25.974564045792008</v>
      </c>
      <c r="T43">
        <f t="shared" si="11"/>
        <v>20.777888784396673</v>
      </c>
    </row>
    <row r="44" spans="1:20" x14ac:dyDescent="0.2">
      <c r="A44" s="15" t="s">
        <v>4</v>
      </c>
      <c r="B44" t="s">
        <v>20</v>
      </c>
      <c r="C44" t="s">
        <v>43</v>
      </c>
      <c r="E44" s="5">
        <v>1</v>
      </c>
      <c r="F44" s="62"/>
      <c r="G44" s="5">
        <v>42</v>
      </c>
      <c r="H44" s="5">
        <v>11.401999999999999</v>
      </c>
      <c r="I44" s="5">
        <v>12.369</v>
      </c>
      <c r="J44" s="5">
        <v>20.100000000000001</v>
      </c>
      <c r="K44" s="5">
        <v>32.28</v>
      </c>
      <c r="L44" s="5" t="s">
        <v>18</v>
      </c>
      <c r="M44" s="26">
        <f>AVERAGE(H44:L44)</f>
        <v>19.037750000000003</v>
      </c>
      <c r="N44" s="27">
        <f t="shared" si="1"/>
        <v>9.6481857491447567</v>
      </c>
      <c r="O44" s="27">
        <f t="shared" si="2"/>
        <v>28.685935749144761</v>
      </c>
      <c r="P44" s="28">
        <f t="shared" si="3"/>
        <v>9.3895642508552459</v>
      </c>
      <c r="Q44">
        <f t="shared" si="8"/>
        <v>14.368113207547172</v>
      </c>
      <c r="R44">
        <f t="shared" si="9"/>
        <v>7.2816496219960429</v>
      </c>
      <c r="S44">
        <f t="shared" si="10"/>
        <v>21.649762829543214</v>
      </c>
      <c r="T44">
        <f t="shared" si="11"/>
        <v>7.0864635855511287</v>
      </c>
    </row>
    <row r="45" spans="1:20" x14ac:dyDescent="0.2">
      <c r="A45" s="16" t="s">
        <v>4</v>
      </c>
      <c r="B45" t="s">
        <v>20</v>
      </c>
      <c r="C45" t="s">
        <v>43</v>
      </c>
      <c r="D45">
        <v>2021</v>
      </c>
      <c r="E45" s="9">
        <v>2</v>
      </c>
      <c r="F45" s="60">
        <v>1209.681</v>
      </c>
      <c r="G45" s="9">
        <v>1</v>
      </c>
      <c r="H45" s="9">
        <v>5.8520000000000003</v>
      </c>
      <c r="I45" s="9">
        <v>4.7430000000000003</v>
      </c>
      <c r="J45" s="9">
        <v>6.0209999999999999</v>
      </c>
      <c r="K45" s="9">
        <v>5.5229999999999997</v>
      </c>
      <c r="L45" s="9">
        <v>3.536</v>
      </c>
      <c r="M45" s="29">
        <f t="shared" ref="M45:M85" si="12">AVERAGE(H45:L45)</f>
        <v>5.1349999999999998</v>
      </c>
      <c r="N45" s="30">
        <f t="shared" ref="N45:N85" si="13">STDEV(H45:L45)</f>
        <v>1.0198154244764082</v>
      </c>
      <c r="O45" s="30">
        <f t="shared" ref="O45:O85" si="14">M45+N45</f>
        <v>6.1548154244764079</v>
      </c>
      <c r="P45" s="31">
        <f t="shared" ref="P45:P85" si="15">M45-N45</f>
        <v>4.1151845755235916</v>
      </c>
      <c r="Q45">
        <f t="shared" si="8"/>
        <v>3.8754716981132074</v>
      </c>
      <c r="R45">
        <f t="shared" si="9"/>
        <v>0.7696720184727609</v>
      </c>
      <c r="S45">
        <f t="shared" si="10"/>
        <v>4.6451437165859684</v>
      </c>
      <c r="T45">
        <f t="shared" si="11"/>
        <v>3.1057996796404463</v>
      </c>
    </row>
    <row r="46" spans="1:20" x14ac:dyDescent="0.2">
      <c r="A46" s="14" t="s">
        <v>4</v>
      </c>
      <c r="B46" t="s">
        <v>20</v>
      </c>
      <c r="C46" t="s">
        <v>43</v>
      </c>
      <c r="E46">
        <v>2</v>
      </c>
      <c r="F46" s="61"/>
      <c r="G46">
        <v>2</v>
      </c>
      <c r="H46">
        <v>4.7430000000000003</v>
      </c>
      <c r="I46">
        <v>4.1230000000000002</v>
      </c>
      <c r="J46">
        <v>4.6100000000000003</v>
      </c>
      <c r="K46">
        <v>7</v>
      </c>
      <c r="L46">
        <v>4.5</v>
      </c>
      <c r="M46" s="23">
        <f t="shared" si="12"/>
        <v>4.9951999999999996</v>
      </c>
      <c r="N46" s="24">
        <f t="shared" si="13"/>
        <v>1.1442424131275672</v>
      </c>
      <c r="O46" s="24">
        <f t="shared" si="14"/>
        <v>6.1394424131275667</v>
      </c>
      <c r="P46" s="25">
        <f t="shared" si="15"/>
        <v>3.8509575868724326</v>
      </c>
      <c r="Q46">
        <f t="shared" si="8"/>
        <v>3.7699622641509434</v>
      </c>
      <c r="R46">
        <f t="shared" si="9"/>
        <v>0.86357917971891873</v>
      </c>
      <c r="S46">
        <f t="shared" si="10"/>
        <v>4.6335414438698619</v>
      </c>
      <c r="T46">
        <f t="shared" si="11"/>
        <v>2.9063830844320249</v>
      </c>
    </row>
    <row r="47" spans="1:20" x14ac:dyDescent="0.2">
      <c r="A47" s="14" t="s">
        <v>4</v>
      </c>
      <c r="B47" t="s">
        <v>20</v>
      </c>
      <c r="C47" t="s">
        <v>43</v>
      </c>
      <c r="E47">
        <v>2</v>
      </c>
      <c r="F47" s="61"/>
      <c r="G47">
        <v>3</v>
      </c>
      <c r="H47">
        <v>6.8010000000000002</v>
      </c>
      <c r="I47">
        <v>6.5</v>
      </c>
      <c r="J47">
        <v>4.7430000000000003</v>
      </c>
      <c r="K47">
        <v>9.0139999999999993</v>
      </c>
      <c r="L47">
        <v>4.7430000000000003</v>
      </c>
      <c r="M47" s="23">
        <f t="shared" si="12"/>
        <v>6.3602000000000007</v>
      </c>
      <c r="N47" s="24">
        <f t="shared" si="13"/>
        <v>1.7668598416399637</v>
      </c>
      <c r="O47" s="24">
        <f t="shared" si="14"/>
        <v>8.127059841639964</v>
      </c>
      <c r="P47" s="25">
        <f t="shared" si="15"/>
        <v>4.5933401583600375</v>
      </c>
      <c r="Q47">
        <f t="shared" si="8"/>
        <v>4.8001509433962273</v>
      </c>
      <c r="R47">
        <f t="shared" si="9"/>
        <v>1.3334791257660104</v>
      </c>
      <c r="S47">
        <f t="shared" si="10"/>
        <v>6.1336300691622379</v>
      </c>
      <c r="T47">
        <f t="shared" si="11"/>
        <v>3.4666718176302167</v>
      </c>
    </row>
    <row r="48" spans="1:20" x14ac:dyDescent="0.2">
      <c r="A48" s="14" t="s">
        <v>4</v>
      </c>
      <c r="B48" t="s">
        <v>20</v>
      </c>
      <c r="C48" t="s">
        <v>43</v>
      </c>
      <c r="E48">
        <v>2</v>
      </c>
      <c r="F48" s="61"/>
      <c r="G48">
        <v>4</v>
      </c>
      <c r="H48">
        <v>12.166</v>
      </c>
      <c r="I48">
        <v>7.5659999999999998</v>
      </c>
      <c r="J48">
        <v>5.22</v>
      </c>
      <c r="K48">
        <v>6.5759999999999996</v>
      </c>
      <c r="L48">
        <v>7</v>
      </c>
      <c r="M48" s="23">
        <f t="shared" si="12"/>
        <v>7.7055999999999996</v>
      </c>
      <c r="N48" s="24">
        <f t="shared" si="13"/>
        <v>2.6394474421742196</v>
      </c>
      <c r="O48" s="24">
        <f t="shared" si="14"/>
        <v>10.34504744217422</v>
      </c>
      <c r="P48" s="25">
        <f t="shared" si="15"/>
        <v>5.06615255782578</v>
      </c>
      <c r="Q48">
        <f t="shared" si="8"/>
        <v>5.815547169811321</v>
      </c>
      <c r="R48">
        <f t="shared" si="9"/>
        <v>1.9920358054145053</v>
      </c>
      <c r="S48">
        <f t="shared" si="10"/>
        <v>7.8075829752258263</v>
      </c>
      <c r="T48">
        <f t="shared" si="11"/>
        <v>3.8235113643968157</v>
      </c>
    </row>
    <row r="49" spans="1:20" x14ac:dyDescent="0.2">
      <c r="A49" s="14" t="s">
        <v>4</v>
      </c>
      <c r="B49" t="s">
        <v>20</v>
      </c>
      <c r="C49" t="s">
        <v>43</v>
      </c>
      <c r="E49">
        <v>2</v>
      </c>
      <c r="F49" s="61"/>
      <c r="G49">
        <v>5</v>
      </c>
      <c r="H49">
        <v>16.492000000000001</v>
      </c>
      <c r="I49">
        <v>9.4870000000000001</v>
      </c>
      <c r="J49">
        <v>6.3250000000000002</v>
      </c>
      <c r="K49">
        <v>9.5129999999999999</v>
      </c>
      <c r="L49">
        <v>11.673</v>
      </c>
      <c r="M49" s="23">
        <f t="shared" si="12"/>
        <v>10.698</v>
      </c>
      <c r="N49" s="24">
        <f t="shared" si="13"/>
        <v>3.7588208257377751</v>
      </c>
      <c r="O49" s="24">
        <f t="shared" si="14"/>
        <v>14.456820825737775</v>
      </c>
      <c r="P49" s="25">
        <f t="shared" si="15"/>
        <v>6.9391791742622253</v>
      </c>
      <c r="Q49">
        <f t="shared" si="8"/>
        <v>8.0739622641509445</v>
      </c>
      <c r="R49">
        <f t="shared" si="9"/>
        <v>2.8368459062171887</v>
      </c>
      <c r="S49">
        <f t="shared" si="10"/>
        <v>10.910808170368133</v>
      </c>
      <c r="T49">
        <f t="shared" si="11"/>
        <v>5.2371163579337559</v>
      </c>
    </row>
    <row r="50" spans="1:20" x14ac:dyDescent="0.2">
      <c r="A50" s="14" t="s">
        <v>4</v>
      </c>
      <c r="B50" t="s">
        <v>20</v>
      </c>
      <c r="C50" t="s">
        <v>43</v>
      </c>
      <c r="E50">
        <v>2</v>
      </c>
      <c r="F50" s="61"/>
      <c r="G50">
        <v>6</v>
      </c>
      <c r="H50">
        <v>11.673</v>
      </c>
      <c r="I50">
        <v>7.0179999999999998</v>
      </c>
      <c r="J50">
        <v>11.673</v>
      </c>
      <c r="K50">
        <v>16.568000000000001</v>
      </c>
      <c r="L50">
        <v>17.029</v>
      </c>
      <c r="M50" s="23">
        <f t="shared" si="12"/>
        <v>12.792199999999999</v>
      </c>
      <c r="N50" s="24">
        <f t="shared" si="13"/>
        <v>4.124734621766593</v>
      </c>
      <c r="O50" s="24">
        <f t="shared" si="14"/>
        <v>16.916934621766593</v>
      </c>
      <c r="P50" s="25">
        <f t="shared" si="15"/>
        <v>8.6674653782334055</v>
      </c>
      <c r="Q50">
        <f t="shared" si="8"/>
        <v>9.6544905660377349</v>
      </c>
      <c r="R50">
        <f t="shared" si="9"/>
        <v>3.1130072617106364</v>
      </c>
      <c r="S50">
        <f t="shared" si="10"/>
        <v>12.767497827748372</v>
      </c>
      <c r="T50">
        <f t="shared" si="11"/>
        <v>6.5414833043270981</v>
      </c>
    </row>
    <row r="51" spans="1:20" x14ac:dyDescent="0.2">
      <c r="A51" s="14" t="s">
        <v>4</v>
      </c>
      <c r="B51" t="s">
        <v>20</v>
      </c>
      <c r="C51" t="s">
        <v>43</v>
      </c>
      <c r="E51">
        <v>2</v>
      </c>
      <c r="F51" s="61"/>
      <c r="G51">
        <v>7</v>
      </c>
      <c r="H51">
        <v>12.981</v>
      </c>
      <c r="I51">
        <v>16.492000000000001</v>
      </c>
      <c r="J51">
        <v>9.0139999999999993</v>
      </c>
      <c r="K51">
        <v>12.855</v>
      </c>
      <c r="L51">
        <v>18.827999999999999</v>
      </c>
      <c r="M51" s="23">
        <f t="shared" si="12"/>
        <v>14.034000000000001</v>
      </c>
      <c r="N51" s="24">
        <f t="shared" si="13"/>
        <v>3.7657485975566689</v>
      </c>
      <c r="O51" s="24">
        <f t="shared" si="14"/>
        <v>17.799748597556668</v>
      </c>
      <c r="P51" s="25">
        <f t="shared" si="15"/>
        <v>10.268251402443331</v>
      </c>
      <c r="Q51">
        <f t="shared" si="8"/>
        <v>10.591698113207547</v>
      </c>
      <c r="R51">
        <f t="shared" si="9"/>
        <v>2.8420744132503164</v>
      </c>
      <c r="S51">
        <f t="shared" si="10"/>
        <v>13.433772526457863</v>
      </c>
      <c r="T51">
        <f t="shared" si="11"/>
        <v>7.7496236999572314</v>
      </c>
    </row>
    <row r="52" spans="1:20" x14ac:dyDescent="0.2">
      <c r="A52" s="14" t="s">
        <v>4</v>
      </c>
      <c r="B52" t="s">
        <v>20</v>
      </c>
      <c r="C52" t="s">
        <v>43</v>
      </c>
      <c r="E52">
        <v>2</v>
      </c>
      <c r="F52" s="61"/>
      <c r="G52">
        <v>8</v>
      </c>
      <c r="H52">
        <v>8.0779999999999994</v>
      </c>
      <c r="I52">
        <v>8.5</v>
      </c>
      <c r="J52">
        <v>7.7619999999999996</v>
      </c>
      <c r="K52">
        <v>15.628</v>
      </c>
      <c r="L52">
        <v>18.248000000000001</v>
      </c>
      <c r="M52" s="23">
        <f t="shared" si="12"/>
        <v>11.643200000000002</v>
      </c>
      <c r="N52" s="24">
        <f t="shared" si="13"/>
        <v>4.9283893109209576</v>
      </c>
      <c r="O52" s="24">
        <f t="shared" si="14"/>
        <v>16.57158931092096</v>
      </c>
      <c r="P52" s="25">
        <f t="shared" si="15"/>
        <v>6.7148106890790444</v>
      </c>
      <c r="Q52">
        <f t="shared" si="8"/>
        <v>8.7873207547169834</v>
      </c>
      <c r="R52">
        <f t="shared" si="9"/>
        <v>3.7195391025818547</v>
      </c>
      <c r="S52">
        <f t="shared" si="10"/>
        <v>12.506859857298839</v>
      </c>
      <c r="T52">
        <f t="shared" si="11"/>
        <v>5.0677816521351282</v>
      </c>
    </row>
    <row r="53" spans="1:20" x14ac:dyDescent="0.2">
      <c r="A53" s="14" t="s">
        <v>4</v>
      </c>
      <c r="B53" t="s">
        <v>20</v>
      </c>
      <c r="C53" t="s">
        <v>43</v>
      </c>
      <c r="E53">
        <v>2</v>
      </c>
      <c r="F53" s="61"/>
      <c r="G53">
        <v>9</v>
      </c>
      <c r="H53">
        <v>9.0549999999999997</v>
      </c>
      <c r="I53">
        <v>11.18</v>
      </c>
      <c r="J53">
        <v>13.829000000000001</v>
      </c>
      <c r="K53">
        <v>14.577</v>
      </c>
      <c r="L53">
        <v>16.771000000000001</v>
      </c>
      <c r="M53" s="23">
        <f t="shared" si="12"/>
        <v>13.082400000000002</v>
      </c>
      <c r="N53" s="24">
        <f t="shared" si="13"/>
        <v>3.0098208916810951</v>
      </c>
      <c r="O53" s="24">
        <f t="shared" si="14"/>
        <v>16.092220891681098</v>
      </c>
      <c r="P53" s="25">
        <f t="shared" si="15"/>
        <v>10.072579108318907</v>
      </c>
      <c r="Q53">
        <f t="shared" si="8"/>
        <v>9.8735094339622655</v>
      </c>
      <c r="R53">
        <f t="shared" si="9"/>
        <v>2.2715629371178077</v>
      </c>
      <c r="S53">
        <f t="shared" si="10"/>
        <v>12.145072371080072</v>
      </c>
      <c r="T53">
        <f t="shared" si="11"/>
        <v>7.6019464968444579</v>
      </c>
    </row>
    <row r="54" spans="1:20" x14ac:dyDescent="0.2">
      <c r="A54" s="14" t="s">
        <v>4</v>
      </c>
      <c r="B54" t="s">
        <v>20</v>
      </c>
      <c r="C54" t="s">
        <v>43</v>
      </c>
      <c r="E54">
        <v>2</v>
      </c>
      <c r="F54" s="61"/>
      <c r="G54">
        <v>10</v>
      </c>
      <c r="H54">
        <v>14.714</v>
      </c>
      <c r="I54">
        <v>12.747999999999999</v>
      </c>
      <c r="J54">
        <v>8.5150000000000006</v>
      </c>
      <c r="K54">
        <v>12.648999999999999</v>
      </c>
      <c r="L54">
        <v>23.838000000000001</v>
      </c>
      <c r="M54" s="23">
        <f t="shared" si="12"/>
        <v>14.492799999999999</v>
      </c>
      <c r="N54" s="24">
        <f t="shared" si="13"/>
        <v>5.6912149581613933</v>
      </c>
      <c r="O54" s="24">
        <f t="shared" si="14"/>
        <v>20.184014958161391</v>
      </c>
      <c r="P54" s="25">
        <f t="shared" si="15"/>
        <v>8.8015850418386066</v>
      </c>
      <c r="Q54">
        <f t="shared" si="8"/>
        <v>10.937962264150944</v>
      </c>
      <c r="R54">
        <f t="shared" si="9"/>
        <v>4.2952565721972782</v>
      </c>
      <c r="S54">
        <f t="shared" si="10"/>
        <v>15.233218836348222</v>
      </c>
      <c r="T54">
        <f t="shared" si="11"/>
        <v>6.6427056919536653</v>
      </c>
    </row>
    <row r="55" spans="1:20" x14ac:dyDescent="0.2">
      <c r="A55" s="14" t="s">
        <v>4</v>
      </c>
      <c r="B55" t="s">
        <v>20</v>
      </c>
      <c r="C55" t="s">
        <v>43</v>
      </c>
      <c r="E55">
        <v>2</v>
      </c>
      <c r="F55" s="61"/>
      <c r="G55">
        <v>11</v>
      </c>
      <c r="H55">
        <v>17.507000000000001</v>
      </c>
      <c r="I55">
        <v>13.601000000000001</v>
      </c>
      <c r="J55">
        <v>8.1389999999999993</v>
      </c>
      <c r="K55">
        <v>12.648999999999999</v>
      </c>
      <c r="L55">
        <v>11.281000000000001</v>
      </c>
      <c r="M55" s="23">
        <f t="shared" si="12"/>
        <v>12.635400000000001</v>
      </c>
      <c r="N55" s="24">
        <f t="shared" si="13"/>
        <v>3.4174942282321403</v>
      </c>
      <c r="O55" s="24">
        <f t="shared" si="14"/>
        <v>16.052894228232141</v>
      </c>
      <c r="P55" s="25">
        <f t="shared" si="15"/>
        <v>9.2179057717678603</v>
      </c>
      <c r="Q55">
        <f t="shared" si="8"/>
        <v>9.5361509433962279</v>
      </c>
      <c r="R55">
        <f t="shared" si="9"/>
        <v>2.5792409269676533</v>
      </c>
      <c r="S55">
        <f t="shared" si="10"/>
        <v>12.115391870363881</v>
      </c>
      <c r="T55">
        <f t="shared" si="11"/>
        <v>6.9569100164285747</v>
      </c>
    </row>
    <row r="56" spans="1:20" x14ac:dyDescent="0.2">
      <c r="A56" s="14" t="s">
        <v>4</v>
      </c>
      <c r="B56" t="s">
        <v>20</v>
      </c>
      <c r="C56" t="s">
        <v>43</v>
      </c>
      <c r="E56">
        <v>2</v>
      </c>
      <c r="F56" s="61"/>
      <c r="G56">
        <v>12</v>
      </c>
      <c r="H56">
        <v>20.012</v>
      </c>
      <c r="I56">
        <v>10.689</v>
      </c>
      <c r="J56">
        <v>14.318</v>
      </c>
      <c r="K56">
        <v>10.689</v>
      </c>
      <c r="L56">
        <v>6.5190000000000001</v>
      </c>
      <c r="M56" s="23">
        <f t="shared" si="12"/>
        <v>12.445399999999999</v>
      </c>
      <c r="N56" s="24">
        <f t="shared" si="13"/>
        <v>5.0510435852405813</v>
      </c>
      <c r="O56" s="24">
        <f t="shared" si="14"/>
        <v>17.496443585240581</v>
      </c>
      <c r="P56" s="25">
        <f t="shared" si="15"/>
        <v>7.3943564147594181</v>
      </c>
      <c r="Q56">
        <f t="shared" si="8"/>
        <v>9.3927547169811323</v>
      </c>
      <c r="R56">
        <f t="shared" si="9"/>
        <v>3.8121083662193067</v>
      </c>
      <c r="S56">
        <f t="shared" si="10"/>
        <v>13.20486308320044</v>
      </c>
      <c r="T56">
        <f t="shared" si="11"/>
        <v>5.5806463507618256</v>
      </c>
    </row>
    <row r="57" spans="1:20" x14ac:dyDescent="0.2">
      <c r="A57" s="14" t="s">
        <v>4</v>
      </c>
      <c r="B57" t="s">
        <v>20</v>
      </c>
      <c r="C57" t="s">
        <v>43</v>
      </c>
      <c r="E57">
        <v>2</v>
      </c>
      <c r="F57" s="61"/>
      <c r="G57">
        <v>13</v>
      </c>
      <c r="H57">
        <v>27.286000000000001</v>
      </c>
      <c r="I57">
        <v>17.263000000000002</v>
      </c>
      <c r="J57">
        <v>8.2460000000000004</v>
      </c>
      <c r="K57">
        <v>15.571999999999999</v>
      </c>
      <c r="L57">
        <v>9.4870000000000001</v>
      </c>
      <c r="M57" s="23">
        <f t="shared" si="12"/>
        <v>15.5708</v>
      </c>
      <c r="N57" s="24">
        <f t="shared" si="13"/>
        <v>7.5956364249482151</v>
      </c>
      <c r="O57" s="24">
        <f t="shared" si="14"/>
        <v>23.166436424948216</v>
      </c>
      <c r="P57" s="25">
        <f t="shared" si="15"/>
        <v>7.9751635750517851</v>
      </c>
      <c r="Q57">
        <f t="shared" si="8"/>
        <v>11.751547169811321</v>
      </c>
      <c r="R57">
        <f t="shared" si="9"/>
        <v>5.7325557924137476</v>
      </c>
      <c r="S57">
        <f t="shared" si="10"/>
        <v>17.484102962225069</v>
      </c>
      <c r="T57">
        <f t="shared" si="11"/>
        <v>6.0189913773975734</v>
      </c>
    </row>
    <row r="58" spans="1:20" x14ac:dyDescent="0.2">
      <c r="A58" s="14" t="s">
        <v>4</v>
      </c>
      <c r="B58" t="s">
        <v>20</v>
      </c>
      <c r="C58" t="s">
        <v>43</v>
      </c>
      <c r="E58">
        <v>2</v>
      </c>
      <c r="F58" s="61"/>
      <c r="G58">
        <v>14</v>
      </c>
      <c r="H58">
        <v>25.004999999999999</v>
      </c>
      <c r="I58">
        <v>15.89</v>
      </c>
      <c r="J58">
        <v>15.788</v>
      </c>
      <c r="K58">
        <v>25.402000000000001</v>
      </c>
      <c r="L58">
        <v>15.132999999999999</v>
      </c>
      <c r="M58" s="23">
        <f t="shared" si="12"/>
        <v>19.443599999999996</v>
      </c>
      <c r="N58" s="24">
        <f t="shared" si="13"/>
        <v>5.2679326400401223</v>
      </c>
      <c r="O58" s="24">
        <f t="shared" si="14"/>
        <v>24.711532640040119</v>
      </c>
      <c r="P58" s="25">
        <f t="shared" si="15"/>
        <v>14.175667359959874</v>
      </c>
      <c r="Q58">
        <f t="shared" si="8"/>
        <v>14.67441509433962</v>
      </c>
      <c r="R58">
        <f t="shared" si="9"/>
        <v>3.9757982188982055</v>
      </c>
      <c r="S58">
        <f t="shared" si="10"/>
        <v>18.650213313237828</v>
      </c>
      <c r="T58">
        <f t="shared" si="11"/>
        <v>10.698616875441415</v>
      </c>
    </row>
    <row r="59" spans="1:20" x14ac:dyDescent="0.2">
      <c r="A59" s="14" t="s">
        <v>4</v>
      </c>
      <c r="B59" t="s">
        <v>20</v>
      </c>
      <c r="C59" t="s">
        <v>43</v>
      </c>
      <c r="E59">
        <v>2</v>
      </c>
      <c r="F59" s="61"/>
      <c r="G59">
        <v>15</v>
      </c>
      <c r="H59">
        <v>22.803999999999998</v>
      </c>
      <c r="I59">
        <v>17.614000000000001</v>
      </c>
      <c r="J59">
        <v>23.195</v>
      </c>
      <c r="K59">
        <v>20.616</v>
      </c>
      <c r="L59">
        <v>30.806000000000001</v>
      </c>
      <c r="M59" s="23">
        <f t="shared" si="12"/>
        <v>23.006999999999998</v>
      </c>
      <c r="N59" s="24">
        <f t="shared" si="13"/>
        <v>4.8913772089259382</v>
      </c>
      <c r="O59" s="24">
        <f t="shared" si="14"/>
        <v>27.898377208925936</v>
      </c>
      <c r="P59" s="25">
        <f t="shared" si="15"/>
        <v>18.11562279107406</v>
      </c>
      <c r="Q59">
        <f t="shared" si="8"/>
        <v>17.363773584905658</v>
      </c>
      <c r="R59">
        <f t="shared" si="9"/>
        <v>3.6916054406988215</v>
      </c>
      <c r="S59">
        <f t="shared" si="10"/>
        <v>21.055379025604481</v>
      </c>
      <c r="T59">
        <f t="shared" si="11"/>
        <v>13.672168144206836</v>
      </c>
    </row>
    <row r="60" spans="1:20" x14ac:dyDescent="0.2">
      <c r="A60" s="14" t="s">
        <v>4</v>
      </c>
      <c r="B60" t="s">
        <v>20</v>
      </c>
      <c r="C60" t="s">
        <v>43</v>
      </c>
      <c r="E60">
        <v>2</v>
      </c>
      <c r="F60" s="61"/>
      <c r="G60">
        <v>16</v>
      </c>
      <c r="H60">
        <v>20.616</v>
      </c>
      <c r="I60">
        <v>19.234999999999999</v>
      </c>
      <c r="J60">
        <v>20.012</v>
      </c>
      <c r="K60">
        <v>22.94</v>
      </c>
      <c r="L60">
        <v>26.683</v>
      </c>
      <c r="M60" s="23">
        <f t="shared" si="12"/>
        <v>21.897199999999998</v>
      </c>
      <c r="N60" s="24">
        <f t="shared" si="13"/>
        <v>3.0113981304371134</v>
      </c>
      <c r="O60" s="24">
        <f t="shared" si="14"/>
        <v>24.908598130437113</v>
      </c>
      <c r="P60" s="25">
        <f t="shared" si="15"/>
        <v>18.885801869562883</v>
      </c>
      <c r="Q60">
        <f t="shared" si="8"/>
        <v>16.526188679245283</v>
      </c>
      <c r="R60">
        <f t="shared" si="9"/>
        <v>2.2727533059902743</v>
      </c>
      <c r="S60">
        <f t="shared" si="10"/>
        <v>18.798941985235558</v>
      </c>
      <c r="T60">
        <f t="shared" si="11"/>
        <v>14.253435373255009</v>
      </c>
    </row>
    <row r="61" spans="1:20" x14ac:dyDescent="0.2">
      <c r="A61" s="14" t="s">
        <v>4</v>
      </c>
      <c r="B61" t="s">
        <v>20</v>
      </c>
      <c r="C61" t="s">
        <v>43</v>
      </c>
      <c r="E61">
        <v>2</v>
      </c>
      <c r="F61" s="61"/>
      <c r="G61">
        <v>17</v>
      </c>
      <c r="H61">
        <v>25.71</v>
      </c>
      <c r="I61">
        <v>20.402000000000001</v>
      </c>
      <c r="J61">
        <v>17.754999999999999</v>
      </c>
      <c r="K61">
        <v>18.681999999999999</v>
      </c>
      <c r="L61">
        <v>20.616</v>
      </c>
      <c r="M61" s="23">
        <f t="shared" si="12"/>
        <v>20.633000000000003</v>
      </c>
      <c r="N61" s="24">
        <f t="shared" si="13"/>
        <v>3.0789147438667315</v>
      </c>
      <c r="O61" s="24">
        <f t="shared" si="14"/>
        <v>23.711914743866735</v>
      </c>
      <c r="P61" s="25">
        <f t="shared" si="15"/>
        <v>17.55408525613327</v>
      </c>
      <c r="Q61">
        <f t="shared" si="8"/>
        <v>15.572075471698115</v>
      </c>
      <c r="R61">
        <f t="shared" si="9"/>
        <v>2.3237092406541371</v>
      </c>
      <c r="S61">
        <f t="shared" si="10"/>
        <v>17.895784712352253</v>
      </c>
      <c r="T61">
        <f t="shared" si="11"/>
        <v>13.248366231043978</v>
      </c>
    </row>
    <row r="62" spans="1:20" x14ac:dyDescent="0.2">
      <c r="A62" s="14" t="s">
        <v>4</v>
      </c>
      <c r="B62" t="s">
        <v>20</v>
      </c>
      <c r="C62" t="s">
        <v>43</v>
      </c>
      <c r="E62">
        <v>2</v>
      </c>
      <c r="F62" s="61"/>
      <c r="G62">
        <v>18</v>
      </c>
      <c r="H62">
        <v>26.683</v>
      </c>
      <c r="I62">
        <v>18.248000000000001</v>
      </c>
      <c r="J62">
        <v>14.714</v>
      </c>
      <c r="K62">
        <v>19.32</v>
      </c>
      <c r="L62">
        <v>20.248000000000001</v>
      </c>
      <c r="M62" s="23">
        <f t="shared" si="12"/>
        <v>19.842600000000001</v>
      </c>
      <c r="N62" s="24">
        <f t="shared" si="13"/>
        <v>4.3610153404912451</v>
      </c>
      <c r="O62" s="24">
        <f t="shared" si="14"/>
        <v>24.203615340491247</v>
      </c>
      <c r="P62" s="25">
        <f t="shared" si="15"/>
        <v>15.481584659508755</v>
      </c>
      <c r="Q62">
        <f t="shared" si="8"/>
        <v>14.975547169811321</v>
      </c>
      <c r="R62">
        <f t="shared" si="9"/>
        <v>3.2913323324462227</v>
      </c>
      <c r="S62">
        <f t="shared" si="10"/>
        <v>18.266879502257545</v>
      </c>
      <c r="T62">
        <f t="shared" si="11"/>
        <v>11.684214837365099</v>
      </c>
    </row>
    <row r="63" spans="1:20" x14ac:dyDescent="0.2">
      <c r="A63" s="14" t="s">
        <v>4</v>
      </c>
      <c r="B63" t="s">
        <v>20</v>
      </c>
      <c r="C63" t="s">
        <v>43</v>
      </c>
      <c r="E63">
        <v>2</v>
      </c>
      <c r="F63" s="61"/>
      <c r="G63">
        <v>19</v>
      </c>
      <c r="H63">
        <v>31.78</v>
      </c>
      <c r="I63">
        <v>27.408999999999999</v>
      </c>
      <c r="J63">
        <v>22.321999999999999</v>
      </c>
      <c r="K63">
        <v>19.905999999999999</v>
      </c>
      <c r="L63">
        <v>18.111000000000001</v>
      </c>
      <c r="M63" s="23">
        <f t="shared" si="12"/>
        <v>23.9056</v>
      </c>
      <c r="N63" s="24">
        <f t="shared" si="13"/>
        <v>5.6205419044785909</v>
      </c>
      <c r="O63" s="24">
        <f t="shared" si="14"/>
        <v>29.526141904478592</v>
      </c>
      <c r="P63" s="25">
        <f t="shared" si="15"/>
        <v>18.285058095521407</v>
      </c>
      <c r="Q63">
        <f t="shared" si="8"/>
        <v>18.041962264150943</v>
      </c>
      <c r="R63">
        <f t="shared" si="9"/>
        <v>4.2419184184744081</v>
      </c>
      <c r="S63">
        <f t="shared" si="10"/>
        <v>22.283880682625352</v>
      </c>
      <c r="T63">
        <f t="shared" si="11"/>
        <v>13.800043845676534</v>
      </c>
    </row>
    <row r="64" spans="1:20" x14ac:dyDescent="0.2">
      <c r="A64" s="14" t="s">
        <v>4</v>
      </c>
      <c r="B64" t="s">
        <v>20</v>
      </c>
      <c r="C64" t="s">
        <v>43</v>
      </c>
      <c r="E64">
        <v>2</v>
      </c>
      <c r="F64" s="61"/>
      <c r="G64">
        <v>20</v>
      </c>
      <c r="H64">
        <v>29.602</v>
      </c>
      <c r="I64">
        <v>32.164000000000001</v>
      </c>
      <c r="J64">
        <v>17.754999999999999</v>
      </c>
      <c r="K64">
        <v>25.318000000000001</v>
      </c>
      <c r="L64">
        <v>24.331</v>
      </c>
      <c r="M64" s="23">
        <f t="shared" si="12"/>
        <v>25.833999999999996</v>
      </c>
      <c r="N64" s="24">
        <f t="shared" si="13"/>
        <v>5.5240888388946301</v>
      </c>
      <c r="O64" s="24">
        <f t="shared" si="14"/>
        <v>31.358088838894627</v>
      </c>
      <c r="P64" s="25">
        <f t="shared" si="15"/>
        <v>20.309911161105365</v>
      </c>
      <c r="Q64">
        <f t="shared" si="8"/>
        <v>19.497358490566036</v>
      </c>
      <c r="R64">
        <f t="shared" si="9"/>
        <v>4.1691236519959478</v>
      </c>
      <c r="S64">
        <f t="shared" si="10"/>
        <v>23.666482142561982</v>
      </c>
      <c r="T64">
        <f t="shared" si="11"/>
        <v>15.328234838570088</v>
      </c>
    </row>
    <row r="65" spans="1:20" x14ac:dyDescent="0.2">
      <c r="A65" s="14" t="s">
        <v>4</v>
      </c>
      <c r="B65" t="s">
        <v>20</v>
      </c>
      <c r="C65" t="s">
        <v>43</v>
      </c>
      <c r="E65">
        <v>2</v>
      </c>
      <c r="F65" s="61"/>
      <c r="G65">
        <v>21</v>
      </c>
      <c r="H65">
        <v>24.864999999999998</v>
      </c>
      <c r="I65">
        <v>25.597999999999999</v>
      </c>
      <c r="J65">
        <v>23.690999999999999</v>
      </c>
      <c r="K65">
        <v>22.074000000000002</v>
      </c>
      <c r="L65">
        <v>25.178999999999998</v>
      </c>
      <c r="M65" s="23">
        <f t="shared" si="12"/>
        <v>24.281399999999998</v>
      </c>
      <c r="N65" s="24">
        <f t="shared" si="13"/>
        <v>1.4231037558800823</v>
      </c>
      <c r="O65" s="24">
        <f t="shared" si="14"/>
        <v>25.704503755880079</v>
      </c>
      <c r="P65" s="25">
        <f t="shared" si="15"/>
        <v>22.858296244119916</v>
      </c>
      <c r="Q65">
        <f t="shared" si="8"/>
        <v>18.325584905660378</v>
      </c>
      <c r="R65">
        <f t="shared" si="9"/>
        <v>1.0740405704755338</v>
      </c>
      <c r="S65">
        <f t="shared" si="10"/>
        <v>19.399625476135913</v>
      </c>
      <c r="T65">
        <f t="shared" si="11"/>
        <v>17.251544335184843</v>
      </c>
    </row>
    <row r="66" spans="1:20" x14ac:dyDescent="0.2">
      <c r="A66" s="14" t="s">
        <v>4</v>
      </c>
      <c r="B66" t="s">
        <v>20</v>
      </c>
      <c r="C66" t="s">
        <v>43</v>
      </c>
      <c r="E66">
        <v>2</v>
      </c>
      <c r="F66" s="61"/>
      <c r="G66">
        <v>22</v>
      </c>
      <c r="H66">
        <v>28.635999999999999</v>
      </c>
      <c r="I66">
        <v>21.783000000000001</v>
      </c>
      <c r="J66">
        <v>20.887</v>
      </c>
      <c r="K66">
        <v>23.77</v>
      </c>
      <c r="L66">
        <v>28.861999999999998</v>
      </c>
      <c r="M66" s="23">
        <f t="shared" si="12"/>
        <v>24.787599999999998</v>
      </c>
      <c r="N66" s="24">
        <f t="shared" si="13"/>
        <v>3.7645959012887618</v>
      </c>
      <c r="O66" s="24">
        <f t="shared" si="14"/>
        <v>28.552195901288759</v>
      </c>
      <c r="P66" s="25">
        <f t="shared" si="15"/>
        <v>21.023004098711237</v>
      </c>
      <c r="Q66">
        <f t="shared" si="8"/>
        <v>18.707622641509431</v>
      </c>
      <c r="R66">
        <f t="shared" si="9"/>
        <v>2.8412044538028391</v>
      </c>
      <c r="S66">
        <f t="shared" si="10"/>
        <v>21.548827095312269</v>
      </c>
      <c r="T66">
        <f t="shared" si="11"/>
        <v>15.866418187706593</v>
      </c>
    </row>
    <row r="67" spans="1:20" x14ac:dyDescent="0.2">
      <c r="A67" s="14" t="s">
        <v>4</v>
      </c>
      <c r="B67" t="s">
        <v>20</v>
      </c>
      <c r="C67" t="s">
        <v>43</v>
      </c>
      <c r="E67">
        <v>2</v>
      </c>
      <c r="F67" s="61"/>
      <c r="G67">
        <v>23</v>
      </c>
      <c r="H67">
        <v>22.388999999999999</v>
      </c>
      <c r="I67">
        <v>28.745000000000001</v>
      </c>
      <c r="J67">
        <v>20.5</v>
      </c>
      <c r="K67">
        <v>23.344999999999999</v>
      </c>
      <c r="L67">
        <v>31.574999999999999</v>
      </c>
      <c r="M67" s="23">
        <f t="shared" si="12"/>
        <v>25.3108</v>
      </c>
      <c r="N67" s="24">
        <f t="shared" si="13"/>
        <v>4.6523922018677748</v>
      </c>
      <c r="O67" s="24">
        <f t="shared" si="14"/>
        <v>29.963192201867777</v>
      </c>
      <c r="P67" s="25">
        <f t="shared" si="15"/>
        <v>20.658407798132224</v>
      </c>
      <c r="Q67">
        <f t="shared" si="8"/>
        <v>19.102490566037737</v>
      </c>
      <c r="R67">
        <f t="shared" si="9"/>
        <v>3.5112393976360567</v>
      </c>
      <c r="S67">
        <f t="shared" si="10"/>
        <v>22.613729963673794</v>
      </c>
      <c r="T67">
        <f t="shared" si="11"/>
        <v>15.59125116840168</v>
      </c>
    </row>
    <row r="68" spans="1:20" x14ac:dyDescent="0.2">
      <c r="A68" s="14" t="s">
        <v>4</v>
      </c>
      <c r="B68" t="s">
        <v>20</v>
      </c>
      <c r="C68" t="s">
        <v>43</v>
      </c>
      <c r="E68">
        <v>2</v>
      </c>
      <c r="F68" s="61"/>
      <c r="G68">
        <v>24</v>
      </c>
      <c r="H68">
        <v>27.771000000000001</v>
      </c>
      <c r="I68">
        <v>29.741</v>
      </c>
      <c r="J68">
        <v>24.739000000000001</v>
      </c>
      <c r="K68">
        <v>20.012</v>
      </c>
      <c r="L68">
        <v>31.78</v>
      </c>
      <c r="M68" s="23">
        <f t="shared" si="12"/>
        <v>26.808600000000002</v>
      </c>
      <c r="N68" s="24">
        <f t="shared" si="13"/>
        <v>4.6020923828189311</v>
      </c>
      <c r="O68" s="24">
        <f t="shared" si="14"/>
        <v>31.410692382818933</v>
      </c>
      <c r="P68" s="25">
        <f t="shared" si="15"/>
        <v>22.206507617181071</v>
      </c>
      <c r="Q68">
        <f t="shared" si="8"/>
        <v>20.232905660377362</v>
      </c>
      <c r="R68">
        <f t="shared" si="9"/>
        <v>3.4732772700520234</v>
      </c>
      <c r="S68">
        <f t="shared" si="10"/>
        <v>23.706182930429385</v>
      </c>
      <c r="T68">
        <f t="shared" si="11"/>
        <v>16.759628390325339</v>
      </c>
    </row>
    <row r="69" spans="1:20" x14ac:dyDescent="0.2">
      <c r="A69" s="14" t="s">
        <v>4</v>
      </c>
      <c r="B69" t="s">
        <v>20</v>
      </c>
      <c r="C69" t="s">
        <v>43</v>
      </c>
      <c r="E69">
        <v>2</v>
      </c>
      <c r="F69" s="61"/>
      <c r="G69">
        <v>25</v>
      </c>
      <c r="H69">
        <v>30.675999999999998</v>
      </c>
      <c r="I69">
        <v>29.347000000000001</v>
      </c>
      <c r="J69">
        <v>22.94</v>
      </c>
      <c r="K69">
        <v>17.678000000000001</v>
      </c>
      <c r="L69">
        <v>24.331</v>
      </c>
      <c r="M69" s="23">
        <f t="shared" si="12"/>
        <v>24.994399999999999</v>
      </c>
      <c r="N69" s="24">
        <f t="shared" si="13"/>
        <v>5.2301069109531708</v>
      </c>
      <c r="O69" s="24">
        <f t="shared" si="14"/>
        <v>30.224506910953171</v>
      </c>
      <c r="P69" s="25">
        <f t="shared" si="15"/>
        <v>19.764293089046827</v>
      </c>
      <c r="Q69">
        <f t="shared" si="8"/>
        <v>18.863698113207548</v>
      </c>
      <c r="R69">
        <f t="shared" si="9"/>
        <v>3.9472504988325818</v>
      </c>
      <c r="S69">
        <f t="shared" si="10"/>
        <v>22.810948612040129</v>
      </c>
      <c r="T69">
        <f t="shared" si="11"/>
        <v>14.916447614374967</v>
      </c>
    </row>
    <row r="70" spans="1:20" x14ac:dyDescent="0.2">
      <c r="A70" s="14" t="s">
        <v>4</v>
      </c>
      <c r="B70" t="s">
        <v>20</v>
      </c>
      <c r="C70" t="s">
        <v>43</v>
      </c>
      <c r="E70">
        <v>2</v>
      </c>
      <c r="F70" s="61"/>
      <c r="G70">
        <v>26</v>
      </c>
      <c r="H70">
        <v>29.77</v>
      </c>
      <c r="I70">
        <v>29.568000000000001</v>
      </c>
      <c r="J70">
        <v>24.382000000000001</v>
      </c>
      <c r="K70">
        <v>23.436</v>
      </c>
      <c r="L70">
        <v>24.331</v>
      </c>
      <c r="M70" s="23">
        <f t="shared" si="12"/>
        <v>26.2974</v>
      </c>
      <c r="N70" s="24">
        <f t="shared" si="13"/>
        <v>3.1015669910546997</v>
      </c>
      <c r="O70" s="24">
        <f t="shared" si="14"/>
        <v>29.398966991054699</v>
      </c>
      <c r="P70" s="25">
        <f t="shared" si="15"/>
        <v>23.1958330089453</v>
      </c>
      <c r="Q70">
        <f t="shared" si="8"/>
        <v>19.847094339622643</v>
      </c>
      <c r="R70">
        <f t="shared" si="9"/>
        <v>2.3408052762676981</v>
      </c>
      <c r="S70">
        <f t="shared" si="10"/>
        <v>22.187899615890341</v>
      </c>
      <c r="T70">
        <f t="shared" si="11"/>
        <v>17.506289063354945</v>
      </c>
    </row>
    <row r="71" spans="1:20" x14ac:dyDescent="0.2">
      <c r="A71" s="14" t="s">
        <v>4</v>
      </c>
      <c r="B71" t="s">
        <v>20</v>
      </c>
      <c r="C71" t="s">
        <v>43</v>
      </c>
      <c r="E71">
        <v>2</v>
      </c>
      <c r="F71" s="61"/>
      <c r="G71">
        <v>27</v>
      </c>
      <c r="H71">
        <v>28.783999999999999</v>
      </c>
      <c r="I71">
        <v>26.277000000000001</v>
      </c>
      <c r="J71">
        <v>24.042000000000002</v>
      </c>
      <c r="K71">
        <v>29.428000000000001</v>
      </c>
      <c r="L71">
        <v>34.524999999999999</v>
      </c>
      <c r="M71" s="23">
        <f t="shared" si="12"/>
        <v>28.611200000000004</v>
      </c>
      <c r="N71" s="24">
        <f t="shared" si="13"/>
        <v>3.9368810878663747</v>
      </c>
      <c r="O71" s="24">
        <f t="shared" si="14"/>
        <v>32.548081087866379</v>
      </c>
      <c r="P71" s="25">
        <f t="shared" si="15"/>
        <v>24.674318912133629</v>
      </c>
      <c r="Q71">
        <f t="shared" si="8"/>
        <v>21.59335849056604</v>
      </c>
      <c r="R71">
        <f t="shared" si="9"/>
        <v>2.9712310097104715</v>
      </c>
      <c r="S71">
        <f t="shared" si="10"/>
        <v>24.564589500276512</v>
      </c>
      <c r="T71">
        <f t="shared" si="11"/>
        <v>18.622127480855568</v>
      </c>
    </row>
    <row r="72" spans="1:20" x14ac:dyDescent="0.2">
      <c r="A72" s="14" t="s">
        <v>4</v>
      </c>
      <c r="B72" t="s">
        <v>20</v>
      </c>
      <c r="C72" t="s">
        <v>43</v>
      </c>
      <c r="E72">
        <v>2</v>
      </c>
      <c r="F72" s="61"/>
      <c r="G72">
        <v>28</v>
      </c>
      <c r="H72">
        <v>24.042000000000002</v>
      </c>
      <c r="I72">
        <v>24.824000000000002</v>
      </c>
      <c r="J72">
        <v>23.048999999999999</v>
      </c>
      <c r="K72">
        <v>32.866999999999997</v>
      </c>
      <c r="L72">
        <v>34.524999999999999</v>
      </c>
      <c r="M72" s="23">
        <f t="shared" si="12"/>
        <v>27.861399999999996</v>
      </c>
      <c r="N72" s="24">
        <f t="shared" si="13"/>
        <v>5.3951924247426204</v>
      </c>
      <c r="O72" s="24">
        <f t="shared" si="14"/>
        <v>33.256592424742614</v>
      </c>
      <c r="P72" s="25">
        <f t="shared" si="15"/>
        <v>22.466207575257375</v>
      </c>
      <c r="Q72">
        <f t="shared" si="8"/>
        <v>21.027471698113207</v>
      </c>
      <c r="R72">
        <f t="shared" si="9"/>
        <v>4.0718433394283933</v>
      </c>
      <c r="S72">
        <f t="shared" si="10"/>
        <v>25.099315037541601</v>
      </c>
      <c r="T72">
        <f t="shared" si="11"/>
        <v>16.955628358684812</v>
      </c>
    </row>
    <row r="73" spans="1:20" x14ac:dyDescent="0.2">
      <c r="A73" s="14" t="s">
        <v>4</v>
      </c>
      <c r="B73" t="s">
        <v>20</v>
      </c>
      <c r="C73" t="s">
        <v>43</v>
      </c>
      <c r="E73">
        <v>2</v>
      </c>
      <c r="F73" s="61"/>
      <c r="G73">
        <v>29</v>
      </c>
      <c r="H73">
        <v>20.742000000000001</v>
      </c>
      <c r="I73">
        <v>23.344999999999999</v>
      </c>
      <c r="J73">
        <v>26.968</v>
      </c>
      <c r="K73">
        <v>40.607999999999997</v>
      </c>
      <c r="L73">
        <v>29.614000000000001</v>
      </c>
      <c r="M73" s="23">
        <f t="shared" si="12"/>
        <v>28.255400000000002</v>
      </c>
      <c r="N73" s="24">
        <f t="shared" si="13"/>
        <v>7.6917671441613207</v>
      </c>
      <c r="O73" s="24">
        <f t="shared" si="14"/>
        <v>35.94716714416132</v>
      </c>
      <c r="P73" s="25">
        <f t="shared" si="15"/>
        <v>20.56363285583868</v>
      </c>
      <c r="Q73">
        <f t="shared" si="8"/>
        <v>21.324830188679247</v>
      </c>
      <c r="R73">
        <f t="shared" si="9"/>
        <v>5.8051072786123177</v>
      </c>
      <c r="S73">
        <f t="shared" si="10"/>
        <v>27.129937467291565</v>
      </c>
      <c r="T73">
        <f t="shared" si="11"/>
        <v>15.519722910066928</v>
      </c>
    </row>
    <row r="74" spans="1:20" x14ac:dyDescent="0.2">
      <c r="A74" s="14" t="s">
        <v>4</v>
      </c>
      <c r="B74" t="s">
        <v>20</v>
      </c>
      <c r="C74" t="s">
        <v>43</v>
      </c>
      <c r="E74">
        <v>2</v>
      </c>
      <c r="F74" s="61"/>
      <c r="G74">
        <v>30</v>
      </c>
      <c r="H74">
        <v>22.321999999999999</v>
      </c>
      <c r="I74">
        <v>17.263000000000002</v>
      </c>
      <c r="J74">
        <v>26.443000000000001</v>
      </c>
      <c r="K74">
        <v>39.293999999999997</v>
      </c>
      <c r="L74">
        <v>32.756999999999998</v>
      </c>
      <c r="M74" s="23">
        <f t="shared" si="12"/>
        <v>27.6158</v>
      </c>
      <c r="N74" s="24">
        <f t="shared" si="13"/>
        <v>8.6514816476716696</v>
      </c>
      <c r="O74" s="24">
        <f t="shared" si="14"/>
        <v>36.267281647671666</v>
      </c>
      <c r="P74" s="25">
        <f t="shared" si="15"/>
        <v>18.964318352328331</v>
      </c>
      <c r="Q74">
        <f t="shared" si="8"/>
        <v>20.842113207547172</v>
      </c>
      <c r="R74">
        <f t="shared" si="9"/>
        <v>6.5294201114503165</v>
      </c>
      <c r="S74">
        <f t="shared" si="10"/>
        <v>27.371533318997489</v>
      </c>
      <c r="T74">
        <f t="shared" si="11"/>
        <v>14.312693096096854</v>
      </c>
    </row>
    <row r="75" spans="1:20" x14ac:dyDescent="0.2">
      <c r="A75" s="14" t="s">
        <v>4</v>
      </c>
      <c r="B75" t="s">
        <v>20</v>
      </c>
      <c r="C75" t="s">
        <v>43</v>
      </c>
      <c r="E75">
        <v>2</v>
      </c>
      <c r="F75" s="61"/>
      <c r="G75">
        <v>31</v>
      </c>
      <c r="H75">
        <v>22.135999999999999</v>
      </c>
      <c r="I75">
        <v>22.277000000000001</v>
      </c>
      <c r="J75">
        <v>25.495000000000001</v>
      </c>
      <c r="K75">
        <v>35.795000000000002</v>
      </c>
      <c r="L75">
        <v>35.692999999999998</v>
      </c>
      <c r="M75" s="23">
        <f t="shared" si="12"/>
        <v>28.279200000000003</v>
      </c>
      <c r="N75" s="24">
        <f t="shared" si="13"/>
        <v>6.9456598102699987</v>
      </c>
      <c r="O75" s="24">
        <f t="shared" si="14"/>
        <v>35.224859810270004</v>
      </c>
      <c r="P75" s="25">
        <f t="shared" si="15"/>
        <v>21.333540189730005</v>
      </c>
      <c r="Q75">
        <f t="shared" si="8"/>
        <v>21.342792452830192</v>
      </c>
      <c r="R75">
        <f t="shared" si="9"/>
        <v>5.2420074039773574</v>
      </c>
      <c r="S75">
        <f t="shared" si="10"/>
        <v>26.58479985680755</v>
      </c>
      <c r="T75">
        <f t="shared" si="11"/>
        <v>16.100785048852835</v>
      </c>
    </row>
    <row r="76" spans="1:20" x14ac:dyDescent="0.2">
      <c r="A76" s="14" t="s">
        <v>4</v>
      </c>
      <c r="B76" t="s">
        <v>20</v>
      </c>
      <c r="C76" t="s">
        <v>43</v>
      </c>
      <c r="E76">
        <v>2</v>
      </c>
      <c r="F76" s="61"/>
      <c r="G76">
        <v>32</v>
      </c>
      <c r="H76">
        <v>21.783000000000001</v>
      </c>
      <c r="I76">
        <v>24.739000000000001</v>
      </c>
      <c r="J76">
        <v>25.402000000000001</v>
      </c>
      <c r="K76">
        <v>33.424999999999997</v>
      </c>
      <c r="L76">
        <v>36.673999999999999</v>
      </c>
      <c r="M76" s="23">
        <f t="shared" si="12"/>
        <v>28.404599999999999</v>
      </c>
      <c r="N76" s="24">
        <f t="shared" si="13"/>
        <v>6.322286160875672</v>
      </c>
      <c r="O76" s="24">
        <f t="shared" si="14"/>
        <v>34.726886160875672</v>
      </c>
      <c r="P76" s="25">
        <f t="shared" si="15"/>
        <v>22.082313839124325</v>
      </c>
      <c r="Q76">
        <f t="shared" si="8"/>
        <v>21.437433962264151</v>
      </c>
      <c r="R76">
        <f t="shared" si="9"/>
        <v>4.7715367251891863</v>
      </c>
      <c r="S76">
        <f t="shared" si="10"/>
        <v>26.208970687453338</v>
      </c>
      <c r="T76">
        <f t="shared" si="11"/>
        <v>16.665897237074965</v>
      </c>
    </row>
    <row r="77" spans="1:20" x14ac:dyDescent="0.2">
      <c r="A77" s="14" t="s">
        <v>4</v>
      </c>
      <c r="B77" t="s">
        <v>20</v>
      </c>
      <c r="C77" t="s">
        <v>43</v>
      </c>
      <c r="E77">
        <v>2</v>
      </c>
      <c r="F77" s="61"/>
      <c r="G77">
        <v>33</v>
      </c>
      <c r="H77">
        <v>20.081</v>
      </c>
      <c r="I77">
        <v>29.77</v>
      </c>
      <c r="J77">
        <v>27.065000000000001</v>
      </c>
      <c r="K77">
        <v>36.667000000000002</v>
      </c>
      <c r="L77">
        <v>45.122</v>
      </c>
      <c r="M77" s="23">
        <f t="shared" si="12"/>
        <v>31.740999999999996</v>
      </c>
      <c r="N77" s="24">
        <f t="shared" si="13"/>
        <v>9.5527751726919767</v>
      </c>
      <c r="O77" s="24">
        <f t="shared" si="14"/>
        <v>41.293775172691973</v>
      </c>
      <c r="P77" s="25">
        <f t="shared" si="15"/>
        <v>22.188224827308019</v>
      </c>
      <c r="Q77">
        <f t="shared" si="8"/>
        <v>23.955471698113204</v>
      </c>
      <c r="R77">
        <f t="shared" si="9"/>
        <v>7.20964163976753</v>
      </c>
      <c r="S77">
        <f t="shared" si="10"/>
        <v>31.165113337880733</v>
      </c>
      <c r="T77">
        <f t="shared" si="11"/>
        <v>16.745830058345675</v>
      </c>
    </row>
    <row r="78" spans="1:20" x14ac:dyDescent="0.2">
      <c r="A78" s="14" t="s">
        <v>4</v>
      </c>
      <c r="B78" t="s">
        <v>20</v>
      </c>
      <c r="C78" t="s">
        <v>43</v>
      </c>
      <c r="E78">
        <v>2</v>
      </c>
      <c r="F78" s="61"/>
      <c r="G78">
        <v>34</v>
      </c>
      <c r="H78">
        <v>22.388999999999999</v>
      </c>
      <c r="I78">
        <v>27.042000000000002</v>
      </c>
      <c r="J78">
        <v>35.655000000000001</v>
      </c>
      <c r="K78">
        <v>31.693999999999999</v>
      </c>
      <c r="L78">
        <v>33.540999999999997</v>
      </c>
      <c r="M78" s="23">
        <f t="shared" si="12"/>
        <v>30.0642</v>
      </c>
      <c r="N78" s="24">
        <f t="shared" si="13"/>
        <v>5.3395650291011494</v>
      </c>
      <c r="O78" s="24">
        <f t="shared" si="14"/>
        <v>35.403765029101152</v>
      </c>
      <c r="P78" s="25">
        <f t="shared" si="15"/>
        <v>24.724634970898851</v>
      </c>
      <c r="Q78">
        <f t="shared" si="8"/>
        <v>22.689962264150942</v>
      </c>
      <c r="R78">
        <f t="shared" si="9"/>
        <v>4.0298603993216222</v>
      </c>
      <c r="S78">
        <f t="shared" si="10"/>
        <v>26.719822663472563</v>
      </c>
      <c r="T78">
        <f t="shared" si="11"/>
        <v>18.660101864829322</v>
      </c>
    </row>
    <row r="79" spans="1:20" x14ac:dyDescent="0.2">
      <c r="A79" s="14" t="s">
        <v>4</v>
      </c>
      <c r="B79" t="s">
        <v>20</v>
      </c>
      <c r="C79" t="s">
        <v>43</v>
      </c>
      <c r="E79">
        <v>2</v>
      </c>
      <c r="F79" s="61"/>
      <c r="G79">
        <v>35</v>
      </c>
      <c r="H79">
        <v>23.88</v>
      </c>
      <c r="I79">
        <v>29.741</v>
      </c>
      <c r="J79">
        <v>38.896999999999998</v>
      </c>
      <c r="K79">
        <v>34.731000000000002</v>
      </c>
      <c r="L79">
        <v>37.854999999999997</v>
      </c>
      <c r="M79" s="23">
        <f t="shared" si="12"/>
        <v>33.020799999999994</v>
      </c>
      <c r="N79" s="24">
        <f t="shared" si="13"/>
        <v>6.2276663526557234</v>
      </c>
      <c r="O79" s="24">
        <f t="shared" si="14"/>
        <v>39.248466352655718</v>
      </c>
      <c r="P79" s="25">
        <f t="shared" si="15"/>
        <v>26.79313364734427</v>
      </c>
      <c r="Q79">
        <f t="shared" si="8"/>
        <v>24.921358490566035</v>
      </c>
      <c r="R79">
        <f t="shared" si="9"/>
        <v>4.7001255491741309</v>
      </c>
      <c r="S79">
        <f t="shared" si="10"/>
        <v>29.621484039740167</v>
      </c>
      <c r="T79">
        <f t="shared" si="11"/>
        <v>20.221232941391904</v>
      </c>
    </row>
    <row r="80" spans="1:20" x14ac:dyDescent="0.2">
      <c r="A80" s="14" t="s">
        <v>4</v>
      </c>
      <c r="B80" t="s">
        <v>20</v>
      </c>
      <c r="C80" t="s">
        <v>43</v>
      </c>
      <c r="E80">
        <v>2</v>
      </c>
      <c r="F80" s="61"/>
      <c r="G80">
        <v>36</v>
      </c>
      <c r="H80">
        <v>27.170999999999999</v>
      </c>
      <c r="I80">
        <v>42.664000000000001</v>
      </c>
      <c r="J80">
        <v>37.231999999999999</v>
      </c>
      <c r="K80">
        <v>39.045000000000002</v>
      </c>
      <c r="L80">
        <v>35.692999999999998</v>
      </c>
      <c r="M80" s="23">
        <f t="shared" si="12"/>
        <v>36.361000000000004</v>
      </c>
      <c r="N80" s="24">
        <f t="shared" si="13"/>
        <v>5.7574436601672074</v>
      </c>
      <c r="O80" s="24">
        <f t="shared" si="14"/>
        <v>42.118443660167209</v>
      </c>
      <c r="P80" s="25">
        <f t="shared" si="15"/>
        <v>30.603556339832796</v>
      </c>
      <c r="Q80">
        <f t="shared" si="8"/>
        <v>27.442264150943402</v>
      </c>
      <c r="R80">
        <f t="shared" si="9"/>
        <v>4.3452404982394022</v>
      </c>
      <c r="S80">
        <f t="shared" si="10"/>
        <v>31.787504649182804</v>
      </c>
      <c r="T80">
        <f t="shared" si="11"/>
        <v>23.097023652703999</v>
      </c>
    </row>
    <row r="81" spans="1:20" x14ac:dyDescent="0.2">
      <c r="A81" s="14" t="s">
        <v>4</v>
      </c>
      <c r="B81" t="s">
        <v>20</v>
      </c>
      <c r="C81" t="s">
        <v>43</v>
      </c>
      <c r="E81">
        <v>2</v>
      </c>
      <c r="F81" s="61"/>
      <c r="G81">
        <v>37</v>
      </c>
      <c r="H81">
        <v>25.812000000000001</v>
      </c>
      <c r="I81">
        <v>39.17</v>
      </c>
      <c r="J81">
        <v>28.934999999999999</v>
      </c>
      <c r="K81">
        <v>23.048999999999999</v>
      </c>
      <c r="L81">
        <v>34.234000000000002</v>
      </c>
      <c r="M81" s="23">
        <f t="shared" si="12"/>
        <v>30.240000000000002</v>
      </c>
      <c r="N81" s="24">
        <f t="shared" si="13"/>
        <v>6.4945674605781036</v>
      </c>
      <c r="O81" s="24">
        <f t="shared" si="14"/>
        <v>36.734567460578106</v>
      </c>
      <c r="P81" s="25">
        <f t="shared" si="15"/>
        <v>23.745432539421898</v>
      </c>
      <c r="Q81">
        <f t="shared" si="8"/>
        <v>22.822641509433964</v>
      </c>
      <c r="R81">
        <f t="shared" si="9"/>
        <v>4.9015603476061163</v>
      </c>
      <c r="S81">
        <f t="shared" si="10"/>
        <v>27.724201857040079</v>
      </c>
      <c r="T81">
        <f t="shared" si="11"/>
        <v>17.92108116182785</v>
      </c>
    </row>
    <row r="82" spans="1:20" x14ac:dyDescent="0.2">
      <c r="A82" s="14" t="s">
        <v>4</v>
      </c>
      <c r="B82" t="s">
        <v>20</v>
      </c>
      <c r="C82" t="s">
        <v>43</v>
      </c>
      <c r="E82">
        <v>2</v>
      </c>
      <c r="F82" s="61"/>
      <c r="G82">
        <v>38</v>
      </c>
      <c r="H82">
        <v>28.518000000000001</v>
      </c>
      <c r="I82">
        <v>31.977</v>
      </c>
      <c r="J82">
        <v>27.170999999999999</v>
      </c>
      <c r="K82">
        <v>18</v>
      </c>
      <c r="L82">
        <v>30.594000000000001</v>
      </c>
      <c r="M82" s="23">
        <f t="shared" si="12"/>
        <v>27.251999999999999</v>
      </c>
      <c r="N82" s="24">
        <f t="shared" si="13"/>
        <v>5.4932551824942886</v>
      </c>
      <c r="O82" s="24">
        <f t="shared" si="14"/>
        <v>32.74525518249429</v>
      </c>
      <c r="P82" s="25">
        <f t="shared" si="15"/>
        <v>21.758744817505711</v>
      </c>
      <c r="Q82">
        <f t="shared" ref="Q82:Q145" si="16">M82/1.325</f>
        <v>20.56754716981132</v>
      </c>
      <c r="R82">
        <f t="shared" ref="R82:R145" si="17">N82/1.325</f>
        <v>4.1458529679202183</v>
      </c>
      <c r="S82">
        <f t="shared" ref="S82:S145" si="18">Q82+R82</f>
        <v>24.71340013773154</v>
      </c>
      <c r="T82">
        <f t="shared" ref="T82:T145" si="19">Q82-R82</f>
        <v>16.4216942018911</v>
      </c>
    </row>
    <row r="83" spans="1:20" x14ac:dyDescent="0.2">
      <c r="A83" s="14" t="s">
        <v>4</v>
      </c>
      <c r="B83" t="s">
        <v>20</v>
      </c>
      <c r="C83" t="s">
        <v>43</v>
      </c>
      <c r="E83">
        <v>2</v>
      </c>
      <c r="F83" s="61"/>
      <c r="G83">
        <v>39</v>
      </c>
      <c r="H83">
        <v>25.831</v>
      </c>
      <c r="I83">
        <v>33.801000000000002</v>
      </c>
      <c r="J83">
        <v>31.085000000000001</v>
      </c>
      <c r="K83">
        <v>36.061999999999998</v>
      </c>
      <c r="L83" t="s">
        <v>18</v>
      </c>
      <c r="M83" s="23">
        <f t="shared" si="12"/>
        <v>31.694750000000003</v>
      </c>
      <c r="N83" s="24">
        <f t="shared" si="13"/>
        <v>4.4069838797828842</v>
      </c>
      <c r="O83" s="24">
        <f t="shared" si="14"/>
        <v>36.101733879782884</v>
      </c>
      <c r="P83" s="25">
        <f t="shared" si="15"/>
        <v>27.287766120217118</v>
      </c>
      <c r="Q83">
        <f t="shared" si="16"/>
        <v>23.920566037735853</v>
      </c>
      <c r="R83">
        <f t="shared" si="17"/>
        <v>3.3260255696474599</v>
      </c>
      <c r="S83">
        <f t="shared" si="18"/>
        <v>27.246591607383312</v>
      </c>
      <c r="T83">
        <f t="shared" si="19"/>
        <v>20.594540468088393</v>
      </c>
    </row>
    <row r="84" spans="1:20" x14ac:dyDescent="0.2">
      <c r="A84" s="14" t="s">
        <v>4</v>
      </c>
      <c r="B84" t="s">
        <v>20</v>
      </c>
      <c r="C84" t="s">
        <v>43</v>
      </c>
      <c r="E84">
        <v>2</v>
      </c>
      <c r="F84" s="61"/>
      <c r="G84">
        <v>40</v>
      </c>
      <c r="H84">
        <v>25.675999999999998</v>
      </c>
      <c r="I84">
        <v>22.023</v>
      </c>
      <c r="J84">
        <v>24.91</v>
      </c>
      <c r="K84" t="s">
        <v>18</v>
      </c>
      <c r="L84" t="s">
        <v>18</v>
      </c>
      <c r="M84" s="23">
        <f t="shared" si="12"/>
        <v>24.202999999999999</v>
      </c>
      <c r="N84" s="24">
        <f t="shared" si="13"/>
        <v>1.9263927429265297</v>
      </c>
      <c r="O84" s="24">
        <f t="shared" si="14"/>
        <v>26.12939274292653</v>
      </c>
      <c r="P84" s="25">
        <f t="shared" si="15"/>
        <v>22.276607257073469</v>
      </c>
      <c r="Q84">
        <f t="shared" si="16"/>
        <v>18.266415094339624</v>
      </c>
      <c r="R84">
        <f t="shared" si="17"/>
        <v>1.4538813154162489</v>
      </c>
      <c r="S84">
        <f t="shared" si="18"/>
        <v>19.720296409755875</v>
      </c>
      <c r="T84">
        <f t="shared" si="19"/>
        <v>16.812533778923374</v>
      </c>
    </row>
    <row r="85" spans="1:20" x14ac:dyDescent="0.2">
      <c r="A85" s="15" t="s">
        <v>4</v>
      </c>
      <c r="B85" t="s">
        <v>20</v>
      </c>
      <c r="C85" t="s">
        <v>43</v>
      </c>
      <c r="E85" s="5">
        <v>2</v>
      </c>
      <c r="F85" s="62"/>
      <c r="G85" s="5">
        <v>41</v>
      </c>
      <c r="H85" s="5">
        <v>26.042999999999999</v>
      </c>
      <c r="I85" s="5">
        <v>25.675999999999998</v>
      </c>
      <c r="J85" s="5">
        <v>27.663</v>
      </c>
      <c r="K85" s="5" t="s">
        <v>18</v>
      </c>
      <c r="L85" s="5" t="s">
        <v>18</v>
      </c>
      <c r="M85" s="26">
        <f t="shared" si="12"/>
        <v>26.460666666666665</v>
      </c>
      <c r="N85" s="27">
        <f t="shared" si="13"/>
        <v>1.0572967101685955</v>
      </c>
      <c r="O85" s="27">
        <f t="shared" si="14"/>
        <v>27.517963376835262</v>
      </c>
      <c r="P85" s="28">
        <f t="shared" si="15"/>
        <v>25.403369956498068</v>
      </c>
      <c r="Q85">
        <f t="shared" si="16"/>
        <v>19.970314465408805</v>
      </c>
      <c r="R85">
        <f t="shared" si="17"/>
        <v>0.79795978125931744</v>
      </c>
      <c r="S85">
        <f t="shared" si="18"/>
        <v>20.768274246668124</v>
      </c>
      <c r="T85">
        <f t="shared" si="19"/>
        <v>19.172354684149486</v>
      </c>
    </row>
    <row r="86" spans="1:20" x14ac:dyDescent="0.2">
      <c r="A86" s="16" t="s">
        <v>4</v>
      </c>
      <c r="B86" t="s">
        <v>20</v>
      </c>
      <c r="C86" t="s">
        <v>43</v>
      </c>
      <c r="D86">
        <v>2020</v>
      </c>
      <c r="E86" s="9">
        <v>3</v>
      </c>
      <c r="F86" s="60">
        <v>762.58799999999997</v>
      </c>
      <c r="G86" s="9">
        <v>1</v>
      </c>
      <c r="H86" s="9">
        <v>4.1230000000000002</v>
      </c>
      <c r="I86" s="9">
        <v>6.0830000000000002</v>
      </c>
      <c r="J86" s="9">
        <v>5</v>
      </c>
      <c r="K86" s="9">
        <v>4</v>
      </c>
      <c r="L86" s="9">
        <v>4.1230000000000002</v>
      </c>
      <c r="M86" s="29">
        <f t="shared" ref="M86:M111" si="20">AVERAGE(H86:L86)</f>
        <v>4.6657999999999999</v>
      </c>
      <c r="N86" s="30">
        <f t="shared" ref="N86:N110" si="21">STDEV(H86:L86)</f>
        <v>0.88779203645898908</v>
      </c>
      <c r="O86" s="30">
        <f t="shared" ref="O86:O110" si="22">M86+N86</f>
        <v>5.5535920364589888</v>
      </c>
      <c r="P86" s="31">
        <f t="shared" ref="P86:P110" si="23">M86-N86</f>
        <v>3.7780079635410111</v>
      </c>
      <c r="Q86">
        <f t="shared" si="16"/>
        <v>3.5213584905660378</v>
      </c>
      <c r="R86">
        <f t="shared" si="17"/>
        <v>0.6700317256294257</v>
      </c>
      <c r="S86">
        <f t="shared" si="18"/>
        <v>4.1913902161954635</v>
      </c>
      <c r="T86">
        <f t="shared" si="19"/>
        <v>2.8513267649366121</v>
      </c>
    </row>
    <row r="87" spans="1:20" x14ac:dyDescent="0.2">
      <c r="A87" s="14" t="s">
        <v>4</v>
      </c>
      <c r="B87" t="s">
        <v>20</v>
      </c>
      <c r="C87" t="s">
        <v>43</v>
      </c>
      <c r="E87">
        <v>3</v>
      </c>
      <c r="F87" s="61"/>
      <c r="G87">
        <v>2</v>
      </c>
      <c r="H87">
        <v>3</v>
      </c>
      <c r="I87">
        <v>6.3250000000000002</v>
      </c>
      <c r="J87">
        <v>6.0830000000000002</v>
      </c>
      <c r="K87">
        <v>4.1230000000000002</v>
      </c>
      <c r="L87">
        <v>8.2460000000000004</v>
      </c>
      <c r="M87" s="23">
        <f t="shared" si="20"/>
        <v>5.5554000000000006</v>
      </c>
      <c r="N87" s="24">
        <f t="shared" si="21"/>
        <v>2.0427807762949022</v>
      </c>
      <c r="O87" s="24">
        <f t="shared" si="22"/>
        <v>7.5981807762949032</v>
      </c>
      <c r="P87" s="25">
        <f t="shared" si="23"/>
        <v>3.5126192237050984</v>
      </c>
      <c r="Q87">
        <f t="shared" si="16"/>
        <v>4.192754716981133</v>
      </c>
      <c r="R87">
        <f t="shared" si="17"/>
        <v>1.5417213405999262</v>
      </c>
      <c r="S87">
        <f t="shared" si="18"/>
        <v>5.7344760575810589</v>
      </c>
      <c r="T87">
        <f t="shared" si="19"/>
        <v>2.6510333763812071</v>
      </c>
    </row>
    <row r="88" spans="1:20" x14ac:dyDescent="0.2">
      <c r="A88" s="14" t="s">
        <v>4</v>
      </c>
      <c r="B88" t="s">
        <v>20</v>
      </c>
      <c r="C88" t="s">
        <v>43</v>
      </c>
      <c r="E88">
        <v>3</v>
      </c>
      <c r="F88" s="61"/>
      <c r="G88">
        <v>3</v>
      </c>
      <c r="H88">
        <v>7.0709999999999997</v>
      </c>
      <c r="I88">
        <v>8.2460000000000004</v>
      </c>
      <c r="J88">
        <v>10.44</v>
      </c>
      <c r="K88">
        <v>10</v>
      </c>
      <c r="L88">
        <v>10.198</v>
      </c>
      <c r="M88" s="23">
        <f t="shared" si="20"/>
        <v>9.1909999999999989</v>
      </c>
      <c r="N88" s="24">
        <f t="shared" si="21"/>
        <v>1.4676474372273505</v>
      </c>
      <c r="O88" s="24">
        <f t="shared" si="22"/>
        <v>10.65864743722735</v>
      </c>
      <c r="P88" s="25">
        <f t="shared" si="23"/>
        <v>7.7233525627726483</v>
      </c>
      <c r="Q88">
        <f t="shared" si="16"/>
        <v>6.9366037735849053</v>
      </c>
      <c r="R88">
        <f t="shared" si="17"/>
        <v>1.1076584431904533</v>
      </c>
      <c r="S88">
        <f t="shared" si="18"/>
        <v>8.0442622167753584</v>
      </c>
      <c r="T88">
        <f t="shared" si="19"/>
        <v>5.8289453303944523</v>
      </c>
    </row>
    <row r="89" spans="1:20" x14ac:dyDescent="0.2">
      <c r="A89" s="14" t="s">
        <v>4</v>
      </c>
      <c r="B89" t="s">
        <v>20</v>
      </c>
      <c r="C89" t="s">
        <v>43</v>
      </c>
      <c r="E89">
        <v>3</v>
      </c>
      <c r="F89" s="61"/>
      <c r="G89">
        <v>4</v>
      </c>
      <c r="H89">
        <v>7.28</v>
      </c>
      <c r="I89">
        <v>6.0830000000000002</v>
      </c>
      <c r="J89">
        <v>9.0549999999999997</v>
      </c>
      <c r="K89">
        <v>9.0549999999999997</v>
      </c>
      <c r="L89">
        <v>11.18</v>
      </c>
      <c r="M89" s="23">
        <f t="shared" si="20"/>
        <v>8.5305999999999997</v>
      </c>
      <c r="N89" s="24">
        <f t="shared" si="21"/>
        <v>1.9444830418391439</v>
      </c>
      <c r="O89" s="24">
        <f t="shared" si="22"/>
        <v>10.475083041839143</v>
      </c>
      <c r="P89" s="25">
        <f t="shared" si="23"/>
        <v>6.5861169581608561</v>
      </c>
      <c r="Q89">
        <f t="shared" si="16"/>
        <v>6.4381886792452834</v>
      </c>
      <c r="R89">
        <f t="shared" si="17"/>
        <v>1.467534371199354</v>
      </c>
      <c r="S89">
        <f t="shared" si="18"/>
        <v>7.905723050444637</v>
      </c>
      <c r="T89">
        <f t="shared" si="19"/>
        <v>4.9706543080459298</v>
      </c>
    </row>
    <row r="90" spans="1:20" x14ac:dyDescent="0.2">
      <c r="A90" s="14" t="s">
        <v>4</v>
      </c>
      <c r="B90" t="s">
        <v>20</v>
      </c>
      <c r="C90" t="s">
        <v>43</v>
      </c>
      <c r="E90">
        <v>3</v>
      </c>
      <c r="F90" s="61"/>
      <c r="G90">
        <v>5</v>
      </c>
      <c r="H90">
        <v>6.7080000000000002</v>
      </c>
      <c r="I90">
        <v>7.6159999999999997</v>
      </c>
      <c r="J90">
        <v>7.0709999999999997</v>
      </c>
      <c r="K90">
        <v>11.18</v>
      </c>
      <c r="L90">
        <v>10.198</v>
      </c>
      <c r="M90" s="23">
        <f t="shared" si="20"/>
        <v>8.5546000000000006</v>
      </c>
      <c r="N90" s="24">
        <f t="shared" si="21"/>
        <v>2.0053340868792877</v>
      </c>
      <c r="O90" s="24">
        <f t="shared" si="22"/>
        <v>10.559934086879288</v>
      </c>
      <c r="P90" s="25">
        <f t="shared" si="23"/>
        <v>6.5492659131207134</v>
      </c>
      <c r="Q90">
        <f t="shared" si="16"/>
        <v>6.4563018867924535</v>
      </c>
      <c r="R90">
        <f t="shared" si="17"/>
        <v>1.5134596882107831</v>
      </c>
      <c r="S90">
        <f t="shared" si="18"/>
        <v>7.9697615750032362</v>
      </c>
      <c r="T90">
        <f t="shared" si="19"/>
        <v>4.9428421985816708</v>
      </c>
    </row>
    <row r="91" spans="1:20" x14ac:dyDescent="0.2">
      <c r="A91" s="14" t="s">
        <v>4</v>
      </c>
      <c r="B91" t="s">
        <v>20</v>
      </c>
      <c r="C91" t="s">
        <v>43</v>
      </c>
      <c r="E91">
        <v>3</v>
      </c>
      <c r="F91" s="61"/>
      <c r="G91">
        <v>6</v>
      </c>
      <c r="H91">
        <v>8.2460000000000004</v>
      </c>
      <c r="I91">
        <v>8.0619999999999994</v>
      </c>
      <c r="J91">
        <v>10.050000000000001</v>
      </c>
      <c r="K91">
        <v>12</v>
      </c>
      <c r="L91">
        <v>8</v>
      </c>
      <c r="M91" s="23">
        <f t="shared" si="20"/>
        <v>9.2716000000000012</v>
      </c>
      <c r="N91" s="24">
        <f t="shared" si="21"/>
        <v>1.7451380461155457</v>
      </c>
      <c r="O91" s="24">
        <f t="shared" si="22"/>
        <v>11.016738046115547</v>
      </c>
      <c r="P91" s="25">
        <f t="shared" si="23"/>
        <v>7.5264619538844553</v>
      </c>
      <c r="Q91">
        <f t="shared" si="16"/>
        <v>6.9974339622641519</v>
      </c>
      <c r="R91">
        <f t="shared" si="17"/>
        <v>1.3170853178230535</v>
      </c>
      <c r="S91">
        <f t="shared" si="18"/>
        <v>8.3145192800872056</v>
      </c>
      <c r="T91">
        <f t="shared" si="19"/>
        <v>5.6803486444410982</v>
      </c>
    </row>
    <row r="92" spans="1:20" x14ac:dyDescent="0.2">
      <c r="A92" s="14" t="s">
        <v>4</v>
      </c>
      <c r="B92" t="s">
        <v>20</v>
      </c>
      <c r="C92" t="s">
        <v>43</v>
      </c>
      <c r="E92">
        <v>3</v>
      </c>
      <c r="F92" s="61"/>
      <c r="G92">
        <v>7</v>
      </c>
      <c r="H92">
        <v>14.56</v>
      </c>
      <c r="I92">
        <v>13.153</v>
      </c>
      <c r="J92">
        <v>9.2200000000000006</v>
      </c>
      <c r="K92">
        <v>10.44</v>
      </c>
      <c r="L92">
        <v>10.050000000000001</v>
      </c>
      <c r="M92" s="23">
        <f t="shared" si="20"/>
        <v>11.4846</v>
      </c>
      <c r="N92" s="24">
        <f t="shared" si="21"/>
        <v>2.2649129784607638</v>
      </c>
      <c r="O92" s="24">
        <f t="shared" si="22"/>
        <v>13.749512978460764</v>
      </c>
      <c r="P92" s="25">
        <f t="shared" si="23"/>
        <v>9.2196870215392366</v>
      </c>
      <c r="Q92">
        <f t="shared" si="16"/>
        <v>8.6676226415094337</v>
      </c>
      <c r="R92">
        <f t="shared" si="17"/>
        <v>1.7093682856307653</v>
      </c>
      <c r="S92">
        <f t="shared" si="18"/>
        <v>10.376990927140199</v>
      </c>
      <c r="T92">
        <f t="shared" si="19"/>
        <v>6.9582543558786689</v>
      </c>
    </row>
    <row r="93" spans="1:20" x14ac:dyDescent="0.2">
      <c r="A93" s="14" t="s">
        <v>4</v>
      </c>
      <c r="B93" t="s">
        <v>20</v>
      </c>
      <c r="C93" t="s">
        <v>43</v>
      </c>
      <c r="E93">
        <v>3</v>
      </c>
      <c r="F93" s="61"/>
      <c r="G93">
        <v>8</v>
      </c>
      <c r="H93">
        <v>16.492000000000001</v>
      </c>
      <c r="I93">
        <v>15.297000000000001</v>
      </c>
      <c r="J93">
        <v>12.369</v>
      </c>
      <c r="K93">
        <v>12.042</v>
      </c>
      <c r="L93">
        <v>12.042</v>
      </c>
      <c r="M93" s="23">
        <f t="shared" si="20"/>
        <v>13.648400000000001</v>
      </c>
      <c r="N93" s="24">
        <f t="shared" si="21"/>
        <v>2.0977278898846761</v>
      </c>
      <c r="O93" s="24">
        <f t="shared" si="22"/>
        <v>15.746127889884676</v>
      </c>
      <c r="P93" s="25">
        <f t="shared" si="23"/>
        <v>11.550672110115325</v>
      </c>
      <c r="Q93">
        <f t="shared" si="16"/>
        <v>10.300679245283019</v>
      </c>
      <c r="R93">
        <f t="shared" si="17"/>
        <v>1.5831908602903215</v>
      </c>
      <c r="S93">
        <f t="shared" si="18"/>
        <v>11.88387010557334</v>
      </c>
      <c r="T93">
        <f t="shared" si="19"/>
        <v>8.7174883849926985</v>
      </c>
    </row>
    <row r="94" spans="1:20" x14ac:dyDescent="0.2">
      <c r="A94" s="14" t="s">
        <v>4</v>
      </c>
      <c r="B94" t="s">
        <v>20</v>
      </c>
      <c r="C94" t="s">
        <v>43</v>
      </c>
      <c r="E94">
        <v>3</v>
      </c>
      <c r="F94" s="61"/>
      <c r="G94">
        <v>9</v>
      </c>
      <c r="H94">
        <v>14.318</v>
      </c>
      <c r="I94">
        <v>18.111000000000001</v>
      </c>
      <c r="J94">
        <v>12.369</v>
      </c>
      <c r="K94">
        <v>12.648999999999999</v>
      </c>
      <c r="L94">
        <v>20.100000000000001</v>
      </c>
      <c r="M94" s="23">
        <f t="shared" si="20"/>
        <v>15.509399999999999</v>
      </c>
      <c r="N94" s="24">
        <f t="shared" si="21"/>
        <v>3.4389447945554581</v>
      </c>
      <c r="O94" s="24">
        <f t="shared" si="22"/>
        <v>18.948344794555457</v>
      </c>
      <c r="P94" s="25">
        <f t="shared" si="23"/>
        <v>12.070455205444542</v>
      </c>
      <c r="Q94">
        <f t="shared" si="16"/>
        <v>11.705207547169811</v>
      </c>
      <c r="R94">
        <f t="shared" si="17"/>
        <v>2.5954300336267608</v>
      </c>
      <c r="S94">
        <f t="shared" si="18"/>
        <v>14.300637580796572</v>
      </c>
      <c r="T94">
        <f t="shared" si="19"/>
        <v>9.109777513543051</v>
      </c>
    </row>
    <row r="95" spans="1:20" x14ac:dyDescent="0.2">
      <c r="A95" s="14" t="s">
        <v>4</v>
      </c>
      <c r="B95" t="s">
        <v>20</v>
      </c>
      <c r="C95" t="s">
        <v>43</v>
      </c>
      <c r="E95">
        <v>3</v>
      </c>
      <c r="F95" s="61"/>
      <c r="G95">
        <v>10</v>
      </c>
      <c r="H95">
        <v>17.463999999999999</v>
      </c>
      <c r="I95">
        <v>13.601000000000001</v>
      </c>
      <c r="J95">
        <v>16.155000000000001</v>
      </c>
      <c r="K95">
        <v>14.141999999999999</v>
      </c>
      <c r="L95">
        <v>21.024000000000001</v>
      </c>
      <c r="M95" s="23">
        <f t="shared" si="20"/>
        <v>16.4772</v>
      </c>
      <c r="N95" s="24">
        <f t="shared" si="21"/>
        <v>2.9781144538113464</v>
      </c>
      <c r="O95" s="24">
        <f t="shared" si="22"/>
        <v>19.455314453811347</v>
      </c>
      <c r="P95" s="25">
        <f t="shared" si="23"/>
        <v>13.499085546188653</v>
      </c>
      <c r="Q95">
        <f t="shared" si="16"/>
        <v>12.435622641509434</v>
      </c>
      <c r="R95">
        <f t="shared" si="17"/>
        <v>2.2476335500462992</v>
      </c>
      <c r="S95">
        <f t="shared" si="18"/>
        <v>14.683256191555733</v>
      </c>
      <c r="T95">
        <f t="shared" si="19"/>
        <v>10.187989091463136</v>
      </c>
    </row>
    <row r="96" spans="1:20" x14ac:dyDescent="0.2">
      <c r="A96" s="14" t="s">
        <v>4</v>
      </c>
      <c r="B96" t="s">
        <v>20</v>
      </c>
      <c r="C96" t="s">
        <v>43</v>
      </c>
      <c r="E96">
        <v>3</v>
      </c>
      <c r="F96" s="61"/>
      <c r="G96">
        <v>11</v>
      </c>
      <c r="H96">
        <v>17.117000000000001</v>
      </c>
      <c r="I96">
        <v>15.523999999999999</v>
      </c>
      <c r="J96">
        <v>21.541</v>
      </c>
      <c r="K96">
        <v>17.72</v>
      </c>
      <c r="L96">
        <v>24.331</v>
      </c>
      <c r="M96" s="23">
        <f t="shared" si="20"/>
        <v>19.246600000000001</v>
      </c>
      <c r="N96" s="24">
        <f t="shared" si="21"/>
        <v>3.5999600414449096</v>
      </c>
      <c r="O96" s="24">
        <f t="shared" si="22"/>
        <v>22.84656004144491</v>
      </c>
      <c r="P96" s="25">
        <f t="shared" si="23"/>
        <v>15.646639958555092</v>
      </c>
      <c r="Q96">
        <f t="shared" si="16"/>
        <v>14.525735849056606</v>
      </c>
      <c r="R96">
        <f t="shared" si="17"/>
        <v>2.7169509746754037</v>
      </c>
      <c r="S96">
        <f t="shared" si="18"/>
        <v>17.242686823732008</v>
      </c>
      <c r="T96">
        <f t="shared" si="19"/>
        <v>11.808784874381201</v>
      </c>
    </row>
    <row r="97" spans="1:20" x14ac:dyDescent="0.2">
      <c r="A97" s="14" t="s">
        <v>4</v>
      </c>
      <c r="B97" t="s">
        <v>20</v>
      </c>
      <c r="C97" t="s">
        <v>43</v>
      </c>
      <c r="E97">
        <v>3</v>
      </c>
      <c r="F97" s="61"/>
      <c r="G97">
        <v>12</v>
      </c>
      <c r="H97">
        <v>20.881</v>
      </c>
      <c r="I97">
        <v>22.204000000000001</v>
      </c>
      <c r="J97">
        <v>13.601000000000001</v>
      </c>
      <c r="K97">
        <v>22.091000000000001</v>
      </c>
      <c r="L97">
        <v>26.683</v>
      </c>
      <c r="M97" s="23">
        <f t="shared" si="20"/>
        <v>21.092000000000002</v>
      </c>
      <c r="N97" s="24">
        <f t="shared" si="21"/>
        <v>4.7342747068584758</v>
      </c>
      <c r="O97" s="24">
        <f t="shared" si="22"/>
        <v>25.826274706858477</v>
      </c>
      <c r="P97" s="25">
        <f t="shared" si="23"/>
        <v>16.357725293141527</v>
      </c>
      <c r="Q97">
        <f t="shared" si="16"/>
        <v>15.918490566037738</v>
      </c>
      <c r="R97">
        <f t="shared" si="17"/>
        <v>3.5730375146101707</v>
      </c>
      <c r="S97">
        <f t="shared" si="18"/>
        <v>19.49152808064791</v>
      </c>
      <c r="T97">
        <f t="shared" si="19"/>
        <v>12.345453051427567</v>
      </c>
    </row>
    <row r="98" spans="1:20" x14ac:dyDescent="0.2">
      <c r="A98" s="14" t="s">
        <v>4</v>
      </c>
      <c r="B98" t="s">
        <v>20</v>
      </c>
      <c r="C98" t="s">
        <v>43</v>
      </c>
      <c r="E98">
        <v>3</v>
      </c>
      <c r="F98" s="61"/>
      <c r="G98">
        <v>13</v>
      </c>
      <c r="H98">
        <v>22.091000000000001</v>
      </c>
      <c r="I98">
        <v>23.344999999999999</v>
      </c>
      <c r="J98">
        <v>18.027999999999999</v>
      </c>
      <c r="K98">
        <v>29.428000000000001</v>
      </c>
      <c r="L98">
        <v>23.195</v>
      </c>
      <c r="M98" s="23">
        <f t="shared" si="20"/>
        <v>23.217399999999998</v>
      </c>
      <c r="N98" s="24">
        <f t="shared" si="21"/>
        <v>4.0861652316077581</v>
      </c>
      <c r="O98" s="24">
        <f t="shared" si="22"/>
        <v>27.303565231607756</v>
      </c>
      <c r="P98" s="25">
        <f t="shared" si="23"/>
        <v>19.13123476839224</v>
      </c>
      <c r="Q98">
        <f t="shared" si="16"/>
        <v>17.522566037735849</v>
      </c>
      <c r="R98">
        <f t="shared" si="17"/>
        <v>3.0838982880058552</v>
      </c>
      <c r="S98">
        <f t="shared" si="18"/>
        <v>20.606464325741705</v>
      </c>
      <c r="T98">
        <f t="shared" si="19"/>
        <v>14.438667749729994</v>
      </c>
    </row>
    <row r="99" spans="1:20" x14ac:dyDescent="0.2">
      <c r="A99" s="14" t="s">
        <v>4</v>
      </c>
      <c r="B99" t="s">
        <v>20</v>
      </c>
      <c r="C99" t="s">
        <v>43</v>
      </c>
      <c r="E99">
        <v>3</v>
      </c>
      <c r="F99" s="61"/>
      <c r="G99">
        <v>14</v>
      </c>
      <c r="H99">
        <v>20.396000000000001</v>
      </c>
      <c r="I99">
        <v>17.263000000000002</v>
      </c>
      <c r="J99">
        <v>18.248000000000001</v>
      </c>
      <c r="K99">
        <v>28.16</v>
      </c>
      <c r="L99">
        <v>24.187000000000001</v>
      </c>
      <c r="M99" s="23">
        <f t="shared" si="20"/>
        <v>21.6508</v>
      </c>
      <c r="N99" s="24">
        <f t="shared" si="21"/>
        <v>4.5057839162569717</v>
      </c>
      <c r="O99" s="24">
        <f t="shared" si="22"/>
        <v>26.15658391625697</v>
      </c>
      <c r="P99" s="25">
        <f t="shared" si="23"/>
        <v>17.14501608374303</v>
      </c>
      <c r="Q99">
        <f t="shared" si="16"/>
        <v>16.340226415094339</v>
      </c>
      <c r="R99">
        <f t="shared" si="17"/>
        <v>3.400591634910922</v>
      </c>
      <c r="S99">
        <f t="shared" si="18"/>
        <v>19.740818050005259</v>
      </c>
      <c r="T99">
        <f t="shared" si="19"/>
        <v>12.939634780183416</v>
      </c>
    </row>
    <row r="100" spans="1:20" x14ac:dyDescent="0.2">
      <c r="A100" s="14" t="s">
        <v>4</v>
      </c>
      <c r="B100" t="s">
        <v>20</v>
      </c>
      <c r="C100" t="s">
        <v>43</v>
      </c>
      <c r="E100">
        <v>3</v>
      </c>
      <c r="F100" s="61"/>
      <c r="G100">
        <v>15</v>
      </c>
      <c r="H100">
        <v>28.635999999999999</v>
      </c>
      <c r="I100">
        <v>24.331</v>
      </c>
      <c r="J100">
        <v>18.439</v>
      </c>
      <c r="K100">
        <v>22.561</v>
      </c>
      <c r="L100">
        <v>27.658999999999999</v>
      </c>
      <c r="M100" s="23">
        <f t="shared" si="20"/>
        <v>24.325200000000002</v>
      </c>
      <c r="N100" s="24">
        <f t="shared" si="21"/>
        <v>4.1066106706139083</v>
      </c>
      <c r="O100" s="24">
        <f t="shared" si="22"/>
        <v>28.43181067061391</v>
      </c>
      <c r="P100" s="25">
        <f t="shared" si="23"/>
        <v>20.218589329386095</v>
      </c>
      <c r="Q100">
        <f t="shared" si="16"/>
        <v>18.358641509433966</v>
      </c>
      <c r="R100">
        <f t="shared" si="17"/>
        <v>3.099328808010497</v>
      </c>
      <c r="S100">
        <f t="shared" si="18"/>
        <v>21.457970317444463</v>
      </c>
      <c r="T100">
        <f t="shared" si="19"/>
        <v>15.259312701423468</v>
      </c>
    </row>
    <row r="101" spans="1:20" x14ac:dyDescent="0.2">
      <c r="A101" s="14" t="s">
        <v>4</v>
      </c>
      <c r="B101" t="s">
        <v>20</v>
      </c>
      <c r="C101" t="s">
        <v>43</v>
      </c>
      <c r="E101">
        <v>3</v>
      </c>
      <c r="F101" s="61"/>
      <c r="G101">
        <v>16</v>
      </c>
      <c r="H101">
        <v>27.658999999999999</v>
      </c>
      <c r="I101">
        <v>27.658999999999999</v>
      </c>
      <c r="J101">
        <v>23.344999999999999</v>
      </c>
      <c r="K101">
        <v>24.515000000000001</v>
      </c>
      <c r="L101">
        <v>28.861999999999998</v>
      </c>
      <c r="M101" s="23">
        <f t="shared" si="20"/>
        <v>26.407999999999998</v>
      </c>
      <c r="N101" s="24">
        <f t="shared" si="21"/>
        <v>2.3514642246906496</v>
      </c>
      <c r="O101" s="24">
        <f t="shared" si="22"/>
        <v>28.759464224690646</v>
      </c>
      <c r="P101" s="25">
        <f t="shared" si="23"/>
        <v>24.056535775309349</v>
      </c>
      <c r="Q101">
        <f>M101/1.325</f>
        <v>19.930566037735847</v>
      </c>
      <c r="R101">
        <f t="shared" si="17"/>
        <v>1.7746899808986036</v>
      </c>
      <c r="S101">
        <f t="shared" si="18"/>
        <v>21.705256018634451</v>
      </c>
      <c r="T101">
        <f t="shared" si="19"/>
        <v>18.155876056837243</v>
      </c>
    </row>
    <row r="102" spans="1:20" x14ac:dyDescent="0.2">
      <c r="A102" s="14" t="s">
        <v>4</v>
      </c>
      <c r="B102" t="s">
        <v>20</v>
      </c>
      <c r="C102" t="s">
        <v>43</v>
      </c>
      <c r="E102">
        <v>3</v>
      </c>
      <c r="F102" s="61"/>
      <c r="G102">
        <v>17</v>
      </c>
      <c r="H102">
        <v>24.739000000000001</v>
      </c>
      <c r="I102">
        <v>22.361000000000001</v>
      </c>
      <c r="J102">
        <v>17.463999999999999</v>
      </c>
      <c r="K102">
        <v>24.187000000000001</v>
      </c>
      <c r="L102">
        <v>29.274999999999999</v>
      </c>
      <c r="M102" s="23">
        <f t="shared" si="20"/>
        <v>23.605199999999996</v>
      </c>
      <c r="N102" s="24">
        <f t="shared" si="21"/>
        <v>4.2729672594112085</v>
      </c>
      <c r="O102" s="24">
        <f t="shared" si="22"/>
        <v>27.878167259411207</v>
      </c>
      <c r="P102" s="25">
        <f t="shared" si="23"/>
        <v>19.332232740588786</v>
      </c>
      <c r="Q102">
        <f t="shared" si="16"/>
        <v>17.815245283018864</v>
      </c>
      <c r="R102">
        <f t="shared" si="17"/>
        <v>3.2248809504990255</v>
      </c>
      <c r="S102">
        <f t="shared" si="18"/>
        <v>21.040126233517888</v>
      </c>
      <c r="T102">
        <f t="shared" si="19"/>
        <v>14.590364332519838</v>
      </c>
    </row>
    <row r="103" spans="1:20" x14ac:dyDescent="0.2">
      <c r="A103" s="14" t="s">
        <v>4</v>
      </c>
      <c r="B103" t="s">
        <v>20</v>
      </c>
      <c r="C103" t="s">
        <v>43</v>
      </c>
      <c r="E103">
        <v>3</v>
      </c>
      <c r="F103" s="61"/>
      <c r="G103">
        <v>18</v>
      </c>
      <c r="H103">
        <v>27.893000000000001</v>
      </c>
      <c r="I103">
        <v>24.352</v>
      </c>
      <c r="J103">
        <v>24.739000000000001</v>
      </c>
      <c r="K103">
        <v>32.387999999999998</v>
      </c>
      <c r="L103">
        <v>25.71</v>
      </c>
      <c r="M103" s="23">
        <f t="shared" si="20"/>
        <v>27.016400000000004</v>
      </c>
      <c r="N103" s="24">
        <f t="shared" si="21"/>
        <v>3.3020740906284582</v>
      </c>
      <c r="O103" s="24">
        <f t="shared" si="22"/>
        <v>30.318474090628463</v>
      </c>
      <c r="P103" s="25">
        <f t="shared" si="23"/>
        <v>23.714325909371546</v>
      </c>
      <c r="Q103">
        <f t="shared" si="16"/>
        <v>20.389735849056606</v>
      </c>
      <c r="R103">
        <f t="shared" si="17"/>
        <v>2.4921313891535535</v>
      </c>
      <c r="S103">
        <f t="shared" si="18"/>
        <v>22.881867238210159</v>
      </c>
      <c r="T103">
        <f t="shared" si="19"/>
        <v>17.897604459903054</v>
      </c>
    </row>
    <row r="104" spans="1:20" x14ac:dyDescent="0.2">
      <c r="A104" s="14" t="s">
        <v>4</v>
      </c>
      <c r="B104" t="s">
        <v>20</v>
      </c>
      <c r="C104" t="s">
        <v>43</v>
      </c>
      <c r="E104">
        <v>3</v>
      </c>
      <c r="F104" s="61"/>
      <c r="G104">
        <v>19</v>
      </c>
      <c r="H104">
        <v>21.378</v>
      </c>
      <c r="I104">
        <v>33.241999999999997</v>
      </c>
      <c r="J104">
        <v>25</v>
      </c>
      <c r="K104">
        <v>26.683</v>
      </c>
      <c r="L104">
        <v>25.318000000000001</v>
      </c>
      <c r="M104" s="23">
        <f t="shared" si="20"/>
        <v>26.324200000000001</v>
      </c>
      <c r="N104" s="24">
        <f t="shared" si="21"/>
        <v>4.3363444512630647</v>
      </c>
      <c r="O104" s="24">
        <f t="shared" si="22"/>
        <v>30.660544451263064</v>
      </c>
      <c r="P104" s="25">
        <f t="shared" si="23"/>
        <v>21.987855548736938</v>
      </c>
      <c r="Q104">
        <f t="shared" si="16"/>
        <v>19.867320754716982</v>
      </c>
      <c r="R104">
        <f t="shared" si="17"/>
        <v>3.2727127934060865</v>
      </c>
      <c r="S104">
        <f t="shared" si="18"/>
        <v>23.140033548123068</v>
      </c>
      <c r="T104">
        <f t="shared" si="19"/>
        <v>16.594607961310896</v>
      </c>
    </row>
    <row r="105" spans="1:20" x14ac:dyDescent="0.2">
      <c r="A105" s="14" t="s">
        <v>4</v>
      </c>
      <c r="B105" t="s">
        <v>20</v>
      </c>
      <c r="C105" t="s">
        <v>43</v>
      </c>
      <c r="E105">
        <v>3</v>
      </c>
      <c r="F105" s="61"/>
      <c r="G105">
        <v>20</v>
      </c>
      <c r="H105">
        <v>27.893000000000001</v>
      </c>
      <c r="I105">
        <v>28.635999999999999</v>
      </c>
      <c r="J105">
        <v>27.893000000000001</v>
      </c>
      <c r="K105">
        <v>20.224</v>
      </c>
      <c r="L105">
        <v>32.984999999999999</v>
      </c>
      <c r="M105" s="23">
        <f t="shared" si="20"/>
        <v>27.526199999999999</v>
      </c>
      <c r="N105" s="24">
        <f t="shared" si="21"/>
        <v>4.599493526465702</v>
      </c>
      <c r="O105" s="24">
        <f t="shared" si="22"/>
        <v>32.125693526465703</v>
      </c>
      <c r="P105" s="25">
        <f t="shared" si="23"/>
        <v>22.926706473534296</v>
      </c>
      <c r="Q105">
        <f t="shared" si="16"/>
        <v>20.774490566037738</v>
      </c>
      <c r="R105">
        <f t="shared" si="17"/>
        <v>3.4713158690307186</v>
      </c>
      <c r="S105">
        <f t="shared" si="18"/>
        <v>24.245806435068456</v>
      </c>
      <c r="T105">
        <f t="shared" si="19"/>
        <v>17.303174697007019</v>
      </c>
    </row>
    <row r="106" spans="1:20" x14ac:dyDescent="0.2">
      <c r="A106" s="14" t="s">
        <v>4</v>
      </c>
      <c r="B106" t="s">
        <v>20</v>
      </c>
      <c r="C106" t="s">
        <v>43</v>
      </c>
      <c r="E106">
        <v>3</v>
      </c>
      <c r="F106" s="61"/>
      <c r="G106">
        <v>21</v>
      </c>
      <c r="H106">
        <v>32.984999999999999</v>
      </c>
      <c r="I106">
        <v>31.78</v>
      </c>
      <c r="J106">
        <v>34.927999999999997</v>
      </c>
      <c r="K106">
        <v>25.178999999999998</v>
      </c>
      <c r="L106">
        <v>30.806000000000001</v>
      </c>
      <c r="M106" s="23">
        <f t="shared" si="20"/>
        <v>31.1356</v>
      </c>
      <c r="N106" s="24">
        <f t="shared" si="21"/>
        <v>3.6676814610868513</v>
      </c>
      <c r="O106" s="24">
        <f t="shared" si="22"/>
        <v>34.803281461086854</v>
      </c>
      <c r="P106" s="25">
        <f t="shared" si="23"/>
        <v>27.46791853891315</v>
      </c>
      <c r="Q106">
        <f t="shared" si="16"/>
        <v>23.498566037735849</v>
      </c>
      <c r="R106">
        <f t="shared" si="17"/>
        <v>2.7680614800655481</v>
      </c>
      <c r="S106">
        <f t="shared" si="18"/>
        <v>26.266627517801396</v>
      </c>
      <c r="T106">
        <f t="shared" si="19"/>
        <v>20.730504557670301</v>
      </c>
    </row>
    <row r="107" spans="1:20" x14ac:dyDescent="0.2">
      <c r="A107" s="14" t="s">
        <v>4</v>
      </c>
      <c r="B107" t="s">
        <v>20</v>
      </c>
      <c r="C107" t="s">
        <v>43</v>
      </c>
      <c r="E107">
        <v>3</v>
      </c>
      <c r="F107" s="61"/>
      <c r="G107">
        <v>22</v>
      </c>
      <c r="H107">
        <v>26.925999999999998</v>
      </c>
      <c r="I107">
        <v>34.481999999999999</v>
      </c>
      <c r="J107">
        <v>21.213000000000001</v>
      </c>
      <c r="K107">
        <v>28.443000000000001</v>
      </c>
      <c r="L107">
        <v>28.443000000000001</v>
      </c>
      <c r="M107" s="23">
        <f t="shared" si="20"/>
        <v>27.901400000000002</v>
      </c>
      <c r="N107" s="24">
        <f t="shared" si="21"/>
        <v>4.7322578437781715</v>
      </c>
      <c r="O107" s="24">
        <f t="shared" si="22"/>
        <v>32.633657843778174</v>
      </c>
      <c r="P107" s="25">
        <f t="shared" si="23"/>
        <v>23.169142156221831</v>
      </c>
      <c r="Q107">
        <f t="shared" si="16"/>
        <v>21.057660377358491</v>
      </c>
      <c r="R107">
        <f t="shared" si="17"/>
        <v>3.5715153537948465</v>
      </c>
      <c r="S107">
        <f t="shared" si="18"/>
        <v>24.629175731153339</v>
      </c>
      <c r="T107">
        <f t="shared" si="19"/>
        <v>17.486145023563644</v>
      </c>
    </row>
    <row r="108" spans="1:20" x14ac:dyDescent="0.2">
      <c r="A108" s="14" t="s">
        <v>4</v>
      </c>
      <c r="B108" t="s">
        <v>20</v>
      </c>
      <c r="C108" t="s">
        <v>43</v>
      </c>
      <c r="E108">
        <v>3</v>
      </c>
      <c r="F108" s="61"/>
      <c r="G108">
        <v>23</v>
      </c>
      <c r="H108">
        <v>27.459</v>
      </c>
      <c r="I108">
        <v>25.178999999999998</v>
      </c>
      <c r="J108">
        <v>18.681999999999999</v>
      </c>
      <c r="K108">
        <v>31.401</v>
      </c>
      <c r="L108">
        <v>29.155000000000001</v>
      </c>
      <c r="M108" s="23">
        <f t="shared" si="20"/>
        <v>26.375199999999996</v>
      </c>
      <c r="N108" s="24">
        <f t="shared" si="21"/>
        <v>4.8676687644087062</v>
      </c>
      <c r="O108" s="24">
        <f t="shared" si="22"/>
        <v>31.242868764408701</v>
      </c>
      <c r="P108" s="25">
        <f t="shared" si="23"/>
        <v>21.507531235591291</v>
      </c>
      <c r="Q108">
        <f t="shared" si="16"/>
        <v>19.905811320754715</v>
      </c>
      <c r="R108">
        <f t="shared" si="17"/>
        <v>3.673712275025439</v>
      </c>
      <c r="S108">
        <f t="shared" si="18"/>
        <v>23.579523595780152</v>
      </c>
      <c r="T108">
        <f t="shared" si="19"/>
        <v>16.232099045729278</v>
      </c>
    </row>
    <row r="109" spans="1:20" x14ac:dyDescent="0.2">
      <c r="A109" s="14" t="s">
        <v>4</v>
      </c>
      <c r="B109" t="s">
        <v>20</v>
      </c>
      <c r="C109" t="s">
        <v>43</v>
      </c>
      <c r="E109">
        <v>3</v>
      </c>
      <c r="F109" s="61"/>
      <c r="G109">
        <v>24</v>
      </c>
      <c r="H109">
        <v>26.306000000000001</v>
      </c>
      <c r="I109">
        <v>23.536999999999999</v>
      </c>
      <c r="J109">
        <v>20.100000000000001</v>
      </c>
      <c r="K109">
        <v>26.925999999999998</v>
      </c>
      <c r="L109">
        <v>22.204000000000001</v>
      </c>
      <c r="M109" s="23">
        <f t="shared" si="20"/>
        <v>23.814600000000002</v>
      </c>
      <c r="N109" s="24">
        <f t="shared" si="21"/>
        <v>2.844170845782636</v>
      </c>
      <c r="O109" s="24">
        <f t="shared" si="22"/>
        <v>26.658770845782637</v>
      </c>
      <c r="P109" s="25">
        <f t="shared" si="23"/>
        <v>20.970429154217367</v>
      </c>
      <c r="Q109">
        <f t="shared" si="16"/>
        <v>17.973283018867928</v>
      </c>
      <c r="R109">
        <f t="shared" si="17"/>
        <v>2.146544034552933</v>
      </c>
      <c r="S109">
        <f t="shared" si="18"/>
        <v>20.11982705342086</v>
      </c>
      <c r="T109">
        <f t="shared" si="19"/>
        <v>15.826738984314995</v>
      </c>
    </row>
    <row r="110" spans="1:20" x14ac:dyDescent="0.2">
      <c r="A110" s="14" t="s">
        <v>4</v>
      </c>
      <c r="B110" t="s">
        <v>20</v>
      </c>
      <c r="C110" t="s">
        <v>43</v>
      </c>
      <c r="E110">
        <v>3</v>
      </c>
      <c r="F110" s="61"/>
      <c r="G110">
        <v>25</v>
      </c>
      <c r="H110">
        <v>26.683</v>
      </c>
      <c r="I110">
        <v>20.396000000000001</v>
      </c>
      <c r="J110">
        <v>23.087</v>
      </c>
      <c r="K110">
        <v>23.536999999999999</v>
      </c>
      <c r="L110" t="s">
        <v>18</v>
      </c>
      <c r="M110" s="23">
        <f t="shared" si="20"/>
        <v>23.425750000000001</v>
      </c>
      <c r="N110" s="24">
        <f t="shared" si="21"/>
        <v>2.5765733542827762</v>
      </c>
      <c r="O110" s="24">
        <f t="shared" si="22"/>
        <v>26.002323354282776</v>
      </c>
      <c r="P110" s="25">
        <f t="shared" si="23"/>
        <v>20.849176645717225</v>
      </c>
      <c r="Q110">
        <f t="shared" si="16"/>
        <v>17.67981132075472</v>
      </c>
      <c r="R110">
        <f t="shared" si="17"/>
        <v>1.9445836636096425</v>
      </c>
      <c r="S110">
        <f t="shared" si="18"/>
        <v>19.624394984364361</v>
      </c>
      <c r="T110">
        <f t="shared" si="19"/>
        <v>15.735227657145078</v>
      </c>
    </row>
    <row r="111" spans="1:20" x14ac:dyDescent="0.2">
      <c r="A111" s="15" t="s">
        <v>4</v>
      </c>
      <c r="B111" t="s">
        <v>20</v>
      </c>
      <c r="C111" t="s">
        <v>43</v>
      </c>
      <c r="E111" s="5">
        <v>3</v>
      </c>
      <c r="F111" s="62"/>
      <c r="G111" s="5">
        <v>26</v>
      </c>
      <c r="H111" s="5" t="s">
        <v>18</v>
      </c>
      <c r="I111" s="5">
        <v>19.234999999999999</v>
      </c>
      <c r="J111" s="5" t="s">
        <v>18</v>
      </c>
      <c r="K111" s="5" t="s">
        <v>18</v>
      </c>
      <c r="L111" s="5" t="s">
        <v>18</v>
      </c>
      <c r="M111" s="26">
        <f t="shared" si="20"/>
        <v>19.234999999999999</v>
      </c>
      <c r="N111" s="27" t="s">
        <v>18</v>
      </c>
      <c r="O111" s="27" t="s">
        <v>18</v>
      </c>
      <c r="P111" s="28" t="s">
        <v>18</v>
      </c>
      <c r="Q111">
        <f t="shared" si="16"/>
        <v>14.516981132075472</v>
      </c>
      <c r="R111" t="e">
        <f t="shared" si="17"/>
        <v>#VALUE!</v>
      </c>
      <c r="S111" t="e">
        <f t="shared" si="18"/>
        <v>#VALUE!</v>
      </c>
      <c r="T111" t="e">
        <f t="shared" si="19"/>
        <v>#VALUE!</v>
      </c>
    </row>
    <row r="112" spans="1:20" x14ac:dyDescent="0.2">
      <c r="A112" s="16" t="s">
        <v>4</v>
      </c>
      <c r="B112" t="s">
        <v>20</v>
      </c>
      <c r="C112" t="s">
        <v>43</v>
      </c>
      <c r="D112">
        <v>2019</v>
      </c>
      <c r="E112" s="9">
        <v>4</v>
      </c>
      <c r="F112" s="60">
        <v>958.43899999999996</v>
      </c>
      <c r="G112" s="9">
        <v>1</v>
      </c>
      <c r="H112" s="9">
        <v>3</v>
      </c>
      <c r="I112" s="9">
        <v>5.59</v>
      </c>
      <c r="J112" s="9">
        <v>4</v>
      </c>
      <c r="K112" s="9">
        <v>5.5229999999999997</v>
      </c>
      <c r="L112" s="9">
        <v>4.5279999999999996</v>
      </c>
      <c r="M112" s="29">
        <f t="shared" ref="M112" si="24">AVERAGE(H112:L112)</f>
        <v>4.5282</v>
      </c>
      <c r="N112" s="30">
        <f t="shared" ref="N112" si="25">STDEV(H112:L112)</f>
        <v>1.0875933063420349</v>
      </c>
      <c r="O112" s="30">
        <f t="shared" ref="O112" si="26">M112+N112</f>
        <v>5.6157933063420344</v>
      </c>
      <c r="P112" s="31">
        <f t="shared" ref="P112" si="27">M112-N112</f>
        <v>3.4406066936579651</v>
      </c>
      <c r="Q112">
        <f t="shared" si="16"/>
        <v>3.4175094339622643</v>
      </c>
      <c r="R112">
        <f t="shared" si="17"/>
        <v>0.82082513686191316</v>
      </c>
      <c r="S112">
        <f t="shared" si="18"/>
        <v>4.2383345708241773</v>
      </c>
      <c r="T112">
        <f t="shared" si="19"/>
        <v>2.5966842971003512</v>
      </c>
    </row>
    <row r="113" spans="1:20" x14ac:dyDescent="0.2">
      <c r="A113" s="14" t="s">
        <v>4</v>
      </c>
      <c r="B113" t="s">
        <v>20</v>
      </c>
      <c r="C113" t="s">
        <v>43</v>
      </c>
      <c r="E113">
        <v>4</v>
      </c>
      <c r="F113" s="61"/>
      <c r="G113">
        <v>2</v>
      </c>
      <c r="H113">
        <v>5.0990000000000002</v>
      </c>
      <c r="I113">
        <v>8.6310000000000002</v>
      </c>
      <c r="J113">
        <v>11.010999999999999</v>
      </c>
      <c r="K113">
        <v>5.5229999999999997</v>
      </c>
      <c r="L113">
        <v>4.5279999999999996</v>
      </c>
      <c r="M113" s="23">
        <f t="shared" ref="M113:M147" si="28">AVERAGE(H113:L113)</f>
        <v>6.9584000000000001</v>
      </c>
      <c r="N113" s="24">
        <f t="shared" ref="N113:N146" si="29">STDEV(H113:L113)</f>
        <v>2.7679298762793803</v>
      </c>
      <c r="O113" s="24">
        <f t="shared" ref="O113:O146" si="30">M113+N113</f>
        <v>9.7263298762793795</v>
      </c>
      <c r="P113" s="25">
        <f t="shared" ref="P113:P146" si="31">M113-N113</f>
        <v>4.1904701237206199</v>
      </c>
      <c r="Q113">
        <f t="shared" si="16"/>
        <v>5.2516226415094343</v>
      </c>
      <c r="R113">
        <f t="shared" si="17"/>
        <v>2.0890036802108529</v>
      </c>
      <c r="S113">
        <f t="shared" si="18"/>
        <v>7.3406263217202872</v>
      </c>
      <c r="T113">
        <f t="shared" si="19"/>
        <v>3.1626189612985813</v>
      </c>
    </row>
    <row r="114" spans="1:20" x14ac:dyDescent="0.2">
      <c r="A114" s="14" t="s">
        <v>4</v>
      </c>
      <c r="B114" t="s">
        <v>20</v>
      </c>
      <c r="C114" t="s">
        <v>43</v>
      </c>
      <c r="E114">
        <v>4</v>
      </c>
      <c r="F114" s="61"/>
      <c r="G114">
        <v>3</v>
      </c>
      <c r="H114">
        <v>6.6710000000000003</v>
      </c>
      <c r="I114">
        <v>9.5129999999999999</v>
      </c>
      <c r="J114">
        <v>9.0549999999999997</v>
      </c>
      <c r="K114">
        <v>6.9640000000000004</v>
      </c>
      <c r="L114">
        <v>3.64</v>
      </c>
      <c r="M114" s="23">
        <f t="shared" si="28"/>
        <v>7.1686000000000005</v>
      </c>
      <c r="N114" s="24">
        <f t="shared" si="29"/>
        <v>2.3342665443346413</v>
      </c>
      <c r="O114" s="24">
        <f t="shared" si="30"/>
        <v>9.5028665443346423</v>
      </c>
      <c r="P114" s="25">
        <f t="shared" si="31"/>
        <v>4.8343334556653588</v>
      </c>
      <c r="Q114">
        <f t="shared" si="16"/>
        <v>5.4102641509433971</v>
      </c>
      <c r="R114">
        <f t="shared" si="17"/>
        <v>1.7617105994978426</v>
      </c>
      <c r="S114">
        <f t="shared" si="18"/>
        <v>7.1719747504412394</v>
      </c>
      <c r="T114">
        <f t="shared" si="19"/>
        <v>3.6485535514455547</v>
      </c>
    </row>
    <row r="115" spans="1:20" x14ac:dyDescent="0.2">
      <c r="A115" s="14" t="s">
        <v>4</v>
      </c>
      <c r="B115" t="s">
        <v>20</v>
      </c>
      <c r="C115" t="s">
        <v>43</v>
      </c>
      <c r="E115">
        <v>4</v>
      </c>
      <c r="F115" s="61"/>
      <c r="G115">
        <v>4</v>
      </c>
      <c r="H115">
        <v>7.6159999999999997</v>
      </c>
      <c r="I115">
        <v>7.0179999999999998</v>
      </c>
      <c r="J115">
        <v>11.068</v>
      </c>
      <c r="K115">
        <v>9.3409999999999993</v>
      </c>
      <c r="L115">
        <v>8.5589999999999993</v>
      </c>
      <c r="M115" s="23">
        <f t="shared" si="28"/>
        <v>8.7203999999999997</v>
      </c>
      <c r="N115" s="24">
        <f t="shared" si="29"/>
        <v>1.5843204536961601</v>
      </c>
      <c r="O115" s="24">
        <f t="shared" si="30"/>
        <v>10.304720453696159</v>
      </c>
      <c r="P115" s="25">
        <f t="shared" si="31"/>
        <v>7.13607954630384</v>
      </c>
      <c r="Q115">
        <f t="shared" si="16"/>
        <v>6.5814339622641507</v>
      </c>
      <c r="R115">
        <f t="shared" si="17"/>
        <v>1.1957135499593663</v>
      </c>
      <c r="S115">
        <f t="shared" si="18"/>
        <v>7.7771475122235172</v>
      </c>
      <c r="T115">
        <f t="shared" si="19"/>
        <v>5.3857204123047842</v>
      </c>
    </row>
    <row r="116" spans="1:20" x14ac:dyDescent="0.2">
      <c r="A116" s="14" t="s">
        <v>4</v>
      </c>
      <c r="B116" t="s">
        <v>20</v>
      </c>
      <c r="C116" t="s">
        <v>43</v>
      </c>
      <c r="E116">
        <v>4</v>
      </c>
      <c r="F116" s="61"/>
      <c r="G116">
        <v>5</v>
      </c>
      <c r="H116">
        <v>8.86</v>
      </c>
      <c r="I116">
        <v>6.3250000000000002</v>
      </c>
      <c r="J116">
        <v>13.583</v>
      </c>
      <c r="K116">
        <v>10.606999999999999</v>
      </c>
      <c r="L116">
        <v>8.7319999999999993</v>
      </c>
      <c r="M116" s="23">
        <f t="shared" si="28"/>
        <v>9.6213999999999995</v>
      </c>
      <c r="N116" s="24">
        <f t="shared" si="29"/>
        <v>2.68806143902999</v>
      </c>
      <c r="O116" s="24">
        <f t="shared" si="30"/>
        <v>12.30946143902999</v>
      </c>
      <c r="P116" s="25">
        <f t="shared" si="31"/>
        <v>6.9333385609700091</v>
      </c>
      <c r="Q116">
        <f t="shared" si="16"/>
        <v>7.2614339622641504</v>
      </c>
      <c r="R116">
        <f t="shared" si="17"/>
        <v>2.0287256143622567</v>
      </c>
      <c r="S116">
        <f t="shared" si="18"/>
        <v>9.290159576626408</v>
      </c>
      <c r="T116">
        <f t="shared" si="19"/>
        <v>5.2327083479018937</v>
      </c>
    </row>
    <row r="117" spans="1:20" x14ac:dyDescent="0.2">
      <c r="A117" s="14" t="s">
        <v>4</v>
      </c>
      <c r="B117" t="s">
        <v>20</v>
      </c>
      <c r="C117" t="s">
        <v>43</v>
      </c>
      <c r="E117">
        <v>4</v>
      </c>
      <c r="F117" s="61"/>
      <c r="G117">
        <v>6</v>
      </c>
      <c r="H117">
        <v>7.5659999999999998</v>
      </c>
      <c r="I117">
        <v>11.673</v>
      </c>
      <c r="J117">
        <v>10.689</v>
      </c>
      <c r="K117">
        <v>10.050000000000001</v>
      </c>
      <c r="L117">
        <v>15.403</v>
      </c>
      <c r="M117" s="23">
        <f t="shared" si="28"/>
        <v>11.0762</v>
      </c>
      <c r="N117" s="24">
        <f t="shared" si="29"/>
        <v>2.8549029230430936</v>
      </c>
      <c r="O117" s="24">
        <f t="shared" si="30"/>
        <v>13.931102923043094</v>
      </c>
      <c r="P117" s="25">
        <f t="shared" si="31"/>
        <v>8.2212970769569065</v>
      </c>
      <c r="Q117">
        <f t="shared" si="16"/>
        <v>8.3593962264150949</v>
      </c>
      <c r="R117">
        <f t="shared" si="17"/>
        <v>2.1546437155042217</v>
      </c>
      <c r="S117">
        <f t="shared" si="18"/>
        <v>10.514039941919316</v>
      </c>
      <c r="T117">
        <f t="shared" si="19"/>
        <v>6.2047525109108737</v>
      </c>
    </row>
    <row r="118" spans="1:20" x14ac:dyDescent="0.2">
      <c r="A118" s="14" t="s">
        <v>4</v>
      </c>
      <c r="B118" t="s">
        <v>20</v>
      </c>
      <c r="C118" t="s">
        <v>43</v>
      </c>
      <c r="E118">
        <v>4</v>
      </c>
      <c r="F118" s="61"/>
      <c r="G118">
        <v>7</v>
      </c>
      <c r="H118">
        <v>10.44</v>
      </c>
      <c r="I118">
        <v>9.5519999999999996</v>
      </c>
      <c r="J118">
        <v>10.308</v>
      </c>
      <c r="K118">
        <v>11.542999999999999</v>
      </c>
      <c r="L118">
        <v>7.7619999999999996</v>
      </c>
      <c r="M118" s="23">
        <f t="shared" si="28"/>
        <v>9.9209999999999994</v>
      </c>
      <c r="N118" s="24">
        <f t="shared" si="29"/>
        <v>1.4006655560839609</v>
      </c>
      <c r="O118" s="24">
        <f t="shared" si="30"/>
        <v>11.321665556083961</v>
      </c>
      <c r="P118" s="25">
        <f t="shared" si="31"/>
        <v>8.5203344439160382</v>
      </c>
      <c r="Q118">
        <f t="shared" si="16"/>
        <v>7.4875471698113207</v>
      </c>
      <c r="R118">
        <f t="shared" si="17"/>
        <v>1.0571060800633667</v>
      </c>
      <c r="S118">
        <f t="shared" si="18"/>
        <v>8.5446532498746883</v>
      </c>
      <c r="T118">
        <f t="shared" si="19"/>
        <v>6.430441089747954</v>
      </c>
    </row>
    <row r="119" spans="1:20" x14ac:dyDescent="0.2">
      <c r="A119" s="14" t="s">
        <v>4</v>
      </c>
      <c r="B119" t="s">
        <v>20</v>
      </c>
      <c r="C119" t="s">
        <v>43</v>
      </c>
      <c r="E119">
        <v>4</v>
      </c>
      <c r="F119" s="61"/>
      <c r="G119">
        <v>8</v>
      </c>
      <c r="H119">
        <v>8.7319999999999993</v>
      </c>
      <c r="I119">
        <v>13.829000000000001</v>
      </c>
      <c r="J119">
        <v>9.5129999999999999</v>
      </c>
      <c r="K119">
        <v>11.673</v>
      </c>
      <c r="L119">
        <v>10.606999999999999</v>
      </c>
      <c r="M119" s="23">
        <f t="shared" si="28"/>
        <v>10.870799999999999</v>
      </c>
      <c r="N119" s="24">
        <f t="shared" si="29"/>
        <v>1.9926206864328182</v>
      </c>
      <c r="O119" s="24">
        <f t="shared" si="30"/>
        <v>12.863420686432818</v>
      </c>
      <c r="P119" s="25">
        <f t="shared" si="31"/>
        <v>8.8781793135671805</v>
      </c>
      <c r="Q119">
        <f t="shared" si="16"/>
        <v>8.2043773584905662</v>
      </c>
      <c r="R119">
        <f t="shared" si="17"/>
        <v>1.5038646690059005</v>
      </c>
      <c r="S119">
        <f t="shared" si="18"/>
        <v>9.7082420274964676</v>
      </c>
      <c r="T119">
        <f t="shared" si="19"/>
        <v>6.7005126894846656</v>
      </c>
    </row>
    <row r="120" spans="1:20" x14ac:dyDescent="0.2">
      <c r="A120" s="14" t="s">
        <v>4</v>
      </c>
      <c r="B120" t="s">
        <v>20</v>
      </c>
      <c r="C120" t="s">
        <v>43</v>
      </c>
      <c r="E120">
        <v>4</v>
      </c>
      <c r="F120" s="61"/>
      <c r="G120">
        <v>9</v>
      </c>
      <c r="H120">
        <v>8.1389999999999993</v>
      </c>
      <c r="I120">
        <v>12.369</v>
      </c>
      <c r="J120">
        <v>8.6310000000000002</v>
      </c>
      <c r="K120">
        <v>13.647</v>
      </c>
      <c r="L120">
        <v>17.585999999999999</v>
      </c>
      <c r="M120" s="23">
        <f t="shared" si="28"/>
        <v>12.074400000000001</v>
      </c>
      <c r="N120" s="24">
        <f t="shared" si="29"/>
        <v>3.8820732605142849</v>
      </c>
      <c r="O120" s="24">
        <f t="shared" si="30"/>
        <v>15.956473260514286</v>
      </c>
      <c r="P120" s="25">
        <f t="shared" si="31"/>
        <v>8.1923267394857149</v>
      </c>
      <c r="Q120">
        <f t="shared" si="16"/>
        <v>9.1127547169811329</v>
      </c>
      <c r="R120">
        <f t="shared" si="17"/>
        <v>2.9298666117088943</v>
      </c>
      <c r="S120">
        <f t="shared" si="18"/>
        <v>12.042621328690027</v>
      </c>
      <c r="T120">
        <f t="shared" si="19"/>
        <v>6.1828881052722391</v>
      </c>
    </row>
    <row r="121" spans="1:20" x14ac:dyDescent="0.2">
      <c r="A121" s="14" t="s">
        <v>4</v>
      </c>
      <c r="B121" t="s">
        <v>20</v>
      </c>
      <c r="C121" t="s">
        <v>43</v>
      </c>
      <c r="E121">
        <v>4</v>
      </c>
      <c r="F121" s="61"/>
      <c r="G121">
        <v>10</v>
      </c>
      <c r="H121">
        <v>6.6710000000000003</v>
      </c>
      <c r="I121">
        <v>10.794</v>
      </c>
      <c r="J121">
        <v>6.1849999999999996</v>
      </c>
      <c r="K121">
        <v>18.248000000000001</v>
      </c>
      <c r="L121">
        <v>13.238</v>
      </c>
      <c r="M121" s="23">
        <f t="shared" si="28"/>
        <v>11.027199999999999</v>
      </c>
      <c r="N121" s="24">
        <f t="shared" si="29"/>
        <v>4.9876184396964467</v>
      </c>
      <c r="O121" s="24">
        <f t="shared" si="30"/>
        <v>16.014818439696445</v>
      </c>
      <c r="P121" s="25">
        <f t="shared" si="31"/>
        <v>6.0395815603035521</v>
      </c>
      <c r="Q121">
        <f t="shared" si="16"/>
        <v>8.3224150943396218</v>
      </c>
      <c r="R121">
        <f t="shared" si="17"/>
        <v>3.7642403318463749</v>
      </c>
      <c r="S121">
        <f t="shared" si="18"/>
        <v>12.086655426185997</v>
      </c>
      <c r="T121">
        <f t="shared" si="19"/>
        <v>4.5581747624932465</v>
      </c>
    </row>
    <row r="122" spans="1:20" x14ac:dyDescent="0.2">
      <c r="A122" s="14" t="s">
        <v>4</v>
      </c>
      <c r="B122" t="s">
        <v>20</v>
      </c>
      <c r="C122" t="s">
        <v>43</v>
      </c>
      <c r="E122">
        <v>4</v>
      </c>
      <c r="F122" s="61"/>
      <c r="G122">
        <v>11</v>
      </c>
      <c r="H122">
        <v>11.769</v>
      </c>
      <c r="I122">
        <v>8.86</v>
      </c>
      <c r="J122">
        <v>12.369</v>
      </c>
      <c r="K122">
        <v>13.757</v>
      </c>
      <c r="L122">
        <v>13.153</v>
      </c>
      <c r="M122" s="23">
        <f t="shared" si="28"/>
        <v>11.981599999999998</v>
      </c>
      <c r="N122" s="24">
        <f t="shared" si="29"/>
        <v>1.9015708769330792</v>
      </c>
      <c r="O122" s="24">
        <f t="shared" si="30"/>
        <v>13.883170876933077</v>
      </c>
      <c r="P122" s="25">
        <f t="shared" si="31"/>
        <v>10.08002912306692</v>
      </c>
      <c r="Q122">
        <f t="shared" si="16"/>
        <v>9.0427169811320738</v>
      </c>
      <c r="R122">
        <f t="shared" si="17"/>
        <v>1.435147831647607</v>
      </c>
      <c r="S122">
        <f t="shared" si="18"/>
        <v>10.47786481277968</v>
      </c>
      <c r="T122">
        <f t="shared" si="19"/>
        <v>7.6075691494844673</v>
      </c>
    </row>
    <row r="123" spans="1:20" x14ac:dyDescent="0.2">
      <c r="A123" s="14" t="s">
        <v>4</v>
      </c>
      <c r="B123" t="s">
        <v>20</v>
      </c>
      <c r="C123" t="s">
        <v>43</v>
      </c>
      <c r="E123">
        <v>4</v>
      </c>
      <c r="F123" s="61"/>
      <c r="G123">
        <v>12</v>
      </c>
      <c r="H123">
        <v>14.396000000000001</v>
      </c>
      <c r="I123">
        <v>11.769</v>
      </c>
      <c r="J123">
        <v>16.07</v>
      </c>
      <c r="K123">
        <v>15.89</v>
      </c>
      <c r="L123">
        <v>8.86</v>
      </c>
      <c r="M123" s="23">
        <f t="shared" si="28"/>
        <v>13.397</v>
      </c>
      <c r="N123" s="24">
        <f t="shared" si="29"/>
        <v>3.0656456090031092</v>
      </c>
      <c r="O123" s="24">
        <f t="shared" si="30"/>
        <v>16.462645609003111</v>
      </c>
      <c r="P123" s="25">
        <f t="shared" si="31"/>
        <v>10.331354390996891</v>
      </c>
      <c r="Q123">
        <f t="shared" si="16"/>
        <v>10.110943396226416</v>
      </c>
      <c r="R123">
        <f t="shared" si="17"/>
        <v>2.3136947992476298</v>
      </c>
      <c r="S123">
        <f t="shared" si="18"/>
        <v>12.424638195474046</v>
      </c>
      <c r="T123">
        <f t="shared" si="19"/>
        <v>7.7972485969787861</v>
      </c>
    </row>
    <row r="124" spans="1:20" x14ac:dyDescent="0.2">
      <c r="A124" s="14" t="s">
        <v>4</v>
      </c>
      <c r="B124" t="s">
        <v>20</v>
      </c>
      <c r="C124" t="s">
        <v>43</v>
      </c>
      <c r="E124">
        <v>4</v>
      </c>
      <c r="F124" s="61"/>
      <c r="G124">
        <v>13</v>
      </c>
      <c r="H124">
        <v>15.977</v>
      </c>
      <c r="I124">
        <v>12.51</v>
      </c>
      <c r="J124">
        <v>17.678000000000001</v>
      </c>
      <c r="K124">
        <v>14.318</v>
      </c>
      <c r="L124">
        <v>16.867000000000001</v>
      </c>
      <c r="M124" s="23">
        <f t="shared" si="28"/>
        <v>15.470000000000002</v>
      </c>
      <c r="N124" s="24">
        <f t="shared" si="29"/>
        <v>2.0719933638889891</v>
      </c>
      <c r="O124" s="24">
        <f t="shared" si="30"/>
        <v>17.541993363888992</v>
      </c>
      <c r="P124" s="25">
        <f t="shared" si="31"/>
        <v>13.398006636111013</v>
      </c>
      <c r="Q124">
        <f t="shared" si="16"/>
        <v>11.67547169811321</v>
      </c>
      <c r="R124">
        <f t="shared" si="17"/>
        <v>1.5637685765199918</v>
      </c>
      <c r="S124">
        <f t="shared" si="18"/>
        <v>13.239240274633202</v>
      </c>
      <c r="T124">
        <f t="shared" si="19"/>
        <v>10.111703121593218</v>
      </c>
    </row>
    <row r="125" spans="1:20" x14ac:dyDescent="0.2">
      <c r="A125" s="14" t="s">
        <v>4</v>
      </c>
      <c r="B125" t="s">
        <v>20</v>
      </c>
      <c r="C125" t="s">
        <v>43</v>
      </c>
      <c r="E125">
        <v>4</v>
      </c>
      <c r="F125" s="61"/>
      <c r="G125">
        <v>14</v>
      </c>
      <c r="H125">
        <v>18.248000000000001</v>
      </c>
      <c r="I125">
        <v>13.73</v>
      </c>
      <c r="J125">
        <v>19.66</v>
      </c>
      <c r="K125">
        <v>16.620999999999999</v>
      </c>
      <c r="L125">
        <v>25.739000000000001</v>
      </c>
      <c r="M125" s="23">
        <f t="shared" si="28"/>
        <v>18.799600000000002</v>
      </c>
      <c r="N125" s="24">
        <f t="shared" si="29"/>
        <v>4.4622574219782418</v>
      </c>
      <c r="O125" s="24">
        <f t="shared" si="30"/>
        <v>23.261857421978242</v>
      </c>
      <c r="P125" s="25">
        <f t="shared" si="31"/>
        <v>14.33734257802176</v>
      </c>
      <c r="Q125">
        <f t="shared" si="16"/>
        <v>14.188377358490568</v>
      </c>
      <c r="R125">
        <f t="shared" si="17"/>
        <v>3.3677414505496164</v>
      </c>
      <c r="S125">
        <f t="shared" si="18"/>
        <v>17.556118809040186</v>
      </c>
      <c r="T125">
        <f t="shared" si="19"/>
        <v>10.820635907940952</v>
      </c>
    </row>
    <row r="126" spans="1:20" x14ac:dyDescent="0.2">
      <c r="A126" s="14" t="s">
        <v>4</v>
      </c>
      <c r="B126" t="s">
        <v>20</v>
      </c>
      <c r="C126" t="s">
        <v>43</v>
      </c>
      <c r="E126">
        <v>4</v>
      </c>
      <c r="F126" s="61"/>
      <c r="G126">
        <v>15</v>
      </c>
      <c r="H126">
        <v>17.183</v>
      </c>
      <c r="I126">
        <v>24.052</v>
      </c>
      <c r="J126">
        <v>27.065000000000001</v>
      </c>
      <c r="K126">
        <v>19.039000000000001</v>
      </c>
      <c r="L126">
        <v>21.378</v>
      </c>
      <c r="M126" s="23">
        <f t="shared" si="28"/>
        <v>21.743400000000001</v>
      </c>
      <c r="N126" s="24">
        <f t="shared" si="29"/>
        <v>3.9336244482665208</v>
      </c>
      <c r="O126" s="24">
        <f t="shared" si="30"/>
        <v>25.677024448266522</v>
      </c>
      <c r="P126" s="25">
        <f t="shared" si="31"/>
        <v>17.80977555173348</v>
      </c>
      <c r="Q126">
        <f t="shared" si="16"/>
        <v>16.41011320754717</v>
      </c>
      <c r="R126">
        <f t="shared" si="17"/>
        <v>2.9687731685030347</v>
      </c>
      <c r="S126">
        <f t="shared" si="18"/>
        <v>19.378886376050204</v>
      </c>
      <c r="T126">
        <f t="shared" si="19"/>
        <v>13.441340039044135</v>
      </c>
    </row>
    <row r="127" spans="1:20" x14ac:dyDescent="0.2">
      <c r="A127" s="14" t="s">
        <v>4</v>
      </c>
      <c r="B127" t="s">
        <v>20</v>
      </c>
      <c r="C127" t="s">
        <v>43</v>
      </c>
      <c r="E127">
        <v>4</v>
      </c>
      <c r="F127" s="61"/>
      <c r="G127">
        <v>16</v>
      </c>
      <c r="H127">
        <v>17.241</v>
      </c>
      <c r="I127">
        <v>24.352</v>
      </c>
      <c r="J127">
        <v>25.495000000000001</v>
      </c>
      <c r="K127">
        <v>24.026</v>
      </c>
      <c r="L127">
        <v>27.722000000000001</v>
      </c>
      <c r="M127" s="23">
        <f t="shared" si="28"/>
        <v>23.767200000000003</v>
      </c>
      <c r="N127" s="24">
        <f t="shared" si="29"/>
        <v>3.9251111704001369</v>
      </c>
      <c r="O127" s="24">
        <f t="shared" si="30"/>
        <v>27.692311170400139</v>
      </c>
      <c r="P127" s="25">
        <f t="shared" si="31"/>
        <v>19.842088829599867</v>
      </c>
      <c r="Q127">
        <f t="shared" si="16"/>
        <v>17.937509433962266</v>
      </c>
      <c r="R127">
        <f t="shared" si="17"/>
        <v>2.9623480531321791</v>
      </c>
      <c r="S127">
        <f t="shared" si="18"/>
        <v>20.899857487094444</v>
      </c>
      <c r="T127">
        <f t="shared" si="19"/>
        <v>14.975161380830087</v>
      </c>
    </row>
    <row r="128" spans="1:20" x14ac:dyDescent="0.2">
      <c r="A128" s="14" t="s">
        <v>4</v>
      </c>
      <c r="B128" t="s">
        <v>20</v>
      </c>
      <c r="C128" t="s">
        <v>43</v>
      </c>
      <c r="E128">
        <v>4</v>
      </c>
      <c r="F128" s="61"/>
      <c r="G128">
        <v>17</v>
      </c>
      <c r="H128">
        <v>17.117000000000001</v>
      </c>
      <c r="I128">
        <v>15.403</v>
      </c>
      <c r="J128">
        <v>21.100999999999999</v>
      </c>
      <c r="K128">
        <v>24.91</v>
      </c>
      <c r="L128">
        <v>23.759</v>
      </c>
      <c r="M128" s="23">
        <f t="shared" si="28"/>
        <v>20.458000000000002</v>
      </c>
      <c r="N128" s="24">
        <f t="shared" si="29"/>
        <v>4.118423848998531</v>
      </c>
      <c r="O128" s="24">
        <f t="shared" si="30"/>
        <v>24.576423848998534</v>
      </c>
      <c r="P128" s="25">
        <f t="shared" si="31"/>
        <v>16.33957615100147</v>
      </c>
      <c r="Q128">
        <f t="shared" si="16"/>
        <v>15.440000000000001</v>
      </c>
      <c r="R128">
        <f t="shared" si="17"/>
        <v>3.1082444143385142</v>
      </c>
      <c r="S128">
        <f t="shared" si="18"/>
        <v>18.548244414338516</v>
      </c>
      <c r="T128">
        <f t="shared" si="19"/>
        <v>12.331755585661487</v>
      </c>
    </row>
    <row r="129" spans="1:20" x14ac:dyDescent="0.2">
      <c r="A129" s="14" t="s">
        <v>4</v>
      </c>
      <c r="B129" t="s">
        <v>20</v>
      </c>
      <c r="C129" t="s">
        <v>43</v>
      </c>
      <c r="E129">
        <v>4</v>
      </c>
      <c r="F129" s="61"/>
      <c r="G129">
        <v>18</v>
      </c>
      <c r="H129">
        <v>21.477</v>
      </c>
      <c r="I129">
        <v>18.927</v>
      </c>
      <c r="J129">
        <v>20.887</v>
      </c>
      <c r="K129">
        <v>24.331</v>
      </c>
      <c r="L129">
        <v>27.170999999999999</v>
      </c>
      <c r="M129" s="23">
        <f t="shared" si="28"/>
        <v>22.558600000000002</v>
      </c>
      <c r="N129" s="24">
        <f t="shared" si="29"/>
        <v>3.2236725640176234</v>
      </c>
      <c r="O129" s="24">
        <f t="shared" si="30"/>
        <v>25.782272564017624</v>
      </c>
      <c r="P129" s="25">
        <f t="shared" si="31"/>
        <v>19.33492743598238</v>
      </c>
      <c r="Q129">
        <f t="shared" si="16"/>
        <v>17.025358490566038</v>
      </c>
      <c r="R129">
        <f t="shared" si="17"/>
        <v>2.4329604256736781</v>
      </c>
      <c r="S129">
        <f t="shared" si="18"/>
        <v>19.458318916239715</v>
      </c>
      <c r="T129">
        <f t="shared" si="19"/>
        <v>14.592398064892361</v>
      </c>
    </row>
    <row r="130" spans="1:20" x14ac:dyDescent="0.2">
      <c r="A130" s="14" t="s">
        <v>4</v>
      </c>
      <c r="B130" t="s">
        <v>20</v>
      </c>
      <c r="C130" t="s">
        <v>43</v>
      </c>
      <c r="E130">
        <v>4</v>
      </c>
      <c r="F130" s="61"/>
      <c r="G130">
        <v>19</v>
      </c>
      <c r="H130">
        <v>23.048999999999999</v>
      </c>
      <c r="I130">
        <v>17.614000000000001</v>
      </c>
      <c r="J130">
        <v>18.827999999999999</v>
      </c>
      <c r="K130">
        <v>21.148</v>
      </c>
      <c r="L130">
        <v>17.263000000000002</v>
      </c>
      <c r="M130" s="23">
        <f t="shared" si="28"/>
        <v>19.580400000000001</v>
      </c>
      <c r="N130" s="24">
        <f t="shared" si="29"/>
        <v>2.4643322219213961</v>
      </c>
      <c r="O130" s="24">
        <f t="shared" si="30"/>
        <v>22.044732221921397</v>
      </c>
      <c r="P130" s="25">
        <f t="shared" si="31"/>
        <v>17.116067778078605</v>
      </c>
      <c r="Q130">
        <f t="shared" si="16"/>
        <v>14.777660377358492</v>
      </c>
      <c r="R130">
        <f t="shared" si="17"/>
        <v>1.859873375035016</v>
      </c>
      <c r="S130">
        <f t="shared" si="18"/>
        <v>16.637533752393509</v>
      </c>
      <c r="T130">
        <f t="shared" si="19"/>
        <v>12.917787002323475</v>
      </c>
    </row>
    <row r="131" spans="1:20" x14ac:dyDescent="0.2">
      <c r="A131" s="14" t="s">
        <v>4</v>
      </c>
      <c r="B131" t="s">
        <v>20</v>
      </c>
      <c r="C131" t="s">
        <v>43</v>
      </c>
      <c r="E131">
        <v>4</v>
      </c>
      <c r="F131" s="61"/>
      <c r="G131">
        <v>20</v>
      </c>
      <c r="H131">
        <v>22.561</v>
      </c>
      <c r="I131">
        <v>21.707999999999998</v>
      </c>
      <c r="J131">
        <v>10.606999999999999</v>
      </c>
      <c r="K131">
        <v>20.303999999999998</v>
      </c>
      <c r="L131">
        <v>14.637</v>
      </c>
      <c r="M131" s="23">
        <f t="shared" si="28"/>
        <v>17.9634</v>
      </c>
      <c r="N131" s="24">
        <f t="shared" si="29"/>
        <v>5.1434405119530684</v>
      </c>
      <c r="O131" s="24">
        <f t="shared" si="30"/>
        <v>23.106840511953067</v>
      </c>
      <c r="P131" s="25">
        <f t="shared" si="31"/>
        <v>12.819959488046932</v>
      </c>
      <c r="Q131">
        <f t="shared" si="16"/>
        <v>13.557283018867926</v>
      </c>
      <c r="R131">
        <f t="shared" si="17"/>
        <v>3.8818418958136367</v>
      </c>
      <c r="S131">
        <f t="shared" si="18"/>
        <v>17.439124914681564</v>
      </c>
      <c r="T131">
        <f t="shared" si="19"/>
        <v>9.6754411230542896</v>
      </c>
    </row>
    <row r="132" spans="1:20" x14ac:dyDescent="0.2">
      <c r="A132" s="14" t="s">
        <v>4</v>
      </c>
      <c r="B132" t="s">
        <v>20</v>
      </c>
      <c r="C132" t="s">
        <v>43</v>
      </c>
      <c r="E132">
        <v>4</v>
      </c>
      <c r="F132" s="61"/>
      <c r="G132">
        <v>21</v>
      </c>
      <c r="H132">
        <v>17.678000000000001</v>
      </c>
      <c r="I132">
        <v>16.030999999999999</v>
      </c>
      <c r="J132">
        <v>14.714</v>
      </c>
      <c r="K132">
        <v>11.673</v>
      </c>
      <c r="L132">
        <v>10.92</v>
      </c>
      <c r="M132" s="23">
        <f t="shared" si="28"/>
        <v>14.203200000000001</v>
      </c>
      <c r="N132" s="24">
        <f t="shared" si="29"/>
        <v>2.8660651946527578</v>
      </c>
      <c r="O132" s="24">
        <f t="shared" si="30"/>
        <v>17.069265194652758</v>
      </c>
      <c r="P132" s="25">
        <f t="shared" si="31"/>
        <v>11.337134805347244</v>
      </c>
      <c r="Q132">
        <f t="shared" si="16"/>
        <v>10.719396226415094</v>
      </c>
      <c r="R132">
        <f t="shared" si="17"/>
        <v>2.1630680714360437</v>
      </c>
      <c r="S132">
        <f t="shared" si="18"/>
        <v>12.882464297851138</v>
      </c>
      <c r="T132">
        <f t="shared" si="19"/>
        <v>8.5563281549790506</v>
      </c>
    </row>
    <row r="133" spans="1:20" x14ac:dyDescent="0.2">
      <c r="A133" s="14" t="s">
        <v>4</v>
      </c>
      <c r="B133" t="s">
        <v>20</v>
      </c>
      <c r="C133" t="s">
        <v>43</v>
      </c>
      <c r="E133">
        <v>4</v>
      </c>
      <c r="F133" s="61"/>
      <c r="G133">
        <v>22</v>
      </c>
      <c r="H133">
        <v>14.577</v>
      </c>
      <c r="I133">
        <v>17.241</v>
      </c>
      <c r="J133">
        <v>14.714</v>
      </c>
      <c r="K133">
        <v>14.08</v>
      </c>
      <c r="L133">
        <v>12.042</v>
      </c>
      <c r="M133" s="23">
        <f t="shared" si="28"/>
        <v>14.530799999999999</v>
      </c>
      <c r="N133" s="24">
        <f t="shared" si="29"/>
        <v>1.8559516965697045</v>
      </c>
      <c r="O133" s="24">
        <f t="shared" si="30"/>
        <v>16.386751696569704</v>
      </c>
      <c r="P133" s="25">
        <f t="shared" si="31"/>
        <v>12.674848303430295</v>
      </c>
      <c r="Q133">
        <f t="shared" si="16"/>
        <v>10.966641509433963</v>
      </c>
      <c r="R133">
        <f t="shared" si="17"/>
        <v>1.4007182615620413</v>
      </c>
      <c r="S133">
        <f t="shared" si="18"/>
        <v>12.367359770996003</v>
      </c>
      <c r="T133">
        <f t="shared" si="19"/>
        <v>9.5659232478719218</v>
      </c>
    </row>
    <row r="134" spans="1:20" x14ac:dyDescent="0.2">
      <c r="A134" s="14" t="s">
        <v>4</v>
      </c>
      <c r="B134" t="s">
        <v>20</v>
      </c>
      <c r="C134" t="s">
        <v>43</v>
      </c>
      <c r="E134">
        <v>4</v>
      </c>
      <c r="F134" s="61"/>
      <c r="G134">
        <v>23</v>
      </c>
      <c r="H134">
        <v>14.221</v>
      </c>
      <c r="I134">
        <v>20.396000000000001</v>
      </c>
      <c r="J134">
        <v>14.221</v>
      </c>
      <c r="K134">
        <v>24.254000000000001</v>
      </c>
      <c r="L134">
        <v>22.204000000000001</v>
      </c>
      <c r="M134" s="23">
        <f t="shared" si="28"/>
        <v>19.059200000000004</v>
      </c>
      <c r="N134" s="24">
        <f t="shared" si="29"/>
        <v>4.6227455802801671</v>
      </c>
      <c r="O134" s="24">
        <f t="shared" si="30"/>
        <v>23.681945580280171</v>
      </c>
      <c r="P134" s="25">
        <f t="shared" si="31"/>
        <v>14.436454419719837</v>
      </c>
      <c r="Q134">
        <f t="shared" si="16"/>
        <v>14.384301886792457</v>
      </c>
      <c r="R134">
        <f t="shared" si="17"/>
        <v>3.4888645888906922</v>
      </c>
      <c r="S134">
        <f t="shared" si="18"/>
        <v>17.873166475683149</v>
      </c>
      <c r="T134">
        <f t="shared" si="19"/>
        <v>10.895437297901765</v>
      </c>
    </row>
    <row r="135" spans="1:20" x14ac:dyDescent="0.2">
      <c r="A135" s="14" t="s">
        <v>4</v>
      </c>
      <c r="B135" t="s">
        <v>20</v>
      </c>
      <c r="C135" t="s">
        <v>43</v>
      </c>
      <c r="E135">
        <v>4</v>
      </c>
      <c r="F135" s="61"/>
      <c r="G135">
        <v>24</v>
      </c>
      <c r="H135">
        <v>15.074999999999999</v>
      </c>
      <c r="I135">
        <v>12.257999999999999</v>
      </c>
      <c r="J135">
        <v>16.279</v>
      </c>
      <c r="K135">
        <v>26.8</v>
      </c>
      <c r="L135">
        <v>18.337</v>
      </c>
      <c r="M135" s="23">
        <f t="shared" si="28"/>
        <v>17.7498</v>
      </c>
      <c r="N135" s="24">
        <f t="shared" si="29"/>
        <v>5.5165342108972757</v>
      </c>
      <c r="O135" s="24">
        <f t="shared" si="30"/>
        <v>23.266334210897277</v>
      </c>
      <c r="P135" s="25">
        <f t="shared" si="31"/>
        <v>12.233265789102724</v>
      </c>
      <c r="Q135">
        <f t="shared" si="16"/>
        <v>13.396075471698113</v>
      </c>
      <c r="R135">
        <f t="shared" si="17"/>
        <v>4.1634220459602078</v>
      </c>
      <c r="S135">
        <f t="shared" si="18"/>
        <v>17.559497517658322</v>
      </c>
      <c r="T135">
        <f t="shared" si="19"/>
        <v>9.2326534257379045</v>
      </c>
    </row>
    <row r="136" spans="1:20" x14ac:dyDescent="0.2">
      <c r="A136" s="14" t="s">
        <v>4</v>
      </c>
      <c r="B136" t="s">
        <v>20</v>
      </c>
      <c r="C136" t="s">
        <v>43</v>
      </c>
      <c r="E136">
        <v>4</v>
      </c>
      <c r="F136" s="61"/>
      <c r="G136">
        <v>25</v>
      </c>
      <c r="H136">
        <v>16.568000000000001</v>
      </c>
      <c r="I136">
        <v>17.678000000000001</v>
      </c>
      <c r="J136">
        <v>10.689</v>
      </c>
      <c r="K136">
        <v>22.456</v>
      </c>
      <c r="L136">
        <v>18.827999999999999</v>
      </c>
      <c r="M136" s="23">
        <f t="shared" si="28"/>
        <v>17.2438</v>
      </c>
      <c r="N136" s="24">
        <f t="shared" si="29"/>
        <v>4.2804017568447943</v>
      </c>
      <c r="O136" s="24">
        <f t="shared" si="30"/>
        <v>21.524201756844796</v>
      </c>
      <c r="P136" s="25">
        <f t="shared" si="31"/>
        <v>12.963398243155206</v>
      </c>
      <c r="Q136">
        <f t="shared" si="16"/>
        <v>13.014188679245283</v>
      </c>
      <c r="R136">
        <f t="shared" si="17"/>
        <v>3.2304918919583354</v>
      </c>
      <c r="S136">
        <f t="shared" si="18"/>
        <v>16.244680571203617</v>
      </c>
      <c r="T136">
        <f t="shared" si="19"/>
        <v>9.7836967872869476</v>
      </c>
    </row>
    <row r="137" spans="1:20" x14ac:dyDescent="0.2">
      <c r="A137" s="14" t="s">
        <v>4</v>
      </c>
      <c r="B137" t="s">
        <v>20</v>
      </c>
      <c r="C137" t="s">
        <v>43</v>
      </c>
      <c r="E137">
        <v>4</v>
      </c>
      <c r="F137" s="61"/>
      <c r="G137">
        <v>26</v>
      </c>
      <c r="H137">
        <v>17.263000000000002</v>
      </c>
      <c r="I137">
        <v>16.030999999999999</v>
      </c>
      <c r="J137">
        <v>12.855</v>
      </c>
      <c r="K137">
        <v>24.254000000000001</v>
      </c>
      <c r="L137">
        <v>21.100999999999999</v>
      </c>
      <c r="M137" s="23">
        <f t="shared" si="28"/>
        <v>18.300800000000002</v>
      </c>
      <c r="N137" s="24">
        <f t="shared" si="29"/>
        <v>4.448805142956922</v>
      </c>
      <c r="O137" s="24">
        <f t="shared" si="30"/>
        <v>22.749605142956923</v>
      </c>
      <c r="P137" s="25">
        <f t="shared" si="31"/>
        <v>13.851994857043081</v>
      </c>
      <c r="Q137">
        <f t="shared" si="16"/>
        <v>13.811924528301889</v>
      </c>
      <c r="R137">
        <f t="shared" si="17"/>
        <v>3.3575887871372996</v>
      </c>
      <c r="S137">
        <f t="shared" si="18"/>
        <v>17.16951331543919</v>
      </c>
      <c r="T137">
        <f t="shared" si="19"/>
        <v>10.45433574116459</v>
      </c>
    </row>
    <row r="138" spans="1:20" x14ac:dyDescent="0.2">
      <c r="A138" s="14" t="s">
        <v>4</v>
      </c>
      <c r="B138" t="s">
        <v>20</v>
      </c>
      <c r="C138" t="s">
        <v>43</v>
      </c>
      <c r="E138">
        <v>4</v>
      </c>
      <c r="F138" s="61"/>
      <c r="G138">
        <v>27</v>
      </c>
      <c r="H138">
        <v>23.436</v>
      </c>
      <c r="I138">
        <v>17.183</v>
      </c>
      <c r="J138">
        <v>15.032999999999999</v>
      </c>
      <c r="K138">
        <v>20.718</v>
      </c>
      <c r="L138">
        <v>22.091000000000001</v>
      </c>
      <c r="M138" s="23">
        <f t="shared" si="28"/>
        <v>19.692200000000003</v>
      </c>
      <c r="N138" s="24">
        <f t="shared" si="29"/>
        <v>3.4938079082857212</v>
      </c>
      <c r="O138" s="24">
        <f t="shared" si="30"/>
        <v>23.186007908285724</v>
      </c>
      <c r="P138" s="25">
        <f t="shared" si="31"/>
        <v>16.198392091714283</v>
      </c>
      <c r="Q138">
        <f t="shared" si="16"/>
        <v>14.862037735849059</v>
      </c>
      <c r="R138">
        <f t="shared" si="17"/>
        <v>2.6368361571967709</v>
      </c>
      <c r="S138">
        <f t="shared" si="18"/>
        <v>17.498873893045829</v>
      </c>
      <c r="T138">
        <f t="shared" si="19"/>
        <v>12.225201578652289</v>
      </c>
    </row>
    <row r="139" spans="1:20" x14ac:dyDescent="0.2">
      <c r="A139" s="14" t="s">
        <v>4</v>
      </c>
      <c r="B139" t="s">
        <v>20</v>
      </c>
      <c r="C139" t="s">
        <v>43</v>
      </c>
      <c r="E139">
        <v>4</v>
      </c>
      <c r="F139" s="61"/>
      <c r="G139">
        <v>28</v>
      </c>
      <c r="H139">
        <v>20.396000000000001</v>
      </c>
      <c r="I139">
        <v>13.342000000000001</v>
      </c>
      <c r="J139">
        <v>24.331</v>
      </c>
      <c r="K139">
        <v>17.263000000000002</v>
      </c>
      <c r="L139">
        <v>20.5</v>
      </c>
      <c r="M139" s="23">
        <f t="shared" si="28"/>
        <v>19.166400000000003</v>
      </c>
      <c r="N139" s="24">
        <f t="shared" si="29"/>
        <v>4.1082254441546864</v>
      </c>
      <c r="O139" s="24">
        <f t="shared" si="30"/>
        <v>23.27462544415469</v>
      </c>
      <c r="P139" s="25">
        <f t="shared" si="31"/>
        <v>15.058174555845316</v>
      </c>
      <c r="Q139">
        <f t="shared" si="16"/>
        <v>14.465207547169815</v>
      </c>
      <c r="R139">
        <f t="shared" si="17"/>
        <v>3.1005475050224049</v>
      </c>
      <c r="S139">
        <f t="shared" si="18"/>
        <v>17.56575505219222</v>
      </c>
      <c r="T139">
        <f t="shared" si="19"/>
        <v>11.36466004214741</v>
      </c>
    </row>
    <row r="140" spans="1:20" x14ac:dyDescent="0.2">
      <c r="A140" s="14" t="s">
        <v>4</v>
      </c>
      <c r="B140" t="s">
        <v>20</v>
      </c>
      <c r="C140" t="s">
        <v>43</v>
      </c>
      <c r="E140">
        <v>4</v>
      </c>
      <c r="F140" s="61"/>
      <c r="G140">
        <v>29</v>
      </c>
      <c r="H140">
        <v>20.056000000000001</v>
      </c>
      <c r="I140">
        <v>24.254000000000001</v>
      </c>
      <c r="J140">
        <v>21.148</v>
      </c>
      <c r="K140">
        <v>29.72</v>
      </c>
      <c r="L140">
        <v>30.594000000000001</v>
      </c>
      <c r="M140" s="23">
        <f t="shared" si="28"/>
        <v>25.154399999999999</v>
      </c>
      <c r="N140" s="24">
        <f t="shared" si="29"/>
        <v>4.8293269510357444</v>
      </c>
      <c r="O140" s="24">
        <f t="shared" si="30"/>
        <v>29.983726951035742</v>
      </c>
      <c r="P140" s="25">
        <f t="shared" si="31"/>
        <v>20.325073048964256</v>
      </c>
      <c r="Q140">
        <f t="shared" si="16"/>
        <v>18.98445283018868</v>
      </c>
      <c r="R140">
        <f t="shared" si="17"/>
        <v>3.6447750573854676</v>
      </c>
      <c r="S140">
        <f t="shared" si="18"/>
        <v>22.629227887574146</v>
      </c>
      <c r="T140">
        <f t="shared" si="19"/>
        <v>15.339677772803212</v>
      </c>
    </row>
    <row r="141" spans="1:20" x14ac:dyDescent="0.2">
      <c r="A141" s="14" t="s">
        <v>4</v>
      </c>
      <c r="B141" t="s">
        <v>20</v>
      </c>
      <c r="C141" t="s">
        <v>43</v>
      </c>
      <c r="E141">
        <v>4</v>
      </c>
      <c r="F141" s="61"/>
      <c r="G141">
        <v>30</v>
      </c>
      <c r="H141">
        <v>22.277000000000001</v>
      </c>
      <c r="I141">
        <v>25.71</v>
      </c>
      <c r="J141">
        <v>15.628</v>
      </c>
      <c r="K141">
        <v>25.986000000000001</v>
      </c>
      <c r="L141">
        <v>25.004999999999999</v>
      </c>
      <c r="M141" s="23">
        <f t="shared" si="28"/>
        <v>22.921199999999999</v>
      </c>
      <c r="N141" s="24">
        <f t="shared" si="29"/>
        <v>4.3335432038921899</v>
      </c>
      <c r="O141" s="24">
        <f t="shared" si="30"/>
        <v>27.25474320389219</v>
      </c>
      <c r="P141" s="25">
        <f t="shared" si="31"/>
        <v>18.587656796107808</v>
      </c>
      <c r="Q141">
        <f t="shared" si="16"/>
        <v>17.299018867924527</v>
      </c>
      <c r="R141">
        <f t="shared" si="17"/>
        <v>3.2705986444469359</v>
      </c>
      <c r="S141">
        <f t="shared" si="18"/>
        <v>20.569617512371462</v>
      </c>
      <c r="T141">
        <f t="shared" si="19"/>
        <v>14.028420223477591</v>
      </c>
    </row>
    <row r="142" spans="1:20" x14ac:dyDescent="0.2">
      <c r="A142" s="14" t="s">
        <v>4</v>
      </c>
      <c r="B142" t="s">
        <v>20</v>
      </c>
      <c r="C142" t="s">
        <v>43</v>
      </c>
      <c r="E142">
        <v>4</v>
      </c>
      <c r="F142" s="61"/>
      <c r="G142">
        <v>31</v>
      </c>
      <c r="H142">
        <v>22.771000000000001</v>
      </c>
      <c r="I142">
        <v>31.085000000000001</v>
      </c>
      <c r="J142">
        <v>28.64</v>
      </c>
      <c r="K142">
        <v>31.085000000000001</v>
      </c>
      <c r="L142">
        <v>28.218</v>
      </c>
      <c r="M142" s="23">
        <f t="shared" si="28"/>
        <v>28.3598</v>
      </c>
      <c r="N142" s="24">
        <f t="shared" si="29"/>
        <v>3.3980411563134285</v>
      </c>
      <c r="O142" s="24">
        <f t="shared" si="30"/>
        <v>31.757841156313429</v>
      </c>
      <c r="P142" s="25">
        <f t="shared" si="31"/>
        <v>24.961758843686571</v>
      </c>
      <c r="Q142">
        <f t="shared" si="16"/>
        <v>21.403622641509436</v>
      </c>
      <c r="R142">
        <f t="shared" si="17"/>
        <v>2.5645593632554178</v>
      </c>
      <c r="S142">
        <f t="shared" si="18"/>
        <v>23.968182004764856</v>
      </c>
      <c r="T142">
        <f t="shared" si="19"/>
        <v>18.839063278254017</v>
      </c>
    </row>
    <row r="143" spans="1:20" x14ac:dyDescent="0.2">
      <c r="A143" s="14" t="s">
        <v>4</v>
      </c>
      <c r="B143" t="s">
        <v>20</v>
      </c>
      <c r="C143" t="s">
        <v>43</v>
      </c>
      <c r="E143">
        <v>4</v>
      </c>
      <c r="F143" s="61"/>
      <c r="G143">
        <v>32</v>
      </c>
      <c r="H143">
        <v>30.841999999999999</v>
      </c>
      <c r="I143">
        <v>34.366</v>
      </c>
      <c r="J143">
        <v>36.749000000000002</v>
      </c>
      <c r="K143">
        <v>24.748999999999999</v>
      </c>
      <c r="L143">
        <v>34.311</v>
      </c>
      <c r="M143" s="23">
        <f t="shared" si="28"/>
        <v>32.203400000000002</v>
      </c>
      <c r="N143" s="24">
        <f t="shared" si="29"/>
        <v>4.6691215769136116</v>
      </c>
      <c r="O143" s="24">
        <f t="shared" si="30"/>
        <v>36.872521576913613</v>
      </c>
      <c r="P143" s="25">
        <f t="shared" si="31"/>
        <v>27.534278423086391</v>
      </c>
      <c r="Q143">
        <f t="shared" si="16"/>
        <v>24.30445283018868</v>
      </c>
      <c r="R143">
        <f t="shared" si="17"/>
        <v>3.5238653410668768</v>
      </c>
      <c r="S143">
        <f t="shared" si="18"/>
        <v>27.828318171255557</v>
      </c>
      <c r="T143">
        <f t="shared" si="19"/>
        <v>20.780587489121803</v>
      </c>
    </row>
    <row r="144" spans="1:20" x14ac:dyDescent="0.2">
      <c r="A144" s="14" t="s">
        <v>4</v>
      </c>
      <c r="B144" t="s">
        <v>20</v>
      </c>
      <c r="C144" t="s">
        <v>43</v>
      </c>
      <c r="E144">
        <v>4</v>
      </c>
      <c r="F144" s="61"/>
      <c r="G144">
        <v>33</v>
      </c>
      <c r="H144">
        <v>25.622</v>
      </c>
      <c r="I144">
        <v>27.681000000000001</v>
      </c>
      <c r="J144">
        <v>33.143999999999998</v>
      </c>
      <c r="K144">
        <v>25.597999999999999</v>
      </c>
      <c r="L144">
        <v>30.594000000000001</v>
      </c>
      <c r="M144" s="23">
        <f t="shared" si="28"/>
        <v>28.527800000000003</v>
      </c>
      <c r="N144" s="24">
        <f t="shared" si="29"/>
        <v>3.2910088422853012</v>
      </c>
      <c r="O144" s="24">
        <f t="shared" si="30"/>
        <v>31.818808842285303</v>
      </c>
      <c r="P144" s="25">
        <f t="shared" si="31"/>
        <v>25.236791157714702</v>
      </c>
      <c r="Q144">
        <f t="shared" si="16"/>
        <v>21.530415094339624</v>
      </c>
      <c r="R144">
        <f t="shared" si="17"/>
        <v>2.4837802583285291</v>
      </c>
      <c r="S144">
        <f t="shared" si="18"/>
        <v>24.014195352668153</v>
      </c>
      <c r="T144">
        <f t="shared" si="19"/>
        <v>19.046634836011094</v>
      </c>
    </row>
    <row r="145" spans="1:20" x14ac:dyDescent="0.2">
      <c r="A145" s="14" t="s">
        <v>4</v>
      </c>
      <c r="B145" t="s">
        <v>20</v>
      </c>
      <c r="C145" t="s">
        <v>43</v>
      </c>
      <c r="E145">
        <v>4</v>
      </c>
      <c r="F145" s="61"/>
      <c r="G145">
        <v>34</v>
      </c>
      <c r="H145">
        <v>24.824000000000002</v>
      </c>
      <c r="I145">
        <v>25.893999999999998</v>
      </c>
      <c r="J145">
        <v>25.48</v>
      </c>
      <c r="K145" t="s">
        <v>18</v>
      </c>
      <c r="L145" t="s">
        <v>18</v>
      </c>
      <c r="M145" s="23">
        <f t="shared" si="28"/>
        <v>25.399333333333335</v>
      </c>
      <c r="N145" s="24">
        <f t="shared" si="29"/>
        <v>0.53954178089683813</v>
      </c>
      <c r="O145" s="24">
        <f t="shared" si="30"/>
        <v>25.938875114230171</v>
      </c>
      <c r="P145" s="25">
        <f t="shared" si="31"/>
        <v>24.859791552436498</v>
      </c>
      <c r="Q145">
        <f t="shared" si="16"/>
        <v>19.169308176100632</v>
      </c>
      <c r="R145">
        <f t="shared" si="17"/>
        <v>0.40720134407308539</v>
      </c>
      <c r="S145">
        <f t="shared" si="18"/>
        <v>19.576509520173719</v>
      </c>
      <c r="T145">
        <f t="shared" si="19"/>
        <v>18.762106832027545</v>
      </c>
    </row>
    <row r="146" spans="1:20" x14ac:dyDescent="0.2">
      <c r="A146" s="14" t="s">
        <v>4</v>
      </c>
      <c r="B146" t="s">
        <v>20</v>
      </c>
      <c r="C146" t="s">
        <v>43</v>
      </c>
      <c r="E146">
        <v>4</v>
      </c>
      <c r="F146" s="61"/>
      <c r="G146">
        <v>35</v>
      </c>
      <c r="H146">
        <v>25.831</v>
      </c>
      <c r="I146">
        <v>31.977</v>
      </c>
      <c r="J146">
        <v>25.224</v>
      </c>
      <c r="K146" t="s">
        <v>18</v>
      </c>
      <c r="L146" t="s">
        <v>18</v>
      </c>
      <c r="M146" s="23">
        <f t="shared" si="28"/>
        <v>27.677333333333333</v>
      </c>
      <c r="N146" s="24">
        <f t="shared" si="29"/>
        <v>3.7359687275636455</v>
      </c>
      <c r="O146" s="24">
        <f t="shared" si="30"/>
        <v>31.413302060896978</v>
      </c>
      <c r="P146" s="25">
        <f t="shared" si="31"/>
        <v>23.941364605769689</v>
      </c>
      <c r="Q146">
        <f t="shared" ref="Q146:Q209" si="32">M146/1.325</f>
        <v>20.888553459119496</v>
      </c>
      <c r="R146">
        <f t="shared" ref="R146:R209" si="33">N146/1.325</f>
        <v>2.8195990396706758</v>
      </c>
      <c r="S146">
        <f t="shared" ref="S146:S209" si="34">Q146+R146</f>
        <v>23.70815249879017</v>
      </c>
      <c r="T146">
        <f t="shared" ref="T146:T209" si="35">Q146-R146</f>
        <v>18.068954419448822</v>
      </c>
    </row>
    <row r="147" spans="1:20" x14ac:dyDescent="0.2">
      <c r="A147" s="15" t="s">
        <v>4</v>
      </c>
      <c r="B147" t="s">
        <v>20</v>
      </c>
      <c r="C147" t="s">
        <v>43</v>
      </c>
      <c r="E147" s="5">
        <v>4</v>
      </c>
      <c r="F147" s="62"/>
      <c r="G147" s="5">
        <v>36</v>
      </c>
      <c r="H147" s="5">
        <v>25.460999999999999</v>
      </c>
      <c r="I147" s="5" t="s">
        <v>18</v>
      </c>
      <c r="J147" s="5" t="s">
        <v>18</v>
      </c>
      <c r="K147" s="5" t="s">
        <v>18</v>
      </c>
      <c r="L147" s="5" t="s">
        <v>18</v>
      </c>
      <c r="M147" s="26">
        <f t="shared" si="28"/>
        <v>25.460999999999999</v>
      </c>
      <c r="N147" s="27" t="s">
        <v>18</v>
      </c>
      <c r="O147" s="27" t="s">
        <v>18</v>
      </c>
      <c r="P147" s="28" t="s">
        <v>18</v>
      </c>
      <c r="Q147">
        <f t="shared" si="32"/>
        <v>19.215849056603773</v>
      </c>
      <c r="R147" t="e">
        <f t="shared" si="33"/>
        <v>#VALUE!</v>
      </c>
      <c r="S147" t="e">
        <f t="shared" si="34"/>
        <v>#VALUE!</v>
      </c>
      <c r="T147" t="e">
        <f t="shared" si="35"/>
        <v>#VALUE!</v>
      </c>
    </row>
    <row r="148" spans="1:20" x14ac:dyDescent="0.2">
      <c r="A148" s="16" t="s">
        <v>4</v>
      </c>
      <c r="B148" t="s">
        <v>20</v>
      </c>
      <c r="C148" t="s">
        <v>43</v>
      </c>
      <c r="D148">
        <v>2018</v>
      </c>
      <c r="E148" s="9">
        <v>5</v>
      </c>
      <c r="F148" s="60">
        <v>1211.4100000000001</v>
      </c>
      <c r="G148" s="9">
        <v>1</v>
      </c>
      <c r="H148" s="9">
        <v>3</v>
      </c>
      <c r="I148" s="9">
        <v>5</v>
      </c>
      <c r="J148" s="9">
        <v>4</v>
      </c>
      <c r="K148" s="9">
        <v>5</v>
      </c>
      <c r="L148" s="9">
        <v>3.1619999999999999</v>
      </c>
      <c r="M148" s="29">
        <f t="shared" ref="M148:M149" si="36">AVERAGE(H148:L148)</f>
        <v>4.0324</v>
      </c>
      <c r="N148" s="30">
        <f t="shared" ref="N148:N149" si="37">STDEV(H148:L148)</f>
        <v>0.96137859347917709</v>
      </c>
      <c r="O148" s="30">
        <f t="shared" ref="O148:O149" si="38">M148+N148</f>
        <v>4.9937785934791767</v>
      </c>
      <c r="P148" s="31">
        <f t="shared" ref="P148:P149" si="39">M148-N148</f>
        <v>3.0710214065208228</v>
      </c>
      <c r="Q148">
        <f t="shared" si="32"/>
        <v>3.0433207547169814</v>
      </c>
      <c r="R148">
        <f t="shared" si="33"/>
        <v>0.72556874979560537</v>
      </c>
      <c r="S148">
        <f t="shared" si="34"/>
        <v>3.768889504512587</v>
      </c>
      <c r="T148">
        <f t="shared" si="35"/>
        <v>2.3177520049213758</v>
      </c>
    </row>
    <row r="149" spans="1:20" x14ac:dyDescent="0.2">
      <c r="A149" s="14" t="s">
        <v>4</v>
      </c>
      <c r="B149" t="s">
        <v>20</v>
      </c>
      <c r="C149" t="s">
        <v>43</v>
      </c>
      <c r="E149">
        <v>5</v>
      </c>
      <c r="F149" s="61"/>
      <c r="G149">
        <v>2</v>
      </c>
      <c r="H149">
        <v>2.2360000000000002</v>
      </c>
      <c r="I149">
        <v>5.0990000000000002</v>
      </c>
      <c r="J149">
        <v>4</v>
      </c>
      <c r="K149">
        <v>6.0830000000000002</v>
      </c>
      <c r="L149">
        <v>6.0830000000000002</v>
      </c>
      <c r="M149" s="23">
        <f t="shared" si="36"/>
        <v>4.7001999999999997</v>
      </c>
      <c r="N149" s="24">
        <f t="shared" si="37"/>
        <v>1.6237206348383977</v>
      </c>
      <c r="O149" s="24">
        <f t="shared" si="38"/>
        <v>6.3239206348383972</v>
      </c>
      <c r="P149" s="25">
        <f t="shared" si="39"/>
        <v>3.0764793651616023</v>
      </c>
      <c r="Q149">
        <f t="shared" si="32"/>
        <v>3.5473207547169809</v>
      </c>
      <c r="R149">
        <f t="shared" si="33"/>
        <v>1.2254495357270927</v>
      </c>
      <c r="S149">
        <f t="shared" si="34"/>
        <v>4.7727702904440736</v>
      </c>
      <c r="T149">
        <f t="shared" si="35"/>
        <v>2.3218712189898882</v>
      </c>
    </row>
    <row r="150" spans="1:20" x14ac:dyDescent="0.2">
      <c r="A150" s="14" t="s">
        <v>4</v>
      </c>
      <c r="B150" t="s">
        <v>20</v>
      </c>
      <c r="C150" t="s">
        <v>43</v>
      </c>
      <c r="E150">
        <v>5</v>
      </c>
      <c r="F150" s="61"/>
      <c r="G150">
        <v>3</v>
      </c>
      <c r="H150">
        <v>4</v>
      </c>
      <c r="I150">
        <v>6</v>
      </c>
      <c r="J150">
        <v>5</v>
      </c>
      <c r="K150">
        <v>7.0709999999999997</v>
      </c>
      <c r="L150">
        <v>9</v>
      </c>
      <c r="M150" s="23">
        <f t="shared" ref="M150:M158" si="40">AVERAGE(H150:L150)</f>
        <v>6.2141999999999999</v>
      </c>
      <c r="N150" s="24">
        <f t="shared" ref="N150:N158" si="41">STDEV(H150:L150)</f>
        <v>1.9311675742928185</v>
      </c>
      <c r="O150" s="24">
        <f t="shared" ref="O150:O158" si="42">M150+N150</f>
        <v>8.145367574292818</v>
      </c>
      <c r="P150" s="25">
        <f t="shared" ref="P150:P158" si="43">M150-N150</f>
        <v>4.2830324257071819</v>
      </c>
      <c r="Q150">
        <f t="shared" si="32"/>
        <v>4.6899622641509433</v>
      </c>
      <c r="R150">
        <f t="shared" si="33"/>
        <v>1.4574849617304291</v>
      </c>
      <c r="S150">
        <f t="shared" si="34"/>
        <v>6.1474472258813719</v>
      </c>
      <c r="T150">
        <f t="shared" si="35"/>
        <v>3.2324773024205142</v>
      </c>
    </row>
    <row r="151" spans="1:20" x14ac:dyDescent="0.2">
      <c r="A151" s="14" t="s">
        <v>4</v>
      </c>
      <c r="B151" t="s">
        <v>20</v>
      </c>
      <c r="C151" t="s">
        <v>43</v>
      </c>
      <c r="E151">
        <v>5</v>
      </c>
      <c r="F151" s="61"/>
      <c r="G151">
        <v>4</v>
      </c>
      <c r="H151">
        <v>5.3849999999999998</v>
      </c>
      <c r="I151">
        <v>9.0549999999999997</v>
      </c>
      <c r="J151">
        <v>4</v>
      </c>
      <c r="K151">
        <v>10.198</v>
      </c>
      <c r="L151">
        <v>8.0619999999999994</v>
      </c>
      <c r="M151" s="23">
        <f t="shared" si="40"/>
        <v>7.339999999999999</v>
      </c>
      <c r="N151" s="24">
        <f t="shared" si="41"/>
        <v>2.5791615885787404</v>
      </c>
      <c r="O151" s="24">
        <f t="shared" si="42"/>
        <v>9.9191615885787385</v>
      </c>
      <c r="P151" s="25">
        <f t="shared" si="43"/>
        <v>4.7608384114212585</v>
      </c>
      <c r="Q151">
        <f t="shared" si="32"/>
        <v>5.5396226415094336</v>
      </c>
      <c r="R151">
        <f t="shared" si="33"/>
        <v>1.9465370479839552</v>
      </c>
      <c r="S151">
        <f t="shared" si="34"/>
        <v>7.4861596894933893</v>
      </c>
      <c r="T151">
        <f t="shared" si="35"/>
        <v>3.5930855935254784</v>
      </c>
    </row>
    <row r="152" spans="1:20" x14ac:dyDescent="0.2">
      <c r="A152" s="14" t="s">
        <v>4</v>
      </c>
      <c r="B152" t="s">
        <v>20</v>
      </c>
      <c r="C152" t="s">
        <v>43</v>
      </c>
      <c r="E152">
        <v>5</v>
      </c>
      <c r="F152" s="61"/>
      <c r="G152">
        <v>5</v>
      </c>
      <c r="H152">
        <v>5.0990000000000002</v>
      </c>
      <c r="I152">
        <v>8.5440000000000005</v>
      </c>
      <c r="J152">
        <v>6.3250000000000002</v>
      </c>
      <c r="K152">
        <v>9.0549999999999997</v>
      </c>
      <c r="L152">
        <v>6.3250000000000002</v>
      </c>
      <c r="M152" s="23">
        <f t="shared" si="40"/>
        <v>7.0695999999999994</v>
      </c>
      <c r="N152" s="24">
        <f t="shared" si="41"/>
        <v>1.6664176547312508</v>
      </c>
      <c r="O152" s="24">
        <f t="shared" si="42"/>
        <v>8.7360176547312509</v>
      </c>
      <c r="P152" s="25">
        <f t="shared" si="43"/>
        <v>5.4031823452687489</v>
      </c>
      <c r="Q152">
        <f t="shared" si="32"/>
        <v>5.3355471698113206</v>
      </c>
      <c r="R152">
        <f t="shared" si="33"/>
        <v>1.257673701683963</v>
      </c>
      <c r="S152">
        <f t="shared" si="34"/>
        <v>6.5932208714952836</v>
      </c>
      <c r="T152">
        <f t="shared" si="35"/>
        <v>4.0778734681273576</v>
      </c>
    </row>
    <row r="153" spans="1:20" x14ac:dyDescent="0.2">
      <c r="A153" s="14" t="s">
        <v>4</v>
      </c>
      <c r="B153" t="s">
        <v>20</v>
      </c>
      <c r="C153" t="s">
        <v>43</v>
      </c>
      <c r="E153">
        <v>5</v>
      </c>
      <c r="F153" s="61"/>
      <c r="G153">
        <v>6</v>
      </c>
      <c r="H153">
        <v>8.2460000000000004</v>
      </c>
      <c r="I153">
        <v>10.44</v>
      </c>
      <c r="J153">
        <v>7</v>
      </c>
      <c r="K153">
        <v>7.0709999999999997</v>
      </c>
      <c r="L153">
        <v>8</v>
      </c>
      <c r="M153" s="23">
        <f t="shared" si="40"/>
        <v>8.1513999999999989</v>
      </c>
      <c r="N153" s="24">
        <f t="shared" si="41"/>
        <v>1.3930674068400306</v>
      </c>
      <c r="O153" s="24">
        <f t="shared" si="42"/>
        <v>9.5444674068400293</v>
      </c>
      <c r="P153" s="25">
        <f t="shared" si="43"/>
        <v>6.7583325931599685</v>
      </c>
      <c r="Q153">
        <f t="shared" si="32"/>
        <v>6.1519999999999992</v>
      </c>
      <c r="R153">
        <f t="shared" si="33"/>
        <v>1.0513716278037968</v>
      </c>
      <c r="S153">
        <f t="shared" si="34"/>
        <v>7.2033716278037963</v>
      </c>
      <c r="T153">
        <f t="shared" si="35"/>
        <v>5.1006283721962022</v>
      </c>
    </row>
    <row r="154" spans="1:20" x14ac:dyDescent="0.2">
      <c r="A154" s="14" t="s">
        <v>4</v>
      </c>
      <c r="B154" t="s">
        <v>20</v>
      </c>
      <c r="C154" t="s">
        <v>43</v>
      </c>
      <c r="E154">
        <v>5</v>
      </c>
      <c r="F154" s="61"/>
      <c r="G154">
        <v>7</v>
      </c>
      <c r="H154">
        <v>12.166</v>
      </c>
      <c r="I154">
        <v>9.4870000000000001</v>
      </c>
      <c r="J154">
        <v>8.0619999999999994</v>
      </c>
      <c r="K154">
        <v>8.0619999999999994</v>
      </c>
      <c r="L154">
        <v>10.44</v>
      </c>
      <c r="M154" s="23">
        <f t="shared" si="40"/>
        <v>9.643399999999998</v>
      </c>
      <c r="N154" s="24">
        <f t="shared" si="41"/>
        <v>1.7337960664391965</v>
      </c>
      <c r="O154" s="24">
        <f t="shared" si="42"/>
        <v>11.377196066439195</v>
      </c>
      <c r="P154" s="25">
        <f t="shared" si="43"/>
        <v>7.9096039335608017</v>
      </c>
      <c r="Q154">
        <f t="shared" si="32"/>
        <v>7.2780377358490549</v>
      </c>
      <c r="R154">
        <f t="shared" si="33"/>
        <v>1.3085253331616578</v>
      </c>
      <c r="S154">
        <f t="shared" si="34"/>
        <v>8.5865630690107118</v>
      </c>
      <c r="T154">
        <f t="shared" si="35"/>
        <v>5.9695124026873971</v>
      </c>
    </row>
    <row r="155" spans="1:20" x14ac:dyDescent="0.2">
      <c r="A155" s="14" t="s">
        <v>4</v>
      </c>
      <c r="B155" t="s">
        <v>20</v>
      </c>
      <c r="C155" t="s">
        <v>43</v>
      </c>
      <c r="E155">
        <v>5</v>
      </c>
      <c r="F155" s="61"/>
      <c r="G155">
        <v>8</v>
      </c>
      <c r="H155">
        <v>6.0830000000000002</v>
      </c>
      <c r="I155">
        <v>16.492000000000001</v>
      </c>
      <c r="J155">
        <v>6.3250000000000002</v>
      </c>
      <c r="K155">
        <v>10.050000000000001</v>
      </c>
      <c r="L155">
        <v>11.045</v>
      </c>
      <c r="M155" s="23">
        <f t="shared" si="40"/>
        <v>9.9990000000000006</v>
      </c>
      <c r="N155" s="24">
        <f t="shared" si="41"/>
        <v>4.2452649505066207</v>
      </c>
      <c r="O155" s="24">
        <f t="shared" si="42"/>
        <v>14.244264950506622</v>
      </c>
      <c r="P155" s="25">
        <f t="shared" si="43"/>
        <v>5.7537350494933799</v>
      </c>
      <c r="Q155">
        <f t="shared" si="32"/>
        <v>7.5464150943396229</v>
      </c>
      <c r="R155">
        <f t="shared" si="33"/>
        <v>3.2039735475521667</v>
      </c>
      <c r="S155">
        <f t="shared" si="34"/>
        <v>10.750388641891789</v>
      </c>
      <c r="T155">
        <f t="shared" si="35"/>
        <v>4.3424415467874562</v>
      </c>
    </row>
    <row r="156" spans="1:20" x14ac:dyDescent="0.2">
      <c r="A156" s="14" t="s">
        <v>4</v>
      </c>
      <c r="B156" t="s">
        <v>20</v>
      </c>
      <c r="C156" t="s">
        <v>43</v>
      </c>
      <c r="E156">
        <v>5</v>
      </c>
      <c r="F156" s="61"/>
      <c r="G156">
        <v>9</v>
      </c>
      <c r="H156">
        <v>8.0619999999999994</v>
      </c>
      <c r="I156">
        <v>15.523999999999999</v>
      </c>
      <c r="J156">
        <v>19.234999999999999</v>
      </c>
      <c r="K156">
        <v>8.2460000000000004</v>
      </c>
      <c r="L156">
        <v>9.2200000000000006</v>
      </c>
      <c r="M156" s="23">
        <f t="shared" si="40"/>
        <v>12.057399999999999</v>
      </c>
      <c r="N156" s="24">
        <f t="shared" si="41"/>
        <v>5.0516355569260947</v>
      </c>
      <c r="O156" s="24">
        <f t="shared" si="42"/>
        <v>17.109035556926095</v>
      </c>
      <c r="P156" s="25">
        <f t="shared" si="43"/>
        <v>7.0057644430739048</v>
      </c>
      <c r="Q156">
        <f t="shared" si="32"/>
        <v>9.0999245283018872</v>
      </c>
      <c r="R156">
        <f t="shared" si="33"/>
        <v>3.8125551373027129</v>
      </c>
      <c r="S156">
        <f t="shared" si="34"/>
        <v>12.9124796656046</v>
      </c>
      <c r="T156">
        <f t="shared" si="35"/>
        <v>5.2873693909991744</v>
      </c>
    </row>
    <row r="157" spans="1:20" x14ac:dyDescent="0.2">
      <c r="A157" s="14" t="s">
        <v>4</v>
      </c>
      <c r="B157" t="s">
        <v>20</v>
      </c>
      <c r="C157" t="s">
        <v>43</v>
      </c>
      <c r="E157">
        <v>5</v>
      </c>
      <c r="F157" s="61"/>
      <c r="G157">
        <v>10</v>
      </c>
      <c r="H157">
        <v>16.279</v>
      </c>
      <c r="I157">
        <v>16.492000000000001</v>
      </c>
      <c r="J157">
        <v>12.166</v>
      </c>
      <c r="K157">
        <v>9.0549999999999997</v>
      </c>
      <c r="L157">
        <v>21.541</v>
      </c>
      <c r="M157" s="23">
        <f t="shared" si="40"/>
        <v>15.1066</v>
      </c>
      <c r="N157" s="24">
        <f t="shared" si="41"/>
        <v>4.7424769161272682</v>
      </c>
      <c r="O157" s="24">
        <f t="shared" si="42"/>
        <v>19.849076916127267</v>
      </c>
      <c r="P157" s="25">
        <f t="shared" si="43"/>
        <v>10.364123083872732</v>
      </c>
      <c r="Q157">
        <f t="shared" si="32"/>
        <v>11.401207547169811</v>
      </c>
      <c r="R157">
        <f t="shared" si="33"/>
        <v>3.579227861228127</v>
      </c>
      <c r="S157">
        <f t="shared" si="34"/>
        <v>14.980435408397938</v>
      </c>
      <c r="T157">
        <f t="shared" si="35"/>
        <v>7.8219796859416846</v>
      </c>
    </row>
    <row r="158" spans="1:20" x14ac:dyDescent="0.2">
      <c r="A158" s="14" t="s">
        <v>4</v>
      </c>
      <c r="B158" t="s">
        <v>20</v>
      </c>
      <c r="C158" t="s">
        <v>43</v>
      </c>
      <c r="E158">
        <v>5</v>
      </c>
      <c r="F158" s="61"/>
      <c r="G158">
        <v>11</v>
      </c>
      <c r="H158">
        <v>20.616</v>
      </c>
      <c r="I158">
        <v>14.318</v>
      </c>
      <c r="J158">
        <v>18.248000000000001</v>
      </c>
      <c r="K158">
        <v>14.036</v>
      </c>
      <c r="L158">
        <v>20.616</v>
      </c>
      <c r="M158" s="23">
        <f t="shared" si="40"/>
        <v>17.566800000000001</v>
      </c>
      <c r="N158" s="24">
        <f t="shared" si="41"/>
        <v>3.2434751733287523</v>
      </c>
      <c r="O158" s="24">
        <f t="shared" si="42"/>
        <v>20.810275173328755</v>
      </c>
      <c r="P158" s="25">
        <f t="shared" si="43"/>
        <v>14.323324826671248</v>
      </c>
      <c r="Q158">
        <f t="shared" si="32"/>
        <v>13.257962264150944</v>
      </c>
      <c r="R158">
        <f t="shared" si="33"/>
        <v>2.4479057911915114</v>
      </c>
      <c r="S158">
        <f t="shared" si="34"/>
        <v>15.705868055342455</v>
      </c>
      <c r="T158">
        <f t="shared" si="35"/>
        <v>10.810056472959433</v>
      </c>
    </row>
    <row r="159" spans="1:20" x14ac:dyDescent="0.2">
      <c r="A159" s="14" t="s">
        <v>4</v>
      </c>
      <c r="B159" t="s">
        <v>20</v>
      </c>
      <c r="C159" t="s">
        <v>43</v>
      </c>
      <c r="E159">
        <v>5</v>
      </c>
      <c r="F159" s="61"/>
      <c r="G159">
        <v>12</v>
      </c>
      <c r="H159">
        <v>21.213000000000001</v>
      </c>
      <c r="I159">
        <v>14.318</v>
      </c>
      <c r="J159">
        <v>17.463999999999999</v>
      </c>
      <c r="K159">
        <v>18</v>
      </c>
      <c r="L159">
        <v>14.56</v>
      </c>
      <c r="M159" s="23">
        <f t="shared" ref="M159:M188" si="44">AVERAGE(H159:L159)</f>
        <v>17.111000000000001</v>
      </c>
      <c r="N159" s="24">
        <f t="shared" ref="N159:N187" si="45">STDEV(H159:L159)</f>
        <v>2.8306264324350456</v>
      </c>
      <c r="O159" s="24">
        <f t="shared" ref="O159:O187" si="46">M159+N159</f>
        <v>19.941626432435047</v>
      </c>
      <c r="P159" s="25">
        <f t="shared" ref="P159:P187" si="47">M159-N159</f>
        <v>14.280373567564954</v>
      </c>
      <c r="Q159">
        <f t="shared" si="32"/>
        <v>12.913962264150944</v>
      </c>
      <c r="R159">
        <f t="shared" si="33"/>
        <v>2.1363218358000347</v>
      </c>
      <c r="S159">
        <f t="shared" si="34"/>
        <v>15.050284099950979</v>
      </c>
      <c r="T159">
        <f t="shared" si="35"/>
        <v>10.77764042835091</v>
      </c>
    </row>
    <row r="160" spans="1:20" x14ac:dyDescent="0.2">
      <c r="A160" s="14" t="s">
        <v>4</v>
      </c>
      <c r="B160" t="s">
        <v>20</v>
      </c>
      <c r="C160" t="s">
        <v>43</v>
      </c>
      <c r="E160">
        <v>5</v>
      </c>
      <c r="F160" s="61"/>
      <c r="G160">
        <v>13</v>
      </c>
      <c r="H160">
        <v>17.463999999999999</v>
      </c>
      <c r="I160">
        <v>18.439</v>
      </c>
      <c r="J160">
        <v>24.042000000000002</v>
      </c>
      <c r="K160">
        <v>23.344999999999999</v>
      </c>
      <c r="L160">
        <v>16.125</v>
      </c>
      <c r="M160" s="23">
        <f t="shared" si="44"/>
        <v>19.882999999999999</v>
      </c>
      <c r="N160" s="24">
        <f t="shared" si="45"/>
        <v>3.5826661161766076</v>
      </c>
      <c r="O160" s="24">
        <f t="shared" si="46"/>
        <v>23.465666116176607</v>
      </c>
      <c r="P160" s="25">
        <f t="shared" si="47"/>
        <v>16.300333883823392</v>
      </c>
      <c r="Q160">
        <f t="shared" si="32"/>
        <v>15.006037735849057</v>
      </c>
      <c r="R160">
        <f t="shared" si="33"/>
        <v>2.7038989556049868</v>
      </c>
      <c r="S160">
        <f t="shared" si="34"/>
        <v>17.709936691454043</v>
      </c>
      <c r="T160">
        <f t="shared" si="35"/>
        <v>12.302138780244071</v>
      </c>
    </row>
    <row r="161" spans="1:20" x14ac:dyDescent="0.2">
      <c r="A161" s="14" t="s">
        <v>4</v>
      </c>
      <c r="B161" t="s">
        <v>20</v>
      </c>
      <c r="C161" t="s">
        <v>43</v>
      </c>
      <c r="E161">
        <v>5</v>
      </c>
      <c r="F161" s="61"/>
      <c r="G161">
        <v>14</v>
      </c>
      <c r="H161">
        <v>12.369</v>
      </c>
      <c r="I161">
        <v>22.091000000000001</v>
      </c>
      <c r="J161">
        <v>21.19</v>
      </c>
      <c r="K161">
        <v>11.18</v>
      </c>
      <c r="L161">
        <v>20.396000000000001</v>
      </c>
      <c r="M161" s="23">
        <f t="shared" si="44"/>
        <v>17.445200000000003</v>
      </c>
      <c r="N161" s="24">
        <f t="shared" si="45"/>
        <v>5.2281627461279347</v>
      </c>
      <c r="O161" s="24">
        <f t="shared" si="46"/>
        <v>22.673362746127939</v>
      </c>
      <c r="P161" s="25">
        <f t="shared" si="47"/>
        <v>12.217037253872068</v>
      </c>
      <c r="Q161">
        <f t="shared" si="32"/>
        <v>13.166188679245286</v>
      </c>
      <c r="R161">
        <f t="shared" si="33"/>
        <v>3.9457832046248567</v>
      </c>
      <c r="S161">
        <f t="shared" si="34"/>
        <v>17.111971883870144</v>
      </c>
      <c r="T161">
        <f t="shared" si="35"/>
        <v>9.2204054746204296</v>
      </c>
    </row>
    <row r="162" spans="1:20" x14ac:dyDescent="0.2">
      <c r="A162" s="14" t="s">
        <v>4</v>
      </c>
      <c r="B162" t="s">
        <v>20</v>
      </c>
      <c r="C162" t="s">
        <v>43</v>
      </c>
      <c r="E162">
        <v>5</v>
      </c>
      <c r="F162" s="61"/>
      <c r="G162">
        <v>15</v>
      </c>
      <c r="H162">
        <v>13.153</v>
      </c>
      <c r="I162">
        <v>25.297999999999998</v>
      </c>
      <c r="J162">
        <v>22.561</v>
      </c>
      <c r="K162">
        <v>14.141999999999999</v>
      </c>
      <c r="L162">
        <v>24.331</v>
      </c>
      <c r="M162" s="23">
        <f t="shared" si="44"/>
        <v>19.896999999999998</v>
      </c>
      <c r="N162" s="24">
        <f t="shared" si="45"/>
        <v>5.7993450923358587</v>
      </c>
      <c r="O162" s="24">
        <f t="shared" si="46"/>
        <v>25.696345092335857</v>
      </c>
      <c r="P162" s="25">
        <f t="shared" si="47"/>
        <v>14.09765490766414</v>
      </c>
      <c r="Q162">
        <f t="shared" si="32"/>
        <v>15.016603773584905</v>
      </c>
      <c r="R162">
        <f t="shared" si="33"/>
        <v>4.3768642206308366</v>
      </c>
      <c r="S162">
        <f t="shared" si="34"/>
        <v>19.39346799421574</v>
      </c>
      <c r="T162">
        <f t="shared" si="35"/>
        <v>10.639739552954069</v>
      </c>
    </row>
    <row r="163" spans="1:20" x14ac:dyDescent="0.2">
      <c r="A163" s="14" t="s">
        <v>4</v>
      </c>
      <c r="B163" t="s">
        <v>20</v>
      </c>
      <c r="C163" t="s">
        <v>43</v>
      </c>
      <c r="E163">
        <v>5</v>
      </c>
      <c r="F163" s="61"/>
      <c r="G163">
        <v>16</v>
      </c>
      <c r="H163">
        <v>13.342000000000001</v>
      </c>
      <c r="I163">
        <v>25.318000000000001</v>
      </c>
      <c r="J163">
        <v>22.204000000000001</v>
      </c>
      <c r="K163">
        <v>19.234999999999999</v>
      </c>
      <c r="L163">
        <v>18.111000000000001</v>
      </c>
      <c r="M163" s="23">
        <f t="shared" si="44"/>
        <v>19.642000000000003</v>
      </c>
      <c r="N163" s="24">
        <f t="shared" si="45"/>
        <v>4.4994563560501355</v>
      </c>
      <c r="O163" s="24">
        <f t="shared" si="46"/>
        <v>24.141456356050139</v>
      </c>
      <c r="P163" s="25">
        <f t="shared" si="47"/>
        <v>15.142543643949868</v>
      </c>
      <c r="Q163">
        <f t="shared" si="32"/>
        <v>14.82415094339623</v>
      </c>
      <c r="R163">
        <f t="shared" si="33"/>
        <v>3.3958161177736872</v>
      </c>
      <c r="S163">
        <f t="shared" si="34"/>
        <v>18.219967061169918</v>
      </c>
      <c r="T163">
        <f t="shared" si="35"/>
        <v>11.428334825622542</v>
      </c>
    </row>
    <row r="164" spans="1:20" x14ac:dyDescent="0.2">
      <c r="A164" s="14" t="s">
        <v>4</v>
      </c>
      <c r="B164" t="s">
        <v>20</v>
      </c>
      <c r="C164" t="s">
        <v>43</v>
      </c>
      <c r="E164">
        <v>5</v>
      </c>
      <c r="F164" s="61"/>
      <c r="G164">
        <v>17</v>
      </c>
      <c r="H164">
        <v>18.681999999999999</v>
      </c>
      <c r="I164">
        <v>22.361000000000001</v>
      </c>
      <c r="J164">
        <v>20.396000000000001</v>
      </c>
      <c r="K164">
        <v>19.925000000000001</v>
      </c>
      <c r="L164">
        <v>18.111000000000001</v>
      </c>
      <c r="M164" s="23">
        <f t="shared" si="44"/>
        <v>19.895000000000003</v>
      </c>
      <c r="N164" s="24">
        <f t="shared" si="45"/>
        <v>1.657338378243864</v>
      </c>
      <c r="O164" s="24">
        <f t="shared" si="46"/>
        <v>21.552338378243867</v>
      </c>
      <c r="P164" s="25">
        <f t="shared" si="47"/>
        <v>18.237661621756139</v>
      </c>
      <c r="Q164">
        <f t="shared" si="32"/>
        <v>15.015094339622644</v>
      </c>
      <c r="R164">
        <f t="shared" si="33"/>
        <v>1.2508214175425389</v>
      </c>
      <c r="S164">
        <f t="shared" si="34"/>
        <v>16.265915757165182</v>
      </c>
      <c r="T164">
        <f t="shared" si="35"/>
        <v>13.764272922080105</v>
      </c>
    </row>
    <row r="165" spans="1:20" x14ac:dyDescent="0.2">
      <c r="A165" s="14" t="s">
        <v>4</v>
      </c>
      <c r="B165" t="s">
        <v>20</v>
      </c>
      <c r="C165" t="s">
        <v>43</v>
      </c>
      <c r="E165">
        <v>5</v>
      </c>
      <c r="F165" s="61"/>
      <c r="G165">
        <v>18</v>
      </c>
      <c r="H165">
        <v>17.463999999999999</v>
      </c>
      <c r="I165">
        <v>24.331</v>
      </c>
      <c r="J165">
        <v>20.396000000000001</v>
      </c>
      <c r="K165">
        <v>13.342000000000001</v>
      </c>
      <c r="L165">
        <v>19.416</v>
      </c>
      <c r="M165" s="23">
        <f t="shared" si="44"/>
        <v>18.989799999999999</v>
      </c>
      <c r="N165" s="24">
        <f t="shared" si="45"/>
        <v>4.0284355772433686</v>
      </c>
      <c r="O165" s="24">
        <f t="shared" si="46"/>
        <v>23.018235577243367</v>
      </c>
      <c r="P165" s="25">
        <f t="shared" si="47"/>
        <v>14.961364422756631</v>
      </c>
      <c r="Q165">
        <f t="shared" si="32"/>
        <v>14.331924528301887</v>
      </c>
      <c r="R165">
        <f t="shared" si="33"/>
        <v>3.0403287375421653</v>
      </c>
      <c r="S165">
        <f t="shared" si="34"/>
        <v>17.372253265844051</v>
      </c>
      <c r="T165">
        <f t="shared" si="35"/>
        <v>11.291595790759722</v>
      </c>
    </row>
    <row r="166" spans="1:20" x14ac:dyDescent="0.2">
      <c r="A166" s="14" t="s">
        <v>4</v>
      </c>
      <c r="B166" t="s">
        <v>20</v>
      </c>
      <c r="C166" t="s">
        <v>43</v>
      </c>
      <c r="E166">
        <v>5</v>
      </c>
      <c r="F166" s="61"/>
      <c r="G166">
        <v>19</v>
      </c>
      <c r="H166">
        <v>18.248000000000001</v>
      </c>
      <c r="I166">
        <v>13.038</v>
      </c>
      <c r="J166">
        <v>25</v>
      </c>
      <c r="K166">
        <v>16.125</v>
      </c>
      <c r="L166">
        <v>22.091000000000001</v>
      </c>
      <c r="M166" s="23">
        <f t="shared" si="44"/>
        <v>18.900400000000001</v>
      </c>
      <c r="N166" s="24">
        <f t="shared" si="45"/>
        <v>4.7402862044395455</v>
      </c>
      <c r="O166" s="24">
        <f t="shared" si="46"/>
        <v>23.640686204439547</v>
      </c>
      <c r="P166" s="25">
        <f t="shared" si="47"/>
        <v>14.160113795560456</v>
      </c>
      <c r="Q166">
        <f t="shared" si="32"/>
        <v>14.264452830188681</v>
      </c>
      <c r="R166">
        <f t="shared" si="33"/>
        <v>3.5775744939166381</v>
      </c>
      <c r="S166">
        <f t="shared" si="34"/>
        <v>17.84202732410532</v>
      </c>
      <c r="T166">
        <f t="shared" si="35"/>
        <v>10.686878336272043</v>
      </c>
    </row>
    <row r="167" spans="1:20" x14ac:dyDescent="0.2">
      <c r="A167" s="14" t="s">
        <v>4</v>
      </c>
      <c r="B167" t="s">
        <v>20</v>
      </c>
      <c r="C167" t="s">
        <v>43</v>
      </c>
      <c r="E167">
        <v>5</v>
      </c>
      <c r="F167" s="61"/>
      <c r="G167">
        <v>20</v>
      </c>
      <c r="H167">
        <v>15.297000000000001</v>
      </c>
      <c r="I167">
        <v>22.204000000000001</v>
      </c>
      <c r="J167">
        <v>25.178999999999998</v>
      </c>
      <c r="K167">
        <v>21.378</v>
      </c>
      <c r="L167">
        <v>17.263000000000002</v>
      </c>
      <c r="M167" s="23">
        <f t="shared" si="44"/>
        <v>20.264200000000002</v>
      </c>
      <c r="N167" s="24">
        <f t="shared" si="45"/>
        <v>3.9635498861500302</v>
      </c>
      <c r="O167" s="24">
        <f t="shared" si="46"/>
        <v>24.227749886150033</v>
      </c>
      <c r="P167" s="25">
        <f t="shared" si="47"/>
        <v>16.300650113849972</v>
      </c>
      <c r="Q167">
        <f t="shared" si="32"/>
        <v>15.293735849056606</v>
      </c>
      <c r="R167">
        <f t="shared" si="33"/>
        <v>2.9913584046415322</v>
      </c>
      <c r="S167">
        <f t="shared" si="34"/>
        <v>18.285094253698137</v>
      </c>
      <c r="T167">
        <f t="shared" si="35"/>
        <v>12.302377444415074</v>
      </c>
    </row>
    <row r="168" spans="1:20" x14ac:dyDescent="0.2">
      <c r="A168" s="14" t="s">
        <v>4</v>
      </c>
      <c r="B168" t="s">
        <v>20</v>
      </c>
      <c r="C168" t="s">
        <v>43</v>
      </c>
      <c r="E168">
        <v>5</v>
      </c>
      <c r="F168" s="61"/>
      <c r="G168">
        <v>21</v>
      </c>
      <c r="H168">
        <v>15.297000000000001</v>
      </c>
      <c r="I168">
        <v>28.071000000000002</v>
      </c>
      <c r="J168">
        <v>22.361000000000001</v>
      </c>
      <c r="K168">
        <v>22.091000000000001</v>
      </c>
      <c r="L168">
        <v>18.248000000000001</v>
      </c>
      <c r="M168" s="23">
        <f t="shared" si="44"/>
        <v>21.2136</v>
      </c>
      <c r="N168" s="24">
        <f t="shared" si="45"/>
        <v>4.8195236071628544</v>
      </c>
      <c r="O168" s="24">
        <f t="shared" si="46"/>
        <v>26.033123607162853</v>
      </c>
      <c r="P168" s="25">
        <f t="shared" si="47"/>
        <v>16.394076392837146</v>
      </c>
      <c r="Q168">
        <f t="shared" si="32"/>
        <v>16.010264150943396</v>
      </c>
      <c r="R168">
        <f t="shared" si="33"/>
        <v>3.6373763072927203</v>
      </c>
      <c r="S168">
        <f t="shared" si="34"/>
        <v>19.647640458236115</v>
      </c>
      <c r="T168">
        <f t="shared" si="35"/>
        <v>12.372887843650675</v>
      </c>
    </row>
    <row r="169" spans="1:20" x14ac:dyDescent="0.2">
      <c r="A169" s="14" t="s">
        <v>4</v>
      </c>
      <c r="B169" t="s">
        <v>20</v>
      </c>
      <c r="C169" t="s">
        <v>43</v>
      </c>
      <c r="E169">
        <v>5</v>
      </c>
      <c r="F169" s="61"/>
      <c r="G169">
        <v>22</v>
      </c>
      <c r="H169">
        <v>22.361000000000001</v>
      </c>
      <c r="I169">
        <v>28.283999999999999</v>
      </c>
      <c r="J169">
        <v>23.344999999999999</v>
      </c>
      <c r="K169">
        <v>18.439</v>
      </c>
      <c r="L169">
        <v>22.361000000000001</v>
      </c>
      <c r="M169" s="23">
        <f t="shared" si="44"/>
        <v>22.958000000000002</v>
      </c>
      <c r="N169" s="24">
        <f t="shared" si="45"/>
        <v>3.5231457534425106</v>
      </c>
      <c r="O169" s="24">
        <f t="shared" si="46"/>
        <v>26.481145753442512</v>
      </c>
      <c r="P169" s="25">
        <f t="shared" si="47"/>
        <v>19.434854246557492</v>
      </c>
      <c r="Q169">
        <f t="shared" si="32"/>
        <v>17.32679245283019</v>
      </c>
      <c r="R169">
        <f t="shared" si="33"/>
        <v>2.6589779271264233</v>
      </c>
      <c r="S169">
        <f t="shared" si="34"/>
        <v>19.985770379956612</v>
      </c>
      <c r="T169">
        <f t="shared" si="35"/>
        <v>14.667814525703767</v>
      </c>
    </row>
    <row r="170" spans="1:20" x14ac:dyDescent="0.2">
      <c r="A170" s="14" t="s">
        <v>4</v>
      </c>
      <c r="B170" t="s">
        <v>20</v>
      </c>
      <c r="C170" t="s">
        <v>43</v>
      </c>
      <c r="E170">
        <v>5</v>
      </c>
      <c r="F170" s="61"/>
      <c r="G170">
        <v>23</v>
      </c>
      <c r="H170">
        <v>23.195</v>
      </c>
      <c r="I170">
        <v>25.02</v>
      </c>
      <c r="J170">
        <v>27.295000000000002</v>
      </c>
      <c r="K170">
        <v>20.224</v>
      </c>
      <c r="L170">
        <v>36.878</v>
      </c>
      <c r="M170" s="23">
        <f t="shared" si="44"/>
        <v>26.522400000000005</v>
      </c>
      <c r="N170" s="24">
        <f t="shared" si="45"/>
        <v>6.3410172922016024</v>
      </c>
      <c r="O170" s="24">
        <f t="shared" si="46"/>
        <v>32.863417292201603</v>
      </c>
      <c r="P170" s="25">
        <f t="shared" si="47"/>
        <v>20.181382707798402</v>
      </c>
      <c r="Q170">
        <f t="shared" si="32"/>
        <v>20.016905660377361</v>
      </c>
      <c r="R170">
        <f t="shared" si="33"/>
        <v>4.7856734280766808</v>
      </c>
      <c r="S170">
        <f t="shared" si="34"/>
        <v>24.802579088454042</v>
      </c>
      <c r="T170">
        <f t="shared" si="35"/>
        <v>15.23123223230068</v>
      </c>
    </row>
    <row r="171" spans="1:20" x14ac:dyDescent="0.2">
      <c r="A171" s="14" t="s">
        <v>4</v>
      </c>
      <c r="B171" t="s">
        <v>20</v>
      </c>
      <c r="C171" t="s">
        <v>43</v>
      </c>
      <c r="E171">
        <v>5</v>
      </c>
      <c r="F171" s="61"/>
      <c r="G171">
        <v>24</v>
      </c>
      <c r="H171">
        <v>25.08</v>
      </c>
      <c r="I171">
        <v>30.594000000000001</v>
      </c>
      <c r="J171">
        <v>31.574999999999999</v>
      </c>
      <c r="K171">
        <v>26.925999999999998</v>
      </c>
      <c r="L171">
        <v>26.475999999999999</v>
      </c>
      <c r="M171" s="23">
        <f t="shared" si="44"/>
        <v>28.130200000000002</v>
      </c>
      <c r="N171" s="24">
        <f t="shared" si="45"/>
        <v>2.8029962896871634</v>
      </c>
      <c r="O171" s="24">
        <f t="shared" si="46"/>
        <v>30.933196289687167</v>
      </c>
      <c r="P171" s="25">
        <f t="shared" si="47"/>
        <v>25.327203710312837</v>
      </c>
      <c r="Q171">
        <f t="shared" si="32"/>
        <v>21.230339622641512</v>
      </c>
      <c r="R171">
        <f t="shared" si="33"/>
        <v>2.1154688978771046</v>
      </c>
      <c r="S171">
        <f t="shared" si="34"/>
        <v>23.345808520518617</v>
      </c>
      <c r="T171">
        <f t="shared" si="35"/>
        <v>19.114870724764408</v>
      </c>
    </row>
    <row r="172" spans="1:20" x14ac:dyDescent="0.2">
      <c r="A172" s="14" t="s">
        <v>4</v>
      </c>
      <c r="B172" t="s">
        <v>20</v>
      </c>
      <c r="C172" t="s">
        <v>43</v>
      </c>
      <c r="E172">
        <v>5</v>
      </c>
      <c r="F172" s="61"/>
      <c r="G172">
        <v>25</v>
      </c>
      <c r="H172">
        <v>21.378</v>
      </c>
      <c r="I172">
        <v>32.387999999999998</v>
      </c>
      <c r="J172">
        <v>27.658999999999999</v>
      </c>
      <c r="K172">
        <v>32.387999999999998</v>
      </c>
      <c r="L172">
        <v>30.265000000000001</v>
      </c>
      <c r="M172" s="23">
        <f t="shared" si="44"/>
        <v>28.815599999999996</v>
      </c>
      <c r="N172" s="24">
        <f t="shared" si="45"/>
        <v>4.5902195263408103</v>
      </c>
      <c r="O172" s="24">
        <f t="shared" si="46"/>
        <v>33.405819526340807</v>
      </c>
      <c r="P172" s="25">
        <f t="shared" si="47"/>
        <v>24.225380473659186</v>
      </c>
      <c r="Q172">
        <f t="shared" si="32"/>
        <v>21.74762264150943</v>
      </c>
      <c r="R172">
        <f t="shared" si="33"/>
        <v>3.464316623653442</v>
      </c>
      <c r="S172">
        <f t="shared" si="34"/>
        <v>25.211939265162872</v>
      </c>
      <c r="T172">
        <f t="shared" si="35"/>
        <v>18.283306017855988</v>
      </c>
    </row>
    <row r="173" spans="1:20" x14ac:dyDescent="0.2">
      <c r="A173" s="14" t="s">
        <v>4</v>
      </c>
      <c r="B173" t="s">
        <v>20</v>
      </c>
      <c r="C173" t="s">
        <v>43</v>
      </c>
      <c r="E173">
        <v>5</v>
      </c>
      <c r="F173" s="61"/>
      <c r="G173">
        <v>26</v>
      </c>
      <c r="H173">
        <v>23.344999999999999</v>
      </c>
      <c r="I173">
        <v>36.673999999999999</v>
      </c>
      <c r="J173">
        <v>32.756999999999998</v>
      </c>
      <c r="K173">
        <v>31.574999999999999</v>
      </c>
      <c r="L173">
        <v>26.683</v>
      </c>
      <c r="M173" s="23">
        <f t="shared" si="44"/>
        <v>30.206799999999998</v>
      </c>
      <c r="N173" s="24">
        <f t="shared" si="45"/>
        <v>5.236927362490337</v>
      </c>
      <c r="O173" s="24">
        <f t="shared" si="46"/>
        <v>35.443727362490336</v>
      </c>
      <c r="P173" s="25">
        <f t="shared" si="47"/>
        <v>24.96987263750966</v>
      </c>
      <c r="Q173">
        <f t="shared" si="32"/>
        <v>22.797584905660376</v>
      </c>
      <c r="R173">
        <f t="shared" si="33"/>
        <v>3.9523980094266697</v>
      </c>
      <c r="S173">
        <f t="shared" si="34"/>
        <v>26.749982915087045</v>
      </c>
      <c r="T173">
        <f t="shared" si="35"/>
        <v>18.845186896233706</v>
      </c>
    </row>
    <row r="174" spans="1:20" x14ac:dyDescent="0.2">
      <c r="A174" s="14" t="s">
        <v>4</v>
      </c>
      <c r="B174" t="s">
        <v>20</v>
      </c>
      <c r="C174" t="s">
        <v>43</v>
      </c>
      <c r="E174">
        <v>5</v>
      </c>
      <c r="F174" s="61"/>
      <c r="G174">
        <v>27</v>
      </c>
      <c r="H174">
        <v>20.100000000000001</v>
      </c>
      <c r="I174">
        <v>34.366</v>
      </c>
      <c r="J174">
        <v>39.051000000000002</v>
      </c>
      <c r="K174">
        <v>27.074000000000002</v>
      </c>
      <c r="L174">
        <v>27.166</v>
      </c>
      <c r="M174" s="23">
        <f t="shared" si="44"/>
        <v>29.551400000000001</v>
      </c>
      <c r="N174" s="24">
        <f t="shared" si="45"/>
        <v>7.3242641132061772</v>
      </c>
      <c r="O174" s="24">
        <f t="shared" si="46"/>
        <v>36.875664113206177</v>
      </c>
      <c r="P174" s="25">
        <f t="shared" si="47"/>
        <v>22.227135886793825</v>
      </c>
      <c r="Q174">
        <f t="shared" si="32"/>
        <v>22.302943396226418</v>
      </c>
      <c r="R174">
        <f t="shared" si="33"/>
        <v>5.527746500532964</v>
      </c>
      <c r="S174">
        <f t="shared" si="34"/>
        <v>27.830689896759381</v>
      </c>
      <c r="T174">
        <f t="shared" si="35"/>
        <v>16.775196895693455</v>
      </c>
    </row>
    <row r="175" spans="1:20" x14ac:dyDescent="0.2">
      <c r="A175" s="14" t="s">
        <v>4</v>
      </c>
      <c r="B175" t="s">
        <v>20</v>
      </c>
      <c r="C175" t="s">
        <v>43</v>
      </c>
      <c r="E175">
        <v>5</v>
      </c>
      <c r="F175" s="61"/>
      <c r="G175">
        <v>28</v>
      </c>
      <c r="H175">
        <v>20.881</v>
      </c>
      <c r="I175">
        <v>31.574999999999999</v>
      </c>
      <c r="J175">
        <v>21</v>
      </c>
      <c r="K175">
        <v>27.459</v>
      </c>
      <c r="L175">
        <v>32.249000000000002</v>
      </c>
      <c r="M175" s="23">
        <f t="shared" si="44"/>
        <v>26.632800000000003</v>
      </c>
      <c r="N175" s="24">
        <f t="shared" si="45"/>
        <v>5.5104738634712644</v>
      </c>
      <c r="O175" s="24">
        <f t="shared" si="46"/>
        <v>32.143273863471265</v>
      </c>
      <c r="P175" s="25">
        <f t="shared" si="47"/>
        <v>21.122326136528738</v>
      </c>
      <c r="Q175">
        <f t="shared" si="32"/>
        <v>20.100226415094344</v>
      </c>
      <c r="R175">
        <f t="shared" si="33"/>
        <v>4.1588481988462371</v>
      </c>
      <c r="S175">
        <f t="shared" si="34"/>
        <v>24.25907461394058</v>
      </c>
      <c r="T175">
        <f t="shared" si="35"/>
        <v>15.941378216248108</v>
      </c>
    </row>
    <row r="176" spans="1:20" x14ac:dyDescent="0.2">
      <c r="A176" s="14" t="s">
        <v>4</v>
      </c>
      <c r="B176" t="s">
        <v>20</v>
      </c>
      <c r="C176" t="s">
        <v>43</v>
      </c>
      <c r="E176">
        <v>5</v>
      </c>
      <c r="F176" s="61"/>
      <c r="G176">
        <v>29</v>
      </c>
      <c r="H176">
        <v>27.074000000000002</v>
      </c>
      <c r="I176">
        <v>37.482999999999997</v>
      </c>
      <c r="J176">
        <v>25.318000000000001</v>
      </c>
      <c r="K176">
        <v>35.354999999999997</v>
      </c>
      <c r="L176">
        <v>38.832999999999998</v>
      </c>
      <c r="M176" s="23">
        <f t="shared" si="44"/>
        <v>32.812599999999996</v>
      </c>
      <c r="N176" s="24">
        <f t="shared" si="45"/>
        <v>6.1972213370187275</v>
      </c>
      <c r="O176" s="24">
        <f t="shared" si="46"/>
        <v>39.009821337018721</v>
      </c>
      <c r="P176" s="25">
        <f t="shared" si="47"/>
        <v>26.615378662981268</v>
      </c>
      <c r="Q176">
        <f t="shared" si="32"/>
        <v>24.764226415094338</v>
      </c>
      <c r="R176">
        <f t="shared" si="33"/>
        <v>4.6771481788820584</v>
      </c>
      <c r="S176">
        <f t="shared" si="34"/>
        <v>29.441374593976398</v>
      </c>
      <c r="T176">
        <f t="shared" si="35"/>
        <v>20.087078236212278</v>
      </c>
    </row>
    <row r="177" spans="1:22" x14ac:dyDescent="0.2">
      <c r="A177" s="14" t="s">
        <v>4</v>
      </c>
      <c r="B177" t="s">
        <v>20</v>
      </c>
      <c r="C177" t="s">
        <v>43</v>
      </c>
      <c r="E177">
        <v>5</v>
      </c>
      <c r="F177" s="61"/>
      <c r="G177">
        <v>30</v>
      </c>
      <c r="H177">
        <v>29.428000000000001</v>
      </c>
      <c r="I177">
        <v>33.377000000000002</v>
      </c>
      <c r="J177">
        <v>39.811999999999998</v>
      </c>
      <c r="K177">
        <v>36.345999999999997</v>
      </c>
      <c r="L177">
        <v>42.19</v>
      </c>
      <c r="M177" s="23">
        <f t="shared" si="44"/>
        <v>36.230599999999995</v>
      </c>
      <c r="N177" s="24">
        <f t="shared" si="45"/>
        <v>5.0688408734147625</v>
      </c>
      <c r="O177" s="24">
        <f t="shared" si="46"/>
        <v>41.29944087341476</v>
      </c>
      <c r="P177" s="25">
        <f t="shared" si="47"/>
        <v>31.161759126585231</v>
      </c>
      <c r="Q177">
        <f t="shared" si="32"/>
        <v>27.343849056603773</v>
      </c>
      <c r="R177">
        <f t="shared" si="33"/>
        <v>3.8255402818224624</v>
      </c>
      <c r="S177">
        <f t="shared" si="34"/>
        <v>31.169389338426235</v>
      </c>
      <c r="T177">
        <f t="shared" si="35"/>
        <v>23.51830877478131</v>
      </c>
    </row>
    <row r="178" spans="1:22" x14ac:dyDescent="0.2">
      <c r="A178" s="14" t="s">
        <v>4</v>
      </c>
      <c r="B178" t="s">
        <v>20</v>
      </c>
      <c r="C178" t="s">
        <v>43</v>
      </c>
      <c r="E178">
        <v>5</v>
      </c>
      <c r="F178" s="61"/>
      <c r="G178">
        <v>31</v>
      </c>
      <c r="H178">
        <v>24.331</v>
      </c>
      <c r="I178">
        <v>26.018999999999998</v>
      </c>
      <c r="J178">
        <v>37.054000000000002</v>
      </c>
      <c r="K178">
        <v>33.241999999999997</v>
      </c>
      <c r="L178">
        <v>34.713000000000001</v>
      </c>
      <c r="M178" s="23">
        <f t="shared" si="44"/>
        <v>31.071799999999996</v>
      </c>
      <c r="N178" s="24">
        <f t="shared" si="45"/>
        <v>5.5839948692670172</v>
      </c>
      <c r="O178" s="24">
        <f t="shared" si="46"/>
        <v>36.655794869267012</v>
      </c>
      <c r="P178" s="25">
        <f t="shared" si="47"/>
        <v>25.48780513073298</v>
      </c>
      <c r="Q178">
        <f t="shared" si="32"/>
        <v>23.450415094339622</v>
      </c>
      <c r="R178">
        <f t="shared" si="33"/>
        <v>4.2143357503902017</v>
      </c>
      <c r="S178">
        <f t="shared" si="34"/>
        <v>27.664750844729824</v>
      </c>
      <c r="T178">
        <f t="shared" si="35"/>
        <v>19.23607934394942</v>
      </c>
    </row>
    <row r="179" spans="1:22" x14ac:dyDescent="0.2">
      <c r="A179" s="14" t="s">
        <v>4</v>
      </c>
      <c r="B179" t="s">
        <v>20</v>
      </c>
      <c r="C179" t="s">
        <v>43</v>
      </c>
      <c r="E179">
        <v>5</v>
      </c>
      <c r="F179" s="61"/>
      <c r="G179">
        <v>32</v>
      </c>
      <c r="H179">
        <v>36.222000000000001</v>
      </c>
      <c r="I179">
        <v>28.443000000000001</v>
      </c>
      <c r="J179">
        <v>27.295000000000002</v>
      </c>
      <c r="K179">
        <v>37.335999999999999</v>
      </c>
      <c r="L179">
        <v>34.058999999999997</v>
      </c>
      <c r="M179" s="23">
        <f t="shared" si="44"/>
        <v>32.670999999999999</v>
      </c>
      <c r="N179" s="24">
        <f t="shared" si="45"/>
        <v>4.5572944276182241</v>
      </c>
      <c r="O179" s="24">
        <f t="shared" si="46"/>
        <v>37.228294427618223</v>
      </c>
      <c r="P179" s="25">
        <f t="shared" si="47"/>
        <v>28.113705572381775</v>
      </c>
      <c r="Q179">
        <f t="shared" si="32"/>
        <v>24.65735849056604</v>
      </c>
      <c r="R179">
        <f t="shared" si="33"/>
        <v>3.4394674925420561</v>
      </c>
      <c r="S179">
        <f t="shared" si="34"/>
        <v>28.096825983108097</v>
      </c>
      <c r="T179">
        <f t="shared" si="35"/>
        <v>21.217890998023982</v>
      </c>
    </row>
    <row r="180" spans="1:22" x14ac:dyDescent="0.2">
      <c r="A180" s="14" t="s">
        <v>4</v>
      </c>
      <c r="B180" t="s">
        <v>20</v>
      </c>
      <c r="C180" t="s">
        <v>43</v>
      </c>
      <c r="E180">
        <v>5</v>
      </c>
      <c r="F180" s="61"/>
      <c r="G180">
        <v>33</v>
      </c>
      <c r="H180">
        <v>31.401</v>
      </c>
      <c r="I180">
        <v>28.283999999999999</v>
      </c>
      <c r="J180">
        <v>22.361000000000001</v>
      </c>
      <c r="K180">
        <v>21.378</v>
      </c>
      <c r="L180">
        <v>35.511000000000003</v>
      </c>
      <c r="M180" s="23">
        <f t="shared" si="44"/>
        <v>27.786999999999999</v>
      </c>
      <c r="N180" s="24">
        <f t="shared" si="45"/>
        <v>5.9892599292400073</v>
      </c>
      <c r="O180" s="24">
        <f t="shared" si="46"/>
        <v>33.776259929240005</v>
      </c>
      <c r="P180" s="25">
        <f t="shared" si="47"/>
        <v>21.797740070759993</v>
      </c>
      <c r="Q180">
        <f t="shared" si="32"/>
        <v>20.971320754716981</v>
      </c>
      <c r="R180">
        <f t="shared" si="33"/>
        <v>4.5201961730113265</v>
      </c>
      <c r="S180">
        <f t="shared" si="34"/>
        <v>25.491516927728306</v>
      </c>
      <c r="T180">
        <f t="shared" si="35"/>
        <v>16.451124581705656</v>
      </c>
    </row>
    <row r="181" spans="1:22" x14ac:dyDescent="0.2">
      <c r="A181" s="14" t="s">
        <v>4</v>
      </c>
      <c r="B181" t="s">
        <v>20</v>
      </c>
      <c r="C181" t="s">
        <v>43</v>
      </c>
      <c r="E181">
        <v>5</v>
      </c>
      <c r="F181" s="61"/>
      <c r="G181">
        <v>34</v>
      </c>
      <c r="H181">
        <v>34.058999999999997</v>
      </c>
      <c r="I181">
        <v>36.222000000000001</v>
      </c>
      <c r="J181">
        <v>21.378</v>
      </c>
      <c r="K181">
        <v>17.029</v>
      </c>
      <c r="L181">
        <v>36.497</v>
      </c>
      <c r="M181" s="23">
        <f t="shared" si="44"/>
        <v>29.036999999999999</v>
      </c>
      <c r="N181" s="24">
        <f t="shared" si="45"/>
        <v>9.1562636211502699</v>
      </c>
      <c r="O181" s="24">
        <f t="shared" si="46"/>
        <v>38.193263621150265</v>
      </c>
      <c r="P181" s="25">
        <f t="shared" si="47"/>
        <v>19.880736378849729</v>
      </c>
      <c r="Q181">
        <f t="shared" si="32"/>
        <v>21.914716981132077</v>
      </c>
      <c r="R181">
        <f t="shared" si="33"/>
        <v>6.9103876386039778</v>
      </c>
      <c r="S181">
        <f t="shared" si="34"/>
        <v>28.825104619736056</v>
      </c>
      <c r="T181">
        <f t="shared" si="35"/>
        <v>15.004329342528099</v>
      </c>
    </row>
    <row r="182" spans="1:22" x14ac:dyDescent="0.2">
      <c r="A182" s="14" t="s">
        <v>4</v>
      </c>
      <c r="B182" t="s">
        <v>20</v>
      </c>
      <c r="C182" t="s">
        <v>43</v>
      </c>
      <c r="E182">
        <v>5</v>
      </c>
      <c r="F182" s="61"/>
      <c r="G182">
        <v>35</v>
      </c>
      <c r="H182">
        <v>21.213000000000001</v>
      </c>
      <c r="I182">
        <v>30.082999999999998</v>
      </c>
      <c r="J182">
        <v>38.052999999999997</v>
      </c>
      <c r="K182">
        <v>20.024999999999999</v>
      </c>
      <c r="L182">
        <v>42.296999999999997</v>
      </c>
      <c r="M182" s="23">
        <f t="shared" si="44"/>
        <v>30.334199999999999</v>
      </c>
      <c r="N182" s="24">
        <f t="shared" si="45"/>
        <v>9.9023665454274088</v>
      </c>
      <c r="O182" s="24">
        <f t="shared" si="46"/>
        <v>40.236566545427408</v>
      </c>
      <c r="P182" s="25">
        <f t="shared" si="47"/>
        <v>20.43183345457259</v>
      </c>
      <c r="Q182">
        <f t="shared" si="32"/>
        <v>22.893735849056604</v>
      </c>
      <c r="R182">
        <f t="shared" si="33"/>
        <v>7.4734841852282337</v>
      </c>
      <c r="S182">
        <f t="shared" si="34"/>
        <v>30.367220034284838</v>
      </c>
      <c r="T182">
        <f t="shared" si="35"/>
        <v>15.42025166382837</v>
      </c>
    </row>
    <row r="183" spans="1:22" x14ac:dyDescent="0.2">
      <c r="A183" s="14" t="s">
        <v>4</v>
      </c>
      <c r="B183" t="s">
        <v>20</v>
      </c>
      <c r="C183" t="s">
        <v>43</v>
      </c>
      <c r="E183">
        <v>5</v>
      </c>
      <c r="F183" s="61"/>
      <c r="G183">
        <v>36</v>
      </c>
      <c r="H183">
        <v>19.234999999999999</v>
      </c>
      <c r="I183">
        <v>35.354999999999997</v>
      </c>
      <c r="J183">
        <v>48.374000000000002</v>
      </c>
      <c r="K183">
        <v>20.616</v>
      </c>
      <c r="L183">
        <v>33.241999999999997</v>
      </c>
      <c r="M183" s="23">
        <f t="shared" si="44"/>
        <v>31.3644</v>
      </c>
      <c r="N183" s="24">
        <f t="shared" si="45"/>
        <v>11.952271846808028</v>
      </c>
      <c r="O183" s="24">
        <f t="shared" si="46"/>
        <v>43.316671846808028</v>
      </c>
      <c r="P183" s="25">
        <f t="shared" si="47"/>
        <v>19.412128153191972</v>
      </c>
      <c r="Q183">
        <f t="shared" si="32"/>
        <v>23.67124528301887</v>
      </c>
      <c r="R183">
        <f t="shared" si="33"/>
        <v>9.020582525892852</v>
      </c>
      <c r="S183">
        <f t="shared" si="34"/>
        <v>32.691827808911725</v>
      </c>
      <c r="T183">
        <f t="shared" si="35"/>
        <v>14.650662757126018</v>
      </c>
    </row>
    <row r="184" spans="1:22" x14ac:dyDescent="0.2">
      <c r="A184" s="14" t="s">
        <v>4</v>
      </c>
      <c r="B184" t="s">
        <v>20</v>
      </c>
      <c r="C184" t="s">
        <v>43</v>
      </c>
      <c r="E184">
        <v>5</v>
      </c>
      <c r="F184" s="61"/>
      <c r="G184">
        <v>37</v>
      </c>
      <c r="H184">
        <v>32.14</v>
      </c>
      <c r="I184">
        <v>34.234000000000002</v>
      </c>
      <c r="J184">
        <v>32.061999999999998</v>
      </c>
      <c r="K184">
        <v>36.222000000000001</v>
      </c>
      <c r="L184">
        <v>31.257000000000001</v>
      </c>
      <c r="M184" s="23">
        <f t="shared" si="44"/>
        <v>33.183</v>
      </c>
      <c r="N184" s="24">
        <f t="shared" si="45"/>
        <v>2.0244806741483119</v>
      </c>
      <c r="O184" s="24">
        <f t="shared" si="46"/>
        <v>35.207480674148314</v>
      </c>
      <c r="P184" s="25">
        <f t="shared" si="47"/>
        <v>31.158519325851689</v>
      </c>
      <c r="Q184">
        <f t="shared" si="32"/>
        <v>25.043773584905662</v>
      </c>
      <c r="R184">
        <f t="shared" si="33"/>
        <v>1.5279099427534431</v>
      </c>
      <c r="S184">
        <f t="shared" si="34"/>
        <v>26.571683527659104</v>
      </c>
      <c r="T184">
        <f t="shared" si="35"/>
        <v>23.515863642152219</v>
      </c>
    </row>
    <row r="185" spans="1:22" x14ac:dyDescent="0.2">
      <c r="A185" s="14" t="s">
        <v>4</v>
      </c>
      <c r="B185" t="s">
        <v>20</v>
      </c>
      <c r="C185" t="s">
        <v>43</v>
      </c>
      <c r="E185">
        <v>5</v>
      </c>
      <c r="F185" s="61"/>
      <c r="G185">
        <v>38</v>
      </c>
      <c r="H185">
        <v>24.082999999999998</v>
      </c>
      <c r="I185">
        <v>24.187000000000001</v>
      </c>
      <c r="J185">
        <v>16.279</v>
      </c>
      <c r="K185">
        <v>32.015999999999998</v>
      </c>
      <c r="L185">
        <v>21</v>
      </c>
      <c r="M185" s="23">
        <f t="shared" si="44"/>
        <v>23.512999999999998</v>
      </c>
      <c r="N185" s="24">
        <f t="shared" si="45"/>
        <v>5.7385997856620055</v>
      </c>
      <c r="O185" s="24">
        <f t="shared" si="46"/>
        <v>29.251599785662002</v>
      </c>
      <c r="P185" s="25">
        <f t="shared" si="47"/>
        <v>17.774400214337994</v>
      </c>
      <c r="Q185">
        <f t="shared" si="32"/>
        <v>17.74566037735849</v>
      </c>
      <c r="R185">
        <f t="shared" si="33"/>
        <v>4.3310187061600045</v>
      </c>
      <c r="S185">
        <f t="shared" si="34"/>
        <v>22.076679083518496</v>
      </c>
      <c r="T185">
        <f t="shared" si="35"/>
        <v>13.414641671198485</v>
      </c>
    </row>
    <row r="186" spans="1:22" x14ac:dyDescent="0.2">
      <c r="A186" s="14" t="s">
        <v>4</v>
      </c>
      <c r="B186" t="s">
        <v>20</v>
      </c>
      <c r="C186" t="s">
        <v>43</v>
      </c>
      <c r="E186">
        <v>5</v>
      </c>
      <c r="F186" s="61"/>
      <c r="G186">
        <v>39</v>
      </c>
      <c r="H186">
        <v>24.331</v>
      </c>
      <c r="I186">
        <v>15</v>
      </c>
      <c r="J186">
        <v>26.077000000000002</v>
      </c>
      <c r="K186">
        <v>34.366</v>
      </c>
      <c r="L186" t="s">
        <v>18</v>
      </c>
      <c r="M186" s="23">
        <f t="shared" si="44"/>
        <v>24.9435</v>
      </c>
      <c r="N186" s="24">
        <f t="shared" si="45"/>
        <v>7.9439007420787888</v>
      </c>
      <c r="O186" s="24">
        <f t="shared" si="46"/>
        <v>32.887400742078789</v>
      </c>
      <c r="P186" s="25">
        <f t="shared" si="47"/>
        <v>16.999599257921211</v>
      </c>
      <c r="Q186">
        <f t="shared" si="32"/>
        <v>18.825283018867925</v>
      </c>
      <c r="R186">
        <f t="shared" si="33"/>
        <v>5.9953967864745579</v>
      </c>
      <c r="S186">
        <f t="shared" si="34"/>
        <v>24.820679805342483</v>
      </c>
      <c r="T186">
        <f t="shared" si="35"/>
        <v>12.829886232393367</v>
      </c>
    </row>
    <row r="187" spans="1:22" x14ac:dyDescent="0.2">
      <c r="A187" s="14" t="s">
        <v>4</v>
      </c>
      <c r="B187" t="s">
        <v>20</v>
      </c>
      <c r="C187" t="s">
        <v>43</v>
      </c>
      <c r="E187">
        <v>5</v>
      </c>
      <c r="F187" s="61"/>
      <c r="G187">
        <v>40</v>
      </c>
      <c r="H187">
        <v>31.574999999999999</v>
      </c>
      <c r="I187" t="s">
        <v>18</v>
      </c>
      <c r="J187">
        <v>21.378</v>
      </c>
      <c r="K187">
        <v>20.396000000000001</v>
      </c>
      <c r="L187" t="s">
        <v>18</v>
      </c>
      <c r="M187" s="23">
        <f t="shared" si="44"/>
        <v>24.449666666666669</v>
      </c>
      <c r="N187" s="24">
        <f t="shared" si="45"/>
        <v>6.1902231246808208</v>
      </c>
      <c r="O187" s="24">
        <f t="shared" si="46"/>
        <v>30.639889791347489</v>
      </c>
      <c r="P187" s="25">
        <f t="shared" si="47"/>
        <v>18.259443541985849</v>
      </c>
      <c r="Q187">
        <f t="shared" si="32"/>
        <v>18.452578616352202</v>
      </c>
      <c r="R187">
        <f t="shared" si="33"/>
        <v>4.6718665091930722</v>
      </c>
      <c r="S187">
        <f t="shared" si="34"/>
        <v>23.124445125545275</v>
      </c>
      <c r="T187">
        <f t="shared" si="35"/>
        <v>13.780712107159129</v>
      </c>
    </row>
    <row r="188" spans="1:22" x14ac:dyDescent="0.2">
      <c r="A188" s="14" t="s">
        <v>4</v>
      </c>
      <c r="B188" t="s">
        <v>20</v>
      </c>
      <c r="C188" t="s">
        <v>43</v>
      </c>
      <c r="E188">
        <v>5</v>
      </c>
      <c r="F188" s="61"/>
      <c r="G188">
        <v>41</v>
      </c>
      <c r="H188">
        <v>29.016999999999999</v>
      </c>
      <c r="I188" t="s">
        <v>18</v>
      </c>
      <c r="J188" t="s">
        <v>18</v>
      </c>
      <c r="K188" t="s">
        <v>18</v>
      </c>
      <c r="L188" t="s">
        <v>18</v>
      </c>
      <c r="M188" s="23">
        <f t="shared" si="44"/>
        <v>29.016999999999999</v>
      </c>
      <c r="N188" s="24" t="s">
        <v>18</v>
      </c>
      <c r="O188" s="24" t="s">
        <v>18</v>
      </c>
      <c r="P188" s="25" t="s">
        <v>18</v>
      </c>
      <c r="Q188">
        <f t="shared" si="32"/>
        <v>21.899622641509435</v>
      </c>
      <c r="R188" t="e">
        <f t="shared" si="33"/>
        <v>#VALUE!</v>
      </c>
      <c r="S188" t="e">
        <f t="shared" si="34"/>
        <v>#VALUE!</v>
      </c>
      <c r="T188" t="e">
        <f t="shared" si="35"/>
        <v>#VALUE!</v>
      </c>
    </row>
    <row r="189" spans="1:22" x14ac:dyDescent="0.2">
      <c r="A189" s="18" t="s">
        <v>19</v>
      </c>
      <c r="B189" s="9" t="s">
        <v>20</v>
      </c>
      <c r="C189" t="s">
        <v>43</v>
      </c>
      <c r="D189">
        <v>2022</v>
      </c>
      <c r="E189" s="9">
        <v>1</v>
      </c>
      <c r="F189" s="60">
        <v>569.89300000000003</v>
      </c>
      <c r="G189" s="9">
        <v>1</v>
      </c>
      <c r="H189" s="9">
        <v>9.4870000000000001</v>
      </c>
      <c r="I189" s="9">
        <v>12</v>
      </c>
      <c r="J189" s="9">
        <v>17.088000000000001</v>
      </c>
      <c r="K189" s="9"/>
      <c r="L189" s="9"/>
      <c r="M189" s="29">
        <f t="shared" ref="M189" si="48">AVERAGE(H189:L189)</f>
        <v>12.858333333333334</v>
      </c>
      <c r="N189" s="30">
        <f t="shared" ref="N189" si="49">STDEV(H189:L189)</f>
        <v>3.8725124058333638</v>
      </c>
      <c r="O189" s="30">
        <f t="shared" ref="O189" si="50">M189+N189</f>
        <v>16.730845739166696</v>
      </c>
      <c r="P189" s="31">
        <f t="shared" ref="P189" si="51">M189-N189</f>
        <v>8.9858209274999705</v>
      </c>
      <c r="Q189">
        <f t="shared" si="32"/>
        <v>9.7044025157232721</v>
      </c>
      <c r="R189">
        <f t="shared" si="33"/>
        <v>2.922650872327067</v>
      </c>
      <c r="S189">
        <f t="shared" si="34"/>
        <v>12.627053388050339</v>
      </c>
      <c r="T189">
        <f t="shared" si="35"/>
        <v>6.7817516433962055</v>
      </c>
      <c r="U189">
        <v>1</v>
      </c>
      <c r="V189">
        <f>F189/1.325</f>
        <v>430.10792452830191</v>
      </c>
    </row>
    <row r="190" spans="1:22" x14ac:dyDescent="0.2">
      <c r="A190" s="19" t="s">
        <v>19</v>
      </c>
      <c r="B190" t="s">
        <v>20</v>
      </c>
      <c r="C190" t="s">
        <v>43</v>
      </c>
      <c r="E190">
        <v>1</v>
      </c>
      <c r="F190" s="61"/>
      <c r="G190">
        <v>2</v>
      </c>
      <c r="H190">
        <v>14.866</v>
      </c>
      <c r="I190">
        <v>8</v>
      </c>
      <c r="J190">
        <v>12.042</v>
      </c>
      <c r="M190" s="23">
        <f t="shared" ref="M190:M210" si="52">AVERAGE(H190:L190)</f>
        <v>11.636000000000001</v>
      </c>
      <c r="N190" s="24">
        <f t="shared" ref="N190:N210" si="53">STDEV(H190:L190)</f>
        <v>3.4509587073739314</v>
      </c>
      <c r="O190" s="24">
        <f t="shared" ref="O190:O210" si="54">M190+N190</f>
        <v>15.086958707373933</v>
      </c>
      <c r="P190" s="25">
        <f t="shared" ref="P190:P210" si="55">M190-N190</f>
        <v>8.1850412926260692</v>
      </c>
      <c r="Q190">
        <f t="shared" si="32"/>
        <v>8.7818867924528305</v>
      </c>
      <c r="R190">
        <f t="shared" si="33"/>
        <v>2.6044971376407031</v>
      </c>
      <c r="S190">
        <f t="shared" si="34"/>
        <v>11.386383930093533</v>
      </c>
      <c r="T190">
        <f t="shared" si="35"/>
        <v>6.1773896548121279</v>
      </c>
      <c r="U190">
        <v>2</v>
      </c>
      <c r="V190">
        <f>F211/1.325</f>
        <v>552.88150943396226</v>
      </c>
    </row>
    <row r="191" spans="1:22" x14ac:dyDescent="0.2">
      <c r="A191" s="19" t="s">
        <v>19</v>
      </c>
      <c r="B191" t="s">
        <v>20</v>
      </c>
      <c r="C191" t="s">
        <v>43</v>
      </c>
      <c r="E191">
        <v>1</v>
      </c>
      <c r="F191" s="61"/>
      <c r="G191">
        <v>3</v>
      </c>
      <c r="H191">
        <v>8.5440000000000005</v>
      </c>
      <c r="I191">
        <v>5</v>
      </c>
      <c r="J191">
        <v>5</v>
      </c>
      <c r="M191" s="23">
        <f t="shared" si="52"/>
        <v>6.1813333333333338</v>
      </c>
      <c r="N191" s="24">
        <f t="shared" si="53"/>
        <v>2.0461293540080332</v>
      </c>
      <c r="O191" s="24">
        <f t="shared" si="54"/>
        <v>8.227462687341367</v>
      </c>
      <c r="P191" s="25">
        <f t="shared" si="55"/>
        <v>4.1352039793253006</v>
      </c>
      <c r="Q191">
        <f t="shared" si="32"/>
        <v>4.6651572327044031</v>
      </c>
      <c r="R191">
        <f t="shared" si="33"/>
        <v>1.5442485690626666</v>
      </c>
      <c r="S191">
        <f t="shared" si="34"/>
        <v>6.2094058017670699</v>
      </c>
      <c r="T191">
        <f t="shared" si="35"/>
        <v>3.1209086636417362</v>
      </c>
      <c r="U191">
        <v>3</v>
      </c>
      <c r="V191">
        <f>F237/1.325</f>
        <v>522.93735849056611</v>
      </c>
    </row>
    <row r="192" spans="1:22" x14ac:dyDescent="0.2">
      <c r="A192" s="19" t="s">
        <v>19</v>
      </c>
      <c r="B192" t="s">
        <v>20</v>
      </c>
      <c r="C192" t="s">
        <v>43</v>
      </c>
      <c r="E192">
        <v>1</v>
      </c>
      <c r="F192" s="61"/>
      <c r="G192">
        <v>4</v>
      </c>
      <c r="H192">
        <v>11.18</v>
      </c>
      <c r="I192">
        <v>14</v>
      </c>
      <c r="J192">
        <v>5.0990000000000002</v>
      </c>
      <c r="M192" s="23">
        <f t="shared" si="52"/>
        <v>10.093</v>
      </c>
      <c r="N192" s="24">
        <f t="shared" si="53"/>
        <v>4.5489698833911811</v>
      </c>
      <c r="O192" s="24">
        <f t="shared" si="54"/>
        <v>14.64196988339118</v>
      </c>
      <c r="P192" s="25">
        <f t="shared" si="55"/>
        <v>5.5440301166088188</v>
      </c>
      <c r="Q192">
        <f t="shared" si="32"/>
        <v>7.6173584905660379</v>
      </c>
      <c r="R192">
        <f t="shared" si="33"/>
        <v>3.4331848176537219</v>
      </c>
      <c r="S192">
        <f t="shared" si="34"/>
        <v>11.05054330821976</v>
      </c>
      <c r="T192">
        <f t="shared" si="35"/>
        <v>4.1841736729123156</v>
      </c>
      <c r="U192">
        <v>4</v>
      </c>
      <c r="V192">
        <f>F260/1.325</f>
        <v>441.85283018867926</v>
      </c>
    </row>
    <row r="193" spans="1:22" x14ac:dyDescent="0.2">
      <c r="A193" s="19" t="s">
        <v>19</v>
      </c>
      <c r="B193" t="s">
        <v>20</v>
      </c>
      <c r="C193" t="s">
        <v>43</v>
      </c>
      <c r="E193">
        <v>1</v>
      </c>
      <c r="F193" s="61"/>
      <c r="G193">
        <v>5</v>
      </c>
      <c r="H193">
        <v>11.705</v>
      </c>
      <c r="I193">
        <v>14.866</v>
      </c>
      <c r="J193">
        <v>13.342000000000001</v>
      </c>
      <c r="M193" s="23">
        <f t="shared" si="52"/>
        <v>13.304333333333332</v>
      </c>
      <c r="N193" s="24">
        <f t="shared" si="53"/>
        <v>1.5808365928625681</v>
      </c>
      <c r="O193" s="24">
        <f t="shared" si="54"/>
        <v>14.8851699261959</v>
      </c>
      <c r="P193" s="25">
        <f t="shared" si="55"/>
        <v>11.723496740470765</v>
      </c>
      <c r="Q193">
        <f t="shared" si="32"/>
        <v>10.041006289308175</v>
      </c>
      <c r="R193">
        <f t="shared" si="33"/>
        <v>1.1930842210283532</v>
      </c>
      <c r="S193">
        <f t="shared" si="34"/>
        <v>11.234090510336529</v>
      </c>
      <c r="T193">
        <f t="shared" si="35"/>
        <v>8.8479220682798214</v>
      </c>
      <c r="U193">
        <v>5</v>
      </c>
      <c r="V193">
        <f>F280/1.325</f>
        <v>310.91622641509434</v>
      </c>
    </row>
    <row r="194" spans="1:22" x14ac:dyDescent="0.2">
      <c r="A194" s="19" t="s">
        <v>19</v>
      </c>
      <c r="B194" t="s">
        <v>20</v>
      </c>
      <c r="C194" t="s">
        <v>43</v>
      </c>
      <c r="E194">
        <v>1</v>
      </c>
      <c r="F194" s="61"/>
      <c r="G194">
        <v>6</v>
      </c>
      <c r="H194">
        <v>19.416</v>
      </c>
      <c r="I194">
        <v>11.401999999999999</v>
      </c>
      <c r="J194">
        <v>18.358000000000001</v>
      </c>
      <c r="M194" s="23">
        <f t="shared" si="52"/>
        <v>16.391999999999999</v>
      </c>
      <c r="N194" s="24">
        <f t="shared" si="53"/>
        <v>4.353724382640686</v>
      </c>
      <c r="O194" s="24">
        <f t="shared" si="54"/>
        <v>20.745724382640685</v>
      </c>
      <c r="P194" s="25">
        <f t="shared" si="55"/>
        <v>12.038275617359314</v>
      </c>
      <c r="Q194">
        <f t="shared" si="32"/>
        <v>12.371320754716981</v>
      </c>
      <c r="R194">
        <f t="shared" si="33"/>
        <v>3.2858297227476876</v>
      </c>
      <c r="S194">
        <f t="shared" si="34"/>
        <v>15.657150477464668</v>
      </c>
      <c r="T194">
        <f t="shared" si="35"/>
        <v>9.0854910319692941</v>
      </c>
      <c r="U194">
        <v>6</v>
      </c>
      <c r="V194">
        <f>F295/1.325</f>
        <v>257.57509433962264</v>
      </c>
    </row>
    <row r="195" spans="1:22" x14ac:dyDescent="0.2">
      <c r="A195" s="19" t="s">
        <v>19</v>
      </c>
      <c r="B195" t="s">
        <v>20</v>
      </c>
      <c r="C195" t="s">
        <v>43</v>
      </c>
      <c r="E195">
        <v>1</v>
      </c>
      <c r="F195" s="61"/>
      <c r="G195">
        <v>7</v>
      </c>
      <c r="H195">
        <v>22.472000000000001</v>
      </c>
      <c r="I195">
        <v>8.2460000000000004</v>
      </c>
      <c r="J195">
        <v>21.024000000000001</v>
      </c>
      <c r="M195" s="23">
        <f t="shared" si="52"/>
        <v>17.247333333333334</v>
      </c>
      <c r="N195" s="24">
        <f t="shared" si="53"/>
        <v>7.828932068509304</v>
      </c>
      <c r="O195" s="24">
        <f t="shared" si="54"/>
        <v>25.076265401842637</v>
      </c>
      <c r="P195" s="25">
        <f t="shared" si="55"/>
        <v>9.4184012648240305</v>
      </c>
      <c r="Q195">
        <f t="shared" si="32"/>
        <v>13.016855345911951</v>
      </c>
      <c r="R195">
        <f t="shared" si="33"/>
        <v>5.9086279762334373</v>
      </c>
      <c r="S195">
        <f t="shared" si="34"/>
        <v>18.925483322145389</v>
      </c>
      <c r="T195">
        <f t="shared" si="35"/>
        <v>7.1082273696785139</v>
      </c>
      <c r="U195">
        <v>7</v>
      </c>
      <c r="V195">
        <f>F307/1.325</f>
        <v>131.14037735849055</v>
      </c>
    </row>
    <row r="196" spans="1:22" x14ac:dyDescent="0.2">
      <c r="A196" s="19" t="s">
        <v>19</v>
      </c>
      <c r="B196" t="s">
        <v>20</v>
      </c>
      <c r="C196" t="s">
        <v>43</v>
      </c>
      <c r="E196">
        <v>1</v>
      </c>
      <c r="F196" s="61"/>
      <c r="G196">
        <v>8</v>
      </c>
      <c r="H196">
        <v>24.352</v>
      </c>
      <c r="I196">
        <v>12.166</v>
      </c>
      <c r="J196">
        <v>16.763000000000002</v>
      </c>
      <c r="M196" s="23">
        <f t="shared" si="52"/>
        <v>17.760333333333335</v>
      </c>
      <c r="N196" s="24">
        <f t="shared" si="53"/>
        <v>6.153913741135252</v>
      </c>
      <c r="O196" s="24">
        <f t="shared" si="54"/>
        <v>23.914247074468587</v>
      </c>
      <c r="P196" s="25">
        <f t="shared" si="55"/>
        <v>11.606419592198083</v>
      </c>
      <c r="Q196">
        <f t="shared" si="32"/>
        <v>13.404025157232706</v>
      </c>
      <c r="R196">
        <f t="shared" si="33"/>
        <v>4.6444632008567943</v>
      </c>
      <c r="S196">
        <f t="shared" si="34"/>
        <v>18.0484883580895</v>
      </c>
      <c r="T196">
        <f t="shared" si="35"/>
        <v>8.7595619563759115</v>
      </c>
      <c r="U196">
        <v>8</v>
      </c>
      <c r="V196">
        <f>F314/1.325</f>
        <v>200.31320754716984</v>
      </c>
    </row>
    <row r="197" spans="1:22" x14ac:dyDescent="0.2">
      <c r="A197" s="19" t="s">
        <v>19</v>
      </c>
      <c r="B197" t="s">
        <v>20</v>
      </c>
      <c r="C197" t="s">
        <v>43</v>
      </c>
      <c r="E197">
        <v>1</v>
      </c>
      <c r="F197" s="61"/>
      <c r="G197">
        <v>9</v>
      </c>
      <c r="H197">
        <v>25.297999999999998</v>
      </c>
      <c r="I197">
        <v>12.369</v>
      </c>
      <c r="J197">
        <v>24.352</v>
      </c>
      <c r="M197" s="23">
        <f t="shared" si="52"/>
        <v>20.673000000000002</v>
      </c>
      <c r="N197" s="24">
        <f t="shared" si="53"/>
        <v>7.2070133203706463</v>
      </c>
      <c r="O197" s="24">
        <f t="shared" si="54"/>
        <v>27.880013320370647</v>
      </c>
      <c r="P197" s="25">
        <f t="shared" si="55"/>
        <v>13.465986679629356</v>
      </c>
      <c r="Q197">
        <f t="shared" si="32"/>
        <v>15.602264150943398</v>
      </c>
      <c r="R197">
        <f t="shared" si="33"/>
        <v>5.4392553361287899</v>
      </c>
      <c r="S197">
        <f t="shared" si="34"/>
        <v>21.041519487072186</v>
      </c>
      <c r="T197">
        <f t="shared" si="35"/>
        <v>10.163008814814608</v>
      </c>
    </row>
    <row r="198" spans="1:22" x14ac:dyDescent="0.2">
      <c r="A198" s="19" t="s">
        <v>19</v>
      </c>
      <c r="B198" t="s">
        <v>20</v>
      </c>
      <c r="C198" t="s">
        <v>43</v>
      </c>
      <c r="E198">
        <v>1</v>
      </c>
      <c r="F198" s="61"/>
      <c r="G198">
        <v>10</v>
      </c>
      <c r="H198">
        <v>18.385000000000002</v>
      </c>
      <c r="I198">
        <v>16.763000000000002</v>
      </c>
      <c r="J198">
        <v>23.344999999999999</v>
      </c>
      <c r="M198" s="23">
        <f t="shared" si="52"/>
        <v>19.497666666666667</v>
      </c>
      <c r="N198" s="24">
        <f t="shared" si="53"/>
        <v>3.4291691899545134</v>
      </c>
      <c r="O198" s="24">
        <f t="shared" si="54"/>
        <v>22.926835856621182</v>
      </c>
      <c r="P198" s="25">
        <f t="shared" si="55"/>
        <v>16.068497476712153</v>
      </c>
      <c r="Q198">
        <f t="shared" si="32"/>
        <v>14.715220125786164</v>
      </c>
      <c r="R198">
        <f t="shared" si="33"/>
        <v>2.588052218833595</v>
      </c>
      <c r="S198">
        <f t="shared" si="34"/>
        <v>17.30327234461976</v>
      </c>
      <c r="T198">
        <f t="shared" si="35"/>
        <v>12.127167906952568</v>
      </c>
    </row>
    <row r="199" spans="1:22" x14ac:dyDescent="0.2">
      <c r="A199" s="19" t="s">
        <v>19</v>
      </c>
      <c r="B199" t="s">
        <v>20</v>
      </c>
      <c r="C199" t="s">
        <v>43</v>
      </c>
      <c r="E199">
        <v>1</v>
      </c>
      <c r="F199" s="61"/>
      <c r="G199">
        <v>11</v>
      </c>
      <c r="H199">
        <v>6.0830000000000002</v>
      </c>
      <c r="I199">
        <v>13.342000000000001</v>
      </c>
      <c r="J199">
        <v>13.601000000000001</v>
      </c>
      <c r="M199" s="23">
        <f t="shared" si="52"/>
        <v>11.008666666666668</v>
      </c>
      <c r="N199" s="24">
        <f t="shared" si="53"/>
        <v>4.2677176960681606</v>
      </c>
      <c r="O199" s="24">
        <f t="shared" si="54"/>
        <v>15.276384362734829</v>
      </c>
      <c r="P199" s="25">
        <f t="shared" si="55"/>
        <v>6.7409489705985077</v>
      </c>
      <c r="Q199">
        <f t="shared" si="32"/>
        <v>8.3084276729559772</v>
      </c>
      <c r="R199">
        <f t="shared" si="33"/>
        <v>3.2209190159004986</v>
      </c>
      <c r="S199">
        <f t="shared" si="34"/>
        <v>11.529346688856476</v>
      </c>
      <c r="T199">
        <f t="shared" si="35"/>
        <v>5.0875086570554782</v>
      </c>
    </row>
    <row r="200" spans="1:22" x14ac:dyDescent="0.2">
      <c r="A200" s="19" t="s">
        <v>19</v>
      </c>
      <c r="B200" t="s">
        <v>20</v>
      </c>
      <c r="C200" t="s">
        <v>43</v>
      </c>
      <c r="E200">
        <v>1</v>
      </c>
      <c r="F200" s="61"/>
      <c r="G200">
        <v>12</v>
      </c>
      <c r="H200">
        <v>10.198</v>
      </c>
      <c r="I200">
        <v>25.178999999999998</v>
      </c>
      <c r="J200">
        <v>12.369</v>
      </c>
      <c r="M200" s="23">
        <f t="shared" si="52"/>
        <v>15.915333333333331</v>
      </c>
      <c r="N200" s="24">
        <f t="shared" si="53"/>
        <v>8.0956747917226366</v>
      </c>
      <c r="O200" s="24">
        <f t="shared" si="54"/>
        <v>24.011008125055966</v>
      </c>
      <c r="P200" s="25">
        <f t="shared" si="55"/>
        <v>7.8196585416106945</v>
      </c>
      <c r="Q200">
        <f t="shared" si="32"/>
        <v>12.011572327044023</v>
      </c>
      <c r="R200">
        <f t="shared" si="33"/>
        <v>6.1099432390359523</v>
      </c>
      <c r="S200">
        <f t="shared" si="34"/>
        <v>18.121515566079974</v>
      </c>
      <c r="T200">
        <f t="shared" si="35"/>
        <v>5.9016290880080708</v>
      </c>
    </row>
    <row r="201" spans="1:22" x14ac:dyDescent="0.2">
      <c r="A201" s="19" t="s">
        <v>19</v>
      </c>
      <c r="B201" t="s">
        <v>20</v>
      </c>
      <c r="C201" t="s">
        <v>43</v>
      </c>
      <c r="E201">
        <v>1</v>
      </c>
      <c r="F201" s="61"/>
      <c r="G201">
        <v>13</v>
      </c>
      <c r="H201">
        <v>16.492000000000001</v>
      </c>
      <c r="I201">
        <v>22.472000000000001</v>
      </c>
      <c r="J201">
        <v>18.111000000000001</v>
      </c>
      <c r="M201" s="23">
        <f t="shared" si="52"/>
        <v>19.025000000000002</v>
      </c>
      <c r="N201" s="24">
        <f t="shared" si="53"/>
        <v>3.0929996766892796</v>
      </c>
      <c r="O201" s="24">
        <f t="shared" si="54"/>
        <v>22.11799967668928</v>
      </c>
      <c r="P201" s="25">
        <f t="shared" si="55"/>
        <v>15.932000323310723</v>
      </c>
      <c r="Q201">
        <f t="shared" si="32"/>
        <v>14.358490566037737</v>
      </c>
      <c r="R201">
        <f t="shared" si="33"/>
        <v>2.3343393786334188</v>
      </c>
      <c r="S201">
        <f t="shared" si="34"/>
        <v>16.692829944671157</v>
      </c>
      <c r="T201">
        <f t="shared" si="35"/>
        <v>12.024151187404318</v>
      </c>
    </row>
    <row r="202" spans="1:22" x14ac:dyDescent="0.2">
      <c r="A202" s="19" t="s">
        <v>19</v>
      </c>
      <c r="B202" t="s">
        <v>20</v>
      </c>
      <c r="C202" t="s">
        <v>43</v>
      </c>
      <c r="E202">
        <v>1</v>
      </c>
      <c r="F202" s="61"/>
      <c r="G202">
        <v>14</v>
      </c>
      <c r="H202">
        <v>16.279</v>
      </c>
      <c r="I202">
        <v>17.029</v>
      </c>
      <c r="J202">
        <v>8.2460000000000004</v>
      </c>
      <c r="M202" s="23">
        <f t="shared" si="52"/>
        <v>13.851333333333335</v>
      </c>
      <c r="N202" s="24">
        <f t="shared" si="53"/>
        <v>4.8688239168543905</v>
      </c>
      <c r="O202" s="24">
        <f t="shared" si="54"/>
        <v>18.720157250187725</v>
      </c>
      <c r="P202" s="25">
        <f t="shared" si="55"/>
        <v>8.9825094164789441</v>
      </c>
      <c r="Q202">
        <f t="shared" si="32"/>
        <v>10.453836477987423</v>
      </c>
      <c r="R202">
        <f t="shared" si="33"/>
        <v>3.6745840881919931</v>
      </c>
      <c r="S202">
        <f t="shared" si="34"/>
        <v>14.128420566179416</v>
      </c>
      <c r="T202">
        <f t="shared" si="35"/>
        <v>6.7792523897954293</v>
      </c>
    </row>
    <row r="203" spans="1:22" x14ac:dyDescent="0.2">
      <c r="A203" s="19" t="s">
        <v>19</v>
      </c>
      <c r="B203" t="s">
        <v>20</v>
      </c>
      <c r="C203" t="s">
        <v>43</v>
      </c>
      <c r="E203">
        <v>1</v>
      </c>
      <c r="F203" s="61"/>
      <c r="G203">
        <v>15</v>
      </c>
      <c r="H203">
        <v>14.56</v>
      </c>
      <c r="I203">
        <v>9.2200000000000006</v>
      </c>
      <c r="J203">
        <v>10</v>
      </c>
      <c r="M203" s="23">
        <f t="shared" si="52"/>
        <v>11.26</v>
      </c>
      <c r="N203" s="24">
        <f t="shared" si="53"/>
        <v>2.8843716820132559</v>
      </c>
      <c r="O203" s="24">
        <f t="shared" si="54"/>
        <v>14.144371682013256</v>
      </c>
      <c r="P203" s="25">
        <f t="shared" si="55"/>
        <v>8.3756283179867435</v>
      </c>
      <c r="Q203">
        <f t="shared" si="32"/>
        <v>8.4981132075471706</v>
      </c>
      <c r="R203">
        <f t="shared" si="33"/>
        <v>2.1768842883118915</v>
      </c>
      <c r="S203">
        <f t="shared" si="34"/>
        <v>10.674997495859062</v>
      </c>
      <c r="T203">
        <f t="shared" si="35"/>
        <v>6.3212289192352795</v>
      </c>
    </row>
    <row r="204" spans="1:22" x14ac:dyDescent="0.2">
      <c r="A204" s="19" t="s">
        <v>19</v>
      </c>
      <c r="B204" t="s">
        <v>20</v>
      </c>
      <c r="C204" t="s">
        <v>43</v>
      </c>
      <c r="E204">
        <v>1</v>
      </c>
      <c r="F204" s="61"/>
      <c r="G204">
        <v>16</v>
      </c>
      <c r="H204">
        <v>16.125</v>
      </c>
      <c r="I204">
        <v>12.083</v>
      </c>
      <c r="J204">
        <v>15</v>
      </c>
      <c r="M204" s="23">
        <f t="shared" si="52"/>
        <v>14.402666666666667</v>
      </c>
      <c r="N204" s="24">
        <f t="shared" si="53"/>
        <v>2.0861558746491986</v>
      </c>
      <c r="O204" s="24">
        <f t="shared" si="54"/>
        <v>16.488822541315866</v>
      </c>
      <c r="P204" s="25">
        <f t="shared" si="55"/>
        <v>12.316510792017468</v>
      </c>
      <c r="Q204">
        <f t="shared" si="32"/>
        <v>10.86993710691824</v>
      </c>
      <c r="R204">
        <f t="shared" si="33"/>
        <v>1.5744572638861878</v>
      </c>
      <c r="S204">
        <f t="shared" si="34"/>
        <v>12.444394370804428</v>
      </c>
      <c r="T204">
        <f t="shared" si="35"/>
        <v>9.2954798430320515</v>
      </c>
    </row>
    <row r="205" spans="1:22" x14ac:dyDescent="0.2">
      <c r="A205" s="19" t="s">
        <v>19</v>
      </c>
      <c r="B205" t="s">
        <v>20</v>
      </c>
      <c r="C205" t="s">
        <v>43</v>
      </c>
      <c r="E205">
        <v>1</v>
      </c>
      <c r="F205" s="61"/>
      <c r="G205">
        <v>17</v>
      </c>
      <c r="H205">
        <v>18.974</v>
      </c>
      <c r="I205">
        <v>11.705</v>
      </c>
      <c r="J205">
        <v>14.036</v>
      </c>
      <c r="M205" s="23">
        <f t="shared" si="52"/>
        <v>14.905000000000001</v>
      </c>
      <c r="N205" s="24">
        <f t="shared" si="53"/>
        <v>3.7115981732940782</v>
      </c>
      <c r="O205" s="24">
        <f t="shared" si="54"/>
        <v>18.616598173294079</v>
      </c>
      <c r="P205" s="25">
        <f t="shared" si="55"/>
        <v>11.193401826705923</v>
      </c>
      <c r="Q205">
        <f t="shared" si="32"/>
        <v>11.249056603773585</v>
      </c>
      <c r="R205">
        <f t="shared" si="33"/>
        <v>2.8012061685238328</v>
      </c>
      <c r="S205">
        <f t="shared" si="34"/>
        <v>14.050262772297419</v>
      </c>
      <c r="T205">
        <f t="shared" si="35"/>
        <v>8.4478504352497517</v>
      </c>
    </row>
    <row r="206" spans="1:22" x14ac:dyDescent="0.2">
      <c r="A206" s="19" t="s">
        <v>19</v>
      </c>
      <c r="B206" t="s">
        <v>20</v>
      </c>
      <c r="C206" t="s">
        <v>43</v>
      </c>
      <c r="E206">
        <v>1</v>
      </c>
      <c r="F206" s="61"/>
      <c r="G206">
        <v>18</v>
      </c>
      <c r="H206">
        <v>18.385000000000002</v>
      </c>
      <c r="I206">
        <v>18.248000000000001</v>
      </c>
      <c r="J206">
        <v>16.763000000000002</v>
      </c>
      <c r="M206" s="23">
        <f t="shared" si="52"/>
        <v>17.798666666666666</v>
      </c>
      <c r="N206" s="24">
        <f t="shared" si="53"/>
        <v>0.89952561571827017</v>
      </c>
      <c r="O206" s="24">
        <f t="shared" si="54"/>
        <v>18.698192282384937</v>
      </c>
      <c r="P206" s="25">
        <f t="shared" si="55"/>
        <v>16.899141050948394</v>
      </c>
      <c r="Q206">
        <f t="shared" si="32"/>
        <v>13.432955974842766</v>
      </c>
      <c r="R206">
        <f t="shared" si="33"/>
        <v>0.67888725714586429</v>
      </c>
      <c r="S206">
        <f t="shared" si="34"/>
        <v>14.111843231988631</v>
      </c>
      <c r="T206">
        <f t="shared" si="35"/>
        <v>12.754068717696901</v>
      </c>
    </row>
    <row r="207" spans="1:22" x14ac:dyDescent="0.2">
      <c r="A207" s="19" t="s">
        <v>19</v>
      </c>
      <c r="B207" t="s">
        <v>20</v>
      </c>
      <c r="C207" t="s">
        <v>43</v>
      </c>
      <c r="E207">
        <v>1</v>
      </c>
      <c r="F207" s="61"/>
      <c r="G207">
        <v>19</v>
      </c>
      <c r="H207">
        <v>14.318</v>
      </c>
      <c r="I207">
        <v>23.195</v>
      </c>
      <c r="J207">
        <v>15.651999999999999</v>
      </c>
      <c r="M207" s="23">
        <f t="shared" si="52"/>
        <v>17.721666666666668</v>
      </c>
      <c r="N207" s="24">
        <f t="shared" si="53"/>
        <v>4.7867444399438446</v>
      </c>
      <c r="O207" s="24">
        <f t="shared" si="54"/>
        <v>22.508411106610513</v>
      </c>
      <c r="P207" s="25">
        <f t="shared" si="55"/>
        <v>12.934922226722822</v>
      </c>
      <c r="Q207">
        <f t="shared" si="32"/>
        <v>13.374842767295599</v>
      </c>
      <c r="R207">
        <f t="shared" si="33"/>
        <v>3.6126373131651657</v>
      </c>
      <c r="S207">
        <f t="shared" si="34"/>
        <v>16.987480080460763</v>
      </c>
      <c r="T207">
        <f t="shared" si="35"/>
        <v>9.7622054541304326</v>
      </c>
    </row>
    <row r="208" spans="1:22" x14ac:dyDescent="0.2">
      <c r="A208" s="19" t="s">
        <v>19</v>
      </c>
      <c r="B208" t="s">
        <v>20</v>
      </c>
      <c r="C208" t="s">
        <v>43</v>
      </c>
      <c r="E208">
        <v>1</v>
      </c>
      <c r="F208" s="61"/>
      <c r="G208">
        <v>20</v>
      </c>
      <c r="H208">
        <v>10.44</v>
      </c>
      <c r="I208">
        <v>19.925000000000001</v>
      </c>
      <c r="J208">
        <v>23.324000000000002</v>
      </c>
      <c r="M208" s="23">
        <f t="shared" si="52"/>
        <v>17.896333333333335</v>
      </c>
      <c r="N208" s="24">
        <f t="shared" si="53"/>
        <v>6.6772734205911686</v>
      </c>
      <c r="O208" s="24">
        <f t="shared" si="54"/>
        <v>24.573606753924501</v>
      </c>
      <c r="P208" s="25">
        <f t="shared" si="55"/>
        <v>11.219059912742166</v>
      </c>
      <c r="Q208">
        <f t="shared" si="32"/>
        <v>13.506666666666668</v>
      </c>
      <c r="R208">
        <f t="shared" si="33"/>
        <v>5.0394516381820145</v>
      </c>
      <c r="S208">
        <f t="shared" si="34"/>
        <v>18.546118304848683</v>
      </c>
      <c r="T208">
        <f t="shared" si="35"/>
        <v>8.4672150284846524</v>
      </c>
    </row>
    <row r="209" spans="1:20" x14ac:dyDescent="0.2">
      <c r="A209" s="19" t="s">
        <v>19</v>
      </c>
      <c r="B209" t="s">
        <v>20</v>
      </c>
      <c r="C209" t="s">
        <v>43</v>
      </c>
      <c r="E209">
        <v>1</v>
      </c>
      <c r="F209" s="61"/>
      <c r="G209">
        <v>21</v>
      </c>
      <c r="H209">
        <v>12.648999999999999</v>
      </c>
      <c r="I209">
        <v>14.318</v>
      </c>
      <c r="J209">
        <v>17.117000000000001</v>
      </c>
      <c r="M209" s="23">
        <f t="shared" si="52"/>
        <v>14.694666666666668</v>
      </c>
      <c r="N209" s="24">
        <f t="shared" si="53"/>
        <v>2.2576900436803311</v>
      </c>
      <c r="O209" s="24">
        <f t="shared" si="54"/>
        <v>16.952356710347001</v>
      </c>
      <c r="P209" s="25">
        <f t="shared" si="55"/>
        <v>12.436976622986338</v>
      </c>
      <c r="Q209">
        <f t="shared" si="32"/>
        <v>11.090314465408806</v>
      </c>
      <c r="R209">
        <f t="shared" si="33"/>
        <v>1.703917014098363</v>
      </c>
      <c r="S209">
        <f t="shared" si="34"/>
        <v>12.794231479507168</v>
      </c>
      <c r="T209">
        <f t="shared" si="35"/>
        <v>9.3863974513104438</v>
      </c>
    </row>
    <row r="210" spans="1:20" x14ac:dyDescent="0.2">
      <c r="A210" s="20" t="s">
        <v>19</v>
      </c>
      <c r="B210" s="5" t="s">
        <v>20</v>
      </c>
      <c r="C210" t="s">
        <v>43</v>
      </c>
      <c r="E210" s="5">
        <v>1</v>
      </c>
      <c r="F210" s="62"/>
      <c r="G210" s="5">
        <v>22</v>
      </c>
      <c r="H210" s="5" t="s">
        <v>18</v>
      </c>
      <c r="I210" s="5">
        <v>14.318</v>
      </c>
      <c r="J210" s="5" t="s">
        <v>18</v>
      </c>
      <c r="K210" s="5"/>
      <c r="L210" s="5"/>
      <c r="M210" s="26">
        <f t="shared" si="52"/>
        <v>14.318</v>
      </c>
      <c r="N210" s="27" t="e">
        <f t="shared" si="53"/>
        <v>#DIV/0!</v>
      </c>
      <c r="O210" s="27" t="e">
        <f t="shared" si="54"/>
        <v>#DIV/0!</v>
      </c>
      <c r="P210" s="28" t="e">
        <f t="shared" si="55"/>
        <v>#DIV/0!</v>
      </c>
      <c r="Q210">
        <f t="shared" ref="Q210:Q273" si="56">M210/1.325</f>
        <v>10.806037735849056</v>
      </c>
      <c r="R210" t="e">
        <f t="shared" ref="R210:R273" si="57">N210/1.325</f>
        <v>#DIV/0!</v>
      </c>
      <c r="S210" t="e">
        <f t="shared" ref="S210:S273" si="58">Q210+R210</f>
        <v>#DIV/0!</v>
      </c>
      <c r="T210" t="e">
        <f t="shared" ref="T210:T273" si="59">Q210-R210</f>
        <v>#DIV/0!</v>
      </c>
    </row>
    <row r="211" spans="1:20" x14ac:dyDescent="0.2">
      <c r="A211" s="18" t="s">
        <v>19</v>
      </c>
      <c r="B211" s="9" t="s">
        <v>20</v>
      </c>
      <c r="C211" t="s">
        <v>43</v>
      </c>
      <c r="D211">
        <v>2021</v>
      </c>
      <c r="E211" s="9">
        <v>2</v>
      </c>
      <c r="F211" s="60">
        <v>732.56799999999998</v>
      </c>
      <c r="G211" s="9">
        <v>1</v>
      </c>
      <c r="H211" s="9">
        <v>7.28</v>
      </c>
      <c r="I211" s="9">
        <v>8.0619999999999994</v>
      </c>
      <c r="J211" s="9">
        <v>5</v>
      </c>
      <c r="K211" s="9">
        <v>4.2430000000000003</v>
      </c>
      <c r="L211" s="9">
        <v>8.5440000000000005</v>
      </c>
      <c r="M211" s="29">
        <f t="shared" ref="M211" si="60">AVERAGE(H211:L211)</f>
        <v>6.6258000000000008</v>
      </c>
      <c r="N211" s="30">
        <f t="shared" ref="N211" si="61">STDEV(H211:L211)</f>
        <v>1.9033589256890002</v>
      </c>
      <c r="O211" s="30">
        <f t="shared" ref="O211" si="62">M211+N211</f>
        <v>8.5291589256890017</v>
      </c>
      <c r="P211" s="31">
        <f t="shared" ref="P211" si="63">M211-N211</f>
        <v>4.7224410743110008</v>
      </c>
      <c r="Q211">
        <f t="shared" si="56"/>
        <v>5.0006037735849063</v>
      </c>
      <c r="R211">
        <f t="shared" si="57"/>
        <v>1.4364973024067926</v>
      </c>
      <c r="S211">
        <f t="shared" si="58"/>
        <v>6.4371010759916985</v>
      </c>
      <c r="T211">
        <f t="shared" si="59"/>
        <v>3.5641064711781136</v>
      </c>
    </row>
    <row r="212" spans="1:20" x14ac:dyDescent="0.2">
      <c r="A212" s="19" t="s">
        <v>19</v>
      </c>
      <c r="B212" t="s">
        <v>20</v>
      </c>
      <c r="C212" t="s">
        <v>43</v>
      </c>
      <c r="E212">
        <v>2</v>
      </c>
      <c r="F212" s="61"/>
      <c r="G212">
        <v>2</v>
      </c>
      <c r="H212">
        <v>9.4870000000000001</v>
      </c>
      <c r="I212">
        <v>12.369</v>
      </c>
      <c r="J212">
        <v>6.0830000000000002</v>
      </c>
      <c r="K212">
        <v>5</v>
      </c>
      <c r="L212">
        <v>8.0619999999999994</v>
      </c>
      <c r="M212" s="23">
        <f t="shared" ref="M212:M236" si="64">AVERAGE(H212:L212)</f>
        <v>8.2001999999999988</v>
      </c>
      <c r="N212" s="24">
        <f t="shared" ref="N212:N235" si="65">STDEV(H212:L212)</f>
        <v>2.9059276832020431</v>
      </c>
      <c r="O212" s="24">
        <f t="shared" ref="O212:O235" si="66">M212+N212</f>
        <v>11.106127683202041</v>
      </c>
      <c r="P212" s="25">
        <f t="shared" ref="P212:P235" si="67">M212-N212</f>
        <v>5.2942723167979562</v>
      </c>
      <c r="Q212">
        <f t="shared" si="56"/>
        <v>6.1888301886792449</v>
      </c>
      <c r="R212">
        <f t="shared" si="57"/>
        <v>2.1931529684543722</v>
      </c>
      <c r="S212">
        <f t="shared" si="58"/>
        <v>8.3819831571336181</v>
      </c>
      <c r="T212">
        <f t="shared" si="59"/>
        <v>3.9956772202248727</v>
      </c>
    </row>
    <row r="213" spans="1:20" x14ac:dyDescent="0.2">
      <c r="A213" s="19" t="s">
        <v>19</v>
      </c>
      <c r="B213" t="s">
        <v>20</v>
      </c>
      <c r="C213" t="s">
        <v>43</v>
      </c>
      <c r="E213">
        <v>2</v>
      </c>
      <c r="F213" s="61"/>
      <c r="G213">
        <v>3</v>
      </c>
      <c r="H213">
        <v>16.492000000000001</v>
      </c>
      <c r="I213">
        <v>15.811</v>
      </c>
      <c r="J213">
        <v>10.44</v>
      </c>
      <c r="K213">
        <v>8.5440000000000005</v>
      </c>
      <c r="L213">
        <v>13.038</v>
      </c>
      <c r="M213" s="23">
        <f t="shared" si="64"/>
        <v>12.864999999999998</v>
      </c>
      <c r="N213" s="24">
        <f t="shared" si="65"/>
        <v>3.4064512325879699</v>
      </c>
      <c r="O213" s="24">
        <f t="shared" si="66"/>
        <v>16.271451232587967</v>
      </c>
      <c r="P213" s="25">
        <f t="shared" si="67"/>
        <v>9.4585487674120294</v>
      </c>
      <c r="Q213">
        <f t="shared" si="56"/>
        <v>9.7094339622641499</v>
      </c>
      <c r="R213">
        <f t="shared" si="57"/>
        <v>2.57090659063243</v>
      </c>
      <c r="S213">
        <f t="shared" si="58"/>
        <v>12.280340552896579</v>
      </c>
      <c r="T213">
        <f t="shared" si="59"/>
        <v>7.1385273716317199</v>
      </c>
    </row>
    <row r="214" spans="1:20" x14ac:dyDescent="0.2">
      <c r="A214" s="19" t="s">
        <v>19</v>
      </c>
      <c r="B214" t="s">
        <v>20</v>
      </c>
      <c r="C214" t="s">
        <v>43</v>
      </c>
      <c r="E214">
        <v>2</v>
      </c>
      <c r="F214" s="61"/>
      <c r="G214">
        <v>4</v>
      </c>
      <c r="H214">
        <v>24.166</v>
      </c>
      <c r="I214">
        <v>23.087</v>
      </c>
      <c r="J214">
        <v>12.648999999999999</v>
      </c>
      <c r="K214">
        <v>10.198</v>
      </c>
      <c r="L214">
        <v>18.027999999999999</v>
      </c>
      <c r="M214" s="23">
        <f t="shared" si="64"/>
        <v>17.625599999999999</v>
      </c>
      <c r="N214" s="24">
        <f t="shared" si="65"/>
        <v>6.178621148767748</v>
      </c>
      <c r="O214" s="24">
        <f t="shared" si="66"/>
        <v>23.804221148767745</v>
      </c>
      <c r="P214" s="25">
        <f t="shared" si="67"/>
        <v>11.446978851232251</v>
      </c>
      <c r="Q214">
        <f t="shared" si="56"/>
        <v>13.302339622641508</v>
      </c>
      <c r="R214">
        <f t="shared" si="57"/>
        <v>4.6631103009567907</v>
      </c>
      <c r="S214">
        <f t="shared" si="58"/>
        <v>17.9654499235983</v>
      </c>
      <c r="T214">
        <f t="shared" si="59"/>
        <v>8.6392293216847165</v>
      </c>
    </row>
    <row r="215" spans="1:20" x14ac:dyDescent="0.2">
      <c r="A215" s="19" t="s">
        <v>19</v>
      </c>
      <c r="B215" t="s">
        <v>20</v>
      </c>
      <c r="C215" t="s">
        <v>43</v>
      </c>
      <c r="E215">
        <v>2</v>
      </c>
      <c r="F215" s="61"/>
      <c r="G215">
        <v>5</v>
      </c>
      <c r="H215">
        <v>20.248000000000001</v>
      </c>
      <c r="I215">
        <v>23.77</v>
      </c>
      <c r="J215">
        <v>15.811</v>
      </c>
      <c r="K215">
        <v>10.44</v>
      </c>
      <c r="L215">
        <v>23.087</v>
      </c>
      <c r="M215" s="23">
        <f t="shared" si="64"/>
        <v>18.671200000000002</v>
      </c>
      <c r="N215" s="24">
        <f t="shared" si="65"/>
        <v>5.5658949594831464</v>
      </c>
      <c r="O215" s="24">
        <f t="shared" si="66"/>
        <v>24.237094959483148</v>
      </c>
      <c r="P215" s="25">
        <f t="shared" si="67"/>
        <v>13.105305040516857</v>
      </c>
      <c r="Q215">
        <f t="shared" si="56"/>
        <v>14.09147169811321</v>
      </c>
      <c r="R215">
        <f t="shared" si="57"/>
        <v>4.2006754411193556</v>
      </c>
      <c r="S215">
        <f t="shared" si="58"/>
        <v>18.292147139232565</v>
      </c>
      <c r="T215">
        <f t="shared" si="59"/>
        <v>9.8907962569938555</v>
      </c>
    </row>
    <row r="216" spans="1:20" x14ac:dyDescent="0.2">
      <c r="A216" s="19" t="s">
        <v>19</v>
      </c>
      <c r="B216" t="s">
        <v>20</v>
      </c>
      <c r="C216" t="s">
        <v>43</v>
      </c>
      <c r="E216">
        <v>2</v>
      </c>
      <c r="F216" s="61"/>
      <c r="G216">
        <v>6</v>
      </c>
      <c r="H216">
        <v>17.117000000000001</v>
      </c>
      <c r="I216">
        <v>22.561</v>
      </c>
      <c r="J216">
        <v>11.401999999999999</v>
      </c>
      <c r="K216">
        <v>13</v>
      </c>
      <c r="L216">
        <v>15.297000000000001</v>
      </c>
      <c r="M216" s="23">
        <f t="shared" si="64"/>
        <v>15.875399999999999</v>
      </c>
      <c r="N216" s="24">
        <f t="shared" si="65"/>
        <v>4.3258697738142784</v>
      </c>
      <c r="O216" s="24">
        <f t="shared" si="66"/>
        <v>20.201269773814278</v>
      </c>
      <c r="P216" s="25">
        <f t="shared" si="67"/>
        <v>11.54953022618572</v>
      </c>
      <c r="Q216">
        <f t="shared" si="56"/>
        <v>11.98143396226415</v>
      </c>
      <c r="R216">
        <f t="shared" si="57"/>
        <v>3.2648073764636063</v>
      </c>
      <c r="S216">
        <f t="shared" si="58"/>
        <v>15.246241338727756</v>
      </c>
      <c r="T216">
        <f t="shared" si="59"/>
        <v>8.7166265858005438</v>
      </c>
    </row>
    <row r="217" spans="1:20" x14ac:dyDescent="0.2">
      <c r="A217" s="19" t="s">
        <v>19</v>
      </c>
      <c r="B217" t="s">
        <v>20</v>
      </c>
      <c r="C217" t="s">
        <v>43</v>
      </c>
      <c r="E217">
        <v>2</v>
      </c>
      <c r="F217" s="61"/>
      <c r="G217">
        <v>7</v>
      </c>
      <c r="H217">
        <v>25.962</v>
      </c>
      <c r="I217">
        <v>10.44</v>
      </c>
      <c r="J217">
        <v>17.263000000000002</v>
      </c>
      <c r="K217">
        <v>16.492000000000001</v>
      </c>
      <c r="L217">
        <v>14.318</v>
      </c>
      <c r="M217" s="23">
        <f t="shared" si="64"/>
        <v>16.895000000000003</v>
      </c>
      <c r="N217" s="24">
        <f t="shared" si="65"/>
        <v>5.718747153004756</v>
      </c>
      <c r="O217" s="24">
        <f t="shared" si="66"/>
        <v>22.613747153004759</v>
      </c>
      <c r="P217" s="25">
        <f t="shared" si="67"/>
        <v>11.176252846995247</v>
      </c>
      <c r="Q217">
        <f t="shared" si="56"/>
        <v>12.750943396226418</v>
      </c>
      <c r="R217">
        <f t="shared" si="57"/>
        <v>4.3160355871734009</v>
      </c>
      <c r="S217">
        <f t="shared" si="58"/>
        <v>17.066978983399821</v>
      </c>
      <c r="T217">
        <f t="shared" si="59"/>
        <v>8.4349078090530174</v>
      </c>
    </row>
    <row r="218" spans="1:20" x14ac:dyDescent="0.2">
      <c r="A218" s="19" t="s">
        <v>19</v>
      </c>
      <c r="B218" t="s">
        <v>20</v>
      </c>
      <c r="C218" t="s">
        <v>43</v>
      </c>
      <c r="E218">
        <v>2</v>
      </c>
      <c r="F218" s="61"/>
      <c r="G218">
        <v>8</v>
      </c>
      <c r="H218">
        <v>24.331</v>
      </c>
      <c r="I218">
        <v>9.0549999999999997</v>
      </c>
      <c r="J218">
        <v>19.646999999999998</v>
      </c>
      <c r="K218">
        <v>29.411000000000001</v>
      </c>
      <c r="L218">
        <v>18.027999999999999</v>
      </c>
      <c r="M218" s="23">
        <f t="shared" si="64"/>
        <v>20.094399999999997</v>
      </c>
      <c r="N218" s="24">
        <f t="shared" si="65"/>
        <v>7.6007621854653662</v>
      </c>
      <c r="O218" s="24">
        <f t="shared" si="66"/>
        <v>27.695162185465364</v>
      </c>
      <c r="P218" s="25">
        <f t="shared" si="67"/>
        <v>12.49363781453463</v>
      </c>
      <c r="Q218">
        <f t="shared" si="56"/>
        <v>15.165584905660376</v>
      </c>
      <c r="R218">
        <f t="shared" si="57"/>
        <v>5.7364242909172578</v>
      </c>
      <c r="S218">
        <f t="shared" si="58"/>
        <v>20.902009196577634</v>
      </c>
      <c r="T218">
        <f t="shared" si="59"/>
        <v>9.4291606147431182</v>
      </c>
    </row>
    <row r="219" spans="1:20" x14ac:dyDescent="0.2">
      <c r="A219" s="19" t="s">
        <v>19</v>
      </c>
      <c r="B219" t="s">
        <v>20</v>
      </c>
      <c r="C219" t="s">
        <v>43</v>
      </c>
      <c r="E219">
        <v>2</v>
      </c>
      <c r="F219" s="61"/>
      <c r="G219">
        <v>9</v>
      </c>
      <c r="H219">
        <v>23.087</v>
      </c>
      <c r="I219">
        <v>10.77</v>
      </c>
      <c r="J219">
        <v>15.523999999999999</v>
      </c>
      <c r="K219">
        <v>16.492000000000001</v>
      </c>
      <c r="L219">
        <v>20.616</v>
      </c>
      <c r="M219" s="23">
        <f t="shared" si="64"/>
        <v>17.297800000000002</v>
      </c>
      <c r="N219" s="24">
        <f t="shared" si="65"/>
        <v>4.7679434979873552</v>
      </c>
      <c r="O219" s="24">
        <f t="shared" si="66"/>
        <v>22.065743497987356</v>
      </c>
      <c r="P219" s="25">
        <f t="shared" si="67"/>
        <v>12.529856502012647</v>
      </c>
      <c r="Q219">
        <f t="shared" si="56"/>
        <v>13.054943396226417</v>
      </c>
      <c r="R219">
        <f t="shared" si="57"/>
        <v>3.5984479230093247</v>
      </c>
      <c r="S219">
        <f t="shared" si="58"/>
        <v>16.653391319235741</v>
      </c>
      <c r="T219">
        <f t="shared" si="59"/>
        <v>9.4564954732170925</v>
      </c>
    </row>
    <row r="220" spans="1:20" x14ac:dyDescent="0.2">
      <c r="A220" s="19" t="s">
        <v>19</v>
      </c>
      <c r="B220" t="s">
        <v>20</v>
      </c>
      <c r="C220" t="s">
        <v>43</v>
      </c>
      <c r="E220">
        <v>2</v>
      </c>
      <c r="F220" s="61"/>
      <c r="G220">
        <v>10</v>
      </c>
      <c r="H220">
        <v>16.279</v>
      </c>
      <c r="I220">
        <v>18.681999999999999</v>
      </c>
      <c r="J220">
        <v>21.024000000000001</v>
      </c>
      <c r="K220">
        <v>10.44</v>
      </c>
      <c r="L220">
        <v>12.166</v>
      </c>
      <c r="M220" s="23">
        <f t="shared" si="64"/>
        <v>15.7182</v>
      </c>
      <c r="N220" s="24">
        <f t="shared" si="65"/>
        <v>4.4081640395974384</v>
      </c>
      <c r="O220" s="24">
        <f t="shared" si="66"/>
        <v>20.126364039597437</v>
      </c>
      <c r="P220" s="25">
        <f t="shared" si="67"/>
        <v>11.310035960402562</v>
      </c>
      <c r="Q220">
        <f t="shared" si="56"/>
        <v>11.862792452830188</v>
      </c>
      <c r="R220">
        <f t="shared" si="57"/>
        <v>3.3269162562999535</v>
      </c>
      <c r="S220">
        <f t="shared" si="58"/>
        <v>15.189708709130141</v>
      </c>
      <c r="T220">
        <f t="shared" si="59"/>
        <v>8.5358761965302357</v>
      </c>
    </row>
    <row r="221" spans="1:20" x14ac:dyDescent="0.2">
      <c r="A221" s="19" t="s">
        <v>19</v>
      </c>
      <c r="B221" t="s">
        <v>20</v>
      </c>
      <c r="C221" t="s">
        <v>43</v>
      </c>
      <c r="E221">
        <v>2</v>
      </c>
      <c r="F221" s="61"/>
      <c r="G221">
        <v>11</v>
      </c>
      <c r="H221">
        <v>24.739000000000001</v>
      </c>
      <c r="I221">
        <v>29.12</v>
      </c>
      <c r="J221">
        <v>12.369</v>
      </c>
      <c r="K221">
        <v>16.279</v>
      </c>
      <c r="L221">
        <v>12.166</v>
      </c>
      <c r="M221" s="23">
        <f t="shared" si="64"/>
        <v>18.9346</v>
      </c>
      <c r="N221" s="24">
        <f t="shared" si="65"/>
        <v>7.638826696554907</v>
      </c>
      <c r="O221" s="24">
        <f t="shared" si="66"/>
        <v>26.573426696554908</v>
      </c>
      <c r="P221" s="25">
        <f t="shared" si="67"/>
        <v>11.295773303445092</v>
      </c>
      <c r="Q221">
        <f t="shared" si="56"/>
        <v>14.290264150943397</v>
      </c>
      <c r="R221">
        <f t="shared" si="57"/>
        <v>5.7651522238150239</v>
      </c>
      <c r="S221">
        <f t="shared" si="58"/>
        <v>20.055416374758423</v>
      </c>
      <c r="T221">
        <f t="shared" si="59"/>
        <v>8.5251119271283731</v>
      </c>
    </row>
    <row r="222" spans="1:20" x14ac:dyDescent="0.2">
      <c r="A222" s="19" t="s">
        <v>19</v>
      </c>
      <c r="B222" t="s">
        <v>20</v>
      </c>
      <c r="C222" t="s">
        <v>43</v>
      </c>
      <c r="E222">
        <v>2</v>
      </c>
      <c r="F222" s="61"/>
      <c r="G222">
        <v>12</v>
      </c>
      <c r="H222">
        <v>25.318000000000001</v>
      </c>
      <c r="I222">
        <v>32.756999999999998</v>
      </c>
      <c r="J222">
        <v>18.027999999999999</v>
      </c>
      <c r="K222">
        <v>18.439</v>
      </c>
      <c r="L222">
        <v>14.141999999999999</v>
      </c>
      <c r="M222" s="23">
        <f t="shared" si="64"/>
        <v>21.736799999999999</v>
      </c>
      <c r="N222" s="24">
        <f t="shared" si="65"/>
        <v>7.3583535998210952</v>
      </c>
      <c r="O222" s="24">
        <f t="shared" si="66"/>
        <v>29.095153599821096</v>
      </c>
      <c r="P222" s="25">
        <f t="shared" si="67"/>
        <v>14.378446400178904</v>
      </c>
      <c r="Q222">
        <f t="shared" si="56"/>
        <v>16.405132075471698</v>
      </c>
      <c r="R222">
        <f t="shared" si="57"/>
        <v>5.5534744149593172</v>
      </c>
      <c r="S222">
        <f t="shared" si="58"/>
        <v>21.958606490431016</v>
      </c>
      <c r="T222">
        <f t="shared" si="59"/>
        <v>10.85165766051238</v>
      </c>
    </row>
    <row r="223" spans="1:20" x14ac:dyDescent="0.2">
      <c r="A223" s="19" t="s">
        <v>19</v>
      </c>
      <c r="B223" t="s">
        <v>20</v>
      </c>
      <c r="C223" t="s">
        <v>43</v>
      </c>
      <c r="E223">
        <v>2</v>
      </c>
      <c r="F223" s="61"/>
      <c r="G223">
        <v>13</v>
      </c>
      <c r="H223">
        <v>15.811</v>
      </c>
      <c r="I223">
        <v>31.952999999999999</v>
      </c>
      <c r="J223">
        <v>15.523999999999999</v>
      </c>
      <c r="K223">
        <v>15.523999999999999</v>
      </c>
      <c r="L223">
        <v>20.881</v>
      </c>
      <c r="M223" s="23">
        <f t="shared" si="64"/>
        <v>19.938600000000001</v>
      </c>
      <c r="N223" s="24">
        <f t="shared" si="65"/>
        <v>7.0931021633697062</v>
      </c>
      <c r="O223" s="24">
        <f t="shared" si="66"/>
        <v>27.031702163369708</v>
      </c>
      <c r="P223" s="25">
        <f t="shared" si="67"/>
        <v>12.845497836630294</v>
      </c>
      <c r="Q223">
        <f t="shared" si="56"/>
        <v>15.048000000000002</v>
      </c>
      <c r="R223">
        <f t="shared" si="57"/>
        <v>5.3532846515997781</v>
      </c>
      <c r="S223">
        <f t="shared" si="58"/>
        <v>20.401284651599781</v>
      </c>
      <c r="T223">
        <f t="shared" si="59"/>
        <v>9.6947153484002229</v>
      </c>
    </row>
    <row r="224" spans="1:20" x14ac:dyDescent="0.2">
      <c r="A224" s="19" t="s">
        <v>19</v>
      </c>
      <c r="B224" t="s">
        <v>20</v>
      </c>
      <c r="C224" t="s">
        <v>43</v>
      </c>
      <c r="E224">
        <v>2</v>
      </c>
      <c r="F224" s="61"/>
      <c r="G224">
        <v>14</v>
      </c>
      <c r="H224">
        <v>14.318</v>
      </c>
      <c r="I224">
        <v>23.087</v>
      </c>
      <c r="J224">
        <v>25.495000000000001</v>
      </c>
      <c r="K224">
        <v>12.369</v>
      </c>
      <c r="L224">
        <v>18.385000000000002</v>
      </c>
      <c r="M224" s="23">
        <f t="shared" si="64"/>
        <v>18.730800000000002</v>
      </c>
      <c r="N224" s="24">
        <f t="shared" si="65"/>
        <v>5.5856011493840008</v>
      </c>
      <c r="O224" s="24">
        <f t="shared" si="66"/>
        <v>24.316401149384003</v>
      </c>
      <c r="P224" s="25">
        <f t="shared" si="67"/>
        <v>13.145198850616001</v>
      </c>
      <c r="Q224">
        <f t="shared" si="56"/>
        <v>14.136452830188681</v>
      </c>
      <c r="R224">
        <f t="shared" si="57"/>
        <v>4.2155480372709437</v>
      </c>
      <c r="S224">
        <f t="shared" si="58"/>
        <v>18.352000867459623</v>
      </c>
      <c r="T224">
        <f t="shared" si="59"/>
        <v>9.920904792917737</v>
      </c>
    </row>
    <row r="225" spans="1:20" x14ac:dyDescent="0.2">
      <c r="A225" s="19" t="s">
        <v>19</v>
      </c>
      <c r="B225" t="s">
        <v>20</v>
      </c>
      <c r="C225" t="s">
        <v>43</v>
      </c>
      <c r="E225">
        <v>2</v>
      </c>
      <c r="F225" s="61"/>
      <c r="G225">
        <v>15</v>
      </c>
      <c r="H225">
        <v>10.050000000000001</v>
      </c>
      <c r="I225">
        <v>21.024000000000001</v>
      </c>
      <c r="J225">
        <v>15.132999999999999</v>
      </c>
      <c r="K225">
        <v>17.463999999999999</v>
      </c>
      <c r="L225">
        <v>14.56</v>
      </c>
      <c r="M225" s="23">
        <f t="shared" si="64"/>
        <v>15.646199999999999</v>
      </c>
      <c r="N225" s="24">
        <f t="shared" si="65"/>
        <v>4.0306881794552201</v>
      </c>
      <c r="O225" s="24">
        <f t="shared" si="66"/>
        <v>19.676888179455219</v>
      </c>
      <c r="P225" s="25">
        <f t="shared" si="67"/>
        <v>11.615511820544778</v>
      </c>
      <c r="Q225">
        <f t="shared" si="56"/>
        <v>11.808452830188678</v>
      </c>
      <c r="R225">
        <f t="shared" si="57"/>
        <v>3.0420288146831851</v>
      </c>
      <c r="S225">
        <f t="shared" si="58"/>
        <v>14.850481644871863</v>
      </c>
      <c r="T225">
        <f t="shared" si="59"/>
        <v>8.7664240155054927</v>
      </c>
    </row>
    <row r="226" spans="1:20" x14ac:dyDescent="0.2">
      <c r="A226" s="19" t="s">
        <v>19</v>
      </c>
      <c r="B226" t="s">
        <v>20</v>
      </c>
      <c r="C226" t="s">
        <v>43</v>
      </c>
      <c r="E226">
        <v>2</v>
      </c>
      <c r="F226" s="61"/>
      <c r="G226">
        <v>16</v>
      </c>
      <c r="H226">
        <v>26.683</v>
      </c>
      <c r="I226">
        <v>29.832999999999998</v>
      </c>
      <c r="J226">
        <v>19.925000000000001</v>
      </c>
      <c r="K226">
        <v>22.803999999999998</v>
      </c>
      <c r="L226">
        <v>16.763000000000002</v>
      </c>
      <c r="M226" s="23">
        <f t="shared" si="64"/>
        <v>23.201600000000003</v>
      </c>
      <c r="N226" s="24">
        <f t="shared" si="65"/>
        <v>5.2068554617926424</v>
      </c>
      <c r="O226" s="24">
        <f t="shared" si="66"/>
        <v>28.408455461792645</v>
      </c>
      <c r="P226" s="25">
        <f t="shared" si="67"/>
        <v>17.99474453820736</v>
      </c>
      <c r="Q226">
        <f t="shared" si="56"/>
        <v>17.510641509433963</v>
      </c>
      <c r="R226">
        <f t="shared" si="57"/>
        <v>3.9297022353152018</v>
      </c>
      <c r="S226">
        <f t="shared" si="58"/>
        <v>21.440343744749164</v>
      </c>
      <c r="T226">
        <f t="shared" si="59"/>
        <v>13.580939274118762</v>
      </c>
    </row>
    <row r="227" spans="1:20" x14ac:dyDescent="0.2">
      <c r="A227" s="19" t="s">
        <v>19</v>
      </c>
      <c r="B227" t="s">
        <v>20</v>
      </c>
      <c r="C227" t="s">
        <v>43</v>
      </c>
      <c r="E227">
        <v>2</v>
      </c>
      <c r="F227" s="61"/>
      <c r="G227">
        <v>17</v>
      </c>
      <c r="H227">
        <v>17.088000000000001</v>
      </c>
      <c r="I227">
        <v>32.984999999999999</v>
      </c>
      <c r="J227">
        <v>25.962</v>
      </c>
      <c r="K227">
        <v>15.523999999999999</v>
      </c>
      <c r="L227">
        <v>21.84</v>
      </c>
      <c r="M227" s="23">
        <f t="shared" si="64"/>
        <v>22.6798</v>
      </c>
      <c r="N227" s="24">
        <f t="shared" si="65"/>
        <v>7.0737003894708499</v>
      </c>
      <c r="O227" s="24">
        <f t="shared" si="66"/>
        <v>29.753500389470851</v>
      </c>
      <c r="P227" s="25">
        <f t="shared" si="67"/>
        <v>15.606099610529149</v>
      </c>
      <c r="Q227">
        <f t="shared" si="56"/>
        <v>17.116830188679245</v>
      </c>
      <c r="R227">
        <f t="shared" si="57"/>
        <v>5.3386418033742267</v>
      </c>
      <c r="S227">
        <f t="shared" si="58"/>
        <v>22.455471992053472</v>
      </c>
      <c r="T227">
        <f t="shared" si="59"/>
        <v>11.778188385305018</v>
      </c>
    </row>
    <row r="228" spans="1:20" x14ac:dyDescent="0.2">
      <c r="A228" s="19" t="s">
        <v>19</v>
      </c>
      <c r="B228" t="s">
        <v>20</v>
      </c>
      <c r="C228" t="s">
        <v>43</v>
      </c>
      <c r="E228">
        <v>2</v>
      </c>
      <c r="F228" s="61"/>
      <c r="G228">
        <v>18</v>
      </c>
      <c r="H228">
        <v>23.536999999999999</v>
      </c>
      <c r="I228">
        <v>28.46</v>
      </c>
      <c r="J228">
        <v>28.231000000000002</v>
      </c>
      <c r="K228">
        <v>21.213000000000001</v>
      </c>
      <c r="L228">
        <v>20.881</v>
      </c>
      <c r="M228" s="23">
        <f t="shared" si="64"/>
        <v>24.464400000000001</v>
      </c>
      <c r="N228" s="24">
        <f t="shared" si="65"/>
        <v>3.6886489125423481</v>
      </c>
      <c r="O228" s="24">
        <f t="shared" si="66"/>
        <v>28.153048912542349</v>
      </c>
      <c r="P228" s="25">
        <f t="shared" si="67"/>
        <v>20.775751087457653</v>
      </c>
      <c r="Q228">
        <f t="shared" si="56"/>
        <v>18.463698113207549</v>
      </c>
      <c r="R228">
        <f t="shared" si="57"/>
        <v>2.7838859717300739</v>
      </c>
      <c r="S228">
        <f t="shared" si="58"/>
        <v>21.247584084937621</v>
      </c>
      <c r="T228">
        <f t="shared" si="59"/>
        <v>15.679812141477475</v>
      </c>
    </row>
    <row r="229" spans="1:20" x14ac:dyDescent="0.2">
      <c r="A229" s="19" t="s">
        <v>19</v>
      </c>
      <c r="B229" t="s">
        <v>20</v>
      </c>
      <c r="C229" t="s">
        <v>43</v>
      </c>
      <c r="E229">
        <v>2</v>
      </c>
      <c r="F229" s="61"/>
      <c r="G229">
        <v>19</v>
      </c>
      <c r="H229">
        <v>26.925999999999998</v>
      </c>
      <c r="I229">
        <v>21.541</v>
      </c>
      <c r="J229">
        <v>26.475999999999999</v>
      </c>
      <c r="K229">
        <v>28.283999999999999</v>
      </c>
      <c r="L229">
        <v>32.28</v>
      </c>
      <c r="M229" s="23">
        <f t="shared" si="64"/>
        <v>27.101400000000002</v>
      </c>
      <c r="N229" s="24">
        <f t="shared" si="65"/>
        <v>3.8586389828539223</v>
      </c>
      <c r="O229" s="24">
        <f t="shared" si="66"/>
        <v>30.960038982853924</v>
      </c>
      <c r="P229" s="25">
        <f t="shared" si="67"/>
        <v>23.24276101714608</v>
      </c>
      <c r="Q229">
        <f t="shared" si="56"/>
        <v>20.453886792452831</v>
      </c>
      <c r="R229">
        <f t="shared" si="57"/>
        <v>2.9121803644180546</v>
      </c>
      <c r="S229">
        <f t="shared" si="58"/>
        <v>23.366067156870887</v>
      </c>
      <c r="T229">
        <f t="shared" si="59"/>
        <v>17.541706428034775</v>
      </c>
    </row>
    <row r="230" spans="1:20" x14ac:dyDescent="0.2">
      <c r="A230" s="19" t="s">
        <v>19</v>
      </c>
      <c r="B230" t="s">
        <v>20</v>
      </c>
      <c r="C230" t="s">
        <v>43</v>
      </c>
      <c r="E230">
        <v>2</v>
      </c>
      <c r="F230" s="61"/>
      <c r="G230">
        <v>20</v>
      </c>
      <c r="H230">
        <v>25.318000000000001</v>
      </c>
      <c r="I230">
        <v>21.19</v>
      </c>
      <c r="J230">
        <v>24.515000000000001</v>
      </c>
      <c r="K230">
        <v>32.015999999999998</v>
      </c>
      <c r="L230">
        <v>34.927999999999997</v>
      </c>
      <c r="M230" s="23">
        <f t="shared" si="64"/>
        <v>27.593399999999995</v>
      </c>
      <c r="N230" s="24">
        <f t="shared" si="65"/>
        <v>5.6792004542893277</v>
      </c>
      <c r="O230" s="24">
        <f t="shared" si="66"/>
        <v>33.272600454289325</v>
      </c>
      <c r="P230" s="25">
        <f t="shared" si="67"/>
        <v>21.914199545710666</v>
      </c>
      <c r="Q230">
        <f t="shared" si="56"/>
        <v>20.825207547169807</v>
      </c>
      <c r="R230">
        <f t="shared" si="57"/>
        <v>4.2861890221051535</v>
      </c>
      <c r="S230">
        <f t="shared" si="58"/>
        <v>25.111396569274959</v>
      </c>
      <c r="T230">
        <f t="shared" si="59"/>
        <v>16.539018525064655</v>
      </c>
    </row>
    <row r="231" spans="1:20" x14ac:dyDescent="0.2">
      <c r="A231" s="19" t="s">
        <v>19</v>
      </c>
      <c r="B231" t="s">
        <v>20</v>
      </c>
      <c r="C231" t="s">
        <v>43</v>
      </c>
      <c r="E231">
        <v>2</v>
      </c>
      <c r="F231" s="61"/>
      <c r="G231">
        <v>21</v>
      </c>
      <c r="H231">
        <v>28.071000000000002</v>
      </c>
      <c r="I231">
        <v>24.021000000000001</v>
      </c>
      <c r="J231">
        <v>33.241999999999997</v>
      </c>
      <c r="K231">
        <v>19.312999999999999</v>
      </c>
      <c r="L231">
        <v>27.658999999999999</v>
      </c>
      <c r="M231" s="23">
        <f t="shared" si="64"/>
        <v>26.461200000000002</v>
      </c>
      <c r="N231" s="24">
        <f t="shared" si="65"/>
        <v>5.1734120462224729</v>
      </c>
      <c r="O231" s="24">
        <f t="shared" si="66"/>
        <v>31.634612046222475</v>
      </c>
      <c r="P231" s="25">
        <f t="shared" si="67"/>
        <v>21.287787953777528</v>
      </c>
      <c r="Q231">
        <f t="shared" si="56"/>
        <v>19.970716981132078</v>
      </c>
      <c r="R231">
        <f t="shared" si="57"/>
        <v>3.904461921677338</v>
      </c>
      <c r="S231">
        <f t="shared" si="58"/>
        <v>23.875178902809417</v>
      </c>
      <c r="T231">
        <f t="shared" si="59"/>
        <v>16.06625505945474</v>
      </c>
    </row>
    <row r="232" spans="1:20" x14ac:dyDescent="0.2">
      <c r="A232" s="19" t="s">
        <v>19</v>
      </c>
      <c r="B232" t="s">
        <v>20</v>
      </c>
      <c r="C232" t="s">
        <v>43</v>
      </c>
      <c r="E232">
        <v>2</v>
      </c>
      <c r="F232" s="61"/>
      <c r="G232">
        <v>22</v>
      </c>
      <c r="H232">
        <v>34.524999999999999</v>
      </c>
      <c r="I232">
        <v>29.411000000000001</v>
      </c>
      <c r="J232">
        <v>32.893999999999998</v>
      </c>
      <c r="K232">
        <v>18.439</v>
      </c>
      <c r="L232">
        <v>26.925999999999998</v>
      </c>
      <c r="M232" s="23">
        <f t="shared" si="64"/>
        <v>28.439</v>
      </c>
      <c r="N232" s="24">
        <f t="shared" si="65"/>
        <v>6.3269339731025953</v>
      </c>
      <c r="O232" s="24">
        <f t="shared" si="66"/>
        <v>34.765933973102598</v>
      </c>
      <c r="P232" s="25">
        <f t="shared" si="67"/>
        <v>22.112066026897406</v>
      </c>
      <c r="Q232">
        <f t="shared" si="56"/>
        <v>21.463396226415096</v>
      </c>
      <c r="R232">
        <f t="shared" si="57"/>
        <v>4.775044508001959</v>
      </c>
      <c r="S232">
        <f t="shared" si="58"/>
        <v>26.238440734417054</v>
      </c>
      <c r="T232">
        <f t="shared" si="59"/>
        <v>16.688351718413138</v>
      </c>
    </row>
    <row r="233" spans="1:20" x14ac:dyDescent="0.2">
      <c r="A233" s="19" t="s">
        <v>19</v>
      </c>
      <c r="B233" t="s">
        <v>20</v>
      </c>
      <c r="C233" t="s">
        <v>43</v>
      </c>
      <c r="E233">
        <v>2</v>
      </c>
      <c r="F233" s="61"/>
      <c r="G233">
        <v>23</v>
      </c>
      <c r="H233">
        <v>28.16</v>
      </c>
      <c r="I233">
        <v>27.856999999999999</v>
      </c>
      <c r="J233">
        <v>27.731000000000002</v>
      </c>
      <c r="K233">
        <v>19.416</v>
      </c>
      <c r="L233">
        <v>28.861999999999998</v>
      </c>
      <c r="M233" s="23">
        <f t="shared" si="64"/>
        <v>26.405199999999997</v>
      </c>
      <c r="N233" s="24">
        <f t="shared" si="65"/>
        <v>3.9315892079412671</v>
      </c>
      <c r="O233" s="24">
        <f t="shared" si="66"/>
        <v>30.336789207941266</v>
      </c>
      <c r="P233" s="25">
        <f t="shared" si="67"/>
        <v>22.473610792058729</v>
      </c>
      <c r="Q233">
        <f t="shared" si="56"/>
        <v>19.928452830188679</v>
      </c>
      <c r="R233">
        <f t="shared" si="57"/>
        <v>2.9672371380688811</v>
      </c>
      <c r="S233">
        <f t="shared" si="58"/>
        <v>22.89568996825756</v>
      </c>
      <c r="T233">
        <f t="shared" si="59"/>
        <v>16.961215692119797</v>
      </c>
    </row>
    <row r="234" spans="1:20" x14ac:dyDescent="0.2">
      <c r="A234" s="19" t="s">
        <v>19</v>
      </c>
      <c r="B234" t="s">
        <v>20</v>
      </c>
      <c r="C234" t="s">
        <v>43</v>
      </c>
      <c r="E234">
        <v>2</v>
      </c>
      <c r="F234" s="61"/>
      <c r="G234">
        <v>24</v>
      </c>
      <c r="H234" t="s">
        <v>18</v>
      </c>
      <c r="I234" t="s">
        <v>18</v>
      </c>
      <c r="J234" t="s">
        <v>18</v>
      </c>
      <c r="K234">
        <v>23.707000000000001</v>
      </c>
      <c r="L234">
        <v>25.318000000000001</v>
      </c>
      <c r="M234" s="23">
        <f t="shared" si="64"/>
        <v>24.512500000000003</v>
      </c>
      <c r="N234" s="24">
        <f t="shared" si="65"/>
        <v>1.1391490244915286</v>
      </c>
      <c r="O234" s="24">
        <f t="shared" si="66"/>
        <v>25.651649024491533</v>
      </c>
      <c r="P234" s="25">
        <f t="shared" si="67"/>
        <v>23.373350975508473</v>
      </c>
      <c r="Q234">
        <f t="shared" si="56"/>
        <v>18.500000000000004</v>
      </c>
      <c r="R234">
        <f t="shared" si="57"/>
        <v>0.85973511282379511</v>
      </c>
      <c r="S234">
        <f t="shared" si="58"/>
        <v>19.359735112823799</v>
      </c>
      <c r="T234">
        <f t="shared" si="59"/>
        <v>17.640264887176208</v>
      </c>
    </row>
    <row r="235" spans="1:20" x14ac:dyDescent="0.2">
      <c r="A235" s="19" t="s">
        <v>19</v>
      </c>
      <c r="B235" t="s">
        <v>20</v>
      </c>
      <c r="C235" t="s">
        <v>43</v>
      </c>
      <c r="E235">
        <v>2</v>
      </c>
      <c r="F235" s="61"/>
      <c r="G235">
        <v>25</v>
      </c>
      <c r="H235" t="s">
        <v>18</v>
      </c>
      <c r="I235" t="s">
        <v>18</v>
      </c>
      <c r="J235" t="s">
        <v>18</v>
      </c>
      <c r="K235">
        <v>19.646999999999998</v>
      </c>
      <c r="L235">
        <v>11.401999999999999</v>
      </c>
      <c r="M235" s="23">
        <f t="shared" si="64"/>
        <v>15.5245</v>
      </c>
      <c r="N235" s="24">
        <f t="shared" si="65"/>
        <v>5.8300954108830778</v>
      </c>
      <c r="O235" s="24">
        <f t="shared" si="66"/>
        <v>21.354595410883078</v>
      </c>
      <c r="P235" s="25">
        <f t="shared" si="67"/>
        <v>9.694404589116921</v>
      </c>
      <c r="Q235">
        <f t="shared" si="56"/>
        <v>11.716603773584906</v>
      </c>
      <c r="R235">
        <f t="shared" si="57"/>
        <v>4.4000720082136437</v>
      </c>
      <c r="S235">
        <f t="shared" si="58"/>
        <v>16.116675781798548</v>
      </c>
      <c r="T235">
        <f t="shared" si="59"/>
        <v>7.3165317653712618</v>
      </c>
    </row>
    <row r="236" spans="1:20" x14ac:dyDescent="0.2">
      <c r="A236" s="20" t="s">
        <v>19</v>
      </c>
      <c r="B236" s="5" t="s">
        <v>20</v>
      </c>
      <c r="C236" t="s">
        <v>43</v>
      </c>
      <c r="E236" s="5">
        <v>2</v>
      </c>
      <c r="F236" s="62"/>
      <c r="G236" s="5">
        <v>26</v>
      </c>
      <c r="H236" s="5" t="s">
        <v>18</v>
      </c>
      <c r="I236" s="5" t="s">
        <v>18</v>
      </c>
      <c r="J236" s="5" t="s">
        <v>18</v>
      </c>
      <c r="K236" s="5">
        <v>26.248999999999999</v>
      </c>
      <c r="L236" s="5" t="s">
        <v>18</v>
      </c>
      <c r="M236" s="26">
        <f t="shared" si="64"/>
        <v>26.248999999999999</v>
      </c>
      <c r="N236" s="27" t="s">
        <v>18</v>
      </c>
      <c r="O236" s="27" t="s">
        <v>18</v>
      </c>
      <c r="P236" s="28" t="s">
        <v>18</v>
      </c>
      <c r="Q236">
        <f t="shared" si="56"/>
        <v>19.81056603773585</v>
      </c>
      <c r="R236" t="e">
        <f t="shared" si="57"/>
        <v>#VALUE!</v>
      </c>
      <c r="S236" t="e">
        <f t="shared" si="58"/>
        <v>#VALUE!</v>
      </c>
      <c r="T236" t="e">
        <f t="shared" si="59"/>
        <v>#VALUE!</v>
      </c>
    </row>
    <row r="237" spans="1:20" x14ac:dyDescent="0.2">
      <c r="A237" s="18" t="s">
        <v>19</v>
      </c>
      <c r="B237" s="9" t="s">
        <v>20</v>
      </c>
      <c r="C237" t="s">
        <v>43</v>
      </c>
      <c r="D237">
        <v>2020</v>
      </c>
      <c r="E237" s="9">
        <v>3</v>
      </c>
      <c r="F237" s="60">
        <v>692.89200000000005</v>
      </c>
      <c r="G237" s="9">
        <v>1</v>
      </c>
      <c r="H237" s="9">
        <v>7.0709999999999997</v>
      </c>
      <c r="I237" s="9">
        <v>6.0830000000000002</v>
      </c>
      <c r="J237" s="9">
        <v>5.8310000000000004</v>
      </c>
      <c r="K237" s="9">
        <v>6.7080000000000002</v>
      </c>
      <c r="L237" s="9">
        <v>6.7080000000000002</v>
      </c>
      <c r="M237" s="29">
        <f t="shared" ref="M237" si="68">AVERAGE(H237:L237)</f>
        <v>6.4801999999999991</v>
      </c>
      <c r="N237" s="30">
        <f t="shared" ref="N237" si="69">STDEV(H237:L237)</f>
        <v>0.50795147406026875</v>
      </c>
      <c r="O237" s="30">
        <f t="shared" ref="O237" si="70">M237+N237</f>
        <v>6.9881514740602677</v>
      </c>
      <c r="P237" s="31">
        <f t="shared" ref="P237" si="71">M237-N237</f>
        <v>5.9722485259397304</v>
      </c>
      <c r="Q237">
        <f t="shared" si="56"/>
        <v>4.8907169811320745</v>
      </c>
      <c r="R237">
        <f t="shared" si="57"/>
        <v>0.38335960306435379</v>
      </c>
      <c r="S237">
        <f t="shared" si="58"/>
        <v>5.2740765841964281</v>
      </c>
      <c r="T237">
        <f t="shared" si="59"/>
        <v>4.507357378067721</v>
      </c>
    </row>
    <row r="238" spans="1:20" x14ac:dyDescent="0.2">
      <c r="A238" s="19" t="s">
        <v>19</v>
      </c>
      <c r="B238" t="s">
        <v>20</v>
      </c>
      <c r="C238" t="s">
        <v>43</v>
      </c>
      <c r="E238">
        <v>3</v>
      </c>
      <c r="F238" s="61"/>
      <c r="G238">
        <v>2</v>
      </c>
      <c r="H238">
        <v>10.77</v>
      </c>
      <c r="I238">
        <v>8.0619999999999994</v>
      </c>
      <c r="J238">
        <v>8.5440000000000005</v>
      </c>
      <c r="K238">
        <v>6.3250000000000002</v>
      </c>
      <c r="L238">
        <v>5.3849999999999998</v>
      </c>
      <c r="M238" s="23">
        <f t="shared" ref="M238:M259" si="72">AVERAGE(H238:L238)</f>
        <v>7.8171999999999997</v>
      </c>
      <c r="N238" s="24">
        <f t="shared" ref="N238:N256" si="73">STDEV(H238:L238)</f>
        <v>2.0886269891964928</v>
      </c>
      <c r="O238" s="24">
        <f t="shared" ref="O238:O256" si="74">M238+N238</f>
        <v>9.905826989196493</v>
      </c>
      <c r="P238" s="25">
        <f t="shared" ref="P238:P256" si="75">M238-N238</f>
        <v>5.7285730108035064</v>
      </c>
      <c r="Q238">
        <f t="shared" si="56"/>
        <v>5.8997735849056605</v>
      </c>
      <c r="R238">
        <f t="shared" si="57"/>
        <v>1.5763222559973531</v>
      </c>
      <c r="S238">
        <f t="shared" si="58"/>
        <v>7.4760958409030138</v>
      </c>
      <c r="T238">
        <f t="shared" si="59"/>
        <v>4.3234513289083072</v>
      </c>
    </row>
    <row r="239" spans="1:20" x14ac:dyDescent="0.2">
      <c r="A239" s="19" t="s">
        <v>19</v>
      </c>
      <c r="B239" t="s">
        <v>20</v>
      </c>
      <c r="C239" t="s">
        <v>43</v>
      </c>
      <c r="E239">
        <v>3</v>
      </c>
      <c r="F239" s="61"/>
      <c r="G239">
        <v>3</v>
      </c>
      <c r="H239">
        <v>9.4870000000000001</v>
      </c>
      <c r="I239">
        <v>12.369</v>
      </c>
      <c r="J239">
        <v>16.492000000000001</v>
      </c>
      <c r="K239">
        <v>8.9440000000000008</v>
      </c>
      <c r="L239">
        <v>10.77</v>
      </c>
      <c r="M239" s="23">
        <f t="shared" si="72"/>
        <v>11.612399999999999</v>
      </c>
      <c r="N239" s="24">
        <f t="shared" si="73"/>
        <v>3.0302747895199196</v>
      </c>
      <c r="O239" s="24">
        <f t="shared" si="74"/>
        <v>14.642674789519919</v>
      </c>
      <c r="P239" s="25">
        <f t="shared" si="75"/>
        <v>8.5821252104800791</v>
      </c>
      <c r="Q239">
        <f t="shared" si="56"/>
        <v>8.7640754716981135</v>
      </c>
      <c r="R239">
        <f t="shared" si="57"/>
        <v>2.2869998411471091</v>
      </c>
      <c r="S239">
        <f t="shared" si="58"/>
        <v>11.051075312845223</v>
      </c>
      <c r="T239">
        <f t="shared" si="59"/>
        <v>6.4770756305510044</v>
      </c>
    </row>
    <row r="240" spans="1:20" x14ac:dyDescent="0.2">
      <c r="A240" s="19" t="s">
        <v>19</v>
      </c>
      <c r="B240" t="s">
        <v>20</v>
      </c>
      <c r="C240" t="s">
        <v>43</v>
      </c>
      <c r="E240">
        <v>3</v>
      </c>
      <c r="F240" s="61"/>
      <c r="G240">
        <v>4</v>
      </c>
      <c r="H240">
        <v>11.18</v>
      </c>
      <c r="I240">
        <v>16.492000000000001</v>
      </c>
      <c r="J240">
        <v>19.234999999999999</v>
      </c>
      <c r="K240">
        <v>12.369</v>
      </c>
      <c r="L240">
        <v>6.3250000000000002</v>
      </c>
      <c r="M240" s="23">
        <f t="shared" si="72"/>
        <v>13.120200000000001</v>
      </c>
      <c r="N240" s="24">
        <f t="shared" si="73"/>
        <v>4.981546818007434</v>
      </c>
      <c r="O240" s="24">
        <f t="shared" si="74"/>
        <v>18.101746818007435</v>
      </c>
      <c r="P240" s="25">
        <f t="shared" si="75"/>
        <v>8.1386531819925665</v>
      </c>
      <c r="Q240">
        <f t="shared" si="56"/>
        <v>9.9020377358490581</v>
      </c>
      <c r="R240">
        <f t="shared" si="57"/>
        <v>3.7596579758546675</v>
      </c>
      <c r="S240">
        <f t="shared" si="58"/>
        <v>13.661695711703725</v>
      </c>
      <c r="T240">
        <f t="shared" si="59"/>
        <v>6.142379759994391</v>
      </c>
    </row>
    <row r="241" spans="1:20" x14ac:dyDescent="0.2">
      <c r="A241" s="19" t="s">
        <v>19</v>
      </c>
      <c r="B241" t="s">
        <v>20</v>
      </c>
      <c r="C241" t="s">
        <v>43</v>
      </c>
      <c r="E241">
        <v>3</v>
      </c>
      <c r="F241" s="61"/>
      <c r="G241">
        <v>5</v>
      </c>
      <c r="H241">
        <v>20.616</v>
      </c>
      <c r="I241">
        <v>16.492000000000001</v>
      </c>
      <c r="J241">
        <v>21.541</v>
      </c>
      <c r="K241">
        <v>11.045</v>
      </c>
      <c r="L241">
        <v>8.9440000000000008</v>
      </c>
      <c r="M241" s="23">
        <f t="shared" si="72"/>
        <v>15.727600000000001</v>
      </c>
      <c r="N241" s="24">
        <f t="shared" si="73"/>
        <v>5.6173915921893824</v>
      </c>
      <c r="O241" s="24">
        <f t="shared" si="74"/>
        <v>21.344991592189384</v>
      </c>
      <c r="P241" s="25">
        <f t="shared" si="75"/>
        <v>10.110208407810617</v>
      </c>
      <c r="Q241">
        <f t="shared" si="56"/>
        <v>11.869886792452832</v>
      </c>
      <c r="R241">
        <f t="shared" si="57"/>
        <v>4.2395408242938739</v>
      </c>
      <c r="S241">
        <f t="shared" si="58"/>
        <v>16.109427616746707</v>
      </c>
      <c r="T241">
        <f t="shared" si="59"/>
        <v>7.6303459681589576</v>
      </c>
    </row>
    <row r="242" spans="1:20" x14ac:dyDescent="0.2">
      <c r="A242" s="19" t="s">
        <v>19</v>
      </c>
      <c r="B242" t="s">
        <v>20</v>
      </c>
      <c r="C242" t="s">
        <v>43</v>
      </c>
      <c r="E242">
        <v>3</v>
      </c>
      <c r="F242" s="61"/>
      <c r="G242">
        <v>6</v>
      </c>
      <c r="H242">
        <v>20.881</v>
      </c>
      <c r="I242">
        <v>16.553000000000001</v>
      </c>
      <c r="J242">
        <v>16.763000000000002</v>
      </c>
      <c r="K242">
        <v>16.763000000000002</v>
      </c>
      <c r="L242">
        <v>14.318</v>
      </c>
      <c r="M242" s="23">
        <f t="shared" si="72"/>
        <v>17.055600000000002</v>
      </c>
      <c r="N242" s="24">
        <f t="shared" si="73"/>
        <v>2.3744459985436612</v>
      </c>
      <c r="O242" s="24">
        <f t="shared" si="74"/>
        <v>19.430045998543662</v>
      </c>
      <c r="P242" s="25">
        <f t="shared" si="75"/>
        <v>14.68115400145634</v>
      </c>
      <c r="Q242">
        <f t="shared" si="56"/>
        <v>12.872150943396228</v>
      </c>
      <c r="R242">
        <f t="shared" si="57"/>
        <v>1.7920347158820085</v>
      </c>
      <c r="S242">
        <f t="shared" si="58"/>
        <v>14.664185659278237</v>
      </c>
      <c r="T242">
        <f t="shared" si="59"/>
        <v>11.080116227514219</v>
      </c>
    </row>
    <row r="243" spans="1:20" x14ac:dyDescent="0.2">
      <c r="A243" s="19" t="s">
        <v>19</v>
      </c>
      <c r="B243" t="s">
        <v>20</v>
      </c>
      <c r="C243" t="s">
        <v>43</v>
      </c>
      <c r="E243">
        <v>3</v>
      </c>
      <c r="F243" s="61"/>
      <c r="G243">
        <v>7</v>
      </c>
      <c r="H243">
        <v>12.166</v>
      </c>
      <c r="I243">
        <v>19.416</v>
      </c>
      <c r="J243">
        <v>26.925999999999998</v>
      </c>
      <c r="K243">
        <v>14.866</v>
      </c>
      <c r="L243">
        <v>13.928000000000001</v>
      </c>
      <c r="M243" s="23">
        <f t="shared" si="72"/>
        <v>17.4604</v>
      </c>
      <c r="N243" s="24">
        <f t="shared" si="73"/>
        <v>5.9300376727302559</v>
      </c>
      <c r="O243" s="24">
        <f t="shared" si="74"/>
        <v>23.390437672730258</v>
      </c>
      <c r="P243" s="25">
        <f t="shared" si="75"/>
        <v>11.530362327269744</v>
      </c>
      <c r="Q243">
        <f t="shared" si="56"/>
        <v>13.177660377358491</v>
      </c>
      <c r="R243">
        <f t="shared" si="57"/>
        <v>4.4755001303624571</v>
      </c>
      <c r="S243">
        <f t="shared" si="58"/>
        <v>17.653160507720948</v>
      </c>
      <c r="T243">
        <f t="shared" si="59"/>
        <v>8.7021602469960335</v>
      </c>
    </row>
    <row r="244" spans="1:20" x14ac:dyDescent="0.2">
      <c r="A244" s="19" t="s">
        <v>19</v>
      </c>
      <c r="B244" t="s">
        <v>20</v>
      </c>
      <c r="C244" t="s">
        <v>43</v>
      </c>
      <c r="E244">
        <v>3</v>
      </c>
      <c r="F244" s="61"/>
      <c r="G244">
        <v>8</v>
      </c>
      <c r="H244">
        <v>18.439</v>
      </c>
      <c r="I244">
        <v>20.881</v>
      </c>
      <c r="J244">
        <v>22.135999999999999</v>
      </c>
      <c r="K244">
        <v>14.56</v>
      </c>
      <c r="L244">
        <v>12.648999999999999</v>
      </c>
      <c r="M244" s="23">
        <f t="shared" si="72"/>
        <v>17.733000000000001</v>
      </c>
      <c r="N244" s="24">
        <f t="shared" si="73"/>
        <v>4.0530770409652828</v>
      </c>
      <c r="O244" s="24">
        <f t="shared" si="74"/>
        <v>21.786077040965282</v>
      </c>
      <c r="P244" s="25">
        <f t="shared" si="75"/>
        <v>13.679922959034718</v>
      </c>
      <c r="Q244">
        <f t="shared" si="56"/>
        <v>13.383396226415096</v>
      </c>
      <c r="R244">
        <f t="shared" si="57"/>
        <v>3.0589260686530437</v>
      </c>
      <c r="S244">
        <f t="shared" si="58"/>
        <v>16.442322295068138</v>
      </c>
      <c r="T244">
        <f t="shared" si="59"/>
        <v>10.324470157762052</v>
      </c>
    </row>
    <row r="245" spans="1:20" x14ac:dyDescent="0.2">
      <c r="A245" s="19" t="s">
        <v>19</v>
      </c>
      <c r="B245" t="s">
        <v>20</v>
      </c>
      <c r="C245" t="s">
        <v>43</v>
      </c>
      <c r="E245">
        <v>3</v>
      </c>
      <c r="F245" s="61"/>
      <c r="G245">
        <v>9</v>
      </c>
      <c r="H245">
        <v>15.523999999999999</v>
      </c>
      <c r="I245">
        <v>26.248999999999999</v>
      </c>
      <c r="J245">
        <v>26.475999999999999</v>
      </c>
      <c r="K245">
        <v>22.361000000000001</v>
      </c>
      <c r="L245">
        <v>9.2200000000000006</v>
      </c>
      <c r="M245" s="23">
        <f t="shared" si="72"/>
        <v>19.966000000000001</v>
      </c>
      <c r="N245" s="24">
        <f t="shared" si="73"/>
        <v>7.4632448372005085</v>
      </c>
      <c r="O245" s="24">
        <f t="shared" si="74"/>
        <v>27.42924483720051</v>
      </c>
      <c r="P245" s="25">
        <f t="shared" si="75"/>
        <v>12.502755162799492</v>
      </c>
      <c r="Q245">
        <f t="shared" si="56"/>
        <v>15.06867924528302</v>
      </c>
      <c r="R245">
        <f t="shared" si="57"/>
        <v>5.6326376129815161</v>
      </c>
      <c r="S245">
        <f t="shared" si="58"/>
        <v>20.701316858264537</v>
      </c>
      <c r="T245">
        <f t="shared" si="59"/>
        <v>9.4360416323015031</v>
      </c>
    </row>
    <row r="246" spans="1:20" x14ac:dyDescent="0.2">
      <c r="A246" s="19" t="s">
        <v>19</v>
      </c>
      <c r="B246" t="s">
        <v>20</v>
      </c>
      <c r="C246" t="s">
        <v>43</v>
      </c>
      <c r="E246">
        <v>3</v>
      </c>
      <c r="F246" s="61"/>
      <c r="G246">
        <v>10</v>
      </c>
      <c r="H246">
        <v>16.279</v>
      </c>
      <c r="I246">
        <v>24.352</v>
      </c>
      <c r="J246">
        <v>25.962</v>
      </c>
      <c r="K246">
        <v>22.361000000000001</v>
      </c>
      <c r="L246">
        <v>7.28</v>
      </c>
      <c r="M246" s="23">
        <f t="shared" si="72"/>
        <v>19.2468</v>
      </c>
      <c r="N246" s="24">
        <f t="shared" si="73"/>
        <v>7.6299960484917637</v>
      </c>
      <c r="O246" s="24">
        <f t="shared" si="74"/>
        <v>26.876796048491762</v>
      </c>
      <c r="P246" s="25">
        <f t="shared" si="75"/>
        <v>11.616803951508237</v>
      </c>
      <c r="Q246">
        <f t="shared" si="56"/>
        <v>14.52588679245283</v>
      </c>
      <c r="R246">
        <f t="shared" si="57"/>
        <v>5.7584875837673692</v>
      </c>
      <c r="S246">
        <f t="shared" si="58"/>
        <v>20.2843743762202</v>
      </c>
      <c r="T246">
        <f t="shared" si="59"/>
        <v>8.7673992086854611</v>
      </c>
    </row>
    <row r="247" spans="1:20" x14ac:dyDescent="0.2">
      <c r="A247" s="19" t="s">
        <v>19</v>
      </c>
      <c r="B247" t="s">
        <v>20</v>
      </c>
      <c r="C247" t="s">
        <v>43</v>
      </c>
      <c r="E247">
        <v>3</v>
      </c>
      <c r="F247" s="61"/>
      <c r="G247">
        <v>11</v>
      </c>
      <c r="H247">
        <v>25.962</v>
      </c>
      <c r="I247">
        <v>28.16</v>
      </c>
      <c r="J247">
        <v>20.616</v>
      </c>
      <c r="K247">
        <v>28.16</v>
      </c>
      <c r="L247">
        <v>6.7080000000000002</v>
      </c>
      <c r="M247" s="23">
        <f t="shared" si="72"/>
        <v>21.921199999999999</v>
      </c>
      <c r="N247" s="24">
        <f t="shared" si="73"/>
        <v>9.0459703293787133</v>
      </c>
      <c r="O247" s="24">
        <f t="shared" si="74"/>
        <v>30.96717032937871</v>
      </c>
      <c r="P247" s="25">
        <f t="shared" si="75"/>
        <v>12.875229670621286</v>
      </c>
      <c r="Q247">
        <f t="shared" si="56"/>
        <v>16.544301886792454</v>
      </c>
      <c r="R247">
        <f t="shared" si="57"/>
        <v>6.8271474183990293</v>
      </c>
      <c r="S247">
        <f t="shared" si="58"/>
        <v>23.371449305191483</v>
      </c>
      <c r="T247">
        <f t="shared" si="59"/>
        <v>9.7171544683934243</v>
      </c>
    </row>
    <row r="248" spans="1:20" x14ac:dyDescent="0.2">
      <c r="A248" s="19" t="s">
        <v>19</v>
      </c>
      <c r="B248" t="s">
        <v>20</v>
      </c>
      <c r="C248" t="s">
        <v>43</v>
      </c>
      <c r="E248">
        <v>3</v>
      </c>
      <c r="F248" s="61"/>
      <c r="G248">
        <v>12</v>
      </c>
      <c r="H248">
        <v>32.015999999999998</v>
      </c>
      <c r="I248">
        <v>30.594000000000001</v>
      </c>
      <c r="J248">
        <v>21.587</v>
      </c>
      <c r="K248">
        <v>20.396000000000001</v>
      </c>
      <c r="L248">
        <v>6.3250000000000002</v>
      </c>
      <c r="M248" s="23">
        <f t="shared" si="72"/>
        <v>22.183600000000002</v>
      </c>
      <c r="N248" s="24">
        <f t="shared" si="73"/>
        <v>10.276886167512018</v>
      </c>
      <c r="O248" s="24">
        <f t="shared" si="74"/>
        <v>32.460486167512016</v>
      </c>
      <c r="P248" s="25">
        <f t="shared" si="75"/>
        <v>11.906713832487984</v>
      </c>
      <c r="Q248">
        <f t="shared" si="56"/>
        <v>16.742339622641513</v>
      </c>
      <c r="R248">
        <f t="shared" si="57"/>
        <v>7.756140503782655</v>
      </c>
      <c r="S248">
        <f t="shared" si="58"/>
        <v>24.49848012642417</v>
      </c>
      <c r="T248">
        <f t="shared" si="59"/>
        <v>8.9861991188588579</v>
      </c>
    </row>
    <row r="249" spans="1:20" x14ac:dyDescent="0.2">
      <c r="A249" s="19" t="s">
        <v>19</v>
      </c>
      <c r="B249" t="s">
        <v>20</v>
      </c>
      <c r="C249" t="s">
        <v>43</v>
      </c>
      <c r="E249">
        <v>3</v>
      </c>
      <c r="F249" s="61"/>
      <c r="G249">
        <v>13</v>
      </c>
      <c r="H249">
        <v>27.312999999999999</v>
      </c>
      <c r="I249">
        <v>33.615000000000002</v>
      </c>
      <c r="J249">
        <v>23.408999999999999</v>
      </c>
      <c r="K249">
        <v>23.408999999999999</v>
      </c>
      <c r="L249">
        <v>22.472000000000001</v>
      </c>
      <c r="M249" s="23">
        <f t="shared" si="72"/>
        <v>26.043599999999998</v>
      </c>
      <c r="N249" s="24">
        <f t="shared" si="73"/>
        <v>4.625365801750176</v>
      </c>
      <c r="O249" s="24">
        <f t="shared" si="74"/>
        <v>30.668965801750176</v>
      </c>
      <c r="P249" s="25">
        <f t="shared" si="75"/>
        <v>21.41823419824982</v>
      </c>
      <c r="Q249">
        <f t="shared" si="56"/>
        <v>19.655547169811321</v>
      </c>
      <c r="R249">
        <f t="shared" si="57"/>
        <v>3.490842114528435</v>
      </c>
      <c r="S249">
        <f t="shared" si="58"/>
        <v>23.146389284339755</v>
      </c>
      <c r="T249">
        <f t="shared" si="59"/>
        <v>16.164705055282887</v>
      </c>
    </row>
    <row r="250" spans="1:20" x14ac:dyDescent="0.2">
      <c r="A250" s="19" t="s">
        <v>19</v>
      </c>
      <c r="B250" t="s">
        <v>20</v>
      </c>
      <c r="C250" t="s">
        <v>43</v>
      </c>
      <c r="E250">
        <v>3</v>
      </c>
      <c r="F250" s="61"/>
      <c r="G250">
        <v>14</v>
      </c>
      <c r="H250">
        <v>27.295000000000002</v>
      </c>
      <c r="I250">
        <v>28.283999999999999</v>
      </c>
      <c r="J250">
        <v>23.536999999999999</v>
      </c>
      <c r="K250">
        <v>24.042000000000002</v>
      </c>
      <c r="L250">
        <v>37.107999999999997</v>
      </c>
      <c r="M250" s="23">
        <f t="shared" si="72"/>
        <v>28.053199999999997</v>
      </c>
      <c r="N250" s="24">
        <f t="shared" si="73"/>
        <v>5.4567235315709599</v>
      </c>
      <c r="O250" s="24">
        <f t="shared" si="74"/>
        <v>33.509923531570955</v>
      </c>
      <c r="P250" s="25">
        <f t="shared" si="75"/>
        <v>22.596476468429039</v>
      </c>
      <c r="Q250">
        <f t="shared" si="56"/>
        <v>21.17222641509434</v>
      </c>
      <c r="R250">
        <f t="shared" si="57"/>
        <v>4.1182819106195927</v>
      </c>
      <c r="S250">
        <f t="shared" si="58"/>
        <v>25.290508325713933</v>
      </c>
      <c r="T250">
        <f t="shared" si="59"/>
        <v>17.053944504474746</v>
      </c>
    </row>
    <row r="251" spans="1:20" x14ac:dyDescent="0.2">
      <c r="A251" s="19" t="s">
        <v>19</v>
      </c>
      <c r="B251" t="s">
        <v>20</v>
      </c>
      <c r="C251" t="s">
        <v>43</v>
      </c>
      <c r="E251">
        <v>3</v>
      </c>
      <c r="F251" s="61"/>
      <c r="G251">
        <v>15</v>
      </c>
      <c r="H251">
        <v>30.675999999999998</v>
      </c>
      <c r="I251">
        <v>29.12</v>
      </c>
      <c r="J251">
        <v>34.524999999999999</v>
      </c>
      <c r="K251">
        <v>24.515000000000001</v>
      </c>
      <c r="L251">
        <v>56.293999999999997</v>
      </c>
      <c r="M251" s="23">
        <f t="shared" si="72"/>
        <v>35.025999999999996</v>
      </c>
      <c r="N251" s="24">
        <f t="shared" si="73"/>
        <v>12.418366257281987</v>
      </c>
      <c r="O251" s="24">
        <f t="shared" si="74"/>
        <v>47.444366257281985</v>
      </c>
      <c r="P251" s="25">
        <f t="shared" si="75"/>
        <v>22.607633742718008</v>
      </c>
      <c r="Q251">
        <f t="shared" si="56"/>
        <v>26.434716981132073</v>
      </c>
      <c r="R251">
        <f t="shared" si="57"/>
        <v>9.3723518922882914</v>
      </c>
      <c r="S251">
        <f t="shared" si="58"/>
        <v>35.807068873420363</v>
      </c>
      <c r="T251">
        <f t="shared" si="59"/>
        <v>17.062365088843784</v>
      </c>
    </row>
    <row r="252" spans="1:20" x14ac:dyDescent="0.2">
      <c r="A252" s="19" t="s">
        <v>19</v>
      </c>
      <c r="B252" t="s">
        <v>20</v>
      </c>
      <c r="C252" t="s">
        <v>43</v>
      </c>
      <c r="E252">
        <v>3</v>
      </c>
      <c r="F252" s="61"/>
      <c r="G252">
        <v>16</v>
      </c>
      <c r="H252">
        <v>30.082999999999998</v>
      </c>
      <c r="I252">
        <v>32.984999999999999</v>
      </c>
      <c r="J252">
        <v>35.113999999999997</v>
      </c>
      <c r="K252">
        <v>29.411000000000001</v>
      </c>
      <c r="L252">
        <v>39.56</v>
      </c>
      <c r="M252" s="23">
        <f t="shared" si="72"/>
        <v>33.430599999999998</v>
      </c>
      <c r="N252" s="24">
        <f t="shared" si="73"/>
        <v>4.1220610500088748</v>
      </c>
      <c r="O252" s="24">
        <f t="shared" si="74"/>
        <v>37.552661050008872</v>
      </c>
      <c r="P252" s="25">
        <f t="shared" si="75"/>
        <v>29.308538949991124</v>
      </c>
      <c r="Q252">
        <f t="shared" si="56"/>
        <v>25.230641509433962</v>
      </c>
      <c r="R252">
        <f t="shared" si="57"/>
        <v>3.1109894717048112</v>
      </c>
      <c r="S252">
        <f t="shared" si="58"/>
        <v>28.341630981138774</v>
      </c>
      <c r="T252">
        <f t="shared" si="59"/>
        <v>22.11965203772915</v>
      </c>
    </row>
    <row r="253" spans="1:20" x14ac:dyDescent="0.2">
      <c r="A253" s="19" t="s">
        <v>19</v>
      </c>
      <c r="B253" t="s">
        <v>20</v>
      </c>
      <c r="C253" t="s">
        <v>43</v>
      </c>
      <c r="E253">
        <v>3</v>
      </c>
      <c r="F253" s="61"/>
      <c r="G253">
        <v>17</v>
      </c>
      <c r="H253">
        <v>26.683</v>
      </c>
      <c r="I253">
        <v>36.878</v>
      </c>
      <c r="J253">
        <v>28.16</v>
      </c>
      <c r="K253">
        <v>29.12</v>
      </c>
      <c r="L253">
        <v>41.436999999999998</v>
      </c>
      <c r="M253" s="23">
        <f t="shared" si="72"/>
        <v>32.455600000000004</v>
      </c>
      <c r="N253" s="24">
        <f t="shared" si="73"/>
        <v>6.386009810515465</v>
      </c>
      <c r="O253" s="24">
        <f t="shared" si="74"/>
        <v>38.841609810515472</v>
      </c>
      <c r="P253" s="25">
        <f t="shared" si="75"/>
        <v>26.06959018948454</v>
      </c>
      <c r="Q253">
        <f t="shared" si="56"/>
        <v>24.494792452830193</v>
      </c>
      <c r="R253">
        <f t="shared" si="57"/>
        <v>4.8196300456720493</v>
      </c>
      <c r="S253">
        <f t="shared" si="58"/>
        <v>29.314422498502243</v>
      </c>
      <c r="T253">
        <f t="shared" si="59"/>
        <v>19.675162407158144</v>
      </c>
    </row>
    <row r="254" spans="1:20" x14ac:dyDescent="0.2">
      <c r="A254" s="19" t="s">
        <v>19</v>
      </c>
      <c r="B254" t="s">
        <v>20</v>
      </c>
      <c r="C254" t="s">
        <v>43</v>
      </c>
      <c r="E254">
        <v>3</v>
      </c>
      <c r="F254" s="61"/>
      <c r="G254">
        <v>18</v>
      </c>
      <c r="H254">
        <v>17.088000000000001</v>
      </c>
      <c r="I254">
        <v>36.055999999999997</v>
      </c>
      <c r="J254">
        <v>36.401000000000003</v>
      </c>
      <c r="K254">
        <v>31.015999999999998</v>
      </c>
      <c r="L254">
        <v>30.594000000000001</v>
      </c>
      <c r="M254" s="23">
        <f t="shared" si="72"/>
        <v>30.231000000000002</v>
      </c>
      <c r="N254" s="24">
        <f t="shared" si="73"/>
        <v>7.8339959152401901</v>
      </c>
      <c r="O254" s="24">
        <f t="shared" si="74"/>
        <v>38.064995915240189</v>
      </c>
      <c r="P254" s="25">
        <f t="shared" si="75"/>
        <v>22.397004084759811</v>
      </c>
      <c r="Q254">
        <f t="shared" si="56"/>
        <v>22.815849056603774</v>
      </c>
      <c r="R254">
        <f t="shared" si="57"/>
        <v>5.9124497473510873</v>
      </c>
      <c r="S254">
        <f t="shared" si="58"/>
        <v>28.728298803954861</v>
      </c>
      <c r="T254">
        <f t="shared" si="59"/>
        <v>16.903399309252688</v>
      </c>
    </row>
    <row r="255" spans="1:20" x14ac:dyDescent="0.2">
      <c r="A255" s="19" t="s">
        <v>19</v>
      </c>
      <c r="B255" t="s">
        <v>20</v>
      </c>
      <c r="C255" t="s">
        <v>43</v>
      </c>
      <c r="E255">
        <v>3</v>
      </c>
      <c r="F255" s="61"/>
      <c r="G255">
        <v>19</v>
      </c>
      <c r="H255">
        <v>20.396000000000001</v>
      </c>
      <c r="I255" t="s">
        <v>18</v>
      </c>
      <c r="J255">
        <v>18.681999999999999</v>
      </c>
      <c r="K255">
        <v>33.956000000000003</v>
      </c>
      <c r="L255">
        <v>30.594000000000001</v>
      </c>
      <c r="M255" s="23">
        <f t="shared" si="72"/>
        <v>25.907000000000004</v>
      </c>
      <c r="N255" s="24">
        <f t="shared" si="73"/>
        <v>7.512791669324165</v>
      </c>
      <c r="O255" s="24">
        <f t="shared" si="74"/>
        <v>33.419791669324169</v>
      </c>
      <c r="P255" s="25">
        <f t="shared" si="75"/>
        <v>18.394208330675838</v>
      </c>
      <c r="Q255">
        <f t="shared" si="56"/>
        <v>19.552452830188681</v>
      </c>
      <c r="R255">
        <f t="shared" si="57"/>
        <v>5.6700314485465402</v>
      </c>
      <c r="S255">
        <f t="shared" si="58"/>
        <v>25.222484278735223</v>
      </c>
      <c r="T255">
        <f t="shared" si="59"/>
        <v>13.882421381642141</v>
      </c>
    </row>
    <row r="256" spans="1:20" x14ac:dyDescent="0.2">
      <c r="A256" s="19" t="s">
        <v>19</v>
      </c>
      <c r="B256" t="s">
        <v>20</v>
      </c>
      <c r="C256" t="s">
        <v>43</v>
      </c>
      <c r="E256">
        <v>3</v>
      </c>
      <c r="F256" s="61"/>
      <c r="G256">
        <v>20</v>
      </c>
      <c r="H256">
        <v>28.861999999999998</v>
      </c>
      <c r="I256" t="s">
        <v>18</v>
      </c>
      <c r="J256" t="s">
        <v>18</v>
      </c>
      <c r="K256">
        <v>25</v>
      </c>
      <c r="L256">
        <v>40.792000000000002</v>
      </c>
      <c r="M256" s="23">
        <f t="shared" si="72"/>
        <v>31.551333333333332</v>
      </c>
      <c r="N256" s="24">
        <f t="shared" si="73"/>
        <v>8.2323266051179882</v>
      </c>
      <c r="O256" s="24">
        <f t="shared" si="74"/>
        <v>39.783659938451322</v>
      </c>
      <c r="P256" s="25">
        <f t="shared" si="75"/>
        <v>23.319006728215342</v>
      </c>
      <c r="Q256">
        <f t="shared" si="56"/>
        <v>23.812327044025157</v>
      </c>
      <c r="R256">
        <f t="shared" si="57"/>
        <v>6.2130766831079161</v>
      </c>
      <c r="S256">
        <f t="shared" si="58"/>
        <v>30.025403727133074</v>
      </c>
      <c r="T256">
        <f t="shared" si="59"/>
        <v>17.599250360917239</v>
      </c>
    </row>
    <row r="257" spans="1:20" x14ac:dyDescent="0.2">
      <c r="A257" s="19" t="s">
        <v>19</v>
      </c>
      <c r="B257" t="s">
        <v>20</v>
      </c>
      <c r="C257" t="s">
        <v>43</v>
      </c>
      <c r="E257">
        <v>3</v>
      </c>
      <c r="F257" s="61"/>
      <c r="G257">
        <v>21</v>
      </c>
      <c r="H257" t="s">
        <v>18</v>
      </c>
      <c r="I257" t="s">
        <v>18</v>
      </c>
      <c r="J257" t="s">
        <v>18</v>
      </c>
      <c r="K257" t="s">
        <v>18</v>
      </c>
      <c r="L257">
        <v>30.082999999999998</v>
      </c>
      <c r="M257" s="23">
        <f t="shared" si="72"/>
        <v>30.082999999999998</v>
      </c>
      <c r="N257" s="24" t="s">
        <v>18</v>
      </c>
      <c r="O257" s="24" t="s">
        <v>18</v>
      </c>
      <c r="P257" s="25" t="s">
        <v>18</v>
      </c>
      <c r="Q257">
        <f t="shared" si="56"/>
        <v>22.704150943396225</v>
      </c>
      <c r="R257" t="e">
        <f t="shared" si="57"/>
        <v>#VALUE!</v>
      </c>
      <c r="S257" t="e">
        <f t="shared" si="58"/>
        <v>#VALUE!</v>
      </c>
      <c r="T257" t="e">
        <f t="shared" si="59"/>
        <v>#VALUE!</v>
      </c>
    </row>
    <row r="258" spans="1:20" x14ac:dyDescent="0.2">
      <c r="A258" s="19" t="s">
        <v>19</v>
      </c>
      <c r="B258" t="s">
        <v>20</v>
      </c>
      <c r="C258" t="s">
        <v>43</v>
      </c>
      <c r="E258">
        <v>3</v>
      </c>
      <c r="F258" s="61"/>
      <c r="G258">
        <v>22</v>
      </c>
      <c r="H258" t="s">
        <v>18</v>
      </c>
      <c r="I258" t="s">
        <v>18</v>
      </c>
      <c r="J258" t="s">
        <v>18</v>
      </c>
      <c r="K258" t="s">
        <v>18</v>
      </c>
      <c r="L258">
        <v>23.536999999999999</v>
      </c>
      <c r="M258" s="23">
        <f t="shared" si="72"/>
        <v>23.536999999999999</v>
      </c>
      <c r="N258" s="24" t="s">
        <v>18</v>
      </c>
      <c r="O258" s="24" t="s">
        <v>18</v>
      </c>
      <c r="P258" s="25" t="s">
        <v>18</v>
      </c>
      <c r="Q258">
        <f t="shared" si="56"/>
        <v>17.76377358490566</v>
      </c>
      <c r="R258" t="e">
        <f t="shared" si="57"/>
        <v>#VALUE!</v>
      </c>
      <c r="S258" t="e">
        <f t="shared" si="58"/>
        <v>#VALUE!</v>
      </c>
      <c r="T258" t="e">
        <f t="shared" si="59"/>
        <v>#VALUE!</v>
      </c>
    </row>
    <row r="259" spans="1:20" x14ac:dyDescent="0.2">
      <c r="A259" s="20" t="s">
        <v>19</v>
      </c>
      <c r="B259" s="5" t="s">
        <v>20</v>
      </c>
      <c r="C259" t="s">
        <v>43</v>
      </c>
      <c r="E259" s="5">
        <v>3</v>
      </c>
      <c r="F259" s="62"/>
      <c r="G259" s="5">
        <v>23</v>
      </c>
      <c r="H259" s="5" t="s">
        <v>18</v>
      </c>
      <c r="I259" s="5" t="s">
        <v>18</v>
      </c>
      <c r="J259" s="5" t="s">
        <v>18</v>
      </c>
      <c r="K259" s="5" t="s">
        <v>18</v>
      </c>
      <c r="L259" s="5">
        <v>26.475999999999999</v>
      </c>
      <c r="M259" s="26">
        <f t="shared" si="72"/>
        <v>26.475999999999999</v>
      </c>
      <c r="N259" s="27" t="s">
        <v>18</v>
      </c>
      <c r="O259" s="27" t="s">
        <v>18</v>
      </c>
      <c r="P259" s="28" t="s">
        <v>18</v>
      </c>
      <c r="Q259">
        <f t="shared" si="56"/>
        <v>19.98188679245283</v>
      </c>
      <c r="R259" t="e">
        <f t="shared" si="57"/>
        <v>#VALUE!</v>
      </c>
      <c r="S259" t="e">
        <f t="shared" si="58"/>
        <v>#VALUE!</v>
      </c>
      <c r="T259" t="e">
        <f t="shared" si="59"/>
        <v>#VALUE!</v>
      </c>
    </row>
    <row r="260" spans="1:20" x14ac:dyDescent="0.2">
      <c r="A260" s="18" t="s">
        <v>19</v>
      </c>
      <c r="B260" s="9" t="s">
        <v>20</v>
      </c>
      <c r="C260" t="s">
        <v>43</v>
      </c>
      <c r="D260">
        <v>2019</v>
      </c>
      <c r="E260" s="9">
        <v>4</v>
      </c>
      <c r="F260" s="60">
        <v>585.45500000000004</v>
      </c>
      <c r="G260" s="9">
        <v>1</v>
      </c>
      <c r="H260" s="9">
        <v>4.1230000000000002</v>
      </c>
      <c r="I260" s="9">
        <v>5.8310000000000004</v>
      </c>
      <c r="J260" s="9">
        <v>1</v>
      </c>
      <c r="K260" s="9">
        <v>7</v>
      </c>
      <c r="L260" s="9">
        <v>3</v>
      </c>
      <c r="M260" s="29">
        <f t="shared" ref="M260" si="76">AVERAGE(H260:L260)</f>
        <v>4.1908000000000003</v>
      </c>
      <c r="N260" s="30">
        <f t="shared" ref="N260" si="77">STDEV(H260:L260)</f>
        <v>2.3550831620136052</v>
      </c>
      <c r="O260" s="30">
        <f t="shared" ref="O260" si="78">M260+N260</f>
        <v>6.545883162013606</v>
      </c>
      <c r="P260" s="31">
        <f t="shared" ref="P260" si="79">M260-N260</f>
        <v>1.8357168379863951</v>
      </c>
      <c r="Q260">
        <f t="shared" si="56"/>
        <v>3.1628679245283022</v>
      </c>
      <c r="R260">
        <f t="shared" si="57"/>
        <v>1.7774212543498908</v>
      </c>
      <c r="S260">
        <f t="shared" si="58"/>
        <v>4.9402891788781931</v>
      </c>
      <c r="T260">
        <f t="shared" si="59"/>
        <v>1.3854466701784114</v>
      </c>
    </row>
    <row r="261" spans="1:20" x14ac:dyDescent="0.2">
      <c r="A261" s="19" t="s">
        <v>19</v>
      </c>
      <c r="B261" t="s">
        <v>20</v>
      </c>
      <c r="C261" t="s">
        <v>43</v>
      </c>
      <c r="E261">
        <v>4</v>
      </c>
      <c r="F261" s="61"/>
      <c r="G261">
        <v>2</v>
      </c>
      <c r="H261">
        <v>7.0709999999999997</v>
      </c>
      <c r="I261">
        <v>6.0830000000000002</v>
      </c>
      <c r="J261">
        <v>6</v>
      </c>
      <c r="K261">
        <v>11.401999999999999</v>
      </c>
      <c r="L261">
        <v>6.0830000000000002</v>
      </c>
      <c r="M261" s="23">
        <f t="shared" ref="M261:M279" si="80">AVERAGE(H261:L261)</f>
        <v>7.327799999999999</v>
      </c>
      <c r="N261" s="24">
        <f t="shared" ref="N261:N279" si="81">STDEV(H261:L261)</f>
        <v>2.3198684660988862</v>
      </c>
      <c r="O261" s="24">
        <f t="shared" ref="O261:O279" si="82">M261+N261</f>
        <v>9.6476684660988852</v>
      </c>
      <c r="P261" s="25">
        <f t="shared" ref="P261:P279" si="83">M261-N261</f>
        <v>5.0079315339011128</v>
      </c>
      <c r="Q261">
        <f t="shared" si="56"/>
        <v>5.530415094339622</v>
      </c>
      <c r="R261">
        <f t="shared" si="57"/>
        <v>1.7508441253576501</v>
      </c>
      <c r="S261">
        <f t="shared" si="58"/>
        <v>7.2812592196972723</v>
      </c>
      <c r="T261">
        <f t="shared" si="59"/>
        <v>3.7795709689819716</v>
      </c>
    </row>
    <row r="262" spans="1:20" x14ac:dyDescent="0.2">
      <c r="A262" s="19" t="s">
        <v>19</v>
      </c>
      <c r="B262" t="s">
        <v>20</v>
      </c>
      <c r="C262" t="s">
        <v>43</v>
      </c>
      <c r="E262">
        <v>4</v>
      </c>
      <c r="F262" s="61"/>
      <c r="G262">
        <v>3</v>
      </c>
      <c r="H262">
        <v>8.0619999999999994</v>
      </c>
      <c r="I262">
        <v>9.0549999999999997</v>
      </c>
      <c r="J262">
        <v>6.3250000000000002</v>
      </c>
      <c r="K262">
        <v>13.928000000000001</v>
      </c>
      <c r="L262">
        <v>10.77</v>
      </c>
      <c r="M262" s="23">
        <f t="shared" si="80"/>
        <v>9.6280000000000001</v>
      </c>
      <c r="N262" s="24">
        <f t="shared" si="81"/>
        <v>2.8932964763397462</v>
      </c>
      <c r="O262" s="24">
        <f t="shared" si="82"/>
        <v>12.521296476339746</v>
      </c>
      <c r="P262" s="25">
        <f t="shared" si="83"/>
        <v>6.7347035236602544</v>
      </c>
      <c r="Q262">
        <f t="shared" si="56"/>
        <v>7.2664150943396226</v>
      </c>
      <c r="R262">
        <f t="shared" si="57"/>
        <v>2.1836199821432047</v>
      </c>
      <c r="S262">
        <f t="shared" si="58"/>
        <v>9.4500350764828269</v>
      </c>
      <c r="T262">
        <f t="shared" si="59"/>
        <v>5.0827951121964183</v>
      </c>
    </row>
    <row r="263" spans="1:20" x14ac:dyDescent="0.2">
      <c r="A263" s="19" t="s">
        <v>19</v>
      </c>
      <c r="B263" t="s">
        <v>20</v>
      </c>
      <c r="C263" t="s">
        <v>43</v>
      </c>
      <c r="E263">
        <v>4</v>
      </c>
      <c r="F263" s="61"/>
      <c r="G263">
        <v>4</v>
      </c>
      <c r="H263">
        <v>17.088000000000001</v>
      </c>
      <c r="I263">
        <v>6.3250000000000002</v>
      </c>
      <c r="J263">
        <v>7.0709999999999997</v>
      </c>
      <c r="K263">
        <v>15.811</v>
      </c>
      <c r="L263">
        <v>14.318</v>
      </c>
      <c r="M263" s="23">
        <f t="shared" si="80"/>
        <v>12.1226</v>
      </c>
      <c r="N263" s="24">
        <f t="shared" si="81"/>
        <v>5.0549505734477744</v>
      </c>
      <c r="O263" s="24">
        <f t="shared" si="82"/>
        <v>17.177550573447775</v>
      </c>
      <c r="P263" s="25">
        <f t="shared" si="83"/>
        <v>7.0676494265522258</v>
      </c>
      <c r="Q263">
        <f t="shared" si="56"/>
        <v>9.149132075471698</v>
      </c>
      <c r="R263">
        <f t="shared" si="57"/>
        <v>3.8150570365643581</v>
      </c>
      <c r="S263">
        <f t="shared" si="58"/>
        <v>12.964189112036056</v>
      </c>
      <c r="T263">
        <f t="shared" si="59"/>
        <v>5.3340750389073399</v>
      </c>
    </row>
    <row r="264" spans="1:20" x14ac:dyDescent="0.2">
      <c r="A264" s="19" t="s">
        <v>19</v>
      </c>
      <c r="B264" t="s">
        <v>20</v>
      </c>
      <c r="C264" t="s">
        <v>43</v>
      </c>
      <c r="E264">
        <v>4</v>
      </c>
      <c r="F264" s="61"/>
      <c r="G264">
        <v>5</v>
      </c>
      <c r="H264">
        <v>6.7080000000000002</v>
      </c>
      <c r="I264">
        <v>11.045</v>
      </c>
      <c r="J264">
        <v>6.3250000000000002</v>
      </c>
      <c r="K264">
        <v>19.312999999999999</v>
      </c>
      <c r="L264">
        <v>19.312999999999999</v>
      </c>
      <c r="M264" s="23">
        <f t="shared" si="80"/>
        <v>12.540799999999999</v>
      </c>
      <c r="N264" s="24">
        <f t="shared" si="81"/>
        <v>6.4540787258910957</v>
      </c>
      <c r="O264" s="24">
        <f t="shared" si="82"/>
        <v>18.994878725891095</v>
      </c>
      <c r="P264" s="25">
        <f t="shared" si="83"/>
        <v>6.0867212741089034</v>
      </c>
      <c r="Q264">
        <f t="shared" si="56"/>
        <v>9.4647547169811315</v>
      </c>
      <c r="R264">
        <f t="shared" si="57"/>
        <v>4.8710028119932796</v>
      </c>
      <c r="S264">
        <f t="shared" si="58"/>
        <v>14.335757528974412</v>
      </c>
      <c r="T264">
        <f t="shared" si="59"/>
        <v>4.5937519049878519</v>
      </c>
    </row>
    <row r="265" spans="1:20" x14ac:dyDescent="0.2">
      <c r="A265" s="19" t="s">
        <v>19</v>
      </c>
      <c r="B265" t="s">
        <v>20</v>
      </c>
      <c r="C265" t="s">
        <v>43</v>
      </c>
      <c r="E265">
        <v>4</v>
      </c>
      <c r="F265" s="61"/>
      <c r="G265">
        <v>6</v>
      </c>
      <c r="H265">
        <v>9.8490000000000002</v>
      </c>
      <c r="I265">
        <v>8.0619999999999994</v>
      </c>
      <c r="J265">
        <v>12.369</v>
      </c>
      <c r="K265">
        <v>6.7080000000000002</v>
      </c>
      <c r="L265">
        <v>18.027999999999999</v>
      </c>
      <c r="M265" s="23">
        <f t="shared" si="80"/>
        <v>11.0032</v>
      </c>
      <c r="N265" s="24">
        <f t="shared" si="81"/>
        <v>4.4621968468457318</v>
      </c>
      <c r="O265" s="24">
        <f t="shared" si="82"/>
        <v>15.465396846845731</v>
      </c>
      <c r="P265" s="25">
        <f t="shared" si="83"/>
        <v>6.5410031531542678</v>
      </c>
      <c r="Q265">
        <f t="shared" si="56"/>
        <v>8.3043018867924534</v>
      </c>
      <c r="R265">
        <f t="shared" si="57"/>
        <v>3.3676957334684769</v>
      </c>
      <c r="S265">
        <f t="shared" si="58"/>
        <v>11.67199762026093</v>
      </c>
      <c r="T265">
        <f t="shared" si="59"/>
        <v>4.9366061533239769</v>
      </c>
    </row>
    <row r="266" spans="1:20" x14ac:dyDescent="0.2">
      <c r="A266" s="19" t="s">
        <v>19</v>
      </c>
      <c r="B266" t="s">
        <v>20</v>
      </c>
      <c r="C266" t="s">
        <v>43</v>
      </c>
      <c r="E266">
        <v>4</v>
      </c>
      <c r="F266" s="61"/>
      <c r="G266">
        <v>7</v>
      </c>
      <c r="H266">
        <v>17.72</v>
      </c>
      <c r="I266">
        <v>11.18</v>
      </c>
      <c r="J266">
        <v>22.023</v>
      </c>
      <c r="K266">
        <v>14.318</v>
      </c>
      <c r="L266">
        <v>21.931999999999999</v>
      </c>
      <c r="M266" s="23">
        <f t="shared" si="80"/>
        <v>17.4346</v>
      </c>
      <c r="N266" s="24">
        <f t="shared" si="81"/>
        <v>4.7485442821984893</v>
      </c>
      <c r="O266" s="24">
        <f t="shared" si="82"/>
        <v>22.183144282198491</v>
      </c>
      <c r="P266" s="25">
        <f t="shared" si="83"/>
        <v>12.68605571780151</v>
      </c>
      <c r="Q266">
        <f t="shared" si="56"/>
        <v>13.158188679245283</v>
      </c>
      <c r="R266">
        <f t="shared" si="57"/>
        <v>3.5838070054328224</v>
      </c>
      <c r="S266">
        <f t="shared" si="58"/>
        <v>16.741995684678106</v>
      </c>
      <c r="T266">
        <f t="shared" si="59"/>
        <v>9.5743816738124607</v>
      </c>
    </row>
    <row r="267" spans="1:20" x14ac:dyDescent="0.2">
      <c r="A267" s="19" t="s">
        <v>19</v>
      </c>
      <c r="B267" t="s">
        <v>20</v>
      </c>
      <c r="C267" t="s">
        <v>43</v>
      </c>
      <c r="E267">
        <v>4</v>
      </c>
      <c r="F267" s="61"/>
      <c r="G267">
        <v>8</v>
      </c>
      <c r="H267">
        <v>17.463999999999999</v>
      </c>
      <c r="I267">
        <v>14.318</v>
      </c>
      <c r="J267">
        <v>12.369</v>
      </c>
      <c r="K267">
        <v>23.77</v>
      </c>
      <c r="L267">
        <v>10.77</v>
      </c>
      <c r="M267" s="23">
        <f t="shared" si="80"/>
        <v>15.738199999999997</v>
      </c>
      <c r="N267" s="24">
        <f t="shared" si="81"/>
        <v>5.1366254681454055</v>
      </c>
      <c r="O267" s="24">
        <f t="shared" si="82"/>
        <v>20.874825468145403</v>
      </c>
      <c r="P267" s="25">
        <f t="shared" si="83"/>
        <v>10.601574531854592</v>
      </c>
      <c r="Q267">
        <f t="shared" si="56"/>
        <v>11.877886792452829</v>
      </c>
      <c r="R267">
        <f t="shared" si="57"/>
        <v>3.8766984665248345</v>
      </c>
      <c r="S267">
        <f t="shared" si="58"/>
        <v>15.754585258977663</v>
      </c>
      <c r="T267">
        <f t="shared" si="59"/>
        <v>8.0011883259279948</v>
      </c>
    </row>
    <row r="268" spans="1:20" x14ac:dyDescent="0.2">
      <c r="A268" s="19" t="s">
        <v>19</v>
      </c>
      <c r="B268" t="s">
        <v>20</v>
      </c>
      <c r="C268" t="s">
        <v>43</v>
      </c>
      <c r="E268">
        <v>4</v>
      </c>
      <c r="F268" s="61"/>
      <c r="G268">
        <v>9</v>
      </c>
      <c r="H268">
        <v>12.648999999999999</v>
      </c>
      <c r="I268">
        <v>21.378</v>
      </c>
      <c r="J268">
        <v>18.974</v>
      </c>
      <c r="K268">
        <v>13.038</v>
      </c>
      <c r="L268">
        <v>22.561</v>
      </c>
      <c r="M268" s="23">
        <f t="shared" si="80"/>
        <v>17.72</v>
      </c>
      <c r="N268" s="24">
        <f t="shared" si="81"/>
        <v>4.6374811589913838</v>
      </c>
      <c r="O268" s="24">
        <f t="shared" si="82"/>
        <v>22.357481158991384</v>
      </c>
      <c r="P268" s="25">
        <f t="shared" si="83"/>
        <v>13.082518841008614</v>
      </c>
      <c r="Q268">
        <f t="shared" si="56"/>
        <v>13.373584905660376</v>
      </c>
      <c r="R268">
        <f t="shared" si="57"/>
        <v>3.4999857803708556</v>
      </c>
      <c r="S268">
        <f t="shared" si="58"/>
        <v>16.873570686031233</v>
      </c>
      <c r="T268">
        <f t="shared" si="59"/>
        <v>9.8735991252895197</v>
      </c>
    </row>
    <row r="269" spans="1:20" x14ac:dyDescent="0.2">
      <c r="A269" s="19" t="s">
        <v>19</v>
      </c>
      <c r="B269" t="s">
        <v>20</v>
      </c>
      <c r="C269" t="s">
        <v>43</v>
      </c>
      <c r="E269">
        <v>4</v>
      </c>
      <c r="F269" s="61"/>
      <c r="G269">
        <v>10</v>
      </c>
      <c r="H269">
        <v>11.705</v>
      </c>
      <c r="I269">
        <v>19.234999999999999</v>
      </c>
      <c r="J269">
        <v>16.763000000000002</v>
      </c>
      <c r="K269">
        <v>16.492000000000001</v>
      </c>
      <c r="L269">
        <v>24.352</v>
      </c>
      <c r="M269" s="23">
        <f t="shared" si="80"/>
        <v>17.709400000000002</v>
      </c>
      <c r="N269" s="24">
        <f t="shared" si="81"/>
        <v>4.6065753331515031</v>
      </c>
      <c r="O269" s="24">
        <f t="shared" si="82"/>
        <v>22.315975333151506</v>
      </c>
      <c r="P269" s="25">
        <f t="shared" si="83"/>
        <v>13.102824666848498</v>
      </c>
      <c r="Q269">
        <f t="shared" si="56"/>
        <v>13.365584905660379</v>
      </c>
      <c r="R269">
        <f t="shared" si="57"/>
        <v>3.4766606287935873</v>
      </c>
      <c r="S269">
        <f t="shared" si="58"/>
        <v>16.842245534453966</v>
      </c>
      <c r="T269">
        <f t="shared" si="59"/>
        <v>9.888924276866792</v>
      </c>
    </row>
    <row r="270" spans="1:20" x14ac:dyDescent="0.2">
      <c r="A270" s="19" t="s">
        <v>19</v>
      </c>
      <c r="B270" t="s">
        <v>20</v>
      </c>
      <c r="C270" t="s">
        <v>43</v>
      </c>
      <c r="E270">
        <v>4</v>
      </c>
      <c r="F270" s="61"/>
      <c r="G270">
        <v>11</v>
      </c>
      <c r="H270">
        <v>18.385000000000002</v>
      </c>
      <c r="I270">
        <v>12.042</v>
      </c>
      <c r="J270">
        <v>18.248000000000001</v>
      </c>
      <c r="K270">
        <v>22.135999999999999</v>
      </c>
      <c r="L270">
        <v>24.698</v>
      </c>
      <c r="M270" s="23">
        <f t="shared" si="80"/>
        <v>19.101799999999997</v>
      </c>
      <c r="N270" s="24">
        <f t="shared" si="81"/>
        <v>4.7855871322127381</v>
      </c>
      <c r="O270" s="24">
        <f t="shared" si="82"/>
        <v>23.887387132212737</v>
      </c>
      <c r="P270" s="25">
        <f t="shared" si="83"/>
        <v>14.316212867787259</v>
      </c>
      <c r="Q270">
        <f t="shared" si="56"/>
        <v>14.416452830188678</v>
      </c>
      <c r="R270">
        <f t="shared" si="57"/>
        <v>3.6117638733681043</v>
      </c>
      <c r="S270">
        <f t="shared" si="58"/>
        <v>18.028216703556783</v>
      </c>
      <c r="T270">
        <f t="shared" si="59"/>
        <v>10.804688956820574</v>
      </c>
    </row>
    <row r="271" spans="1:20" x14ac:dyDescent="0.2">
      <c r="A271" s="19" t="s">
        <v>19</v>
      </c>
      <c r="B271" t="s">
        <v>20</v>
      </c>
      <c r="C271" t="s">
        <v>43</v>
      </c>
      <c r="E271">
        <v>4</v>
      </c>
      <c r="F271" s="61"/>
      <c r="G271">
        <v>12</v>
      </c>
      <c r="H271">
        <v>21.19</v>
      </c>
      <c r="I271">
        <v>18.974</v>
      </c>
      <c r="J271">
        <v>18.974</v>
      </c>
      <c r="K271">
        <v>33.241999999999997</v>
      </c>
      <c r="L271">
        <v>32.015999999999998</v>
      </c>
      <c r="M271" s="23">
        <f t="shared" si="80"/>
        <v>24.879199999999997</v>
      </c>
      <c r="N271" s="24">
        <f t="shared" si="81"/>
        <v>7.14533604528157</v>
      </c>
      <c r="O271" s="24">
        <f t="shared" si="82"/>
        <v>32.024536045281565</v>
      </c>
      <c r="P271" s="25">
        <f t="shared" si="83"/>
        <v>17.733863954718426</v>
      </c>
      <c r="Q271">
        <f t="shared" si="56"/>
        <v>18.776754716981131</v>
      </c>
      <c r="R271">
        <f t="shared" si="57"/>
        <v>5.3927064492691095</v>
      </c>
      <c r="S271">
        <f t="shared" si="58"/>
        <v>24.16946116625024</v>
      </c>
      <c r="T271">
        <f t="shared" si="59"/>
        <v>13.384048267712021</v>
      </c>
    </row>
    <row r="272" spans="1:20" x14ac:dyDescent="0.2">
      <c r="A272" s="19" t="s">
        <v>19</v>
      </c>
      <c r="B272" t="s">
        <v>20</v>
      </c>
      <c r="C272" t="s">
        <v>43</v>
      </c>
      <c r="E272">
        <v>4</v>
      </c>
      <c r="F272" s="61"/>
      <c r="G272">
        <v>13</v>
      </c>
      <c r="H272">
        <v>26.925999999999998</v>
      </c>
      <c r="I272">
        <v>28.46</v>
      </c>
      <c r="J272">
        <v>22.361000000000001</v>
      </c>
      <c r="K272">
        <v>22.204000000000001</v>
      </c>
      <c r="L272">
        <v>22.135999999999999</v>
      </c>
      <c r="M272" s="23">
        <f t="shared" si="80"/>
        <v>24.417399999999997</v>
      </c>
      <c r="N272" s="24">
        <f t="shared" si="81"/>
        <v>3.0400820383667666</v>
      </c>
      <c r="O272" s="24">
        <f t="shared" si="82"/>
        <v>27.457482038366763</v>
      </c>
      <c r="P272" s="25">
        <f t="shared" si="83"/>
        <v>21.377317961633231</v>
      </c>
      <c r="Q272">
        <f t="shared" si="56"/>
        <v>18.42822641509434</v>
      </c>
      <c r="R272">
        <f t="shared" si="57"/>
        <v>2.2944015383900127</v>
      </c>
      <c r="S272">
        <f t="shared" si="58"/>
        <v>20.722627953484352</v>
      </c>
      <c r="T272">
        <f t="shared" si="59"/>
        <v>16.133824876704328</v>
      </c>
    </row>
    <row r="273" spans="1:20" x14ac:dyDescent="0.2">
      <c r="A273" s="19" t="s">
        <v>19</v>
      </c>
      <c r="B273" t="s">
        <v>20</v>
      </c>
      <c r="C273" t="s">
        <v>43</v>
      </c>
      <c r="E273">
        <v>4</v>
      </c>
      <c r="F273" s="61"/>
      <c r="G273">
        <v>14</v>
      </c>
      <c r="H273">
        <v>30.082999999999998</v>
      </c>
      <c r="I273">
        <v>30.463000000000001</v>
      </c>
      <c r="J273">
        <v>29.155000000000001</v>
      </c>
      <c r="K273">
        <v>23.087</v>
      </c>
      <c r="L273">
        <v>22.135999999999999</v>
      </c>
      <c r="M273" s="23">
        <f t="shared" si="80"/>
        <v>26.9848</v>
      </c>
      <c r="N273" s="24">
        <f t="shared" si="81"/>
        <v>4.0345443608913065</v>
      </c>
      <c r="O273" s="24">
        <f t="shared" si="82"/>
        <v>31.019344360891306</v>
      </c>
      <c r="P273" s="25">
        <f t="shared" si="83"/>
        <v>22.950255639108693</v>
      </c>
      <c r="Q273">
        <f t="shared" si="56"/>
        <v>20.36588679245283</v>
      </c>
      <c r="R273">
        <f t="shared" si="57"/>
        <v>3.0449391402953259</v>
      </c>
      <c r="S273">
        <f t="shared" si="58"/>
        <v>23.410825932748157</v>
      </c>
      <c r="T273">
        <f t="shared" si="59"/>
        <v>17.320947652157503</v>
      </c>
    </row>
    <row r="274" spans="1:20" x14ac:dyDescent="0.2">
      <c r="A274" s="19" t="s">
        <v>19</v>
      </c>
      <c r="B274" t="s">
        <v>20</v>
      </c>
      <c r="C274" t="s">
        <v>43</v>
      </c>
      <c r="E274">
        <v>4</v>
      </c>
      <c r="F274" s="61"/>
      <c r="G274">
        <v>15</v>
      </c>
      <c r="H274">
        <v>25.297999999999998</v>
      </c>
      <c r="I274">
        <v>29.411000000000001</v>
      </c>
      <c r="J274">
        <v>30.806000000000001</v>
      </c>
      <c r="K274">
        <v>29.614000000000001</v>
      </c>
      <c r="L274">
        <v>28.861999999999998</v>
      </c>
      <c r="M274" s="23">
        <f t="shared" si="80"/>
        <v>28.798200000000001</v>
      </c>
      <c r="N274" s="24">
        <f t="shared" si="81"/>
        <v>2.081332794148981</v>
      </c>
      <c r="O274" s="24">
        <f t="shared" si="82"/>
        <v>30.879532794148982</v>
      </c>
      <c r="P274" s="25">
        <f t="shared" si="83"/>
        <v>26.71686720585102</v>
      </c>
      <c r="Q274">
        <f t="shared" ref="Q274:Q323" si="84">M274/1.325</f>
        <v>21.734490566037739</v>
      </c>
      <c r="R274">
        <f t="shared" ref="R274:R323" si="85">N274/1.325</f>
        <v>1.5708172031313063</v>
      </c>
      <c r="S274">
        <f t="shared" ref="S274:S323" si="86">Q274+R274</f>
        <v>23.305307769169044</v>
      </c>
      <c r="T274">
        <f t="shared" ref="T274:T323" si="87">Q274-R274</f>
        <v>20.163673362906433</v>
      </c>
    </row>
    <row r="275" spans="1:20" x14ac:dyDescent="0.2">
      <c r="A275" s="19" t="s">
        <v>19</v>
      </c>
      <c r="B275" t="s">
        <v>20</v>
      </c>
      <c r="C275" t="s">
        <v>43</v>
      </c>
      <c r="E275">
        <v>4</v>
      </c>
      <c r="F275" s="61"/>
      <c r="G275">
        <v>16</v>
      </c>
      <c r="H275">
        <v>21.931999999999999</v>
      </c>
      <c r="I275">
        <v>18.974</v>
      </c>
      <c r="J275">
        <v>17.72</v>
      </c>
      <c r="K275">
        <v>28.861999999999998</v>
      </c>
      <c r="L275">
        <v>33.241999999999997</v>
      </c>
      <c r="M275" s="23">
        <f t="shared" si="80"/>
        <v>24.145999999999997</v>
      </c>
      <c r="N275" s="24">
        <f t="shared" si="81"/>
        <v>6.6693839295695154</v>
      </c>
      <c r="O275" s="24">
        <f t="shared" si="82"/>
        <v>30.815383929569514</v>
      </c>
      <c r="P275" s="25">
        <f t="shared" si="83"/>
        <v>17.476616070430481</v>
      </c>
      <c r="Q275">
        <f t="shared" si="84"/>
        <v>18.223396226415094</v>
      </c>
      <c r="R275">
        <f t="shared" si="85"/>
        <v>5.0334973053354837</v>
      </c>
      <c r="S275">
        <f t="shared" si="86"/>
        <v>23.256893531750578</v>
      </c>
      <c r="T275">
        <f t="shared" si="87"/>
        <v>13.18989892107961</v>
      </c>
    </row>
    <row r="276" spans="1:20" x14ac:dyDescent="0.2">
      <c r="A276" s="19" t="s">
        <v>19</v>
      </c>
      <c r="B276" t="s">
        <v>20</v>
      </c>
      <c r="C276" t="s">
        <v>43</v>
      </c>
      <c r="E276">
        <v>4</v>
      </c>
      <c r="F276" s="61"/>
      <c r="G276">
        <v>17</v>
      </c>
      <c r="H276">
        <v>24.352</v>
      </c>
      <c r="I276">
        <v>17.088000000000001</v>
      </c>
      <c r="J276">
        <v>18.111000000000001</v>
      </c>
      <c r="K276">
        <v>20.881</v>
      </c>
      <c r="L276">
        <v>30.870999999999999</v>
      </c>
      <c r="M276" s="23">
        <f t="shared" si="80"/>
        <v>22.2606</v>
      </c>
      <c r="N276" s="24">
        <f t="shared" si="81"/>
        <v>5.5765403522255639</v>
      </c>
      <c r="O276" s="24">
        <f t="shared" si="82"/>
        <v>27.837140352225564</v>
      </c>
      <c r="P276" s="25">
        <f t="shared" si="83"/>
        <v>16.684059647774436</v>
      </c>
      <c r="Q276">
        <f t="shared" si="84"/>
        <v>16.800452830188679</v>
      </c>
      <c r="R276">
        <f t="shared" si="85"/>
        <v>4.2087096997928786</v>
      </c>
      <c r="S276">
        <f t="shared" si="86"/>
        <v>21.009162529981559</v>
      </c>
      <c r="T276">
        <f t="shared" si="87"/>
        <v>12.5917431303958</v>
      </c>
    </row>
    <row r="277" spans="1:20" x14ac:dyDescent="0.2">
      <c r="A277" s="19" t="s">
        <v>19</v>
      </c>
      <c r="B277" t="s">
        <v>20</v>
      </c>
      <c r="C277" t="s">
        <v>43</v>
      </c>
      <c r="E277">
        <v>4</v>
      </c>
      <c r="F277" s="61"/>
      <c r="G277">
        <v>18</v>
      </c>
      <c r="H277">
        <v>31.305</v>
      </c>
      <c r="I277">
        <v>34.204999999999998</v>
      </c>
      <c r="J277">
        <v>18.027999999999999</v>
      </c>
      <c r="K277">
        <v>25.297999999999998</v>
      </c>
      <c r="L277">
        <v>22.561</v>
      </c>
      <c r="M277" s="23">
        <f t="shared" si="80"/>
        <v>26.279399999999999</v>
      </c>
      <c r="N277" s="24">
        <f t="shared" si="81"/>
        <v>6.537335795260951</v>
      </c>
      <c r="O277" s="24">
        <f t="shared" si="82"/>
        <v>32.816735795260954</v>
      </c>
      <c r="P277" s="25">
        <f t="shared" si="83"/>
        <v>19.742064204739048</v>
      </c>
      <c r="Q277">
        <f t="shared" si="84"/>
        <v>19.833509433962263</v>
      </c>
      <c r="R277">
        <f t="shared" si="85"/>
        <v>4.9338383360460005</v>
      </c>
      <c r="S277">
        <f t="shared" si="86"/>
        <v>24.767347770008264</v>
      </c>
      <c r="T277">
        <f t="shared" si="87"/>
        <v>14.899671097916261</v>
      </c>
    </row>
    <row r="278" spans="1:20" x14ac:dyDescent="0.2">
      <c r="A278" s="19" t="s">
        <v>19</v>
      </c>
      <c r="B278" t="s">
        <v>20</v>
      </c>
      <c r="C278" t="s">
        <v>43</v>
      </c>
      <c r="E278">
        <v>4</v>
      </c>
      <c r="F278" s="61"/>
      <c r="G278">
        <v>19</v>
      </c>
      <c r="H278">
        <v>26</v>
      </c>
      <c r="I278">
        <v>41.484999999999999</v>
      </c>
      <c r="J278">
        <v>38.079000000000001</v>
      </c>
      <c r="K278">
        <v>25.318000000000001</v>
      </c>
      <c r="L278">
        <v>36.055999999999997</v>
      </c>
      <c r="M278" s="23">
        <f t="shared" si="80"/>
        <v>33.387599999999999</v>
      </c>
      <c r="N278" s="24">
        <f t="shared" si="81"/>
        <v>7.3210750098602446</v>
      </c>
      <c r="O278" s="24">
        <f t="shared" si="82"/>
        <v>40.708675009860244</v>
      </c>
      <c r="P278" s="25">
        <f t="shared" si="83"/>
        <v>26.066524990139754</v>
      </c>
      <c r="Q278">
        <f t="shared" si="84"/>
        <v>25.198188679245284</v>
      </c>
      <c r="R278">
        <f t="shared" si="85"/>
        <v>5.5253396300832041</v>
      </c>
      <c r="S278">
        <f t="shared" si="86"/>
        <v>30.723528309328486</v>
      </c>
      <c r="T278">
        <f t="shared" si="87"/>
        <v>19.672849049162082</v>
      </c>
    </row>
    <row r="279" spans="1:20" x14ac:dyDescent="0.2">
      <c r="A279" s="19" t="s">
        <v>19</v>
      </c>
      <c r="B279" t="s">
        <v>20</v>
      </c>
      <c r="C279" t="s">
        <v>43</v>
      </c>
      <c r="E279">
        <v>4</v>
      </c>
      <c r="F279" s="61"/>
      <c r="G279">
        <v>20</v>
      </c>
      <c r="H279">
        <v>36.688000000000002</v>
      </c>
      <c r="I279" t="s">
        <v>18</v>
      </c>
      <c r="J279">
        <v>24.739000000000001</v>
      </c>
      <c r="K279" t="s">
        <v>18</v>
      </c>
      <c r="L279" t="s">
        <v>18</v>
      </c>
      <c r="M279" s="23">
        <f t="shared" si="80"/>
        <v>30.713500000000003</v>
      </c>
      <c r="N279" s="24">
        <f t="shared" si="81"/>
        <v>8.4492189283980554</v>
      </c>
      <c r="O279" s="24">
        <f t="shared" si="82"/>
        <v>39.162718928398057</v>
      </c>
      <c r="P279" s="25">
        <f t="shared" si="83"/>
        <v>22.26428107160195</v>
      </c>
      <c r="Q279">
        <f t="shared" si="84"/>
        <v>23.180000000000003</v>
      </c>
      <c r="R279">
        <f t="shared" si="85"/>
        <v>6.3767690025645702</v>
      </c>
      <c r="S279">
        <f t="shared" si="86"/>
        <v>29.556769002564572</v>
      </c>
      <c r="T279">
        <f t="shared" si="87"/>
        <v>16.803230997435435</v>
      </c>
    </row>
    <row r="280" spans="1:20" x14ac:dyDescent="0.2">
      <c r="A280" s="18" t="s">
        <v>19</v>
      </c>
      <c r="B280" s="9" t="s">
        <v>20</v>
      </c>
      <c r="C280" t="s">
        <v>43</v>
      </c>
      <c r="D280">
        <v>2018</v>
      </c>
      <c r="E280" s="9">
        <v>5</v>
      </c>
      <c r="F280" s="60">
        <v>411.964</v>
      </c>
      <c r="G280" s="9">
        <v>1</v>
      </c>
      <c r="H280" s="9">
        <v>4.1230000000000002</v>
      </c>
      <c r="I280" s="9">
        <v>4.1230000000000002</v>
      </c>
      <c r="J280" s="9">
        <v>5</v>
      </c>
      <c r="K280" s="9">
        <v>4</v>
      </c>
      <c r="L280" s="9">
        <v>6.0830000000000002</v>
      </c>
      <c r="M280" s="30">
        <f t="shared" ref="M280" si="88">AVERAGE(H280:L280)</f>
        <v>4.6657999999999999</v>
      </c>
      <c r="N280" s="30">
        <f t="shared" ref="N280" si="89">STDEV(H280:L280)</f>
        <v>0.88779203645898908</v>
      </c>
      <c r="O280" s="30">
        <f t="shared" ref="O280" si="90">M280+N280</f>
        <v>5.5535920364589888</v>
      </c>
      <c r="P280" s="31">
        <f t="shared" ref="P280" si="91">M280-N280</f>
        <v>3.7780079635410111</v>
      </c>
      <c r="Q280">
        <f t="shared" si="84"/>
        <v>3.5213584905660378</v>
      </c>
      <c r="R280">
        <f t="shared" si="85"/>
        <v>0.6700317256294257</v>
      </c>
      <c r="S280">
        <f t="shared" si="86"/>
        <v>4.1913902161954635</v>
      </c>
      <c r="T280">
        <f t="shared" si="87"/>
        <v>2.8513267649366121</v>
      </c>
    </row>
    <row r="281" spans="1:20" x14ac:dyDescent="0.2">
      <c r="A281" s="19" t="s">
        <v>19</v>
      </c>
      <c r="B281" t="s">
        <v>20</v>
      </c>
      <c r="C281" t="s">
        <v>43</v>
      </c>
      <c r="E281">
        <v>5</v>
      </c>
      <c r="F281" s="61"/>
      <c r="G281">
        <v>2</v>
      </c>
      <c r="H281">
        <v>4</v>
      </c>
      <c r="I281">
        <v>4.1230000000000002</v>
      </c>
      <c r="J281">
        <v>4.4720000000000004</v>
      </c>
      <c r="K281">
        <v>6.0830000000000002</v>
      </c>
      <c r="L281">
        <v>6.3250000000000002</v>
      </c>
      <c r="M281" s="24">
        <f t="shared" ref="M281:M294" si="92">AVERAGE(H281:L281)</f>
        <v>5.0006000000000004</v>
      </c>
      <c r="N281" s="24">
        <f t="shared" ref="N281:N293" si="93">STDEV(H281:L281)</f>
        <v>1.1153951317806612</v>
      </c>
      <c r="O281" s="24">
        <f t="shared" ref="O281:O293" si="94">M281+N281</f>
        <v>6.1159951317806618</v>
      </c>
      <c r="P281" s="25">
        <f t="shared" ref="P281:P293" si="95">M281-N281</f>
        <v>3.885204868219339</v>
      </c>
      <c r="Q281">
        <f t="shared" si="84"/>
        <v>3.7740377358490571</v>
      </c>
      <c r="R281">
        <f t="shared" si="85"/>
        <v>0.8418076466269141</v>
      </c>
      <c r="S281">
        <f t="shared" si="86"/>
        <v>4.6158453824759711</v>
      </c>
      <c r="T281">
        <f t="shared" si="87"/>
        <v>2.9322300892221431</v>
      </c>
    </row>
    <row r="282" spans="1:20" x14ac:dyDescent="0.2">
      <c r="A282" s="19" t="s">
        <v>19</v>
      </c>
      <c r="B282" t="s">
        <v>20</v>
      </c>
      <c r="C282" t="s">
        <v>43</v>
      </c>
      <c r="E282">
        <v>5</v>
      </c>
      <c r="F282" s="61"/>
      <c r="G282">
        <v>3</v>
      </c>
      <c r="H282">
        <v>10.77</v>
      </c>
      <c r="I282">
        <v>5.0990000000000002</v>
      </c>
      <c r="J282">
        <v>8.9440000000000008</v>
      </c>
      <c r="K282">
        <v>6.0830000000000002</v>
      </c>
      <c r="L282">
        <v>5</v>
      </c>
      <c r="M282" s="24">
        <f t="shared" si="92"/>
        <v>7.1791999999999998</v>
      </c>
      <c r="N282" s="24">
        <f t="shared" si="93"/>
        <v>2.5635016481367798</v>
      </c>
      <c r="O282" s="24">
        <f t="shared" si="94"/>
        <v>9.7427016481367801</v>
      </c>
      <c r="P282" s="25">
        <f t="shared" si="95"/>
        <v>4.6156983518632195</v>
      </c>
      <c r="Q282">
        <f t="shared" si="84"/>
        <v>5.4182641509433962</v>
      </c>
      <c r="R282">
        <f t="shared" si="85"/>
        <v>1.9347182250088906</v>
      </c>
      <c r="S282">
        <f t="shared" si="86"/>
        <v>7.352982375952287</v>
      </c>
      <c r="T282">
        <f t="shared" si="87"/>
        <v>3.4835459259345054</v>
      </c>
    </row>
    <row r="283" spans="1:20" x14ac:dyDescent="0.2">
      <c r="A283" s="19" t="s">
        <v>19</v>
      </c>
      <c r="B283" t="s">
        <v>20</v>
      </c>
      <c r="C283" t="s">
        <v>43</v>
      </c>
      <c r="E283">
        <v>5</v>
      </c>
      <c r="F283" s="61"/>
      <c r="G283">
        <v>4</v>
      </c>
      <c r="H283">
        <v>10.817</v>
      </c>
      <c r="I283">
        <v>12.648999999999999</v>
      </c>
      <c r="J283">
        <v>21.541</v>
      </c>
      <c r="K283">
        <v>11.401999999999999</v>
      </c>
      <c r="L283">
        <v>9.2200000000000006</v>
      </c>
      <c r="M283" s="24">
        <f t="shared" si="92"/>
        <v>13.125800000000002</v>
      </c>
      <c r="N283" s="24">
        <f t="shared" si="93"/>
        <v>4.8631329099665761</v>
      </c>
      <c r="O283" s="24">
        <f t="shared" si="94"/>
        <v>17.988932909966579</v>
      </c>
      <c r="P283" s="25">
        <f t="shared" si="95"/>
        <v>8.2626670900334247</v>
      </c>
      <c r="Q283">
        <f t="shared" si="84"/>
        <v>9.9062641509433984</v>
      </c>
      <c r="R283">
        <f t="shared" si="85"/>
        <v>3.6702889886540198</v>
      </c>
      <c r="S283">
        <f t="shared" si="86"/>
        <v>13.576553139597419</v>
      </c>
      <c r="T283">
        <f t="shared" si="87"/>
        <v>6.2359751622893782</v>
      </c>
    </row>
    <row r="284" spans="1:20" x14ac:dyDescent="0.2">
      <c r="A284" s="19" t="s">
        <v>19</v>
      </c>
      <c r="B284" t="s">
        <v>20</v>
      </c>
      <c r="C284" t="s">
        <v>43</v>
      </c>
      <c r="E284">
        <v>5</v>
      </c>
      <c r="F284" s="61"/>
      <c r="G284">
        <v>5</v>
      </c>
      <c r="H284">
        <v>22.803999999999998</v>
      </c>
      <c r="I284">
        <v>20.396000000000001</v>
      </c>
      <c r="J284">
        <v>25.297999999999998</v>
      </c>
      <c r="K284">
        <v>21.587</v>
      </c>
      <c r="L284">
        <v>12.042</v>
      </c>
      <c r="M284" s="24">
        <f t="shared" si="92"/>
        <v>20.425400000000003</v>
      </c>
      <c r="N284" s="24">
        <f t="shared" si="93"/>
        <v>5.0257224157328579</v>
      </c>
      <c r="O284" s="24">
        <f t="shared" si="94"/>
        <v>25.451122415732861</v>
      </c>
      <c r="P284" s="25">
        <f t="shared" si="95"/>
        <v>15.399677584267145</v>
      </c>
      <c r="Q284">
        <f t="shared" si="84"/>
        <v>15.415396226415098</v>
      </c>
      <c r="R284">
        <f t="shared" si="85"/>
        <v>3.7929980496097042</v>
      </c>
      <c r="S284">
        <f t="shared" si="86"/>
        <v>19.208394276024801</v>
      </c>
      <c r="T284">
        <f t="shared" si="87"/>
        <v>11.622398176805394</v>
      </c>
    </row>
    <row r="285" spans="1:20" x14ac:dyDescent="0.2">
      <c r="A285" s="19" t="s">
        <v>19</v>
      </c>
      <c r="B285" t="s">
        <v>20</v>
      </c>
      <c r="C285" t="s">
        <v>43</v>
      </c>
      <c r="E285">
        <v>5</v>
      </c>
      <c r="F285" s="61"/>
      <c r="G285">
        <v>6</v>
      </c>
      <c r="H285">
        <v>26</v>
      </c>
      <c r="I285">
        <v>26.248999999999999</v>
      </c>
      <c r="J285">
        <v>32.015999999999998</v>
      </c>
      <c r="K285">
        <v>28.16</v>
      </c>
      <c r="L285">
        <v>17.463999999999999</v>
      </c>
      <c r="M285" s="24">
        <f t="shared" si="92"/>
        <v>25.977799999999995</v>
      </c>
      <c r="N285" s="24">
        <f t="shared" si="93"/>
        <v>5.3334015599803042</v>
      </c>
      <c r="O285" s="24">
        <f t="shared" si="94"/>
        <v>31.311201559980297</v>
      </c>
      <c r="P285" s="25">
        <f t="shared" si="95"/>
        <v>20.644398440019692</v>
      </c>
      <c r="Q285">
        <f t="shared" si="84"/>
        <v>19.605886792452829</v>
      </c>
      <c r="R285">
        <f t="shared" si="85"/>
        <v>4.0252087245134369</v>
      </c>
      <c r="S285">
        <f t="shared" si="86"/>
        <v>23.631095516966266</v>
      </c>
      <c r="T285">
        <f t="shared" si="87"/>
        <v>15.580678067939392</v>
      </c>
    </row>
    <row r="286" spans="1:20" x14ac:dyDescent="0.2">
      <c r="A286" s="19" t="s">
        <v>19</v>
      </c>
      <c r="B286" t="s">
        <v>20</v>
      </c>
      <c r="C286" t="s">
        <v>43</v>
      </c>
      <c r="E286">
        <v>5</v>
      </c>
      <c r="F286" s="61"/>
      <c r="G286">
        <v>7</v>
      </c>
      <c r="H286">
        <v>39.56</v>
      </c>
      <c r="I286">
        <v>23.536999999999999</v>
      </c>
      <c r="J286">
        <v>32.756999999999998</v>
      </c>
      <c r="K286">
        <v>34.204999999999998</v>
      </c>
      <c r="L286">
        <v>21.378</v>
      </c>
      <c r="M286" s="24">
        <f t="shared" si="92"/>
        <v>30.287400000000002</v>
      </c>
      <c r="N286" s="24">
        <f t="shared" si="93"/>
        <v>7.6218917140038034</v>
      </c>
      <c r="O286" s="24">
        <f t="shared" si="94"/>
        <v>37.909291714003807</v>
      </c>
      <c r="P286" s="25">
        <f t="shared" si="95"/>
        <v>22.665508285996196</v>
      </c>
      <c r="Q286">
        <f t="shared" si="84"/>
        <v>22.858415094339623</v>
      </c>
      <c r="R286">
        <f t="shared" si="85"/>
        <v>5.7523711049085309</v>
      </c>
      <c r="S286">
        <f t="shared" si="86"/>
        <v>28.610786199248153</v>
      </c>
      <c r="T286">
        <f t="shared" si="87"/>
        <v>17.106043989431093</v>
      </c>
    </row>
    <row r="287" spans="1:20" x14ac:dyDescent="0.2">
      <c r="A287" s="19" t="s">
        <v>19</v>
      </c>
      <c r="B287" t="s">
        <v>20</v>
      </c>
      <c r="C287" t="s">
        <v>43</v>
      </c>
      <c r="E287">
        <v>5</v>
      </c>
      <c r="F287" s="61"/>
      <c r="G287">
        <v>8</v>
      </c>
      <c r="H287">
        <v>38.079000000000001</v>
      </c>
      <c r="I287">
        <v>18.439</v>
      </c>
      <c r="J287">
        <v>25.297999999999998</v>
      </c>
      <c r="K287">
        <v>24.739000000000001</v>
      </c>
      <c r="L287">
        <v>25.318000000000001</v>
      </c>
      <c r="M287" s="24">
        <f t="shared" si="92"/>
        <v>26.374600000000004</v>
      </c>
      <c r="N287" s="24">
        <f t="shared" si="93"/>
        <v>7.157467869295667</v>
      </c>
      <c r="O287" s="24">
        <f t="shared" si="94"/>
        <v>33.532067869295673</v>
      </c>
      <c r="P287" s="25">
        <f t="shared" si="95"/>
        <v>19.217132130704336</v>
      </c>
      <c r="Q287">
        <f t="shared" si="84"/>
        <v>19.905358490566041</v>
      </c>
      <c r="R287">
        <f t="shared" si="85"/>
        <v>5.4018625428646549</v>
      </c>
      <c r="S287">
        <f t="shared" si="86"/>
        <v>25.307221033430697</v>
      </c>
      <c r="T287">
        <f t="shared" si="87"/>
        <v>14.503495947701385</v>
      </c>
    </row>
    <row r="288" spans="1:20" x14ac:dyDescent="0.2">
      <c r="A288" s="19" t="s">
        <v>19</v>
      </c>
      <c r="B288" t="s">
        <v>20</v>
      </c>
      <c r="C288" t="s">
        <v>43</v>
      </c>
      <c r="E288">
        <v>5</v>
      </c>
      <c r="F288" s="61"/>
      <c r="G288">
        <v>9</v>
      </c>
      <c r="H288">
        <v>31.385000000000002</v>
      </c>
      <c r="I288">
        <v>27.459</v>
      </c>
      <c r="J288">
        <v>32.387999999999998</v>
      </c>
      <c r="K288">
        <v>28.16</v>
      </c>
      <c r="L288">
        <v>30.594000000000001</v>
      </c>
      <c r="M288" s="24">
        <f t="shared" si="92"/>
        <v>29.997199999999999</v>
      </c>
      <c r="N288" s="24">
        <f t="shared" si="93"/>
        <v>2.110441115027851</v>
      </c>
      <c r="O288" s="24">
        <f t="shared" si="94"/>
        <v>32.107641115027853</v>
      </c>
      <c r="P288" s="25">
        <f t="shared" si="95"/>
        <v>27.886758884972149</v>
      </c>
      <c r="Q288">
        <f t="shared" si="84"/>
        <v>22.639396226415094</v>
      </c>
      <c r="R288">
        <f t="shared" si="85"/>
        <v>1.5927857471908311</v>
      </c>
      <c r="S288">
        <f t="shared" si="86"/>
        <v>24.232181973605925</v>
      </c>
      <c r="T288">
        <f t="shared" si="87"/>
        <v>21.046610479224263</v>
      </c>
    </row>
    <row r="289" spans="1:20" x14ac:dyDescent="0.2">
      <c r="A289" s="19" t="s">
        <v>19</v>
      </c>
      <c r="B289" t="s">
        <v>20</v>
      </c>
      <c r="C289" t="s">
        <v>43</v>
      </c>
      <c r="E289">
        <v>5</v>
      </c>
      <c r="F289" s="61"/>
      <c r="G289">
        <v>10</v>
      </c>
      <c r="H289">
        <v>31.047999999999998</v>
      </c>
      <c r="I289">
        <v>24.352</v>
      </c>
      <c r="J289">
        <v>25.297999999999998</v>
      </c>
      <c r="K289">
        <v>31.321000000000002</v>
      </c>
      <c r="L289">
        <v>29.12</v>
      </c>
      <c r="M289" s="24">
        <f t="shared" si="92"/>
        <v>28.227799999999995</v>
      </c>
      <c r="N289" s="24">
        <f t="shared" si="93"/>
        <v>3.2373982146162099</v>
      </c>
      <c r="O289" s="24">
        <f t="shared" si="94"/>
        <v>31.465198214616205</v>
      </c>
      <c r="P289" s="25">
        <f t="shared" si="95"/>
        <v>24.990401785383785</v>
      </c>
      <c r="Q289">
        <f t="shared" si="84"/>
        <v>21.303999999999998</v>
      </c>
      <c r="R289">
        <f t="shared" si="85"/>
        <v>2.4433194072575168</v>
      </c>
      <c r="S289">
        <f t="shared" si="86"/>
        <v>23.747319407257514</v>
      </c>
      <c r="T289">
        <f t="shared" si="87"/>
        <v>18.860680592742483</v>
      </c>
    </row>
    <row r="290" spans="1:20" x14ac:dyDescent="0.2">
      <c r="A290" s="19" t="s">
        <v>19</v>
      </c>
      <c r="B290" t="s">
        <v>20</v>
      </c>
      <c r="C290" t="s">
        <v>43</v>
      </c>
      <c r="E290">
        <v>5</v>
      </c>
      <c r="F290" s="61"/>
      <c r="G290">
        <v>11</v>
      </c>
      <c r="H290">
        <v>22.361000000000001</v>
      </c>
      <c r="I290">
        <v>31.623000000000001</v>
      </c>
      <c r="J290">
        <v>16.492000000000001</v>
      </c>
      <c r="K290">
        <v>27.459</v>
      </c>
      <c r="L290">
        <v>21.84</v>
      </c>
      <c r="M290" s="24">
        <f t="shared" si="92"/>
        <v>23.955000000000002</v>
      </c>
      <c r="N290" s="24">
        <f t="shared" si="93"/>
        <v>5.7833093899600323</v>
      </c>
      <c r="O290" s="24">
        <f t="shared" si="94"/>
        <v>29.738309389960033</v>
      </c>
      <c r="P290" s="25">
        <f t="shared" si="95"/>
        <v>18.17169061003997</v>
      </c>
      <c r="Q290">
        <f t="shared" si="84"/>
        <v>18.079245283018871</v>
      </c>
      <c r="R290">
        <f t="shared" si="85"/>
        <v>4.3647618037434208</v>
      </c>
      <c r="S290">
        <f t="shared" si="86"/>
        <v>22.444007086762291</v>
      </c>
      <c r="T290">
        <f t="shared" si="87"/>
        <v>13.714483479275451</v>
      </c>
    </row>
    <row r="291" spans="1:20" x14ac:dyDescent="0.2">
      <c r="A291" s="19" t="s">
        <v>19</v>
      </c>
      <c r="B291" t="s">
        <v>20</v>
      </c>
      <c r="C291" t="s">
        <v>43</v>
      </c>
      <c r="E291">
        <v>5</v>
      </c>
      <c r="F291" s="61"/>
      <c r="G291">
        <v>12</v>
      </c>
      <c r="H291">
        <v>18.027999999999999</v>
      </c>
      <c r="I291">
        <v>29.155000000000001</v>
      </c>
      <c r="J291">
        <v>27.202999999999999</v>
      </c>
      <c r="K291">
        <v>28.46</v>
      </c>
      <c r="L291">
        <v>26.475999999999999</v>
      </c>
      <c r="M291" s="24">
        <f t="shared" si="92"/>
        <v>25.8644</v>
      </c>
      <c r="N291" s="24">
        <f t="shared" si="93"/>
        <v>4.5038943482279787</v>
      </c>
      <c r="O291" s="24">
        <f t="shared" si="94"/>
        <v>30.368294348227977</v>
      </c>
      <c r="P291" s="25">
        <f t="shared" si="95"/>
        <v>21.360505651772023</v>
      </c>
      <c r="Q291">
        <f t="shared" si="84"/>
        <v>19.520301886792453</v>
      </c>
      <c r="R291">
        <f t="shared" si="85"/>
        <v>3.399165545832437</v>
      </c>
      <c r="S291">
        <f t="shared" si="86"/>
        <v>22.919467432624892</v>
      </c>
      <c r="T291">
        <f t="shared" si="87"/>
        <v>16.121136340960014</v>
      </c>
    </row>
    <row r="292" spans="1:20" x14ac:dyDescent="0.2">
      <c r="A292" s="19" t="s">
        <v>19</v>
      </c>
      <c r="B292" t="s">
        <v>20</v>
      </c>
      <c r="C292" t="s">
        <v>43</v>
      </c>
      <c r="E292">
        <v>5</v>
      </c>
      <c r="F292" s="61"/>
      <c r="G292">
        <v>13</v>
      </c>
      <c r="H292">
        <v>22.135999999999999</v>
      </c>
      <c r="I292">
        <v>29.411000000000001</v>
      </c>
      <c r="J292">
        <v>22.561</v>
      </c>
      <c r="K292">
        <v>26.475999999999999</v>
      </c>
      <c r="L292">
        <v>25.632000000000001</v>
      </c>
      <c r="M292" s="24">
        <f t="shared" si="92"/>
        <v>25.243200000000002</v>
      </c>
      <c r="N292" s="24">
        <f t="shared" si="93"/>
        <v>2.9954301360572262</v>
      </c>
      <c r="O292" s="24">
        <f t="shared" si="94"/>
        <v>28.238630136057228</v>
      </c>
      <c r="P292" s="25">
        <f t="shared" si="95"/>
        <v>22.247769863942775</v>
      </c>
      <c r="Q292">
        <f t="shared" si="84"/>
        <v>19.051471698113211</v>
      </c>
      <c r="R292">
        <f t="shared" si="85"/>
        <v>2.2607019894771518</v>
      </c>
      <c r="S292">
        <f t="shared" si="86"/>
        <v>21.312173687590363</v>
      </c>
      <c r="T292">
        <f t="shared" si="87"/>
        <v>16.790769708636059</v>
      </c>
    </row>
    <row r="293" spans="1:20" x14ac:dyDescent="0.2">
      <c r="A293" s="19" t="s">
        <v>19</v>
      </c>
      <c r="B293" t="s">
        <v>20</v>
      </c>
      <c r="C293" t="s">
        <v>43</v>
      </c>
      <c r="E293">
        <v>5</v>
      </c>
      <c r="F293" s="61"/>
      <c r="G293">
        <v>14</v>
      </c>
      <c r="H293">
        <v>27.202999999999999</v>
      </c>
      <c r="I293">
        <v>21.541</v>
      </c>
      <c r="J293" t="s">
        <v>18</v>
      </c>
      <c r="K293" t="s">
        <v>18</v>
      </c>
      <c r="L293">
        <v>25.962</v>
      </c>
      <c r="M293" s="24">
        <f t="shared" si="92"/>
        <v>24.902000000000001</v>
      </c>
      <c r="N293" s="24">
        <f t="shared" si="93"/>
        <v>2.9761150851403571</v>
      </c>
      <c r="O293" s="24">
        <f t="shared" si="94"/>
        <v>27.878115085140358</v>
      </c>
      <c r="P293" s="25">
        <f t="shared" si="95"/>
        <v>21.925884914859644</v>
      </c>
      <c r="Q293">
        <f t="shared" si="84"/>
        <v>18.793962264150945</v>
      </c>
      <c r="R293">
        <f t="shared" si="85"/>
        <v>2.2461245925587603</v>
      </c>
      <c r="S293">
        <f t="shared" si="86"/>
        <v>21.040086856709706</v>
      </c>
      <c r="T293">
        <f t="shared" si="87"/>
        <v>16.547837671592184</v>
      </c>
    </row>
    <row r="294" spans="1:20" x14ac:dyDescent="0.2">
      <c r="A294" s="20" t="s">
        <v>19</v>
      </c>
      <c r="B294" s="5" t="s">
        <v>20</v>
      </c>
      <c r="C294" t="s">
        <v>43</v>
      </c>
      <c r="E294" s="5">
        <v>5</v>
      </c>
      <c r="F294" s="62"/>
      <c r="G294" s="5">
        <v>15</v>
      </c>
      <c r="H294" s="5" t="s">
        <v>18</v>
      </c>
      <c r="I294" s="5">
        <v>17.263000000000002</v>
      </c>
      <c r="J294" s="5" t="s">
        <v>18</v>
      </c>
      <c r="K294" s="5" t="s">
        <v>18</v>
      </c>
      <c r="L294" s="5" t="s">
        <v>18</v>
      </c>
      <c r="M294" s="27">
        <f t="shared" si="92"/>
        <v>17.263000000000002</v>
      </c>
      <c r="N294" s="27" t="s">
        <v>18</v>
      </c>
      <c r="O294" s="27" t="s">
        <v>18</v>
      </c>
      <c r="P294" s="28" t="s">
        <v>18</v>
      </c>
      <c r="Q294">
        <f t="shared" si="84"/>
        <v>13.028679245283021</v>
      </c>
      <c r="R294" t="e">
        <f t="shared" si="85"/>
        <v>#VALUE!</v>
      </c>
      <c r="S294" t="e">
        <f t="shared" si="86"/>
        <v>#VALUE!</v>
      </c>
      <c r="T294" t="e">
        <f t="shared" si="87"/>
        <v>#VALUE!</v>
      </c>
    </row>
    <row r="295" spans="1:20" x14ac:dyDescent="0.2">
      <c r="A295" s="18" t="s">
        <v>19</v>
      </c>
      <c r="B295" s="9" t="s">
        <v>20</v>
      </c>
      <c r="C295" t="s">
        <v>43</v>
      </c>
      <c r="E295" s="9">
        <v>6</v>
      </c>
      <c r="F295" s="60">
        <v>341.28699999999998</v>
      </c>
      <c r="G295" s="9">
        <v>1</v>
      </c>
      <c r="H295" s="9">
        <v>6.0830000000000002</v>
      </c>
      <c r="I295" s="9">
        <v>6.3250000000000002</v>
      </c>
      <c r="J295" s="9">
        <v>2</v>
      </c>
      <c r="K295" s="9">
        <v>5.3849999999999998</v>
      </c>
      <c r="L295" s="9">
        <v>4.4720000000000004</v>
      </c>
      <c r="M295" s="30">
        <f t="shared" ref="M295" si="96">AVERAGE(H295:L295)</f>
        <v>4.8529999999999998</v>
      </c>
      <c r="N295" s="30">
        <f t="shared" ref="N295" si="97">STDEV(H295:L295)</f>
        <v>1.7498198478700602</v>
      </c>
      <c r="O295" s="30">
        <f t="shared" ref="O295" si="98">M295+N295</f>
        <v>6.6028198478700597</v>
      </c>
      <c r="P295" s="31">
        <f t="shared" ref="P295" si="99">M295-N295</f>
        <v>3.1031801521299398</v>
      </c>
      <c r="Q295">
        <f t="shared" si="84"/>
        <v>3.6626415094339624</v>
      </c>
      <c r="R295">
        <f t="shared" si="85"/>
        <v>1.3206187531094795</v>
      </c>
      <c r="S295">
        <f t="shared" si="86"/>
        <v>4.9832602625434417</v>
      </c>
      <c r="T295">
        <f t="shared" si="87"/>
        <v>2.3420227563244831</v>
      </c>
    </row>
    <row r="296" spans="1:20" x14ac:dyDescent="0.2">
      <c r="A296" s="19" t="s">
        <v>19</v>
      </c>
      <c r="B296" t="s">
        <v>20</v>
      </c>
      <c r="C296" t="s">
        <v>43</v>
      </c>
      <c r="E296">
        <v>6</v>
      </c>
      <c r="F296" s="61"/>
      <c r="G296">
        <v>2</v>
      </c>
      <c r="H296">
        <v>7.2110000000000003</v>
      </c>
      <c r="I296">
        <v>5.0990000000000002</v>
      </c>
      <c r="J296">
        <v>4.1230000000000002</v>
      </c>
      <c r="K296">
        <v>12.648999999999999</v>
      </c>
      <c r="L296">
        <v>6</v>
      </c>
      <c r="M296" s="24">
        <f t="shared" ref="M296:M306" si="100">AVERAGE(H296:L296)</f>
        <v>7.0164</v>
      </c>
      <c r="N296" s="24">
        <f t="shared" ref="N296:N305" si="101">STDEV(H296:L296)</f>
        <v>3.3483319429232203</v>
      </c>
      <c r="O296" s="24">
        <f t="shared" ref="O296:O305" si="102">M296+N296</f>
        <v>10.364731942923221</v>
      </c>
      <c r="P296" s="25">
        <f t="shared" ref="P296:P305" si="103">M296-N296</f>
        <v>3.6680680570767796</v>
      </c>
      <c r="Q296">
        <f t="shared" si="84"/>
        <v>5.2953962264150949</v>
      </c>
      <c r="R296">
        <f t="shared" si="85"/>
        <v>2.5270429757911099</v>
      </c>
      <c r="S296">
        <f t="shared" si="86"/>
        <v>7.8224392022062048</v>
      </c>
      <c r="T296">
        <f t="shared" si="87"/>
        <v>2.768353250623985</v>
      </c>
    </row>
    <row r="297" spans="1:20" x14ac:dyDescent="0.2">
      <c r="A297" s="19" t="s">
        <v>19</v>
      </c>
      <c r="B297" t="s">
        <v>20</v>
      </c>
      <c r="C297" t="s">
        <v>43</v>
      </c>
      <c r="E297">
        <v>6</v>
      </c>
      <c r="F297" s="61"/>
      <c r="G297">
        <v>3</v>
      </c>
      <c r="H297">
        <v>12.648999999999999</v>
      </c>
      <c r="I297">
        <v>5.8310000000000004</v>
      </c>
      <c r="J297">
        <v>16.492000000000001</v>
      </c>
      <c r="K297">
        <v>20.248000000000001</v>
      </c>
      <c r="L297">
        <v>15.811</v>
      </c>
      <c r="M297" s="24">
        <f t="shared" si="100"/>
        <v>14.206200000000001</v>
      </c>
      <c r="N297" s="24">
        <f t="shared" si="101"/>
        <v>5.4053783123847996</v>
      </c>
      <c r="O297" s="24">
        <f t="shared" si="102"/>
        <v>19.6115783123848</v>
      </c>
      <c r="P297" s="25">
        <f t="shared" si="103"/>
        <v>8.8008216876152012</v>
      </c>
      <c r="Q297">
        <f t="shared" si="84"/>
        <v>10.721660377358491</v>
      </c>
      <c r="R297">
        <f t="shared" si="85"/>
        <v>4.0795308017998488</v>
      </c>
      <c r="S297">
        <f t="shared" si="86"/>
        <v>14.801191179158341</v>
      </c>
      <c r="T297">
        <f t="shared" si="87"/>
        <v>6.6421295755586423</v>
      </c>
    </row>
    <row r="298" spans="1:20" x14ac:dyDescent="0.2">
      <c r="A298" s="19" t="s">
        <v>19</v>
      </c>
      <c r="B298" t="s">
        <v>20</v>
      </c>
      <c r="C298" t="s">
        <v>43</v>
      </c>
      <c r="E298">
        <v>6</v>
      </c>
      <c r="F298" s="61"/>
      <c r="G298">
        <v>4</v>
      </c>
      <c r="H298">
        <v>19.925000000000001</v>
      </c>
      <c r="I298">
        <v>18.974</v>
      </c>
      <c r="J298">
        <v>23.77</v>
      </c>
      <c r="K298">
        <v>26.248999999999999</v>
      </c>
      <c r="L298">
        <v>29.12</v>
      </c>
      <c r="M298" s="24">
        <f t="shared" si="100"/>
        <v>23.607599999999998</v>
      </c>
      <c r="N298" s="24">
        <f t="shared" si="101"/>
        <v>4.2550473910404438</v>
      </c>
      <c r="O298" s="24">
        <f t="shared" si="102"/>
        <v>27.86264739104044</v>
      </c>
      <c r="P298" s="25">
        <f t="shared" si="103"/>
        <v>19.352552608959556</v>
      </c>
      <c r="Q298">
        <f t="shared" si="84"/>
        <v>17.817056603773583</v>
      </c>
      <c r="R298">
        <f t="shared" si="85"/>
        <v>3.2113565215399578</v>
      </c>
      <c r="S298">
        <f t="shared" si="86"/>
        <v>21.028413125313541</v>
      </c>
      <c r="T298">
        <f t="shared" si="87"/>
        <v>14.605700082233625</v>
      </c>
    </row>
    <row r="299" spans="1:20" x14ac:dyDescent="0.2">
      <c r="A299" s="19" t="s">
        <v>19</v>
      </c>
      <c r="B299" t="s">
        <v>20</v>
      </c>
      <c r="C299" t="s">
        <v>43</v>
      </c>
      <c r="E299">
        <v>6</v>
      </c>
      <c r="F299" s="61"/>
      <c r="G299">
        <v>5</v>
      </c>
      <c r="H299">
        <v>20.616</v>
      </c>
      <c r="I299">
        <v>23.408999999999999</v>
      </c>
      <c r="J299">
        <v>21.19</v>
      </c>
      <c r="K299">
        <v>21.541</v>
      </c>
      <c r="L299">
        <v>21.541</v>
      </c>
      <c r="M299" s="24">
        <f t="shared" si="100"/>
        <v>21.659399999999998</v>
      </c>
      <c r="N299" s="24">
        <f t="shared" si="101"/>
        <v>1.0485891950616308</v>
      </c>
      <c r="O299" s="24">
        <f t="shared" si="102"/>
        <v>22.707989195061629</v>
      </c>
      <c r="P299" s="25">
        <f t="shared" si="103"/>
        <v>20.610810804938367</v>
      </c>
      <c r="Q299">
        <f t="shared" si="84"/>
        <v>16.346716981132076</v>
      </c>
      <c r="R299">
        <f t="shared" si="85"/>
        <v>0.79138807174462711</v>
      </c>
      <c r="S299">
        <f t="shared" si="86"/>
        <v>17.138105052876703</v>
      </c>
      <c r="T299">
        <f t="shared" si="87"/>
        <v>15.555328909387448</v>
      </c>
    </row>
    <row r="300" spans="1:20" x14ac:dyDescent="0.2">
      <c r="A300" s="19" t="s">
        <v>19</v>
      </c>
      <c r="B300" t="s">
        <v>20</v>
      </c>
      <c r="C300" t="s">
        <v>43</v>
      </c>
      <c r="E300">
        <v>6</v>
      </c>
      <c r="F300" s="61"/>
      <c r="G300">
        <v>6</v>
      </c>
      <c r="H300">
        <v>31.952999999999999</v>
      </c>
      <c r="I300">
        <v>20.881</v>
      </c>
      <c r="J300">
        <v>17.463999999999999</v>
      </c>
      <c r="K300">
        <v>19.416</v>
      </c>
      <c r="L300">
        <v>27.459</v>
      </c>
      <c r="M300" s="24">
        <f t="shared" si="100"/>
        <v>23.4346</v>
      </c>
      <c r="N300" s="24">
        <f t="shared" si="101"/>
        <v>6.0637656864361063</v>
      </c>
      <c r="O300" s="24">
        <f t="shared" si="102"/>
        <v>29.498365686436106</v>
      </c>
      <c r="P300" s="25">
        <f t="shared" si="103"/>
        <v>17.370834313563893</v>
      </c>
      <c r="Q300">
        <f t="shared" si="84"/>
        <v>17.686490566037737</v>
      </c>
      <c r="R300">
        <f t="shared" si="85"/>
        <v>4.5764269331593255</v>
      </c>
      <c r="S300">
        <f t="shared" si="86"/>
        <v>22.262917499197062</v>
      </c>
      <c r="T300">
        <f t="shared" si="87"/>
        <v>13.110063632878411</v>
      </c>
    </row>
    <row r="301" spans="1:20" x14ac:dyDescent="0.2">
      <c r="A301" s="19" t="s">
        <v>19</v>
      </c>
      <c r="B301" t="s">
        <v>20</v>
      </c>
      <c r="C301" t="s">
        <v>43</v>
      </c>
      <c r="E301">
        <v>6</v>
      </c>
      <c r="F301" s="61"/>
      <c r="G301">
        <v>7</v>
      </c>
      <c r="H301">
        <v>32.573</v>
      </c>
      <c r="I301">
        <v>21.541</v>
      </c>
      <c r="J301">
        <v>25.297999999999998</v>
      </c>
      <c r="K301">
        <v>29.731999999999999</v>
      </c>
      <c r="L301">
        <v>32.893999999999998</v>
      </c>
      <c r="M301" s="24">
        <f t="shared" si="100"/>
        <v>28.407600000000002</v>
      </c>
      <c r="N301" s="24">
        <f t="shared" si="101"/>
        <v>4.900310837079628</v>
      </c>
      <c r="O301" s="24">
        <f t="shared" si="102"/>
        <v>33.307910837079632</v>
      </c>
      <c r="P301" s="25">
        <f t="shared" si="103"/>
        <v>23.507289162920372</v>
      </c>
      <c r="Q301">
        <f t="shared" si="84"/>
        <v>21.439698113207548</v>
      </c>
      <c r="R301">
        <f t="shared" si="85"/>
        <v>3.6983478015695308</v>
      </c>
      <c r="S301">
        <f t="shared" si="86"/>
        <v>25.138045914777081</v>
      </c>
      <c r="T301">
        <f t="shared" si="87"/>
        <v>17.741350311638016</v>
      </c>
    </row>
    <row r="302" spans="1:20" x14ac:dyDescent="0.2">
      <c r="A302" s="19" t="s">
        <v>19</v>
      </c>
      <c r="B302" t="s">
        <v>20</v>
      </c>
      <c r="C302" t="s">
        <v>43</v>
      </c>
      <c r="E302">
        <v>6</v>
      </c>
      <c r="F302" s="61"/>
      <c r="G302">
        <v>8</v>
      </c>
      <c r="H302">
        <v>24.515000000000001</v>
      </c>
      <c r="I302">
        <v>25.71</v>
      </c>
      <c r="J302">
        <v>25.962</v>
      </c>
      <c r="K302">
        <v>19.646999999999998</v>
      </c>
      <c r="L302">
        <v>24.352</v>
      </c>
      <c r="M302" s="24">
        <f t="shared" si="100"/>
        <v>24.037200000000002</v>
      </c>
      <c r="N302" s="24">
        <f t="shared" si="101"/>
        <v>2.5546214396657687</v>
      </c>
      <c r="O302" s="24">
        <f t="shared" si="102"/>
        <v>26.591821439665772</v>
      </c>
      <c r="P302" s="25">
        <f t="shared" si="103"/>
        <v>21.482578560334233</v>
      </c>
      <c r="Q302">
        <f t="shared" si="84"/>
        <v>18.141283018867927</v>
      </c>
      <c r="R302">
        <f t="shared" si="85"/>
        <v>1.9280161808798255</v>
      </c>
      <c r="S302">
        <f t="shared" si="86"/>
        <v>20.069299199747753</v>
      </c>
      <c r="T302">
        <f t="shared" si="87"/>
        <v>16.213266837988101</v>
      </c>
    </row>
    <row r="303" spans="1:20" x14ac:dyDescent="0.2">
      <c r="A303" s="19" t="s">
        <v>19</v>
      </c>
      <c r="B303" t="s">
        <v>20</v>
      </c>
      <c r="C303" t="s">
        <v>43</v>
      </c>
      <c r="E303">
        <v>6</v>
      </c>
      <c r="F303" s="61"/>
      <c r="G303">
        <v>9</v>
      </c>
      <c r="H303">
        <v>31.321000000000002</v>
      </c>
      <c r="I303">
        <v>24.698</v>
      </c>
      <c r="J303">
        <v>36.234999999999999</v>
      </c>
      <c r="K303">
        <v>25.71</v>
      </c>
      <c r="L303">
        <v>33.956000000000003</v>
      </c>
      <c r="M303" s="24">
        <f t="shared" si="100"/>
        <v>30.384000000000004</v>
      </c>
      <c r="N303" s="24">
        <f t="shared" si="101"/>
        <v>5.0509460994946256</v>
      </c>
      <c r="O303" s="24">
        <f t="shared" si="102"/>
        <v>35.434946099494631</v>
      </c>
      <c r="P303" s="25">
        <f t="shared" si="103"/>
        <v>25.333053900505377</v>
      </c>
      <c r="Q303">
        <f t="shared" si="84"/>
        <v>22.931320754716985</v>
      </c>
      <c r="R303">
        <f t="shared" si="85"/>
        <v>3.8120347920714157</v>
      </c>
      <c r="S303">
        <f t="shared" si="86"/>
        <v>26.743355546788401</v>
      </c>
      <c r="T303">
        <f t="shared" si="87"/>
        <v>19.11928596264557</v>
      </c>
    </row>
    <row r="304" spans="1:20" x14ac:dyDescent="0.2">
      <c r="A304" s="19" t="s">
        <v>19</v>
      </c>
      <c r="B304" t="s">
        <v>20</v>
      </c>
      <c r="C304" t="s">
        <v>43</v>
      </c>
      <c r="E304">
        <v>6</v>
      </c>
      <c r="F304" s="61"/>
      <c r="G304">
        <v>10</v>
      </c>
      <c r="H304">
        <v>33.241999999999997</v>
      </c>
      <c r="I304">
        <v>33.526000000000003</v>
      </c>
      <c r="J304">
        <v>27.202999999999999</v>
      </c>
      <c r="K304">
        <v>24.739000000000001</v>
      </c>
      <c r="L304">
        <v>27.202999999999999</v>
      </c>
      <c r="M304" s="24">
        <f t="shared" si="100"/>
        <v>29.182600000000001</v>
      </c>
      <c r="N304" s="24">
        <f t="shared" si="101"/>
        <v>3.9663290710680941</v>
      </c>
      <c r="O304" s="24">
        <f t="shared" si="102"/>
        <v>33.148929071068096</v>
      </c>
      <c r="P304" s="25">
        <f t="shared" si="103"/>
        <v>25.216270928931905</v>
      </c>
      <c r="Q304">
        <f t="shared" si="84"/>
        <v>22.024603773584907</v>
      </c>
      <c r="R304">
        <f t="shared" si="85"/>
        <v>2.9934559026929013</v>
      </c>
      <c r="S304">
        <f t="shared" si="86"/>
        <v>25.018059676277808</v>
      </c>
      <c r="T304">
        <f t="shared" si="87"/>
        <v>19.031147870892006</v>
      </c>
    </row>
    <row r="305" spans="1:20" x14ac:dyDescent="0.2">
      <c r="A305" s="19" t="s">
        <v>19</v>
      </c>
      <c r="B305" t="s">
        <v>20</v>
      </c>
      <c r="C305" t="s">
        <v>43</v>
      </c>
      <c r="E305">
        <v>6</v>
      </c>
      <c r="F305" s="61"/>
      <c r="G305">
        <v>11</v>
      </c>
      <c r="H305" t="s">
        <v>18</v>
      </c>
      <c r="I305">
        <v>20.248000000000001</v>
      </c>
      <c r="J305">
        <v>26.832999999999998</v>
      </c>
      <c r="K305">
        <v>24.352</v>
      </c>
      <c r="L305" t="s">
        <v>18</v>
      </c>
      <c r="M305" s="24">
        <f t="shared" si="100"/>
        <v>23.811000000000003</v>
      </c>
      <c r="N305" s="24">
        <f t="shared" si="101"/>
        <v>3.3256679028429597</v>
      </c>
      <c r="O305" s="24">
        <f t="shared" si="102"/>
        <v>27.136667902842962</v>
      </c>
      <c r="P305" s="25">
        <f t="shared" si="103"/>
        <v>20.485332097157045</v>
      </c>
      <c r="Q305">
        <f t="shared" si="84"/>
        <v>17.970566037735853</v>
      </c>
      <c r="R305">
        <f t="shared" si="85"/>
        <v>2.509938039881479</v>
      </c>
      <c r="S305">
        <f t="shared" si="86"/>
        <v>20.480504077617333</v>
      </c>
      <c r="T305">
        <f t="shared" si="87"/>
        <v>15.460627997854374</v>
      </c>
    </row>
    <row r="306" spans="1:20" x14ac:dyDescent="0.2">
      <c r="A306" s="20" t="s">
        <v>19</v>
      </c>
      <c r="B306" s="5" t="s">
        <v>20</v>
      </c>
      <c r="C306" t="s">
        <v>43</v>
      </c>
      <c r="E306" s="5">
        <v>6</v>
      </c>
      <c r="F306" s="62"/>
      <c r="G306" s="5">
        <v>12</v>
      </c>
      <c r="H306" s="5" t="s">
        <v>18</v>
      </c>
      <c r="I306" s="5">
        <v>25.297999999999998</v>
      </c>
      <c r="J306" s="5" t="s">
        <v>18</v>
      </c>
      <c r="K306" s="5" t="s">
        <v>18</v>
      </c>
      <c r="L306" s="5" t="s">
        <v>18</v>
      </c>
      <c r="M306" s="27">
        <f t="shared" si="100"/>
        <v>25.297999999999998</v>
      </c>
      <c r="N306" s="27" t="s">
        <v>18</v>
      </c>
      <c r="O306" s="27" t="s">
        <v>18</v>
      </c>
      <c r="P306" s="28" t="s">
        <v>18</v>
      </c>
      <c r="Q306">
        <f t="shared" si="84"/>
        <v>19.092830188679244</v>
      </c>
      <c r="R306" t="e">
        <f t="shared" si="85"/>
        <v>#VALUE!</v>
      </c>
      <c r="S306" t="e">
        <f t="shared" si="86"/>
        <v>#VALUE!</v>
      </c>
      <c r="T306" t="e">
        <f t="shared" si="87"/>
        <v>#VALUE!</v>
      </c>
    </row>
    <row r="307" spans="1:20" x14ac:dyDescent="0.2">
      <c r="A307" s="18" t="s">
        <v>19</v>
      </c>
      <c r="B307" s="9" t="s">
        <v>20</v>
      </c>
      <c r="C307" t="s">
        <v>43</v>
      </c>
      <c r="E307" s="9">
        <v>7</v>
      </c>
      <c r="F307" s="60">
        <v>173.761</v>
      </c>
      <c r="G307" s="9">
        <v>1</v>
      </c>
      <c r="H307" s="9">
        <v>4.4720000000000004</v>
      </c>
      <c r="I307" s="9">
        <v>2</v>
      </c>
      <c r="J307" s="9">
        <v>6</v>
      </c>
      <c r="K307" s="9">
        <v>4</v>
      </c>
      <c r="L307" s="9">
        <v>8.5440000000000005</v>
      </c>
      <c r="M307" s="30">
        <f t="shared" ref="M307" si="104">AVERAGE(H307:L307)</f>
        <v>5.0032000000000005</v>
      </c>
      <c r="N307" s="30">
        <f t="shared" ref="N307" si="105">STDEV(H307:L307)</f>
        <v>2.4412429620994285</v>
      </c>
      <c r="O307" s="30">
        <f t="shared" ref="O307" si="106">M307+N307</f>
        <v>7.444442962099429</v>
      </c>
      <c r="P307" s="31">
        <f t="shared" ref="P307" si="107">M307-N307</f>
        <v>2.5619570379005721</v>
      </c>
      <c r="Q307">
        <f t="shared" si="84"/>
        <v>3.7760000000000007</v>
      </c>
      <c r="R307">
        <f t="shared" si="85"/>
        <v>1.8424475185656064</v>
      </c>
      <c r="S307">
        <f t="shared" si="86"/>
        <v>5.6184475185656071</v>
      </c>
      <c r="T307">
        <f t="shared" si="87"/>
        <v>1.9335524814343943</v>
      </c>
    </row>
    <row r="308" spans="1:20" x14ac:dyDescent="0.2">
      <c r="A308" s="19" t="s">
        <v>19</v>
      </c>
      <c r="B308" t="s">
        <v>20</v>
      </c>
      <c r="C308" t="s">
        <v>43</v>
      </c>
      <c r="E308">
        <v>7</v>
      </c>
      <c r="F308" s="61"/>
      <c r="G308">
        <v>2</v>
      </c>
      <c r="H308">
        <v>7.2110000000000003</v>
      </c>
      <c r="I308">
        <v>6.7080000000000002</v>
      </c>
      <c r="J308">
        <v>10.77</v>
      </c>
      <c r="K308">
        <v>2.2360000000000002</v>
      </c>
      <c r="L308">
        <v>6</v>
      </c>
      <c r="M308" s="24">
        <f t="shared" ref="M308:M313" si="108">AVERAGE(H308:L308)</f>
        <v>6.5849999999999991</v>
      </c>
      <c r="N308" s="24">
        <f t="shared" ref="N308:N312" si="109">STDEV(H308:L308)</f>
        <v>3.0486577374313462</v>
      </c>
      <c r="O308" s="24">
        <f t="shared" ref="O308:O312" si="110">M308+N308</f>
        <v>9.6336577374313457</v>
      </c>
      <c r="P308" s="25">
        <f t="shared" ref="P308:P312" si="111">M308-N308</f>
        <v>3.5363422625686529</v>
      </c>
      <c r="Q308">
        <f t="shared" si="84"/>
        <v>4.9698113207547161</v>
      </c>
      <c r="R308">
        <f t="shared" si="85"/>
        <v>2.3008737640991295</v>
      </c>
      <c r="S308">
        <f t="shared" si="86"/>
        <v>7.2706850848538451</v>
      </c>
      <c r="T308">
        <f t="shared" si="87"/>
        <v>2.6689375566555866</v>
      </c>
    </row>
    <row r="309" spans="1:20" x14ac:dyDescent="0.2">
      <c r="A309" s="19" t="s">
        <v>19</v>
      </c>
      <c r="B309" t="s">
        <v>20</v>
      </c>
      <c r="C309" t="s">
        <v>43</v>
      </c>
      <c r="E309">
        <v>7</v>
      </c>
      <c r="F309" s="61"/>
      <c r="G309">
        <v>3</v>
      </c>
      <c r="H309">
        <v>18.385000000000002</v>
      </c>
      <c r="I309">
        <v>11.18</v>
      </c>
      <c r="J309">
        <v>12.166</v>
      </c>
      <c r="K309">
        <v>10.198</v>
      </c>
      <c r="L309">
        <v>9.4339999999999993</v>
      </c>
      <c r="M309" s="24">
        <f t="shared" si="108"/>
        <v>12.272600000000001</v>
      </c>
      <c r="N309" s="24">
        <f t="shared" si="109"/>
        <v>3.5681993778375118</v>
      </c>
      <c r="O309" s="24">
        <f t="shared" si="110"/>
        <v>15.840799377837513</v>
      </c>
      <c r="P309" s="25">
        <f t="shared" si="111"/>
        <v>8.7044006221624883</v>
      </c>
      <c r="Q309">
        <f t="shared" si="84"/>
        <v>9.2623396226415107</v>
      </c>
      <c r="R309">
        <f t="shared" si="85"/>
        <v>2.692980662518877</v>
      </c>
      <c r="S309">
        <f t="shared" si="86"/>
        <v>11.955320285160388</v>
      </c>
      <c r="T309">
        <f t="shared" si="87"/>
        <v>6.5693589601226332</v>
      </c>
    </row>
    <row r="310" spans="1:20" x14ac:dyDescent="0.2">
      <c r="A310" s="19" t="s">
        <v>19</v>
      </c>
      <c r="B310" t="s">
        <v>20</v>
      </c>
      <c r="C310" t="s">
        <v>43</v>
      </c>
      <c r="E310">
        <v>7</v>
      </c>
      <c r="F310" s="61"/>
      <c r="G310">
        <v>4</v>
      </c>
      <c r="H310">
        <v>32.311</v>
      </c>
      <c r="I310">
        <v>23.77</v>
      </c>
      <c r="J310">
        <v>26.571000000000002</v>
      </c>
      <c r="K310">
        <v>31.952999999999999</v>
      </c>
      <c r="L310">
        <v>14.56</v>
      </c>
      <c r="M310" s="24">
        <f t="shared" si="108"/>
        <v>25.832999999999998</v>
      </c>
      <c r="N310" s="24">
        <f t="shared" si="109"/>
        <v>7.2680813492970735</v>
      </c>
      <c r="O310" s="24">
        <f t="shared" si="110"/>
        <v>33.101081349297075</v>
      </c>
      <c r="P310" s="25">
        <f t="shared" si="111"/>
        <v>18.564918650702925</v>
      </c>
      <c r="Q310">
        <f t="shared" si="84"/>
        <v>19.496603773584905</v>
      </c>
      <c r="R310">
        <f t="shared" si="85"/>
        <v>5.485344414563829</v>
      </c>
      <c r="S310">
        <f t="shared" si="86"/>
        <v>24.981948188148735</v>
      </c>
      <c r="T310">
        <f t="shared" si="87"/>
        <v>14.011259359021075</v>
      </c>
    </row>
    <row r="311" spans="1:20" x14ac:dyDescent="0.2">
      <c r="A311" s="19" t="s">
        <v>19</v>
      </c>
      <c r="B311" t="s">
        <v>20</v>
      </c>
      <c r="C311" t="s">
        <v>43</v>
      </c>
      <c r="E311">
        <v>7</v>
      </c>
      <c r="F311" s="61"/>
      <c r="G311">
        <v>5</v>
      </c>
      <c r="H311">
        <v>37</v>
      </c>
      <c r="I311">
        <v>33.956000000000003</v>
      </c>
      <c r="J311">
        <v>36.055999999999997</v>
      </c>
      <c r="K311">
        <v>23.536999999999999</v>
      </c>
      <c r="L311">
        <v>30.082999999999998</v>
      </c>
      <c r="M311" s="24">
        <f t="shared" si="108"/>
        <v>32.126400000000004</v>
      </c>
      <c r="N311" s="24">
        <f t="shared" si="109"/>
        <v>5.4884980914636374</v>
      </c>
      <c r="O311" s="24">
        <f t="shared" si="110"/>
        <v>37.614898091463644</v>
      </c>
      <c r="P311" s="25">
        <f t="shared" si="111"/>
        <v>26.637901908536367</v>
      </c>
      <c r="Q311">
        <f t="shared" si="84"/>
        <v>24.246339622641514</v>
      </c>
      <c r="R311">
        <f t="shared" si="85"/>
        <v>4.1422627105385947</v>
      </c>
      <c r="S311">
        <f t="shared" si="86"/>
        <v>28.38860233318011</v>
      </c>
      <c r="T311">
        <f t="shared" si="87"/>
        <v>20.104076912102919</v>
      </c>
    </row>
    <row r="312" spans="1:20" x14ac:dyDescent="0.2">
      <c r="A312" s="19" t="s">
        <v>19</v>
      </c>
      <c r="B312" t="s">
        <v>20</v>
      </c>
      <c r="C312" t="s">
        <v>43</v>
      </c>
      <c r="E312">
        <v>7</v>
      </c>
      <c r="F312" s="61"/>
      <c r="G312">
        <v>6</v>
      </c>
      <c r="H312">
        <v>28.46</v>
      </c>
      <c r="I312">
        <v>26.248999999999999</v>
      </c>
      <c r="J312">
        <v>32.28</v>
      </c>
      <c r="K312">
        <v>20.616</v>
      </c>
      <c r="L312">
        <v>44.911000000000001</v>
      </c>
      <c r="M312" s="24">
        <f t="shared" si="108"/>
        <v>30.503200000000003</v>
      </c>
      <c r="N312" s="24">
        <f t="shared" si="109"/>
        <v>9.0935599024804201</v>
      </c>
      <c r="O312" s="24">
        <f t="shared" si="110"/>
        <v>39.596759902480422</v>
      </c>
      <c r="P312" s="25">
        <f t="shared" si="111"/>
        <v>21.409640097519585</v>
      </c>
      <c r="Q312">
        <f t="shared" si="84"/>
        <v>23.021283018867926</v>
      </c>
      <c r="R312">
        <f t="shared" si="85"/>
        <v>6.8630640773437133</v>
      </c>
      <c r="S312">
        <f t="shared" si="86"/>
        <v>29.884347096211641</v>
      </c>
      <c r="T312">
        <f t="shared" si="87"/>
        <v>16.158218941524211</v>
      </c>
    </row>
    <row r="313" spans="1:20" x14ac:dyDescent="0.2">
      <c r="A313" s="20" t="s">
        <v>19</v>
      </c>
      <c r="B313" s="5" t="s">
        <v>20</v>
      </c>
      <c r="C313" t="s">
        <v>43</v>
      </c>
      <c r="E313" s="5">
        <v>7</v>
      </c>
      <c r="F313" s="62"/>
      <c r="G313" s="5">
        <v>7</v>
      </c>
      <c r="H313" s="5" t="s">
        <v>18</v>
      </c>
      <c r="I313" s="5" t="s">
        <v>18</v>
      </c>
      <c r="J313" s="5" t="s">
        <v>18</v>
      </c>
      <c r="K313" s="5">
        <v>22.803999999999998</v>
      </c>
      <c r="L313" s="5" t="s">
        <v>18</v>
      </c>
      <c r="M313" s="27">
        <f t="shared" si="108"/>
        <v>22.803999999999998</v>
      </c>
      <c r="N313" s="27" t="s">
        <v>18</v>
      </c>
      <c r="O313" s="27" t="s">
        <v>18</v>
      </c>
      <c r="P313" s="28" t="s">
        <v>18</v>
      </c>
      <c r="Q313">
        <f t="shared" si="84"/>
        <v>17.210566037735848</v>
      </c>
      <c r="R313" t="e">
        <f t="shared" si="85"/>
        <v>#VALUE!</v>
      </c>
      <c r="S313" t="e">
        <f t="shared" si="86"/>
        <v>#VALUE!</v>
      </c>
      <c r="T313" t="e">
        <f t="shared" si="87"/>
        <v>#VALUE!</v>
      </c>
    </row>
    <row r="314" spans="1:20" x14ac:dyDescent="0.2">
      <c r="A314" s="18" t="s">
        <v>19</v>
      </c>
      <c r="B314" s="9" t="s">
        <v>20</v>
      </c>
      <c r="C314" t="s">
        <v>43</v>
      </c>
      <c r="E314" s="9">
        <v>8</v>
      </c>
      <c r="F314" s="60">
        <v>265.41500000000002</v>
      </c>
      <c r="G314" s="9">
        <v>1</v>
      </c>
      <c r="H314" s="9">
        <v>5</v>
      </c>
      <c r="I314" s="9">
        <v>3</v>
      </c>
      <c r="J314" s="9">
        <v>3</v>
      </c>
      <c r="K314" s="9">
        <v>4.1230000000000002</v>
      </c>
      <c r="L314" s="9">
        <v>6.7080000000000002</v>
      </c>
      <c r="M314" s="30">
        <f t="shared" ref="M314" si="112">AVERAGE(H314:L314)</f>
        <v>4.366200000000001</v>
      </c>
      <c r="N314" s="30">
        <f t="shared" ref="N314" si="113">STDEV(H314:L314)</f>
        <v>1.5554646251200943</v>
      </c>
      <c r="O314" s="30">
        <f t="shared" ref="O314" si="114">M314+N314</f>
        <v>5.9216646251200951</v>
      </c>
      <c r="P314" s="31">
        <f t="shared" ref="P314" si="115">M314-N314</f>
        <v>2.8107353748799069</v>
      </c>
      <c r="Q314">
        <f t="shared" si="84"/>
        <v>3.2952452830188688</v>
      </c>
      <c r="R314">
        <f t="shared" si="85"/>
        <v>1.173935566128373</v>
      </c>
      <c r="S314">
        <f t="shared" si="86"/>
        <v>4.469180849147242</v>
      </c>
      <c r="T314">
        <f t="shared" si="87"/>
        <v>2.1213097168904955</v>
      </c>
    </row>
    <row r="315" spans="1:20" x14ac:dyDescent="0.2">
      <c r="A315" s="19" t="s">
        <v>19</v>
      </c>
      <c r="B315" t="s">
        <v>20</v>
      </c>
      <c r="C315" t="s">
        <v>43</v>
      </c>
      <c r="E315">
        <v>8</v>
      </c>
      <c r="F315" s="61"/>
      <c r="G315">
        <v>2</v>
      </c>
      <c r="H315">
        <v>8.5440000000000005</v>
      </c>
      <c r="I315">
        <v>4.4720000000000004</v>
      </c>
      <c r="J315">
        <v>7.28</v>
      </c>
      <c r="K315">
        <v>4.1230000000000002</v>
      </c>
      <c r="L315">
        <v>9.4870000000000001</v>
      </c>
      <c r="M315" s="24">
        <f t="shared" ref="M315:M323" si="116">AVERAGE(H315:L315)</f>
        <v>6.781200000000001</v>
      </c>
      <c r="N315" s="24">
        <f t="shared" ref="N315:N323" si="117">STDEV(H315:L315)</f>
        <v>2.4018769119170065</v>
      </c>
      <c r="O315" s="24">
        <f t="shared" ref="O315:O323" si="118">M315+N315</f>
        <v>9.1830769119170075</v>
      </c>
      <c r="P315" s="25">
        <f t="shared" ref="P315:P323" si="119">M315-N315</f>
        <v>4.3793230880829945</v>
      </c>
      <c r="Q315">
        <f t="shared" si="84"/>
        <v>5.1178867924528308</v>
      </c>
      <c r="R315">
        <f t="shared" si="85"/>
        <v>1.8127372920128351</v>
      </c>
      <c r="S315">
        <f t="shared" si="86"/>
        <v>6.9306240844656664</v>
      </c>
      <c r="T315">
        <f t="shared" si="87"/>
        <v>3.3051495004399958</v>
      </c>
    </row>
    <row r="316" spans="1:20" x14ac:dyDescent="0.2">
      <c r="A316" s="19" t="s">
        <v>19</v>
      </c>
      <c r="B316" t="s">
        <v>20</v>
      </c>
      <c r="C316" t="s">
        <v>43</v>
      </c>
      <c r="E316">
        <v>8</v>
      </c>
      <c r="F316" s="61"/>
      <c r="G316">
        <v>3</v>
      </c>
      <c r="H316">
        <v>10.44</v>
      </c>
      <c r="I316">
        <v>10.77</v>
      </c>
      <c r="J316">
        <v>27.202999999999999</v>
      </c>
      <c r="K316">
        <v>7.6159999999999997</v>
      </c>
      <c r="L316">
        <v>18.681999999999999</v>
      </c>
      <c r="M316" s="24">
        <f t="shared" si="116"/>
        <v>14.9422</v>
      </c>
      <c r="N316" s="24">
        <f t="shared" si="117"/>
        <v>7.994741784448073</v>
      </c>
      <c r="O316" s="24">
        <f t="shared" si="118"/>
        <v>22.936941784448074</v>
      </c>
      <c r="P316" s="25">
        <f t="shared" si="119"/>
        <v>6.9474582155519267</v>
      </c>
      <c r="Q316">
        <f t="shared" si="84"/>
        <v>11.277132075471698</v>
      </c>
      <c r="R316">
        <f t="shared" si="85"/>
        <v>6.0337673844891118</v>
      </c>
      <c r="S316">
        <f t="shared" si="86"/>
        <v>17.310899459960808</v>
      </c>
      <c r="T316">
        <f t="shared" si="87"/>
        <v>5.2433646909825864</v>
      </c>
    </row>
    <row r="317" spans="1:20" x14ac:dyDescent="0.2">
      <c r="A317" s="19" t="s">
        <v>19</v>
      </c>
      <c r="B317" t="s">
        <v>20</v>
      </c>
      <c r="C317" t="s">
        <v>43</v>
      </c>
      <c r="E317">
        <v>8</v>
      </c>
      <c r="F317" s="61"/>
      <c r="G317">
        <v>4</v>
      </c>
      <c r="H317">
        <v>15.811</v>
      </c>
      <c r="I317">
        <v>12.648999999999999</v>
      </c>
      <c r="J317">
        <v>29.411000000000001</v>
      </c>
      <c r="K317">
        <v>13</v>
      </c>
      <c r="L317">
        <v>25.962</v>
      </c>
      <c r="M317" s="24">
        <f t="shared" si="116"/>
        <v>19.366600000000002</v>
      </c>
      <c r="N317" s="24">
        <f t="shared" si="117"/>
        <v>7.7892764298104051</v>
      </c>
      <c r="O317" s="24">
        <f t="shared" si="118"/>
        <v>27.155876429810405</v>
      </c>
      <c r="P317" s="25">
        <f t="shared" si="119"/>
        <v>11.577323570189597</v>
      </c>
      <c r="Q317">
        <f t="shared" si="84"/>
        <v>14.616301886792455</v>
      </c>
      <c r="R317">
        <f t="shared" si="85"/>
        <v>5.8786991923097398</v>
      </c>
      <c r="S317">
        <f t="shared" si="86"/>
        <v>20.495001079102195</v>
      </c>
      <c r="T317">
        <f t="shared" si="87"/>
        <v>8.7376026944827139</v>
      </c>
    </row>
    <row r="318" spans="1:20" x14ac:dyDescent="0.2">
      <c r="A318" s="19" t="s">
        <v>19</v>
      </c>
      <c r="B318" t="s">
        <v>20</v>
      </c>
      <c r="C318" t="s">
        <v>43</v>
      </c>
      <c r="E318">
        <v>8</v>
      </c>
      <c r="F318" s="61"/>
      <c r="G318">
        <v>5</v>
      </c>
      <c r="H318">
        <v>14.56</v>
      </c>
      <c r="I318">
        <v>18.974</v>
      </c>
      <c r="J318">
        <v>21.024000000000001</v>
      </c>
      <c r="K318">
        <v>22.472000000000001</v>
      </c>
      <c r="L318">
        <v>23.408999999999999</v>
      </c>
      <c r="M318" s="24">
        <f t="shared" si="116"/>
        <v>20.087799999999998</v>
      </c>
      <c r="N318" s="24">
        <f t="shared" si="117"/>
        <v>3.5138430813000361</v>
      </c>
      <c r="O318" s="24">
        <f t="shared" si="118"/>
        <v>23.601643081300033</v>
      </c>
      <c r="P318" s="25">
        <f t="shared" si="119"/>
        <v>16.573956918699963</v>
      </c>
      <c r="Q318">
        <f t="shared" si="84"/>
        <v>15.160603773584905</v>
      </c>
      <c r="R318">
        <f t="shared" si="85"/>
        <v>2.6519570424905932</v>
      </c>
      <c r="S318">
        <f t="shared" si="86"/>
        <v>17.812560816075496</v>
      </c>
      <c r="T318">
        <f t="shared" si="87"/>
        <v>12.508646731094311</v>
      </c>
    </row>
    <row r="319" spans="1:20" x14ac:dyDescent="0.2">
      <c r="A319" s="19" t="s">
        <v>19</v>
      </c>
      <c r="B319" t="s">
        <v>20</v>
      </c>
      <c r="C319" t="s">
        <v>43</v>
      </c>
      <c r="E319">
        <v>8</v>
      </c>
      <c r="F319" s="61"/>
      <c r="G319">
        <v>6</v>
      </c>
      <c r="H319">
        <v>20.248000000000001</v>
      </c>
      <c r="I319">
        <v>19.925000000000001</v>
      </c>
      <c r="J319">
        <v>24.352</v>
      </c>
      <c r="K319">
        <v>25.495000000000001</v>
      </c>
      <c r="L319">
        <v>27.202999999999999</v>
      </c>
      <c r="M319" s="24">
        <f t="shared" si="116"/>
        <v>23.444600000000001</v>
      </c>
      <c r="N319" s="24">
        <f t="shared" si="117"/>
        <v>3.2310571489838797</v>
      </c>
      <c r="O319" s="24">
        <f t="shared" si="118"/>
        <v>26.675657148983881</v>
      </c>
      <c r="P319" s="25">
        <f t="shared" si="119"/>
        <v>20.213542851016122</v>
      </c>
      <c r="Q319">
        <f t="shared" si="84"/>
        <v>17.694037735849058</v>
      </c>
      <c r="R319">
        <f t="shared" si="85"/>
        <v>2.4385336973463243</v>
      </c>
      <c r="S319">
        <f t="shared" si="86"/>
        <v>20.13257143319538</v>
      </c>
      <c r="T319">
        <f t="shared" si="87"/>
        <v>15.255504038502734</v>
      </c>
    </row>
    <row r="320" spans="1:20" x14ac:dyDescent="0.2">
      <c r="A320" s="19" t="s">
        <v>19</v>
      </c>
      <c r="B320" t="s">
        <v>20</v>
      </c>
      <c r="C320" t="s">
        <v>43</v>
      </c>
      <c r="E320">
        <v>8</v>
      </c>
      <c r="F320" s="61"/>
      <c r="G320">
        <v>7</v>
      </c>
      <c r="H320">
        <v>27.513999999999999</v>
      </c>
      <c r="I320">
        <v>25.08</v>
      </c>
      <c r="J320">
        <v>29.12</v>
      </c>
      <c r="K320">
        <v>21.587</v>
      </c>
      <c r="L320">
        <v>25.71</v>
      </c>
      <c r="M320" s="24">
        <f t="shared" si="116"/>
        <v>25.802199999999999</v>
      </c>
      <c r="N320" s="24">
        <f t="shared" si="117"/>
        <v>2.8388395868734819</v>
      </c>
      <c r="O320" s="24">
        <f t="shared" si="118"/>
        <v>28.641039586873482</v>
      </c>
      <c r="P320" s="25">
        <f t="shared" si="119"/>
        <v>22.963360413126516</v>
      </c>
      <c r="Q320">
        <f t="shared" si="84"/>
        <v>19.473358490566039</v>
      </c>
      <c r="R320">
        <f t="shared" si="85"/>
        <v>2.1425204429233826</v>
      </c>
      <c r="S320">
        <f t="shared" si="86"/>
        <v>21.615878933489419</v>
      </c>
      <c r="T320">
        <f t="shared" si="87"/>
        <v>17.330838047642658</v>
      </c>
    </row>
    <row r="321" spans="1:20" x14ac:dyDescent="0.2">
      <c r="A321" s="19" t="s">
        <v>19</v>
      </c>
      <c r="B321" t="s">
        <v>20</v>
      </c>
      <c r="C321" t="s">
        <v>43</v>
      </c>
      <c r="E321">
        <v>8</v>
      </c>
      <c r="F321" s="61"/>
      <c r="G321">
        <v>8</v>
      </c>
      <c r="H321">
        <v>31.574999999999999</v>
      </c>
      <c r="I321">
        <v>15.231999999999999</v>
      </c>
      <c r="J321">
        <v>25.297999999999998</v>
      </c>
      <c r="K321">
        <v>25.297999999999998</v>
      </c>
      <c r="L321">
        <v>28.46</v>
      </c>
      <c r="M321" s="24">
        <f t="shared" si="116"/>
        <v>25.172599999999999</v>
      </c>
      <c r="N321" s="24">
        <f t="shared" si="117"/>
        <v>6.1368701957919907</v>
      </c>
      <c r="O321" s="24">
        <f t="shared" si="118"/>
        <v>31.309470195791988</v>
      </c>
      <c r="P321" s="25">
        <f t="shared" si="119"/>
        <v>19.03572980420801</v>
      </c>
      <c r="Q321">
        <f t="shared" si="84"/>
        <v>18.998188679245285</v>
      </c>
      <c r="R321">
        <f t="shared" si="85"/>
        <v>4.6316001477675401</v>
      </c>
      <c r="S321">
        <f t="shared" si="86"/>
        <v>23.629788827012824</v>
      </c>
      <c r="T321">
        <f t="shared" si="87"/>
        <v>14.366588531477746</v>
      </c>
    </row>
    <row r="322" spans="1:20" x14ac:dyDescent="0.2">
      <c r="A322" s="19" t="s">
        <v>19</v>
      </c>
      <c r="B322" t="s">
        <v>20</v>
      </c>
      <c r="C322" t="s">
        <v>43</v>
      </c>
      <c r="E322">
        <v>8</v>
      </c>
      <c r="F322" s="61"/>
      <c r="G322">
        <v>9</v>
      </c>
      <c r="H322">
        <v>24.515000000000001</v>
      </c>
      <c r="I322">
        <v>18.974</v>
      </c>
      <c r="J322" t="s">
        <v>18</v>
      </c>
      <c r="K322">
        <v>20.881</v>
      </c>
      <c r="L322" t="s">
        <v>18</v>
      </c>
      <c r="M322" s="24">
        <f t="shared" si="116"/>
        <v>21.456666666666667</v>
      </c>
      <c r="N322" s="24">
        <f t="shared" si="117"/>
        <v>2.8149981053871262</v>
      </c>
      <c r="O322" s="24">
        <f t="shared" si="118"/>
        <v>24.271664772053793</v>
      </c>
      <c r="P322" s="25">
        <f t="shared" si="119"/>
        <v>18.641668561279541</v>
      </c>
      <c r="Q322">
        <f t="shared" si="84"/>
        <v>16.193710691823899</v>
      </c>
      <c r="R322">
        <f t="shared" si="85"/>
        <v>2.1245268719902839</v>
      </c>
      <c r="S322">
        <f t="shared" si="86"/>
        <v>18.318237563814183</v>
      </c>
      <c r="T322">
        <f t="shared" si="87"/>
        <v>14.069183819833615</v>
      </c>
    </row>
    <row r="323" spans="1:20" x14ac:dyDescent="0.2">
      <c r="A323" s="20" t="s">
        <v>19</v>
      </c>
      <c r="B323" s="5" t="s">
        <v>20</v>
      </c>
      <c r="C323" t="s">
        <v>43</v>
      </c>
      <c r="E323" s="5">
        <v>8</v>
      </c>
      <c r="F323" s="62"/>
      <c r="G323" s="5">
        <v>10</v>
      </c>
      <c r="H323" s="5">
        <v>25.297999999999998</v>
      </c>
      <c r="I323" s="5">
        <v>18.974</v>
      </c>
      <c r="J323" s="5" t="s">
        <v>18</v>
      </c>
      <c r="K323" s="5" t="s">
        <v>18</v>
      </c>
      <c r="L323" s="5" t="s">
        <v>18</v>
      </c>
      <c r="M323" s="27">
        <f t="shared" si="116"/>
        <v>22.135999999999999</v>
      </c>
      <c r="N323" s="27">
        <f t="shared" si="117"/>
        <v>4.4717432842237264</v>
      </c>
      <c r="O323" s="27">
        <f t="shared" si="118"/>
        <v>26.607743284223726</v>
      </c>
      <c r="P323" s="28">
        <f t="shared" si="119"/>
        <v>17.664256715776272</v>
      </c>
      <c r="Q323">
        <f t="shared" si="84"/>
        <v>16.706415094339622</v>
      </c>
      <c r="R323">
        <f t="shared" si="85"/>
        <v>3.3749005918669632</v>
      </c>
      <c r="S323">
        <f t="shared" si="86"/>
        <v>20.081315686206587</v>
      </c>
      <c r="T323">
        <f t="shared" si="87"/>
        <v>13.331514502472659</v>
      </c>
    </row>
    <row r="324" spans="1:20" s="34" customFormat="1" x14ac:dyDescent="0.2">
      <c r="A324" s="33"/>
      <c r="C324" t="s">
        <v>43</v>
      </c>
      <c r="D324"/>
      <c r="F324" s="35"/>
      <c r="M324" s="74" t="s">
        <v>33</v>
      </c>
      <c r="N324" s="74"/>
      <c r="O324" s="74"/>
      <c r="P324" s="75"/>
    </row>
    <row r="325" spans="1:20" x14ac:dyDescent="0.2">
      <c r="A325" s="32" t="s">
        <v>27</v>
      </c>
      <c r="B325" s="9" t="s">
        <v>28</v>
      </c>
      <c r="C325" t="s">
        <v>43</v>
      </c>
      <c r="D325">
        <v>2022</v>
      </c>
      <c r="E325" s="9">
        <v>1</v>
      </c>
      <c r="F325" s="60">
        <v>1376.001</v>
      </c>
      <c r="G325" s="9">
        <v>1</v>
      </c>
      <c r="H325" s="9" t="s">
        <v>18</v>
      </c>
      <c r="I325" s="9" t="s">
        <v>18</v>
      </c>
      <c r="J325" s="9" t="s">
        <v>18</v>
      </c>
      <c r="K325" s="9">
        <v>4.4009999999999998</v>
      </c>
      <c r="L325" s="9" t="s">
        <v>18</v>
      </c>
      <c r="M325" s="11">
        <f>AVERAGE(H325:L325)</f>
        <v>4.4009999999999998</v>
      </c>
      <c r="N325" s="12" t="s">
        <v>18</v>
      </c>
      <c r="O325" s="12" t="s">
        <v>18</v>
      </c>
      <c r="P325" s="13" t="s">
        <v>18</v>
      </c>
      <c r="Q325" t="s">
        <v>32</v>
      </c>
    </row>
    <row r="326" spans="1:20" x14ac:dyDescent="0.2">
      <c r="A326" s="17" t="s">
        <v>27</v>
      </c>
      <c r="B326" t="s">
        <v>28</v>
      </c>
      <c r="C326" t="s">
        <v>43</v>
      </c>
      <c r="D326">
        <v>2022</v>
      </c>
      <c r="E326">
        <v>1</v>
      </c>
      <c r="F326" s="61"/>
      <c r="G326">
        <v>2</v>
      </c>
      <c r="H326" t="s">
        <v>18</v>
      </c>
      <c r="I326" t="s">
        <v>18</v>
      </c>
      <c r="J326" t="s">
        <v>18</v>
      </c>
      <c r="K326">
        <v>7.5469999999999997</v>
      </c>
      <c r="L326" t="s">
        <v>18</v>
      </c>
      <c r="M326" s="3">
        <f>AVERAGE(H326:L326)</f>
        <v>7.5469999999999997</v>
      </c>
      <c r="N326" s="1" t="s">
        <v>18</v>
      </c>
      <c r="O326" s="1" t="s">
        <v>18</v>
      </c>
      <c r="P326" s="2" t="s">
        <v>18</v>
      </c>
    </row>
    <row r="327" spans="1:20" x14ac:dyDescent="0.2">
      <c r="A327" s="17" t="s">
        <v>27</v>
      </c>
      <c r="B327" t="s">
        <v>28</v>
      </c>
      <c r="C327" t="s">
        <v>43</v>
      </c>
      <c r="D327">
        <v>2022</v>
      </c>
      <c r="E327">
        <v>1</v>
      </c>
      <c r="F327" s="61"/>
      <c r="G327">
        <v>3</v>
      </c>
      <c r="H327">
        <v>2.7210000000000001</v>
      </c>
      <c r="I327">
        <v>4.2690000000000001</v>
      </c>
      <c r="J327" t="s">
        <v>18</v>
      </c>
      <c r="K327">
        <v>2.1349999999999998</v>
      </c>
      <c r="L327">
        <v>5.3369999999999997</v>
      </c>
      <c r="M327" s="3">
        <f>AVERAGE(H327:L327)</f>
        <v>3.6154999999999999</v>
      </c>
      <c r="N327" s="1">
        <f>STDEV(H327:L327)</f>
        <v>1.4586106403012422</v>
      </c>
      <c r="O327" s="1">
        <f>M327+N327</f>
        <v>5.0741106403012424</v>
      </c>
      <c r="P327" s="2">
        <f>M327-N327</f>
        <v>2.1568893596987575</v>
      </c>
    </row>
    <row r="328" spans="1:20" x14ac:dyDescent="0.2">
      <c r="A328" s="17" t="s">
        <v>27</v>
      </c>
      <c r="B328" t="s">
        <v>28</v>
      </c>
      <c r="C328" t="s">
        <v>43</v>
      </c>
      <c r="D328">
        <v>2022</v>
      </c>
      <c r="E328">
        <v>1</v>
      </c>
      <c r="F328" s="61"/>
      <c r="G328">
        <v>4</v>
      </c>
      <c r="H328">
        <v>1.6879999999999999</v>
      </c>
      <c r="I328">
        <v>4.4009999999999998</v>
      </c>
      <c r="J328" t="s">
        <v>18</v>
      </c>
      <c r="K328">
        <v>4.8330000000000002</v>
      </c>
      <c r="L328">
        <v>5.3369999999999997</v>
      </c>
      <c r="M328" s="3">
        <f t="shared" ref="M328:M386" si="120">AVERAGE(H328:L328)</f>
        <v>4.0647500000000001</v>
      </c>
      <c r="N328" s="1">
        <f t="shared" ref="N328:N386" si="121">STDEV(H328:L328)</f>
        <v>1.6300135735631145</v>
      </c>
      <c r="O328" s="1">
        <f t="shared" ref="O328:O386" si="122">M328+N328</f>
        <v>5.6947635735631144</v>
      </c>
      <c r="P328" s="2">
        <f t="shared" ref="P328:P386" si="123">M328-N328</f>
        <v>2.4347364264368858</v>
      </c>
    </row>
    <row r="329" spans="1:20" x14ac:dyDescent="0.2">
      <c r="A329" s="17" t="s">
        <v>27</v>
      </c>
      <c r="B329" t="s">
        <v>28</v>
      </c>
      <c r="C329" t="s">
        <v>43</v>
      </c>
      <c r="D329">
        <v>2022</v>
      </c>
      <c r="E329">
        <v>1</v>
      </c>
      <c r="F329" s="61"/>
      <c r="G329">
        <v>5</v>
      </c>
      <c r="H329">
        <v>3.375</v>
      </c>
      <c r="I329">
        <v>4.4009999999999998</v>
      </c>
      <c r="J329" t="s">
        <v>18</v>
      </c>
      <c r="K329">
        <v>4.8330000000000002</v>
      </c>
      <c r="L329">
        <v>4.2690000000000001</v>
      </c>
      <c r="M329" s="3">
        <f t="shared" si="120"/>
        <v>4.2195</v>
      </c>
      <c r="N329" s="1">
        <f t="shared" si="121"/>
        <v>0.61236018812460369</v>
      </c>
      <c r="O329" s="1">
        <f t="shared" si="122"/>
        <v>4.8318601881246037</v>
      </c>
      <c r="P329" s="2">
        <f t="shared" si="123"/>
        <v>3.6071398118753963</v>
      </c>
    </row>
    <row r="330" spans="1:20" x14ac:dyDescent="0.2">
      <c r="A330" s="17" t="s">
        <v>27</v>
      </c>
      <c r="B330" t="s">
        <v>28</v>
      </c>
      <c r="C330" t="s">
        <v>43</v>
      </c>
      <c r="D330">
        <v>2022</v>
      </c>
      <c r="E330">
        <v>1</v>
      </c>
      <c r="F330" s="61"/>
      <c r="G330">
        <v>6</v>
      </c>
      <c r="H330">
        <v>6.9580000000000002</v>
      </c>
      <c r="I330">
        <v>5.3369999999999997</v>
      </c>
      <c r="J330">
        <v>4.8330000000000002</v>
      </c>
      <c r="K330">
        <v>5.4420000000000002</v>
      </c>
      <c r="L330">
        <v>3.774</v>
      </c>
      <c r="M330" s="3">
        <f t="shared" si="120"/>
        <v>5.2688000000000006</v>
      </c>
      <c r="N330" s="1">
        <f t="shared" si="121"/>
        <v>1.1524316465630393</v>
      </c>
      <c r="O330" s="1">
        <f t="shared" si="122"/>
        <v>6.4212316465630401</v>
      </c>
      <c r="P330" s="2">
        <f t="shared" si="123"/>
        <v>4.1163683534369611</v>
      </c>
    </row>
    <row r="331" spans="1:20" x14ac:dyDescent="0.2">
      <c r="A331" s="17" t="s">
        <v>27</v>
      </c>
      <c r="B331" t="s">
        <v>28</v>
      </c>
      <c r="C331" t="s">
        <v>43</v>
      </c>
      <c r="D331">
        <v>2022</v>
      </c>
      <c r="E331">
        <v>1</v>
      </c>
      <c r="F331" s="61"/>
      <c r="G331">
        <v>7</v>
      </c>
      <c r="H331">
        <v>7.77</v>
      </c>
      <c r="I331">
        <v>9.6059999999999999</v>
      </c>
      <c r="J331">
        <v>6.492</v>
      </c>
      <c r="K331">
        <v>4.8330000000000002</v>
      </c>
      <c r="L331">
        <v>5.8949999999999996</v>
      </c>
      <c r="M331" s="3">
        <f t="shared" si="120"/>
        <v>6.9192000000000009</v>
      </c>
      <c r="N331" s="1">
        <f t="shared" si="121"/>
        <v>1.83891753485576</v>
      </c>
      <c r="O331" s="1">
        <f t="shared" si="122"/>
        <v>8.7581175348557601</v>
      </c>
      <c r="P331" s="2">
        <f t="shared" si="123"/>
        <v>5.0802824651442409</v>
      </c>
    </row>
    <row r="332" spans="1:20" x14ac:dyDescent="0.2">
      <c r="A332" s="17" t="s">
        <v>27</v>
      </c>
      <c r="B332" t="s">
        <v>28</v>
      </c>
      <c r="C332" t="s">
        <v>43</v>
      </c>
      <c r="D332">
        <v>2022</v>
      </c>
      <c r="E332">
        <v>1</v>
      </c>
      <c r="F332" s="61"/>
      <c r="G332">
        <v>8</v>
      </c>
      <c r="H332">
        <v>8.8010000000000002</v>
      </c>
      <c r="I332">
        <v>10.727</v>
      </c>
      <c r="J332">
        <v>6.4039999999999999</v>
      </c>
      <c r="K332">
        <v>7.4710000000000001</v>
      </c>
      <c r="L332">
        <v>3.375</v>
      </c>
      <c r="M332" s="3">
        <f t="shared" si="120"/>
        <v>7.3555999999999999</v>
      </c>
      <c r="N332" s="1">
        <f t="shared" si="121"/>
        <v>2.7486157970876905</v>
      </c>
      <c r="O332" s="1">
        <f t="shared" si="122"/>
        <v>10.10421579708769</v>
      </c>
      <c r="P332" s="2">
        <f t="shared" si="123"/>
        <v>4.6069842029123098</v>
      </c>
    </row>
    <row r="333" spans="1:20" x14ac:dyDescent="0.2">
      <c r="A333" s="17" t="s">
        <v>27</v>
      </c>
      <c r="B333" t="s">
        <v>28</v>
      </c>
      <c r="C333" t="s">
        <v>43</v>
      </c>
      <c r="D333">
        <v>2022</v>
      </c>
      <c r="E333">
        <v>1</v>
      </c>
      <c r="F333" s="61"/>
      <c r="G333">
        <v>9</v>
      </c>
      <c r="H333">
        <v>3.1120000000000001</v>
      </c>
      <c r="I333">
        <v>8.0229999999999997</v>
      </c>
      <c r="J333">
        <v>6.492</v>
      </c>
      <c r="K333">
        <v>6.9580000000000002</v>
      </c>
      <c r="L333">
        <v>4.8330000000000002</v>
      </c>
      <c r="M333" s="3">
        <f t="shared" si="120"/>
        <v>5.8835999999999995</v>
      </c>
      <c r="N333" s="1">
        <f t="shared" si="121"/>
        <v>1.9291866939205247</v>
      </c>
      <c r="O333" s="1">
        <f t="shared" si="122"/>
        <v>7.8127866939205237</v>
      </c>
      <c r="P333" s="2">
        <f t="shared" si="123"/>
        <v>3.9544133060794748</v>
      </c>
    </row>
    <row r="334" spans="1:20" x14ac:dyDescent="0.2">
      <c r="A334" s="17" t="s">
        <v>27</v>
      </c>
      <c r="B334" t="s">
        <v>28</v>
      </c>
      <c r="C334" t="s">
        <v>43</v>
      </c>
      <c r="D334">
        <v>2022</v>
      </c>
      <c r="E334">
        <v>1</v>
      </c>
      <c r="F334" s="61"/>
      <c r="G334">
        <v>10</v>
      </c>
      <c r="H334">
        <v>5.4420000000000002</v>
      </c>
      <c r="I334">
        <v>10.727</v>
      </c>
      <c r="J334">
        <v>5.8949999999999996</v>
      </c>
      <c r="K334">
        <v>6.085</v>
      </c>
      <c r="L334">
        <v>7.5469999999999997</v>
      </c>
      <c r="M334" s="3">
        <f t="shared" si="120"/>
        <v>7.1391999999999998</v>
      </c>
      <c r="N334" s="1">
        <f t="shared" si="121"/>
        <v>2.1551373970120822</v>
      </c>
      <c r="O334" s="1">
        <f t="shared" si="122"/>
        <v>9.2943373970120824</v>
      </c>
      <c r="P334" s="2">
        <f t="shared" si="123"/>
        <v>4.9840626029879171</v>
      </c>
    </row>
    <row r="335" spans="1:20" x14ac:dyDescent="0.2">
      <c r="A335" s="17" t="s">
        <v>27</v>
      </c>
      <c r="B335" t="s">
        <v>28</v>
      </c>
      <c r="C335" t="s">
        <v>43</v>
      </c>
      <c r="D335">
        <v>2022</v>
      </c>
      <c r="E335">
        <v>1</v>
      </c>
      <c r="F335" s="61"/>
      <c r="G335">
        <v>11</v>
      </c>
      <c r="H335">
        <v>7.5469999999999997</v>
      </c>
      <c r="I335">
        <v>9.2119999999999997</v>
      </c>
      <c r="J335">
        <v>4.8330000000000002</v>
      </c>
      <c r="K335">
        <v>5.8949999999999996</v>
      </c>
      <c r="L335">
        <v>6.492</v>
      </c>
      <c r="M335" s="3">
        <f t="shared" si="120"/>
        <v>6.7957999999999998</v>
      </c>
      <c r="N335" s="1">
        <f t="shared" si="121"/>
        <v>1.6702277389625639</v>
      </c>
      <c r="O335" s="1">
        <f t="shared" si="122"/>
        <v>8.4660277389625644</v>
      </c>
      <c r="P335" s="2">
        <f t="shared" si="123"/>
        <v>5.1255722610374361</v>
      </c>
    </row>
    <row r="336" spans="1:20" x14ac:dyDescent="0.2">
      <c r="A336" s="17" t="s">
        <v>27</v>
      </c>
      <c r="B336" t="s">
        <v>28</v>
      </c>
      <c r="C336" t="s">
        <v>43</v>
      </c>
      <c r="D336">
        <v>2022</v>
      </c>
      <c r="E336">
        <v>1</v>
      </c>
      <c r="F336" s="61"/>
      <c r="G336">
        <v>12</v>
      </c>
      <c r="H336">
        <v>7.4710000000000001</v>
      </c>
      <c r="I336">
        <v>6.9580000000000002</v>
      </c>
      <c r="J336">
        <v>7.4710000000000001</v>
      </c>
      <c r="K336">
        <v>6.4039999999999999</v>
      </c>
      <c r="L336">
        <v>5.8949999999999996</v>
      </c>
      <c r="M336" s="3">
        <f t="shared" si="120"/>
        <v>6.8397999999999994</v>
      </c>
      <c r="N336" s="1">
        <f t="shared" si="121"/>
        <v>0.68799832848634179</v>
      </c>
      <c r="O336" s="1">
        <f t="shared" si="122"/>
        <v>7.527798328486341</v>
      </c>
      <c r="P336" s="2">
        <f t="shared" si="123"/>
        <v>6.1518016715136579</v>
      </c>
    </row>
    <row r="337" spans="1:16" x14ac:dyDescent="0.2">
      <c r="A337" s="17" t="s">
        <v>27</v>
      </c>
      <c r="B337" t="s">
        <v>28</v>
      </c>
      <c r="C337" t="s">
        <v>43</v>
      </c>
      <c r="D337">
        <v>2022</v>
      </c>
      <c r="E337">
        <v>1</v>
      </c>
      <c r="F337" s="61"/>
      <c r="G337">
        <v>13</v>
      </c>
      <c r="H337">
        <v>5.8949999999999996</v>
      </c>
      <c r="I337">
        <v>5.8949999999999996</v>
      </c>
      <c r="J337">
        <v>6.492</v>
      </c>
      <c r="K337">
        <v>8.0229999999999997</v>
      </c>
      <c r="L337">
        <v>8.0229999999999997</v>
      </c>
      <c r="M337" s="3">
        <f t="shared" si="120"/>
        <v>6.8656000000000006</v>
      </c>
      <c r="N337" s="1">
        <f t="shared" si="121"/>
        <v>1.0843033708330847</v>
      </c>
      <c r="O337" s="1">
        <f t="shared" si="122"/>
        <v>7.9499033708330851</v>
      </c>
      <c r="P337" s="2">
        <f t="shared" si="123"/>
        <v>5.7812966291669161</v>
      </c>
    </row>
    <row r="338" spans="1:16" x14ac:dyDescent="0.2">
      <c r="A338" s="17" t="s">
        <v>27</v>
      </c>
      <c r="B338" t="s">
        <v>28</v>
      </c>
      <c r="C338" t="s">
        <v>43</v>
      </c>
      <c r="D338">
        <v>2022</v>
      </c>
      <c r="E338">
        <v>1</v>
      </c>
      <c r="F338" s="61"/>
      <c r="G338">
        <v>14</v>
      </c>
      <c r="H338">
        <v>3.774</v>
      </c>
      <c r="I338">
        <v>8.1639999999999997</v>
      </c>
      <c r="J338">
        <v>6.9580000000000002</v>
      </c>
      <c r="K338">
        <v>9.6059999999999999</v>
      </c>
      <c r="L338">
        <v>8.5389999999999997</v>
      </c>
      <c r="M338" s="3">
        <f t="shared" si="120"/>
        <v>7.4082000000000008</v>
      </c>
      <c r="N338" s="1">
        <f t="shared" si="121"/>
        <v>2.2411133840125026</v>
      </c>
      <c r="O338" s="1">
        <f t="shared" si="122"/>
        <v>9.6493133840125029</v>
      </c>
      <c r="P338" s="2">
        <f t="shared" si="123"/>
        <v>5.1670866159874986</v>
      </c>
    </row>
    <row r="339" spans="1:16" x14ac:dyDescent="0.2">
      <c r="A339" s="17" t="s">
        <v>27</v>
      </c>
      <c r="B339" t="s">
        <v>28</v>
      </c>
      <c r="C339" t="s">
        <v>43</v>
      </c>
      <c r="D339">
        <v>2022</v>
      </c>
      <c r="E339">
        <v>1</v>
      </c>
      <c r="F339" s="61"/>
      <c r="G339">
        <v>15</v>
      </c>
      <c r="H339">
        <v>4.8330000000000002</v>
      </c>
      <c r="I339">
        <v>5.3369999999999997</v>
      </c>
      <c r="J339">
        <v>12.378</v>
      </c>
      <c r="K339">
        <v>11.22</v>
      </c>
      <c r="L339">
        <v>9.6649999999999991</v>
      </c>
      <c r="M339" s="3">
        <f t="shared" si="120"/>
        <v>8.6866000000000003</v>
      </c>
      <c r="N339" s="1">
        <f t="shared" si="121"/>
        <v>3.4304470991402849</v>
      </c>
      <c r="O339" s="1">
        <f t="shared" si="122"/>
        <v>12.117047099140285</v>
      </c>
      <c r="P339" s="2">
        <f t="shared" si="123"/>
        <v>5.2561529008597159</v>
      </c>
    </row>
    <row r="340" spans="1:16" x14ac:dyDescent="0.2">
      <c r="A340" s="17" t="s">
        <v>27</v>
      </c>
      <c r="B340" t="s">
        <v>28</v>
      </c>
      <c r="C340" t="s">
        <v>43</v>
      </c>
      <c r="D340">
        <v>2022</v>
      </c>
      <c r="E340">
        <v>1</v>
      </c>
      <c r="F340" s="61"/>
      <c r="G340">
        <v>16</v>
      </c>
      <c r="H340">
        <v>4.4009999999999998</v>
      </c>
      <c r="I340">
        <v>8.1289999999999996</v>
      </c>
      <c r="J340">
        <v>5.8949999999999996</v>
      </c>
      <c r="K340">
        <v>7.4710000000000001</v>
      </c>
      <c r="L340">
        <v>8.0229999999999997</v>
      </c>
      <c r="M340" s="3">
        <f t="shared" si="120"/>
        <v>6.7837999999999994</v>
      </c>
      <c r="N340" s="1">
        <f t="shared" si="121"/>
        <v>1.6035214996999576</v>
      </c>
      <c r="O340" s="1">
        <f t="shared" si="122"/>
        <v>8.3873214996999579</v>
      </c>
      <c r="P340" s="2">
        <f t="shared" si="123"/>
        <v>5.1802785003000418</v>
      </c>
    </row>
    <row r="341" spans="1:16" x14ac:dyDescent="0.2">
      <c r="A341" s="17" t="s">
        <v>27</v>
      </c>
      <c r="B341" t="s">
        <v>28</v>
      </c>
      <c r="C341" t="s">
        <v>43</v>
      </c>
      <c r="D341">
        <v>2022</v>
      </c>
      <c r="E341">
        <v>1</v>
      </c>
      <c r="F341" s="61"/>
      <c r="G341">
        <v>17</v>
      </c>
      <c r="H341">
        <v>6.492</v>
      </c>
      <c r="I341">
        <v>5.8949999999999996</v>
      </c>
      <c r="J341">
        <v>6.9580000000000002</v>
      </c>
      <c r="K341">
        <v>7.16</v>
      </c>
      <c r="L341">
        <v>7.5469999999999997</v>
      </c>
      <c r="M341" s="3">
        <f t="shared" si="120"/>
        <v>6.8103999999999996</v>
      </c>
      <c r="N341" s="1">
        <f t="shared" si="121"/>
        <v>0.63755807578604173</v>
      </c>
      <c r="O341" s="1">
        <f t="shared" si="122"/>
        <v>7.4479580757860413</v>
      </c>
      <c r="P341" s="2">
        <f t="shared" si="123"/>
        <v>6.1728419242139578</v>
      </c>
    </row>
    <row r="342" spans="1:16" x14ac:dyDescent="0.2">
      <c r="A342" s="17" t="s">
        <v>27</v>
      </c>
      <c r="B342" t="s">
        <v>28</v>
      </c>
      <c r="C342" t="s">
        <v>43</v>
      </c>
      <c r="D342">
        <v>2022</v>
      </c>
      <c r="E342">
        <v>1</v>
      </c>
      <c r="F342" s="61"/>
      <c r="G342">
        <v>18</v>
      </c>
      <c r="H342">
        <v>5.3369999999999997</v>
      </c>
      <c r="I342">
        <v>8.1639999999999997</v>
      </c>
      <c r="J342">
        <v>12.378</v>
      </c>
      <c r="K342">
        <v>9.2119999999999997</v>
      </c>
      <c r="L342">
        <v>7.12</v>
      </c>
      <c r="M342" s="3">
        <f t="shared" si="120"/>
        <v>8.4421999999999979</v>
      </c>
      <c r="N342" s="1">
        <f t="shared" si="121"/>
        <v>2.6244517903745197</v>
      </c>
      <c r="O342" s="1">
        <f t="shared" si="122"/>
        <v>11.066651790374518</v>
      </c>
      <c r="P342" s="2">
        <f t="shared" si="123"/>
        <v>5.8177482096254778</v>
      </c>
    </row>
    <row r="343" spans="1:16" x14ac:dyDescent="0.2">
      <c r="A343" s="17" t="s">
        <v>27</v>
      </c>
      <c r="B343" t="s">
        <v>28</v>
      </c>
      <c r="C343" t="s">
        <v>43</v>
      </c>
      <c r="D343">
        <v>2022</v>
      </c>
      <c r="E343">
        <v>1</v>
      </c>
      <c r="F343" s="61"/>
      <c r="G343">
        <v>19</v>
      </c>
      <c r="H343">
        <v>4.8330000000000002</v>
      </c>
      <c r="I343">
        <v>8.4380000000000006</v>
      </c>
      <c r="J343">
        <v>10.265000000000001</v>
      </c>
      <c r="K343">
        <v>11.22</v>
      </c>
      <c r="L343">
        <v>6.9580000000000002</v>
      </c>
      <c r="M343" s="3">
        <f t="shared" si="120"/>
        <v>8.3428000000000004</v>
      </c>
      <c r="N343" s="1">
        <f t="shared" si="121"/>
        <v>2.5602032536499952</v>
      </c>
      <c r="O343" s="1">
        <f t="shared" si="122"/>
        <v>10.903003253649995</v>
      </c>
      <c r="P343" s="2">
        <f t="shared" si="123"/>
        <v>5.7825967463500056</v>
      </c>
    </row>
    <row r="344" spans="1:16" x14ac:dyDescent="0.2">
      <c r="A344" s="17" t="s">
        <v>27</v>
      </c>
      <c r="B344" t="s">
        <v>28</v>
      </c>
      <c r="C344" t="s">
        <v>43</v>
      </c>
      <c r="D344">
        <v>2022</v>
      </c>
      <c r="E344">
        <v>1</v>
      </c>
      <c r="F344" s="61"/>
      <c r="G344">
        <v>20</v>
      </c>
      <c r="H344">
        <v>7.5469999999999997</v>
      </c>
      <c r="I344">
        <v>7.4710000000000001</v>
      </c>
      <c r="J344">
        <v>12.286</v>
      </c>
      <c r="K344">
        <v>8.6050000000000004</v>
      </c>
      <c r="L344">
        <v>7.4710000000000001</v>
      </c>
      <c r="M344" s="3">
        <f t="shared" si="120"/>
        <v>8.6760000000000019</v>
      </c>
      <c r="N344" s="1">
        <f t="shared" si="121"/>
        <v>2.0745982743654103</v>
      </c>
      <c r="O344" s="1">
        <f t="shared" si="122"/>
        <v>10.750598274365412</v>
      </c>
      <c r="P344" s="2">
        <f t="shared" si="123"/>
        <v>6.6014017256345916</v>
      </c>
    </row>
    <row r="345" spans="1:16" x14ac:dyDescent="0.2">
      <c r="A345" s="17" t="s">
        <v>27</v>
      </c>
      <c r="B345" t="s">
        <v>28</v>
      </c>
      <c r="C345" t="s">
        <v>43</v>
      </c>
      <c r="D345">
        <v>2022</v>
      </c>
      <c r="E345">
        <v>1</v>
      </c>
      <c r="F345" s="61"/>
      <c r="G345">
        <v>21</v>
      </c>
      <c r="H345">
        <v>8.1289999999999996</v>
      </c>
      <c r="I345">
        <v>6.492</v>
      </c>
      <c r="J345">
        <v>10.154</v>
      </c>
      <c r="K345">
        <v>11.789</v>
      </c>
      <c r="L345">
        <v>8.0229999999999997</v>
      </c>
      <c r="M345" s="3">
        <f t="shared" si="120"/>
        <v>8.9174000000000007</v>
      </c>
      <c r="N345" s="1">
        <f t="shared" si="121"/>
        <v>2.0663589475209703</v>
      </c>
      <c r="O345" s="1">
        <f t="shared" si="122"/>
        <v>10.983758947520972</v>
      </c>
      <c r="P345" s="2">
        <f t="shared" si="123"/>
        <v>6.8510410524790304</v>
      </c>
    </row>
    <row r="346" spans="1:16" x14ac:dyDescent="0.2">
      <c r="A346" s="17" t="s">
        <v>27</v>
      </c>
      <c r="B346" t="s">
        <v>28</v>
      </c>
      <c r="C346" t="s">
        <v>43</v>
      </c>
      <c r="D346">
        <v>2022</v>
      </c>
      <c r="E346">
        <v>1</v>
      </c>
      <c r="F346" s="61"/>
      <c r="G346">
        <v>22</v>
      </c>
      <c r="H346">
        <v>11.789</v>
      </c>
      <c r="I346">
        <v>6.4039999999999999</v>
      </c>
      <c r="J346">
        <v>13.352</v>
      </c>
      <c r="K346">
        <v>12.286</v>
      </c>
      <c r="L346">
        <v>5.8949999999999996</v>
      </c>
      <c r="M346" s="3">
        <f t="shared" si="120"/>
        <v>9.9451999999999998</v>
      </c>
      <c r="N346" s="1">
        <f t="shared" si="121"/>
        <v>3.5153039271164039</v>
      </c>
      <c r="O346" s="1">
        <f t="shared" si="122"/>
        <v>13.460503927116404</v>
      </c>
      <c r="P346" s="2">
        <f t="shared" si="123"/>
        <v>6.4298960728835954</v>
      </c>
    </row>
    <row r="347" spans="1:16" x14ac:dyDescent="0.2">
      <c r="A347" s="17" t="s">
        <v>27</v>
      </c>
      <c r="B347" t="s">
        <v>28</v>
      </c>
      <c r="C347" t="s">
        <v>43</v>
      </c>
      <c r="D347">
        <v>2022</v>
      </c>
      <c r="E347">
        <v>1</v>
      </c>
      <c r="F347" s="61"/>
      <c r="G347">
        <v>23</v>
      </c>
      <c r="H347">
        <v>8.1639999999999997</v>
      </c>
      <c r="I347">
        <v>8.0229999999999997</v>
      </c>
      <c r="J347">
        <v>10.727</v>
      </c>
      <c r="K347">
        <v>9.2119999999999997</v>
      </c>
      <c r="L347">
        <v>4.8330000000000002</v>
      </c>
      <c r="M347" s="3">
        <f t="shared" si="120"/>
        <v>8.1917999999999989</v>
      </c>
      <c r="N347" s="1">
        <f t="shared" si="121"/>
        <v>2.1667285709105353</v>
      </c>
      <c r="O347" s="1">
        <f t="shared" si="122"/>
        <v>10.358528570910535</v>
      </c>
      <c r="P347" s="2">
        <f t="shared" si="123"/>
        <v>6.0250714290894631</v>
      </c>
    </row>
    <row r="348" spans="1:16" x14ac:dyDescent="0.2">
      <c r="A348" s="17" t="s">
        <v>27</v>
      </c>
      <c r="B348" t="s">
        <v>28</v>
      </c>
      <c r="C348" t="s">
        <v>43</v>
      </c>
      <c r="D348">
        <v>2022</v>
      </c>
      <c r="E348">
        <v>1</v>
      </c>
      <c r="F348" s="61"/>
      <c r="G348">
        <v>24</v>
      </c>
      <c r="H348">
        <v>6.4039999999999999</v>
      </c>
      <c r="I348">
        <v>8.5389999999999997</v>
      </c>
      <c r="J348">
        <v>11.22</v>
      </c>
      <c r="K348">
        <v>8.0229999999999997</v>
      </c>
      <c r="L348">
        <v>9.0879999999999992</v>
      </c>
      <c r="M348" s="3">
        <f t="shared" si="120"/>
        <v>8.6547999999999998</v>
      </c>
      <c r="N348" s="1">
        <f t="shared" si="121"/>
        <v>1.749756754523327</v>
      </c>
      <c r="O348" s="1">
        <f t="shared" si="122"/>
        <v>10.404556754523327</v>
      </c>
      <c r="P348" s="2">
        <f t="shared" si="123"/>
        <v>6.9050432454766728</v>
      </c>
    </row>
    <row r="349" spans="1:16" x14ac:dyDescent="0.2">
      <c r="A349" s="17" t="s">
        <v>27</v>
      </c>
      <c r="B349" t="s">
        <v>28</v>
      </c>
      <c r="C349" t="s">
        <v>43</v>
      </c>
      <c r="D349">
        <v>2022</v>
      </c>
      <c r="E349">
        <v>1</v>
      </c>
      <c r="F349" s="61"/>
      <c r="G349">
        <v>25</v>
      </c>
      <c r="H349">
        <v>7.77</v>
      </c>
      <c r="I349">
        <v>9.2119999999999997</v>
      </c>
      <c r="J349">
        <v>5.8949999999999996</v>
      </c>
      <c r="K349">
        <v>10.154</v>
      </c>
      <c r="L349">
        <v>7.4710000000000001</v>
      </c>
      <c r="M349" s="3">
        <f t="shared" si="120"/>
        <v>8.1003999999999987</v>
      </c>
      <c r="N349" s="1">
        <f t="shared" si="121"/>
        <v>1.6448423328696311</v>
      </c>
      <c r="O349" s="1">
        <f t="shared" si="122"/>
        <v>9.7452423328696298</v>
      </c>
      <c r="P349" s="2">
        <f t="shared" si="123"/>
        <v>6.4555576671303676</v>
      </c>
    </row>
    <row r="350" spans="1:16" x14ac:dyDescent="0.2">
      <c r="A350" s="17" t="s">
        <v>27</v>
      </c>
      <c r="B350" t="s">
        <v>28</v>
      </c>
      <c r="C350" t="s">
        <v>43</v>
      </c>
      <c r="D350">
        <v>2022</v>
      </c>
      <c r="E350">
        <v>1</v>
      </c>
      <c r="F350" s="61"/>
      <c r="G350">
        <v>26</v>
      </c>
      <c r="H350">
        <v>6.492</v>
      </c>
      <c r="I350">
        <v>9.6649999999999991</v>
      </c>
      <c r="J350">
        <v>9.84</v>
      </c>
      <c r="K350">
        <v>14.039</v>
      </c>
      <c r="L350">
        <v>9.0879999999999992</v>
      </c>
      <c r="M350" s="3">
        <f t="shared" si="120"/>
        <v>9.8247999999999998</v>
      </c>
      <c r="N350" s="1">
        <f t="shared" si="121"/>
        <v>2.7127328840119809</v>
      </c>
      <c r="O350" s="1">
        <f t="shared" si="122"/>
        <v>12.537532884011981</v>
      </c>
      <c r="P350" s="2">
        <f t="shared" si="123"/>
        <v>7.1120671159880189</v>
      </c>
    </row>
    <row r="351" spans="1:16" x14ac:dyDescent="0.2">
      <c r="A351" s="17" t="s">
        <v>27</v>
      </c>
      <c r="B351" t="s">
        <v>28</v>
      </c>
      <c r="C351" t="s">
        <v>43</v>
      </c>
      <c r="D351">
        <v>2022</v>
      </c>
      <c r="E351">
        <v>1</v>
      </c>
      <c r="F351" s="61"/>
      <c r="G351">
        <v>27</v>
      </c>
      <c r="H351">
        <v>8.1639999999999997</v>
      </c>
      <c r="I351">
        <v>11.321</v>
      </c>
      <c r="J351">
        <v>13.875</v>
      </c>
      <c r="K351">
        <v>10.265000000000001</v>
      </c>
      <c r="L351">
        <v>12.984999999999999</v>
      </c>
      <c r="M351" s="3">
        <f t="shared" si="120"/>
        <v>11.321999999999999</v>
      </c>
      <c r="N351" s="1">
        <f t="shared" si="121"/>
        <v>2.2568557774036</v>
      </c>
      <c r="O351" s="1">
        <f t="shared" si="122"/>
        <v>13.5788557774036</v>
      </c>
      <c r="P351" s="2">
        <f t="shared" si="123"/>
        <v>9.0651442225963983</v>
      </c>
    </row>
    <row r="352" spans="1:16" x14ac:dyDescent="0.2">
      <c r="A352" s="17" t="s">
        <v>27</v>
      </c>
      <c r="B352" t="s">
        <v>28</v>
      </c>
      <c r="C352" t="s">
        <v>43</v>
      </c>
      <c r="D352">
        <v>2022</v>
      </c>
      <c r="E352">
        <v>1</v>
      </c>
      <c r="F352" s="61"/>
      <c r="G352">
        <v>28</v>
      </c>
      <c r="H352">
        <v>8.4380000000000006</v>
      </c>
      <c r="I352">
        <v>12.852</v>
      </c>
      <c r="J352">
        <v>17.684000000000001</v>
      </c>
      <c r="K352">
        <v>13.436999999999999</v>
      </c>
      <c r="L352">
        <v>12.169</v>
      </c>
      <c r="M352" s="3">
        <f t="shared" si="120"/>
        <v>12.916</v>
      </c>
      <c r="N352" s="1">
        <f t="shared" si="121"/>
        <v>3.3022664186888386</v>
      </c>
      <c r="O352" s="1">
        <f t="shared" si="122"/>
        <v>16.218266418688838</v>
      </c>
      <c r="P352" s="2">
        <f t="shared" si="123"/>
        <v>9.6137335813111626</v>
      </c>
    </row>
    <row r="353" spans="1:16" x14ac:dyDescent="0.2">
      <c r="A353" s="17" t="s">
        <v>27</v>
      </c>
      <c r="B353" t="s">
        <v>28</v>
      </c>
      <c r="C353" t="s">
        <v>43</v>
      </c>
      <c r="D353">
        <v>2022</v>
      </c>
      <c r="E353">
        <v>1</v>
      </c>
      <c r="F353" s="61"/>
      <c r="G353">
        <v>29</v>
      </c>
      <c r="H353">
        <v>18.747</v>
      </c>
      <c r="I353">
        <v>12.286</v>
      </c>
      <c r="J353">
        <v>16.620999999999999</v>
      </c>
      <c r="K353">
        <v>13.352</v>
      </c>
      <c r="L353">
        <v>12.286</v>
      </c>
      <c r="M353" s="3">
        <f t="shared" si="120"/>
        <v>14.6584</v>
      </c>
      <c r="N353" s="1">
        <f t="shared" si="121"/>
        <v>2.8953278398136568</v>
      </c>
      <c r="O353" s="1">
        <f t="shared" si="122"/>
        <v>17.553727839813657</v>
      </c>
      <c r="P353" s="2">
        <f t="shared" si="123"/>
        <v>11.763072160186343</v>
      </c>
    </row>
    <row r="354" spans="1:16" x14ac:dyDescent="0.2">
      <c r="A354" s="17" t="s">
        <v>27</v>
      </c>
      <c r="B354" t="s">
        <v>28</v>
      </c>
      <c r="C354" t="s">
        <v>43</v>
      </c>
      <c r="D354">
        <v>2022</v>
      </c>
      <c r="E354">
        <v>1</v>
      </c>
      <c r="F354" s="61"/>
      <c r="G354">
        <v>30</v>
      </c>
      <c r="H354">
        <v>9.0879999999999992</v>
      </c>
      <c r="I354">
        <v>10.265000000000001</v>
      </c>
      <c r="J354">
        <v>10.727</v>
      </c>
      <c r="K354">
        <v>12.378</v>
      </c>
      <c r="L354">
        <v>10.727</v>
      </c>
      <c r="M354" s="3">
        <f t="shared" si="120"/>
        <v>10.637</v>
      </c>
      <c r="N354" s="1">
        <f t="shared" si="121"/>
        <v>1.181637211668624</v>
      </c>
      <c r="O354" s="1">
        <f t="shared" si="122"/>
        <v>11.818637211668625</v>
      </c>
      <c r="P354" s="2">
        <f t="shared" si="123"/>
        <v>9.4553627883313762</v>
      </c>
    </row>
    <row r="355" spans="1:16" x14ac:dyDescent="0.2">
      <c r="A355" s="17" t="s">
        <v>27</v>
      </c>
      <c r="B355" t="s">
        <v>28</v>
      </c>
      <c r="C355" t="s">
        <v>43</v>
      </c>
      <c r="D355">
        <v>2022</v>
      </c>
      <c r="E355">
        <v>1</v>
      </c>
      <c r="F355" s="61"/>
      <c r="G355">
        <v>31</v>
      </c>
      <c r="H355">
        <v>11.143000000000001</v>
      </c>
      <c r="I355">
        <v>10.727</v>
      </c>
      <c r="J355">
        <v>15.558999999999999</v>
      </c>
      <c r="K355">
        <v>16.757000000000001</v>
      </c>
      <c r="L355">
        <v>13.436999999999999</v>
      </c>
      <c r="M355" s="3">
        <f t="shared" si="120"/>
        <v>13.524600000000001</v>
      </c>
      <c r="N355" s="1">
        <f t="shared" si="121"/>
        <v>2.6501627874528713</v>
      </c>
      <c r="O355" s="1">
        <f t="shared" si="122"/>
        <v>16.174762787452874</v>
      </c>
      <c r="P355" s="2">
        <f t="shared" si="123"/>
        <v>10.87443721254713</v>
      </c>
    </row>
    <row r="356" spans="1:16" x14ac:dyDescent="0.2">
      <c r="A356" s="17" t="s">
        <v>27</v>
      </c>
      <c r="B356" t="s">
        <v>28</v>
      </c>
      <c r="C356" t="s">
        <v>43</v>
      </c>
      <c r="D356">
        <v>2022</v>
      </c>
      <c r="E356">
        <v>1</v>
      </c>
      <c r="F356" s="61"/>
      <c r="G356">
        <v>32</v>
      </c>
      <c r="H356">
        <v>13.916</v>
      </c>
      <c r="I356">
        <v>11.933</v>
      </c>
      <c r="J356">
        <v>17.812000000000001</v>
      </c>
      <c r="K356">
        <v>16.620999999999999</v>
      </c>
      <c r="L356">
        <v>19.329999999999998</v>
      </c>
      <c r="M356" s="3">
        <f t="shared" si="120"/>
        <v>15.9224</v>
      </c>
      <c r="N356" s="1">
        <f t="shared" si="121"/>
        <v>2.9837610996861001</v>
      </c>
      <c r="O356" s="1">
        <f t="shared" si="122"/>
        <v>18.906161099686098</v>
      </c>
      <c r="P356" s="2">
        <f t="shared" si="123"/>
        <v>12.938638900313899</v>
      </c>
    </row>
    <row r="357" spans="1:16" x14ac:dyDescent="0.2">
      <c r="A357" s="17" t="s">
        <v>27</v>
      </c>
      <c r="B357" t="s">
        <v>28</v>
      </c>
      <c r="C357" t="s">
        <v>43</v>
      </c>
      <c r="D357">
        <v>2022</v>
      </c>
      <c r="E357">
        <v>1</v>
      </c>
      <c r="F357" s="61"/>
      <c r="G357">
        <v>33</v>
      </c>
      <c r="H357">
        <v>11.52</v>
      </c>
      <c r="I357">
        <v>15.484999999999999</v>
      </c>
      <c r="J357">
        <v>18.145</v>
      </c>
      <c r="K357">
        <v>16.045999999999999</v>
      </c>
      <c r="L357">
        <v>17.375</v>
      </c>
      <c r="M357" s="3">
        <f t="shared" si="120"/>
        <v>15.7142</v>
      </c>
      <c r="N357" s="1">
        <f t="shared" si="121"/>
        <v>2.5700672559293096</v>
      </c>
      <c r="O357" s="1">
        <f t="shared" si="122"/>
        <v>18.284267255929308</v>
      </c>
      <c r="P357" s="2">
        <f t="shared" si="123"/>
        <v>13.14413274407069</v>
      </c>
    </row>
    <row r="358" spans="1:16" x14ac:dyDescent="0.2">
      <c r="A358" s="17" t="s">
        <v>27</v>
      </c>
      <c r="B358" t="s">
        <v>28</v>
      </c>
      <c r="C358" t="s">
        <v>43</v>
      </c>
      <c r="D358">
        <v>2022</v>
      </c>
      <c r="E358">
        <v>1</v>
      </c>
      <c r="F358" s="61"/>
      <c r="G358">
        <v>34</v>
      </c>
      <c r="H358">
        <v>12.561</v>
      </c>
      <c r="I358">
        <v>11.933</v>
      </c>
      <c r="J358">
        <v>16.620999999999999</v>
      </c>
      <c r="K358">
        <v>9.84</v>
      </c>
      <c r="L358">
        <v>21.36</v>
      </c>
      <c r="M358" s="3">
        <f t="shared" si="120"/>
        <v>14.462999999999999</v>
      </c>
      <c r="N358" s="1">
        <f t="shared" si="121"/>
        <v>4.5720948699693489</v>
      </c>
      <c r="O358" s="1">
        <f t="shared" si="122"/>
        <v>19.035094869969349</v>
      </c>
      <c r="P358" s="2">
        <f t="shared" si="123"/>
        <v>9.8909051300306494</v>
      </c>
    </row>
    <row r="359" spans="1:16" x14ac:dyDescent="0.2">
      <c r="A359" s="17" t="s">
        <v>27</v>
      </c>
      <c r="B359" t="s">
        <v>28</v>
      </c>
      <c r="C359" t="s">
        <v>43</v>
      </c>
      <c r="D359">
        <v>2022</v>
      </c>
      <c r="E359">
        <v>1</v>
      </c>
      <c r="F359" s="61"/>
      <c r="G359">
        <v>35</v>
      </c>
      <c r="H359">
        <v>14.039</v>
      </c>
      <c r="I359">
        <v>10.727</v>
      </c>
      <c r="J359">
        <v>15.705</v>
      </c>
      <c r="K359">
        <v>11.789</v>
      </c>
      <c r="L359">
        <v>12.561</v>
      </c>
      <c r="M359" s="3">
        <f t="shared" si="120"/>
        <v>12.9642</v>
      </c>
      <c r="N359" s="1">
        <f t="shared" si="121"/>
        <v>1.9503787324517234</v>
      </c>
      <c r="O359" s="1">
        <f t="shared" si="122"/>
        <v>14.914578732451723</v>
      </c>
      <c r="P359" s="2">
        <f t="shared" si="123"/>
        <v>11.013821267548277</v>
      </c>
    </row>
    <row r="360" spans="1:16" x14ac:dyDescent="0.2">
      <c r="A360" s="17" t="s">
        <v>27</v>
      </c>
      <c r="B360" t="s">
        <v>28</v>
      </c>
      <c r="C360" t="s">
        <v>43</v>
      </c>
      <c r="D360">
        <v>2022</v>
      </c>
      <c r="E360">
        <v>1</v>
      </c>
      <c r="F360" s="61"/>
      <c r="G360">
        <v>36</v>
      </c>
      <c r="H360">
        <v>10.154</v>
      </c>
      <c r="I360">
        <v>11.321</v>
      </c>
      <c r="J360">
        <v>5.8949999999999996</v>
      </c>
      <c r="K360">
        <v>12.852</v>
      </c>
      <c r="L360">
        <v>18.64</v>
      </c>
      <c r="M360" s="3">
        <f t="shared" si="120"/>
        <v>11.772400000000001</v>
      </c>
      <c r="N360" s="1">
        <f t="shared" si="121"/>
        <v>4.6286141878536373</v>
      </c>
      <c r="O360" s="1">
        <f t="shared" si="122"/>
        <v>16.40101418785364</v>
      </c>
      <c r="P360" s="2">
        <f t="shared" si="123"/>
        <v>7.1437858121463638</v>
      </c>
    </row>
    <row r="361" spans="1:16" x14ac:dyDescent="0.2">
      <c r="A361" s="17" t="s">
        <v>27</v>
      </c>
      <c r="B361" t="s">
        <v>28</v>
      </c>
      <c r="C361" t="s">
        <v>43</v>
      </c>
      <c r="D361">
        <v>2022</v>
      </c>
      <c r="E361">
        <v>1</v>
      </c>
      <c r="F361" s="61"/>
      <c r="G361">
        <v>37</v>
      </c>
      <c r="H361">
        <v>9.0879999999999992</v>
      </c>
      <c r="I361">
        <v>13.436999999999999</v>
      </c>
      <c r="J361">
        <v>12.378</v>
      </c>
      <c r="K361">
        <v>14.497999999999999</v>
      </c>
      <c r="L361">
        <v>16.152000000000001</v>
      </c>
      <c r="M361" s="3">
        <f t="shared" si="120"/>
        <v>13.1106</v>
      </c>
      <c r="N361" s="1">
        <f t="shared" si="121"/>
        <v>2.6457297292051614</v>
      </c>
      <c r="O361" s="1">
        <f t="shared" si="122"/>
        <v>15.756329729205161</v>
      </c>
      <c r="P361" s="2">
        <f t="shared" si="123"/>
        <v>10.464870270794838</v>
      </c>
    </row>
    <row r="362" spans="1:16" x14ac:dyDescent="0.2">
      <c r="A362" s="17" t="s">
        <v>27</v>
      </c>
      <c r="B362" t="s">
        <v>28</v>
      </c>
      <c r="C362" t="s">
        <v>43</v>
      </c>
      <c r="D362">
        <v>2022</v>
      </c>
      <c r="E362">
        <v>1</v>
      </c>
      <c r="F362" s="61"/>
      <c r="G362">
        <v>38</v>
      </c>
      <c r="H362">
        <v>8.0229999999999997</v>
      </c>
      <c r="I362">
        <v>12.852</v>
      </c>
      <c r="J362">
        <v>13.436999999999999</v>
      </c>
      <c r="K362">
        <v>16.327000000000002</v>
      </c>
      <c r="L362">
        <v>16.045999999999999</v>
      </c>
      <c r="M362" s="3">
        <f t="shared" si="120"/>
        <v>13.337</v>
      </c>
      <c r="N362" s="1">
        <f t="shared" si="121"/>
        <v>3.3452429657649732</v>
      </c>
      <c r="O362" s="1">
        <f t="shared" si="122"/>
        <v>16.682242965764974</v>
      </c>
      <c r="P362" s="2">
        <f t="shared" si="123"/>
        <v>9.991757034235027</v>
      </c>
    </row>
    <row r="363" spans="1:16" x14ac:dyDescent="0.2">
      <c r="A363" s="17" t="s">
        <v>27</v>
      </c>
      <c r="B363" t="s">
        <v>28</v>
      </c>
      <c r="C363" t="s">
        <v>43</v>
      </c>
      <c r="D363">
        <v>2022</v>
      </c>
      <c r="E363">
        <v>1</v>
      </c>
      <c r="F363" s="61"/>
      <c r="G363">
        <v>39</v>
      </c>
      <c r="H363">
        <v>8.0229999999999997</v>
      </c>
      <c r="I363">
        <v>14.981</v>
      </c>
      <c r="J363">
        <v>18.747</v>
      </c>
      <c r="K363">
        <v>14.654</v>
      </c>
      <c r="L363">
        <v>24.917000000000002</v>
      </c>
      <c r="M363" s="3">
        <f t="shared" si="120"/>
        <v>16.264400000000002</v>
      </c>
      <c r="N363" s="1">
        <f t="shared" si="121"/>
        <v>6.1885371292414479</v>
      </c>
      <c r="O363" s="1">
        <f t="shared" si="122"/>
        <v>22.452937129241448</v>
      </c>
      <c r="P363" s="2">
        <f t="shared" si="123"/>
        <v>10.075862870758554</v>
      </c>
    </row>
    <row r="364" spans="1:16" x14ac:dyDescent="0.2">
      <c r="A364" s="17" t="s">
        <v>27</v>
      </c>
      <c r="B364" t="s">
        <v>28</v>
      </c>
      <c r="C364" t="s">
        <v>43</v>
      </c>
      <c r="D364">
        <v>2022</v>
      </c>
      <c r="E364">
        <v>1</v>
      </c>
      <c r="F364" s="61"/>
      <c r="G364">
        <v>40</v>
      </c>
      <c r="H364">
        <v>13.606</v>
      </c>
      <c r="I364">
        <v>16.552</v>
      </c>
      <c r="J364">
        <v>16.757000000000001</v>
      </c>
      <c r="K364">
        <v>12.561</v>
      </c>
      <c r="L364">
        <v>17.812000000000001</v>
      </c>
      <c r="M364" s="3">
        <f t="shared" si="120"/>
        <v>15.457600000000003</v>
      </c>
      <c r="N364" s="1">
        <f t="shared" si="121"/>
        <v>2.2498925085434469</v>
      </c>
      <c r="O364" s="1">
        <f t="shared" si="122"/>
        <v>17.707492508543449</v>
      </c>
      <c r="P364" s="2">
        <f t="shared" si="123"/>
        <v>13.207707491456556</v>
      </c>
    </row>
    <row r="365" spans="1:16" x14ac:dyDescent="0.2">
      <c r="A365" s="17" t="s">
        <v>27</v>
      </c>
      <c r="B365" t="s">
        <v>28</v>
      </c>
      <c r="C365" t="s">
        <v>43</v>
      </c>
      <c r="D365">
        <v>2022</v>
      </c>
      <c r="E365">
        <v>1</v>
      </c>
      <c r="F365" s="61"/>
      <c r="G365">
        <v>41</v>
      </c>
      <c r="H365">
        <v>17.812000000000001</v>
      </c>
      <c r="I365">
        <v>10.885</v>
      </c>
      <c r="J365">
        <v>11.741</v>
      </c>
      <c r="K365">
        <v>9.2119999999999997</v>
      </c>
      <c r="L365">
        <v>17.111000000000001</v>
      </c>
      <c r="M365" s="3">
        <f t="shared" si="120"/>
        <v>13.352200000000002</v>
      </c>
      <c r="N365" s="1">
        <f t="shared" si="121"/>
        <v>3.8679028814074399</v>
      </c>
      <c r="O365" s="1">
        <f t="shared" si="122"/>
        <v>17.220102881407442</v>
      </c>
      <c r="P365" s="2">
        <f t="shared" si="123"/>
        <v>9.4842971185925613</v>
      </c>
    </row>
    <row r="366" spans="1:16" x14ac:dyDescent="0.2">
      <c r="A366" s="17" t="s">
        <v>27</v>
      </c>
      <c r="B366" t="s">
        <v>28</v>
      </c>
      <c r="C366" t="s">
        <v>43</v>
      </c>
      <c r="D366">
        <v>2022</v>
      </c>
      <c r="E366">
        <v>1</v>
      </c>
      <c r="F366" s="61"/>
      <c r="G366">
        <v>42</v>
      </c>
      <c r="H366">
        <v>12.286</v>
      </c>
      <c r="I366">
        <v>16.327000000000002</v>
      </c>
      <c r="J366">
        <v>14.981</v>
      </c>
      <c r="K366">
        <v>16.152000000000001</v>
      </c>
      <c r="L366">
        <v>22.401</v>
      </c>
      <c r="M366" s="3">
        <f t="shared" si="120"/>
        <v>16.429400000000001</v>
      </c>
      <c r="N366" s="1">
        <f t="shared" si="121"/>
        <v>3.7085397800212498</v>
      </c>
      <c r="O366" s="1">
        <f t="shared" si="122"/>
        <v>20.137939780021252</v>
      </c>
      <c r="P366" s="2">
        <f t="shared" si="123"/>
        <v>12.720860219978752</v>
      </c>
    </row>
    <row r="367" spans="1:16" x14ac:dyDescent="0.2">
      <c r="A367" s="17" t="s">
        <v>27</v>
      </c>
      <c r="B367" t="s">
        <v>28</v>
      </c>
      <c r="C367" t="s">
        <v>43</v>
      </c>
      <c r="D367">
        <v>2022</v>
      </c>
      <c r="E367">
        <v>1</v>
      </c>
      <c r="F367" s="61"/>
      <c r="G367">
        <v>43</v>
      </c>
      <c r="H367">
        <v>11.933</v>
      </c>
      <c r="I367">
        <v>12.852</v>
      </c>
      <c r="J367">
        <v>14.981</v>
      </c>
      <c r="K367">
        <v>23.003</v>
      </c>
      <c r="L367">
        <v>24.757000000000001</v>
      </c>
      <c r="M367" s="3">
        <f t="shared" si="120"/>
        <v>17.505199999999999</v>
      </c>
      <c r="N367" s="1">
        <f t="shared" si="121"/>
        <v>5.955830689332938</v>
      </c>
      <c r="O367" s="1">
        <f t="shared" si="122"/>
        <v>23.461030689332937</v>
      </c>
      <c r="P367" s="2">
        <f t="shared" si="123"/>
        <v>11.549369310667061</v>
      </c>
    </row>
    <row r="368" spans="1:16" x14ac:dyDescent="0.2">
      <c r="A368" s="17" t="s">
        <v>27</v>
      </c>
      <c r="B368" t="s">
        <v>28</v>
      </c>
      <c r="C368" t="s">
        <v>43</v>
      </c>
      <c r="D368">
        <v>2022</v>
      </c>
      <c r="E368">
        <v>1</v>
      </c>
      <c r="F368" s="61"/>
      <c r="G368">
        <v>44</v>
      </c>
      <c r="H368">
        <v>16.96</v>
      </c>
      <c r="I368">
        <v>15.282</v>
      </c>
      <c r="J368">
        <v>14.981</v>
      </c>
      <c r="K368">
        <v>18.27</v>
      </c>
      <c r="L368">
        <v>21.452999999999999</v>
      </c>
      <c r="M368" s="3">
        <f t="shared" si="120"/>
        <v>17.389200000000002</v>
      </c>
      <c r="N368" s="1">
        <f t="shared" si="121"/>
        <v>2.6322144099597771</v>
      </c>
      <c r="O368" s="1">
        <f t="shared" si="122"/>
        <v>20.021414409959778</v>
      </c>
      <c r="P368" s="2">
        <f t="shared" si="123"/>
        <v>14.756985590040225</v>
      </c>
    </row>
    <row r="369" spans="1:16" x14ac:dyDescent="0.2">
      <c r="A369" s="17" t="s">
        <v>27</v>
      </c>
      <c r="B369" t="s">
        <v>28</v>
      </c>
      <c r="C369" t="s">
        <v>43</v>
      </c>
      <c r="D369">
        <v>2022</v>
      </c>
      <c r="E369">
        <v>1</v>
      </c>
      <c r="F369" s="61"/>
      <c r="G369">
        <v>45</v>
      </c>
      <c r="H369">
        <v>11.22</v>
      </c>
      <c r="I369">
        <v>15.093999999999999</v>
      </c>
      <c r="J369">
        <v>15.705</v>
      </c>
      <c r="K369">
        <v>13.916</v>
      </c>
      <c r="L369">
        <v>18.867999999999999</v>
      </c>
      <c r="M369" s="3">
        <f t="shared" si="120"/>
        <v>14.960599999999999</v>
      </c>
      <c r="N369" s="1">
        <f t="shared" si="121"/>
        <v>2.7804216946355402</v>
      </c>
      <c r="O369" s="1">
        <f t="shared" si="122"/>
        <v>17.741021694635538</v>
      </c>
      <c r="P369" s="2">
        <f t="shared" si="123"/>
        <v>12.180178305364459</v>
      </c>
    </row>
    <row r="370" spans="1:16" x14ac:dyDescent="0.2">
      <c r="A370" s="17" t="s">
        <v>27</v>
      </c>
      <c r="B370" t="s">
        <v>28</v>
      </c>
      <c r="C370" t="s">
        <v>43</v>
      </c>
      <c r="D370">
        <v>2022</v>
      </c>
      <c r="E370">
        <v>1</v>
      </c>
      <c r="F370" s="61"/>
      <c r="G370">
        <v>46</v>
      </c>
      <c r="H370">
        <v>12.984999999999999</v>
      </c>
      <c r="I370">
        <v>11.22</v>
      </c>
      <c r="J370">
        <v>12.852</v>
      </c>
      <c r="K370">
        <v>15.093999999999999</v>
      </c>
      <c r="L370">
        <v>22.196999999999999</v>
      </c>
      <c r="M370" s="3">
        <f t="shared" si="120"/>
        <v>14.8696</v>
      </c>
      <c r="N370" s="1">
        <f t="shared" si="121"/>
        <v>4.3209707589846085</v>
      </c>
      <c r="O370" s="1">
        <f t="shared" si="122"/>
        <v>19.19057075898461</v>
      </c>
      <c r="P370" s="2">
        <f t="shared" si="123"/>
        <v>10.548629241015391</v>
      </c>
    </row>
    <row r="371" spans="1:16" x14ac:dyDescent="0.2">
      <c r="A371" s="17" t="s">
        <v>27</v>
      </c>
      <c r="B371" t="s">
        <v>28</v>
      </c>
      <c r="C371" t="s">
        <v>43</v>
      </c>
      <c r="D371">
        <v>2022</v>
      </c>
      <c r="E371">
        <v>1</v>
      </c>
      <c r="F371" s="61"/>
      <c r="G371">
        <v>47</v>
      </c>
      <c r="H371">
        <v>10.727</v>
      </c>
      <c r="I371">
        <v>12.286</v>
      </c>
      <c r="J371">
        <v>16.045999999999999</v>
      </c>
      <c r="K371">
        <v>21.452999999999999</v>
      </c>
      <c r="L371">
        <v>18.27</v>
      </c>
      <c r="M371" s="3">
        <f t="shared" si="120"/>
        <v>15.756399999999999</v>
      </c>
      <c r="N371" s="1">
        <f t="shared" si="121"/>
        <v>4.3643970144797777</v>
      </c>
      <c r="O371" s="1">
        <f t="shared" si="122"/>
        <v>20.120797014479777</v>
      </c>
      <c r="P371" s="2">
        <f t="shared" si="123"/>
        <v>11.392002985520222</v>
      </c>
    </row>
    <row r="372" spans="1:16" x14ac:dyDescent="0.2">
      <c r="A372" s="17" t="s">
        <v>27</v>
      </c>
      <c r="B372" t="s">
        <v>28</v>
      </c>
      <c r="C372" t="s">
        <v>43</v>
      </c>
      <c r="D372">
        <v>2022</v>
      </c>
      <c r="E372">
        <v>1</v>
      </c>
      <c r="F372" s="61"/>
      <c r="G372">
        <v>48</v>
      </c>
      <c r="H372">
        <v>17.812000000000001</v>
      </c>
      <c r="I372">
        <v>18.425000000000001</v>
      </c>
      <c r="J372">
        <v>14.497999999999999</v>
      </c>
      <c r="K372">
        <v>12.378</v>
      </c>
      <c r="L372">
        <v>19.809999999999999</v>
      </c>
      <c r="M372" s="3">
        <f t="shared" si="120"/>
        <v>16.584600000000002</v>
      </c>
      <c r="N372" s="1">
        <f t="shared" si="121"/>
        <v>3.0555756904387037</v>
      </c>
      <c r="O372" s="1">
        <f t="shared" si="122"/>
        <v>19.640175690438706</v>
      </c>
      <c r="P372" s="2">
        <f t="shared" si="123"/>
        <v>13.529024309561297</v>
      </c>
    </row>
    <row r="373" spans="1:16" x14ac:dyDescent="0.2">
      <c r="A373" s="17" t="s">
        <v>27</v>
      </c>
      <c r="B373" t="s">
        <v>28</v>
      </c>
      <c r="C373" t="s">
        <v>43</v>
      </c>
      <c r="D373">
        <v>2022</v>
      </c>
      <c r="E373">
        <v>1</v>
      </c>
      <c r="F373" s="61"/>
      <c r="G373">
        <v>49</v>
      </c>
      <c r="H373">
        <v>14.516999999999999</v>
      </c>
      <c r="I373">
        <v>21.373000000000001</v>
      </c>
      <c r="J373">
        <v>14.419</v>
      </c>
      <c r="K373">
        <v>12.852</v>
      </c>
      <c r="L373">
        <v>16.757000000000001</v>
      </c>
      <c r="M373" s="3">
        <f t="shared" si="120"/>
        <v>15.983600000000001</v>
      </c>
      <c r="N373" s="1">
        <f t="shared" si="121"/>
        <v>3.3184931520194487</v>
      </c>
      <c r="O373" s="1">
        <f t="shared" si="122"/>
        <v>19.302093152019449</v>
      </c>
      <c r="P373" s="2">
        <f t="shared" si="123"/>
        <v>12.665106847980553</v>
      </c>
    </row>
    <row r="374" spans="1:16" x14ac:dyDescent="0.2">
      <c r="A374" s="17" t="s">
        <v>27</v>
      </c>
      <c r="B374" t="s">
        <v>28</v>
      </c>
      <c r="C374" t="s">
        <v>43</v>
      </c>
      <c r="D374">
        <v>2022</v>
      </c>
      <c r="E374">
        <v>1</v>
      </c>
      <c r="F374" s="61"/>
      <c r="G374">
        <v>50</v>
      </c>
      <c r="H374">
        <v>17.684000000000001</v>
      </c>
      <c r="I374">
        <v>17.21</v>
      </c>
      <c r="J374">
        <v>10.885</v>
      </c>
      <c r="K374">
        <v>16.045999999999999</v>
      </c>
      <c r="L374">
        <v>20.983000000000001</v>
      </c>
      <c r="M374" s="3">
        <f t="shared" si="120"/>
        <v>16.561600000000002</v>
      </c>
      <c r="N374" s="1">
        <f t="shared" si="121"/>
        <v>3.6646491373663492</v>
      </c>
      <c r="O374" s="1">
        <f t="shared" si="122"/>
        <v>20.226249137366352</v>
      </c>
      <c r="P374" s="2">
        <f t="shared" si="123"/>
        <v>12.896950862633652</v>
      </c>
    </row>
    <row r="375" spans="1:16" x14ac:dyDescent="0.2">
      <c r="A375" s="17" t="s">
        <v>27</v>
      </c>
      <c r="B375" t="s">
        <v>28</v>
      </c>
      <c r="C375" t="s">
        <v>43</v>
      </c>
      <c r="D375">
        <v>2022</v>
      </c>
      <c r="E375">
        <v>1</v>
      </c>
      <c r="F375" s="61"/>
      <c r="G375">
        <v>51</v>
      </c>
      <c r="H375">
        <v>15.920999999999999</v>
      </c>
      <c r="I375">
        <v>17.812000000000001</v>
      </c>
      <c r="J375">
        <v>11.933</v>
      </c>
      <c r="K375">
        <v>17.812000000000001</v>
      </c>
      <c r="L375">
        <v>24.08</v>
      </c>
      <c r="M375" s="3">
        <f t="shared" si="120"/>
        <v>17.511600000000001</v>
      </c>
      <c r="N375" s="1">
        <f t="shared" si="121"/>
        <v>4.3867740197096881</v>
      </c>
      <c r="O375" s="1">
        <f t="shared" si="122"/>
        <v>21.898374019709689</v>
      </c>
      <c r="P375" s="2">
        <f t="shared" si="123"/>
        <v>13.124825980290314</v>
      </c>
    </row>
    <row r="376" spans="1:16" x14ac:dyDescent="0.2">
      <c r="A376" s="17" t="s">
        <v>27</v>
      </c>
      <c r="B376" t="s">
        <v>28</v>
      </c>
      <c r="C376" t="s">
        <v>43</v>
      </c>
      <c r="D376">
        <v>2022</v>
      </c>
      <c r="E376">
        <v>1</v>
      </c>
      <c r="F376" s="61"/>
      <c r="G376">
        <v>52</v>
      </c>
      <c r="H376">
        <v>11.789</v>
      </c>
      <c r="I376">
        <v>16.552</v>
      </c>
      <c r="J376">
        <v>16.552</v>
      </c>
      <c r="K376">
        <v>16.96</v>
      </c>
      <c r="L376">
        <v>22.196999999999999</v>
      </c>
      <c r="M376" s="3">
        <f t="shared" si="120"/>
        <v>16.809999999999999</v>
      </c>
      <c r="N376" s="1">
        <f t="shared" si="121"/>
        <v>3.6873377252429749</v>
      </c>
      <c r="O376" s="1">
        <f t="shared" si="122"/>
        <v>20.497337725242975</v>
      </c>
      <c r="P376" s="2">
        <f t="shared" si="123"/>
        <v>13.122662274757024</v>
      </c>
    </row>
    <row r="377" spans="1:16" x14ac:dyDescent="0.2">
      <c r="A377" s="17" t="s">
        <v>27</v>
      </c>
      <c r="B377" t="s">
        <v>28</v>
      </c>
      <c r="C377" t="s">
        <v>43</v>
      </c>
      <c r="D377">
        <v>2022</v>
      </c>
      <c r="E377">
        <v>1</v>
      </c>
      <c r="F377" s="61"/>
      <c r="G377">
        <v>53</v>
      </c>
      <c r="H377">
        <v>13.352</v>
      </c>
      <c r="I377">
        <v>16.045999999999999</v>
      </c>
      <c r="J377">
        <v>18.686</v>
      </c>
      <c r="K377">
        <v>17.684000000000001</v>
      </c>
      <c r="L377">
        <v>18.747</v>
      </c>
      <c r="M377" s="3">
        <f t="shared" si="120"/>
        <v>16.902999999999999</v>
      </c>
      <c r="N377" s="1">
        <f t="shared" si="121"/>
        <v>2.2656917266036087</v>
      </c>
      <c r="O377" s="1">
        <f t="shared" si="122"/>
        <v>19.168691726603608</v>
      </c>
      <c r="P377" s="2">
        <f t="shared" si="123"/>
        <v>14.637308273396389</v>
      </c>
    </row>
    <row r="378" spans="1:16" x14ac:dyDescent="0.2">
      <c r="A378" s="17" t="s">
        <v>27</v>
      </c>
      <c r="B378" t="s">
        <v>28</v>
      </c>
      <c r="C378" t="s">
        <v>43</v>
      </c>
      <c r="D378">
        <v>2022</v>
      </c>
      <c r="E378">
        <v>1</v>
      </c>
      <c r="F378" s="61"/>
      <c r="G378">
        <v>54</v>
      </c>
      <c r="H378">
        <v>19.925000000000001</v>
      </c>
      <c r="I378">
        <v>16.152000000000001</v>
      </c>
      <c r="J378">
        <v>16.757000000000001</v>
      </c>
      <c r="K378">
        <v>17.812000000000001</v>
      </c>
      <c r="L378">
        <v>24.068000000000001</v>
      </c>
      <c r="M378" s="3">
        <f t="shared" si="120"/>
        <v>18.942799999999998</v>
      </c>
      <c r="N378" s="1">
        <f t="shared" si="121"/>
        <v>3.2045821412471369</v>
      </c>
      <c r="O378" s="1">
        <f t="shared" si="122"/>
        <v>22.147382141247135</v>
      </c>
      <c r="P378" s="2">
        <f t="shared" si="123"/>
        <v>15.738217858752861</v>
      </c>
    </row>
    <row r="379" spans="1:16" x14ac:dyDescent="0.2">
      <c r="A379" s="17" t="s">
        <v>27</v>
      </c>
      <c r="B379" t="s">
        <v>28</v>
      </c>
      <c r="C379" t="s">
        <v>43</v>
      </c>
      <c r="D379">
        <v>2022</v>
      </c>
      <c r="E379">
        <v>1</v>
      </c>
      <c r="F379" s="61"/>
      <c r="G379">
        <v>55</v>
      </c>
      <c r="H379">
        <v>22.414000000000001</v>
      </c>
      <c r="I379">
        <v>15.093999999999999</v>
      </c>
      <c r="J379">
        <v>7.5469999999999997</v>
      </c>
      <c r="K379">
        <v>22.196999999999999</v>
      </c>
      <c r="L379">
        <v>16.757000000000001</v>
      </c>
      <c r="M379" s="3">
        <f t="shared" si="120"/>
        <v>16.8018</v>
      </c>
      <c r="N379" s="1">
        <f t="shared" si="121"/>
        <v>6.1068584968050512</v>
      </c>
      <c r="O379" s="1">
        <f t="shared" si="122"/>
        <v>22.908658496805053</v>
      </c>
      <c r="P379" s="2">
        <f t="shared" si="123"/>
        <v>10.694941503194949</v>
      </c>
    </row>
    <row r="380" spans="1:16" x14ac:dyDescent="0.2">
      <c r="A380" s="17" t="s">
        <v>27</v>
      </c>
      <c r="B380" t="s">
        <v>28</v>
      </c>
      <c r="C380" t="s">
        <v>43</v>
      </c>
      <c r="D380">
        <v>2022</v>
      </c>
      <c r="E380">
        <v>1</v>
      </c>
      <c r="F380" s="61"/>
      <c r="G380">
        <v>56</v>
      </c>
      <c r="H380">
        <v>27.347000000000001</v>
      </c>
      <c r="I380">
        <v>19.329999999999998</v>
      </c>
      <c r="J380">
        <v>19.329999999999998</v>
      </c>
      <c r="K380">
        <v>15.558999999999999</v>
      </c>
      <c r="L380">
        <v>15.558999999999999</v>
      </c>
      <c r="M380" s="3">
        <f t="shared" si="120"/>
        <v>19.425000000000001</v>
      </c>
      <c r="N380" s="1">
        <f t="shared" si="121"/>
        <v>4.8132121810699289</v>
      </c>
      <c r="O380" s="1">
        <f t="shared" si="122"/>
        <v>24.23821218106993</v>
      </c>
      <c r="P380" s="2">
        <f t="shared" si="123"/>
        <v>14.611787818930072</v>
      </c>
    </row>
    <row r="381" spans="1:16" x14ac:dyDescent="0.2">
      <c r="A381" s="17" t="s">
        <v>27</v>
      </c>
      <c r="B381" t="s">
        <v>28</v>
      </c>
      <c r="C381" t="s">
        <v>43</v>
      </c>
      <c r="D381">
        <v>2022</v>
      </c>
      <c r="E381">
        <v>1</v>
      </c>
      <c r="F381" s="61"/>
      <c r="G381">
        <v>57</v>
      </c>
      <c r="H381">
        <v>30.056000000000001</v>
      </c>
      <c r="I381">
        <v>20.390999999999998</v>
      </c>
      <c r="J381">
        <v>17.684000000000001</v>
      </c>
      <c r="K381">
        <v>21.768999999999998</v>
      </c>
      <c r="L381">
        <v>17.21</v>
      </c>
      <c r="M381" s="3">
        <f t="shared" si="120"/>
        <v>21.422000000000004</v>
      </c>
      <c r="N381" s="1">
        <f t="shared" si="121"/>
        <v>5.1827336898590328</v>
      </c>
      <c r="O381" s="1">
        <f t="shared" si="122"/>
        <v>26.604733689859039</v>
      </c>
      <c r="P381" s="2">
        <f t="shared" si="123"/>
        <v>16.23926631014097</v>
      </c>
    </row>
    <row r="382" spans="1:16" x14ac:dyDescent="0.2">
      <c r="A382" s="17" t="s">
        <v>27</v>
      </c>
      <c r="B382" t="s">
        <v>28</v>
      </c>
      <c r="C382" t="s">
        <v>43</v>
      </c>
      <c r="D382">
        <v>2022</v>
      </c>
      <c r="E382">
        <v>1</v>
      </c>
      <c r="F382" s="61"/>
      <c r="G382">
        <v>58</v>
      </c>
      <c r="H382">
        <v>15.093999999999999</v>
      </c>
      <c r="I382">
        <v>21.768999999999998</v>
      </c>
      <c r="J382">
        <v>13.916</v>
      </c>
      <c r="K382">
        <v>15.558999999999999</v>
      </c>
      <c r="L382">
        <v>18.175999999999998</v>
      </c>
      <c r="M382" s="3">
        <f t="shared" si="120"/>
        <v>16.902799999999999</v>
      </c>
      <c r="N382" s="1">
        <f t="shared" si="121"/>
        <v>3.1344644997192148</v>
      </c>
      <c r="O382" s="1">
        <f t="shared" si="122"/>
        <v>20.037264499719214</v>
      </c>
      <c r="P382" s="2">
        <f t="shared" si="123"/>
        <v>13.768335500280784</v>
      </c>
    </row>
    <row r="383" spans="1:16" x14ac:dyDescent="0.2">
      <c r="A383" s="17" t="s">
        <v>27</v>
      </c>
      <c r="B383" t="s">
        <v>28</v>
      </c>
      <c r="C383" t="s">
        <v>43</v>
      </c>
      <c r="D383">
        <v>2022</v>
      </c>
      <c r="E383">
        <v>1</v>
      </c>
      <c r="F383" s="61"/>
      <c r="G383">
        <v>59</v>
      </c>
      <c r="H383">
        <v>19.329999999999998</v>
      </c>
      <c r="I383">
        <v>17.812000000000001</v>
      </c>
      <c r="J383">
        <v>20.873999999999999</v>
      </c>
      <c r="K383">
        <v>16.620999999999999</v>
      </c>
      <c r="L383">
        <v>20.873999999999999</v>
      </c>
      <c r="M383" s="3">
        <f t="shared" si="120"/>
        <v>19.102199999999996</v>
      </c>
      <c r="N383" s="1">
        <f t="shared" si="121"/>
        <v>1.8809181800386743</v>
      </c>
      <c r="O383" s="1">
        <f t="shared" si="122"/>
        <v>20.983118180038669</v>
      </c>
      <c r="P383" s="2">
        <f t="shared" si="123"/>
        <v>17.221281819961323</v>
      </c>
    </row>
    <row r="384" spans="1:16" x14ac:dyDescent="0.2">
      <c r="A384" s="17" t="s">
        <v>27</v>
      </c>
      <c r="B384" t="s">
        <v>28</v>
      </c>
      <c r="C384" t="s">
        <v>43</v>
      </c>
      <c r="D384">
        <v>2022</v>
      </c>
      <c r="E384">
        <v>1</v>
      </c>
      <c r="F384" s="61"/>
      <c r="G384">
        <v>60</v>
      </c>
      <c r="H384">
        <v>32.091000000000001</v>
      </c>
      <c r="I384">
        <v>16.327000000000002</v>
      </c>
      <c r="J384">
        <v>15.558999999999999</v>
      </c>
      <c r="K384">
        <v>16.045999999999999</v>
      </c>
      <c r="L384">
        <v>18.64</v>
      </c>
      <c r="M384" s="3">
        <f t="shared" si="120"/>
        <v>19.732599999999998</v>
      </c>
      <c r="N384" s="1">
        <f t="shared" si="121"/>
        <v>7.0094916577452322</v>
      </c>
      <c r="O384" s="1">
        <f t="shared" si="122"/>
        <v>26.742091657745231</v>
      </c>
      <c r="P384" s="2">
        <f t="shared" si="123"/>
        <v>12.723108342254765</v>
      </c>
    </row>
    <row r="385" spans="1:16" x14ac:dyDescent="0.2">
      <c r="A385" s="17" t="s">
        <v>27</v>
      </c>
      <c r="B385" t="s">
        <v>28</v>
      </c>
      <c r="C385" t="s">
        <v>43</v>
      </c>
      <c r="D385">
        <v>2022</v>
      </c>
      <c r="E385">
        <v>1</v>
      </c>
      <c r="F385" s="61"/>
      <c r="G385">
        <v>61</v>
      </c>
      <c r="H385">
        <v>29.771000000000001</v>
      </c>
      <c r="I385">
        <v>20.390999999999998</v>
      </c>
      <c r="J385">
        <v>21.373000000000001</v>
      </c>
      <c r="K385">
        <v>21.939</v>
      </c>
      <c r="L385">
        <v>16.620999999999999</v>
      </c>
      <c r="M385" s="3">
        <f t="shared" si="120"/>
        <v>22.018999999999998</v>
      </c>
      <c r="N385" s="1">
        <f t="shared" si="121"/>
        <v>4.8038007868770158</v>
      </c>
      <c r="O385" s="1">
        <f t="shared" si="122"/>
        <v>26.822800786877014</v>
      </c>
      <c r="P385" s="2">
        <f t="shared" si="123"/>
        <v>17.215199213122983</v>
      </c>
    </row>
    <row r="386" spans="1:16" x14ac:dyDescent="0.2">
      <c r="A386" s="17" t="s">
        <v>27</v>
      </c>
      <c r="B386" t="s">
        <v>28</v>
      </c>
      <c r="C386" t="s">
        <v>43</v>
      </c>
      <c r="D386">
        <v>2022</v>
      </c>
      <c r="E386">
        <v>1</v>
      </c>
      <c r="F386" s="61"/>
      <c r="G386">
        <v>62</v>
      </c>
      <c r="H386">
        <v>21.585000000000001</v>
      </c>
      <c r="I386">
        <v>18.64</v>
      </c>
      <c r="J386">
        <v>17.812000000000001</v>
      </c>
      <c r="K386">
        <v>13.606</v>
      </c>
      <c r="L386">
        <v>19.809999999999999</v>
      </c>
      <c r="M386" s="3">
        <f t="shared" si="120"/>
        <v>18.290600000000001</v>
      </c>
      <c r="N386" s="1">
        <f t="shared" si="121"/>
        <v>2.9773420696990764</v>
      </c>
      <c r="O386" s="1">
        <f t="shared" si="122"/>
        <v>21.267942069699078</v>
      </c>
      <c r="P386" s="2">
        <f t="shared" si="123"/>
        <v>15.313257930300924</v>
      </c>
    </row>
    <row r="387" spans="1:16" x14ac:dyDescent="0.2">
      <c r="A387" s="32" t="s">
        <v>27</v>
      </c>
      <c r="B387" s="9" t="s">
        <v>28</v>
      </c>
      <c r="C387" t="s">
        <v>43</v>
      </c>
      <c r="D387">
        <v>2021</v>
      </c>
      <c r="E387" s="9">
        <v>2</v>
      </c>
      <c r="F387" s="60">
        <v>602.096</v>
      </c>
      <c r="G387" s="9">
        <v>1</v>
      </c>
      <c r="H387" s="9">
        <v>3.375</v>
      </c>
      <c r="I387" s="9">
        <v>3.202</v>
      </c>
      <c r="J387" s="9"/>
      <c r="K387" s="9">
        <v>3.202</v>
      </c>
      <c r="L387" s="9">
        <v>3.202</v>
      </c>
      <c r="M387" s="12">
        <f t="shared" ref="M387:M393" si="124">AVERAGE(H387:L387)</f>
        <v>3.24525</v>
      </c>
      <c r="N387" s="12">
        <f t="shared" ref="N387:N393" si="125">STDEV(H387:L387)</f>
        <v>8.6500000000000035E-2</v>
      </c>
      <c r="O387" s="12">
        <f t="shared" ref="O387:O393" si="126">M387+N387</f>
        <v>3.33175</v>
      </c>
      <c r="P387" s="13">
        <f t="shared" ref="P387:P393" si="127">M387-N387</f>
        <v>3.1587499999999999</v>
      </c>
    </row>
    <row r="388" spans="1:16" x14ac:dyDescent="0.2">
      <c r="A388" s="17" t="s">
        <v>27</v>
      </c>
      <c r="B388" t="s">
        <v>28</v>
      </c>
      <c r="C388" t="s">
        <v>43</v>
      </c>
      <c r="D388">
        <v>2021</v>
      </c>
      <c r="E388">
        <v>2</v>
      </c>
      <c r="F388" s="61"/>
      <c r="G388">
        <v>2</v>
      </c>
      <c r="H388">
        <v>3.375</v>
      </c>
      <c r="I388">
        <v>3.774</v>
      </c>
      <c r="J388">
        <v>3.202</v>
      </c>
      <c r="K388">
        <v>4.8330000000000002</v>
      </c>
      <c r="L388">
        <v>6.9580000000000002</v>
      </c>
      <c r="M388" s="1">
        <f t="shared" si="124"/>
        <v>4.4283999999999999</v>
      </c>
      <c r="N388" s="1">
        <f t="shared" si="125"/>
        <v>1.5495584209703108</v>
      </c>
      <c r="O388" s="1">
        <f t="shared" si="126"/>
        <v>5.9779584209703103</v>
      </c>
      <c r="P388" s="2">
        <f t="shared" si="127"/>
        <v>2.8788415790296891</v>
      </c>
    </row>
    <row r="389" spans="1:16" x14ac:dyDescent="0.2">
      <c r="A389" s="17" t="s">
        <v>27</v>
      </c>
      <c r="B389" t="s">
        <v>28</v>
      </c>
      <c r="C389" t="s">
        <v>43</v>
      </c>
      <c r="D389">
        <v>2021</v>
      </c>
      <c r="E389">
        <v>2</v>
      </c>
      <c r="F389" s="61"/>
      <c r="G389">
        <v>3</v>
      </c>
      <c r="H389">
        <v>2.1349999999999998</v>
      </c>
      <c r="I389">
        <v>4.4009999999999998</v>
      </c>
      <c r="J389">
        <v>3.774</v>
      </c>
      <c r="K389">
        <v>4.2690000000000001</v>
      </c>
      <c r="L389">
        <v>6.4039999999999999</v>
      </c>
      <c r="M389" s="1">
        <f t="shared" si="124"/>
        <v>4.1965999999999992</v>
      </c>
      <c r="N389" s="1">
        <f t="shared" si="125"/>
        <v>1.5287593989899144</v>
      </c>
      <c r="O389" s="1">
        <f t="shared" si="126"/>
        <v>5.7253593989899141</v>
      </c>
      <c r="P389" s="2">
        <f t="shared" si="127"/>
        <v>2.6678406010100848</v>
      </c>
    </row>
    <row r="390" spans="1:16" x14ac:dyDescent="0.2">
      <c r="A390" s="17" t="s">
        <v>27</v>
      </c>
      <c r="B390" t="s">
        <v>28</v>
      </c>
      <c r="C390" t="s">
        <v>43</v>
      </c>
      <c r="D390">
        <v>2021</v>
      </c>
      <c r="E390">
        <v>2</v>
      </c>
      <c r="F390" s="61"/>
      <c r="G390">
        <v>4</v>
      </c>
      <c r="H390">
        <v>4.2690000000000001</v>
      </c>
      <c r="I390">
        <v>8.0229999999999997</v>
      </c>
      <c r="J390">
        <v>5.8949999999999996</v>
      </c>
      <c r="K390">
        <v>4.8330000000000002</v>
      </c>
      <c r="L390">
        <v>4.2690000000000001</v>
      </c>
      <c r="M390" s="1">
        <f t="shared" si="124"/>
        <v>5.4577999999999989</v>
      </c>
      <c r="N390" s="1">
        <f t="shared" si="125"/>
        <v>1.5802104923079103</v>
      </c>
      <c r="O390" s="1">
        <f t="shared" si="126"/>
        <v>7.038010492307909</v>
      </c>
      <c r="P390" s="2">
        <f t="shared" si="127"/>
        <v>3.8775895076920888</v>
      </c>
    </row>
    <row r="391" spans="1:16" x14ac:dyDescent="0.2">
      <c r="A391" s="17" t="s">
        <v>27</v>
      </c>
      <c r="B391" t="s">
        <v>28</v>
      </c>
      <c r="C391" t="s">
        <v>43</v>
      </c>
      <c r="D391">
        <v>2021</v>
      </c>
      <c r="E391">
        <v>2</v>
      </c>
      <c r="F391" s="61"/>
      <c r="G391">
        <v>5</v>
      </c>
      <c r="H391">
        <v>4.2690000000000001</v>
      </c>
      <c r="I391">
        <v>6.9580000000000002</v>
      </c>
      <c r="J391">
        <v>4.8330000000000002</v>
      </c>
      <c r="K391">
        <v>5.3369999999999997</v>
      </c>
      <c r="L391">
        <v>6.492</v>
      </c>
      <c r="M391" s="1">
        <f t="shared" si="124"/>
        <v>5.5778000000000008</v>
      </c>
      <c r="N391" s="1">
        <f t="shared" si="125"/>
        <v>1.1254313395316433</v>
      </c>
      <c r="O391" s="1">
        <f t="shared" si="126"/>
        <v>6.7032313395316443</v>
      </c>
      <c r="P391" s="2">
        <f t="shared" si="127"/>
        <v>4.4523686604683572</v>
      </c>
    </row>
    <row r="392" spans="1:16" x14ac:dyDescent="0.2">
      <c r="A392" s="17" t="s">
        <v>27</v>
      </c>
      <c r="B392" t="s">
        <v>28</v>
      </c>
      <c r="C392" t="s">
        <v>43</v>
      </c>
      <c r="D392">
        <v>2021</v>
      </c>
      <c r="E392">
        <v>2</v>
      </c>
      <c r="F392" s="61"/>
      <c r="G392">
        <v>6</v>
      </c>
      <c r="H392">
        <v>5.4420000000000002</v>
      </c>
      <c r="I392">
        <v>3.375</v>
      </c>
      <c r="J392">
        <v>7.12</v>
      </c>
      <c r="K392">
        <v>7.4710000000000001</v>
      </c>
      <c r="L392">
        <v>6.9580000000000002</v>
      </c>
      <c r="M392" s="1">
        <f t="shared" si="124"/>
        <v>6.0731999999999999</v>
      </c>
      <c r="N392" s="1">
        <f t="shared" si="125"/>
        <v>1.6964081761180028</v>
      </c>
      <c r="O392" s="1">
        <f t="shared" si="126"/>
        <v>7.7696081761180027</v>
      </c>
      <c r="P392" s="2">
        <f t="shared" si="127"/>
        <v>4.3767918238819972</v>
      </c>
    </row>
    <row r="393" spans="1:16" x14ac:dyDescent="0.2">
      <c r="A393" s="17" t="s">
        <v>27</v>
      </c>
      <c r="B393" t="s">
        <v>28</v>
      </c>
      <c r="C393" t="s">
        <v>43</v>
      </c>
      <c r="D393">
        <v>2021</v>
      </c>
      <c r="E393">
        <v>2</v>
      </c>
      <c r="F393" s="61"/>
      <c r="G393">
        <v>7</v>
      </c>
      <c r="H393">
        <v>5.4420000000000002</v>
      </c>
      <c r="I393">
        <v>4.8330000000000002</v>
      </c>
      <c r="J393">
        <v>4.8330000000000002</v>
      </c>
      <c r="K393">
        <v>4.8330000000000002</v>
      </c>
      <c r="L393">
        <v>8.6050000000000004</v>
      </c>
      <c r="M393" s="1">
        <f t="shared" si="124"/>
        <v>5.7092000000000009</v>
      </c>
      <c r="N393" s="1">
        <f t="shared" si="125"/>
        <v>1.6401396891728448</v>
      </c>
      <c r="O393" s="1">
        <f t="shared" si="126"/>
        <v>7.3493396891728455</v>
      </c>
      <c r="P393" s="2">
        <f t="shared" si="127"/>
        <v>4.0690603108271564</v>
      </c>
    </row>
    <row r="394" spans="1:16" x14ac:dyDescent="0.2">
      <c r="A394" s="17" t="s">
        <v>27</v>
      </c>
      <c r="B394" t="s">
        <v>28</v>
      </c>
      <c r="C394" t="s">
        <v>43</v>
      </c>
      <c r="D394">
        <v>2021</v>
      </c>
      <c r="E394">
        <v>2</v>
      </c>
      <c r="F394" s="61"/>
      <c r="G394">
        <v>8</v>
      </c>
      <c r="H394">
        <v>5.4420000000000002</v>
      </c>
      <c r="I394">
        <v>4.2690000000000001</v>
      </c>
      <c r="J394">
        <v>5.3369999999999997</v>
      </c>
      <c r="K394">
        <v>4.8330000000000002</v>
      </c>
      <c r="L394">
        <v>6.9580000000000002</v>
      </c>
      <c r="M394" s="1">
        <f t="shared" ref="M394:M416" si="128">AVERAGE(H394:L394)</f>
        <v>5.3677999999999999</v>
      </c>
      <c r="N394" s="1">
        <f t="shared" ref="N394:N416" si="129">STDEV(H394:L394)</f>
        <v>1.0035639989557221</v>
      </c>
      <c r="O394" s="1">
        <f t="shared" ref="O394:O416" si="130">M394+N394</f>
        <v>6.3713639989557223</v>
      </c>
      <c r="P394" s="2">
        <f t="shared" ref="P394:P416" si="131">M394-N394</f>
        <v>4.3642360010442776</v>
      </c>
    </row>
    <row r="395" spans="1:16" x14ac:dyDescent="0.2">
      <c r="A395" s="17" t="s">
        <v>27</v>
      </c>
      <c r="B395" t="s">
        <v>28</v>
      </c>
      <c r="C395" t="s">
        <v>43</v>
      </c>
      <c r="D395">
        <v>2021</v>
      </c>
      <c r="E395">
        <v>2</v>
      </c>
      <c r="F395" s="61"/>
      <c r="G395">
        <v>9</v>
      </c>
      <c r="H395">
        <v>4.2690000000000001</v>
      </c>
      <c r="I395">
        <v>9.0879999999999992</v>
      </c>
      <c r="J395">
        <v>6.085</v>
      </c>
      <c r="K395">
        <v>5.4420000000000002</v>
      </c>
      <c r="L395">
        <v>7.4710000000000001</v>
      </c>
      <c r="M395" s="1">
        <f t="shared" si="128"/>
        <v>6.471000000000001</v>
      </c>
      <c r="N395" s="1">
        <f t="shared" si="129"/>
        <v>1.864492558311774</v>
      </c>
      <c r="O395" s="1">
        <f t="shared" si="130"/>
        <v>8.335492558311774</v>
      </c>
      <c r="P395" s="2">
        <f t="shared" si="131"/>
        <v>4.606507441688227</v>
      </c>
    </row>
    <row r="396" spans="1:16" x14ac:dyDescent="0.2">
      <c r="A396" s="17" t="s">
        <v>27</v>
      </c>
      <c r="B396" t="s">
        <v>28</v>
      </c>
      <c r="C396" t="s">
        <v>43</v>
      </c>
      <c r="D396">
        <v>2021</v>
      </c>
      <c r="E396">
        <v>2</v>
      </c>
      <c r="F396" s="61"/>
      <c r="G396">
        <v>10</v>
      </c>
      <c r="H396">
        <v>5.4420000000000002</v>
      </c>
      <c r="I396">
        <v>8.5389999999999997</v>
      </c>
      <c r="J396">
        <v>6.9580000000000002</v>
      </c>
      <c r="K396">
        <v>11.321</v>
      </c>
      <c r="L396">
        <v>7.4710000000000001</v>
      </c>
      <c r="M396" s="1">
        <f t="shared" si="128"/>
        <v>7.9461999999999993</v>
      </c>
      <c r="N396" s="1">
        <f t="shared" si="129"/>
        <v>2.1916922001047552</v>
      </c>
      <c r="O396" s="1">
        <f t="shared" si="130"/>
        <v>10.137892200104755</v>
      </c>
      <c r="P396" s="2">
        <f t="shared" si="131"/>
        <v>5.7545077998952436</v>
      </c>
    </row>
    <row r="397" spans="1:16" x14ac:dyDescent="0.2">
      <c r="A397" s="17" t="s">
        <v>27</v>
      </c>
      <c r="B397" t="s">
        <v>28</v>
      </c>
      <c r="C397" t="s">
        <v>43</v>
      </c>
      <c r="D397">
        <v>2021</v>
      </c>
      <c r="E397">
        <v>2</v>
      </c>
      <c r="F397" s="61"/>
      <c r="G397">
        <v>11</v>
      </c>
      <c r="H397">
        <v>5.4420000000000002</v>
      </c>
      <c r="I397">
        <v>8.0229999999999997</v>
      </c>
      <c r="J397">
        <v>8.1639999999999997</v>
      </c>
      <c r="K397">
        <v>9.0879999999999992</v>
      </c>
      <c r="L397">
        <v>9.6059999999999999</v>
      </c>
      <c r="M397" s="1">
        <f t="shared" si="128"/>
        <v>8.0646000000000004</v>
      </c>
      <c r="N397" s="1">
        <f t="shared" si="129"/>
        <v>1.6056854611037612</v>
      </c>
      <c r="O397" s="1">
        <f t="shared" si="130"/>
        <v>9.6702854611037612</v>
      </c>
      <c r="P397" s="2">
        <f t="shared" si="131"/>
        <v>6.4589145388962397</v>
      </c>
    </row>
    <row r="398" spans="1:16" x14ac:dyDescent="0.2">
      <c r="A398" s="17" t="s">
        <v>27</v>
      </c>
      <c r="B398" t="s">
        <v>28</v>
      </c>
      <c r="C398" t="s">
        <v>43</v>
      </c>
      <c r="D398">
        <v>2021</v>
      </c>
      <c r="E398">
        <v>2</v>
      </c>
      <c r="F398" s="61"/>
      <c r="G398">
        <v>12</v>
      </c>
      <c r="H398">
        <v>4.2690000000000001</v>
      </c>
      <c r="I398">
        <v>4.8330000000000002</v>
      </c>
      <c r="J398">
        <v>6.492</v>
      </c>
      <c r="K398">
        <v>9.0879999999999992</v>
      </c>
      <c r="L398">
        <v>10.154</v>
      </c>
      <c r="M398" s="1">
        <f t="shared" si="128"/>
        <v>6.9672000000000001</v>
      </c>
      <c r="N398" s="1">
        <f t="shared" si="129"/>
        <v>2.5842984928216017</v>
      </c>
      <c r="O398" s="1">
        <f t="shared" si="130"/>
        <v>9.5514984928216009</v>
      </c>
      <c r="P398" s="2">
        <f t="shared" si="131"/>
        <v>4.3829015071783983</v>
      </c>
    </row>
    <row r="399" spans="1:16" x14ac:dyDescent="0.2">
      <c r="A399" s="17" t="s">
        <v>27</v>
      </c>
      <c r="B399" t="s">
        <v>28</v>
      </c>
      <c r="C399" t="s">
        <v>43</v>
      </c>
      <c r="D399">
        <v>2021</v>
      </c>
      <c r="E399">
        <v>2</v>
      </c>
      <c r="F399" s="61"/>
      <c r="G399">
        <v>13</v>
      </c>
      <c r="H399">
        <v>6.4039999999999999</v>
      </c>
      <c r="I399">
        <v>5.8949999999999996</v>
      </c>
      <c r="J399">
        <v>11.933</v>
      </c>
      <c r="K399">
        <v>7.4710000000000001</v>
      </c>
      <c r="L399">
        <v>10.154</v>
      </c>
      <c r="M399" s="1">
        <f t="shared" si="128"/>
        <v>8.3713999999999995</v>
      </c>
      <c r="N399" s="1">
        <f t="shared" si="129"/>
        <v>2.5824696125995339</v>
      </c>
      <c r="O399" s="1">
        <f t="shared" si="130"/>
        <v>10.953869612599533</v>
      </c>
      <c r="P399" s="2">
        <f t="shared" si="131"/>
        <v>5.7889303874004661</v>
      </c>
    </row>
    <row r="400" spans="1:16" x14ac:dyDescent="0.2">
      <c r="A400" s="17" t="s">
        <v>27</v>
      </c>
      <c r="B400" t="s">
        <v>28</v>
      </c>
      <c r="C400" t="s">
        <v>43</v>
      </c>
      <c r="D400">
        <v>2021</v>
      </c>
      <c r="E400">
        <v>2</v>
      </c>
      <c r="F400" s="61"/>
      <c r="G400">
        <v>14</v>
      </c>
      <c r="H400">
        <v>8.5389999999999997</v>
      </c>
      <c r="I400">
        <v>7.5469999999999997</v>
      </c>
      <c r="J400">
        <v>10.154</v>
      </c>
      <c r="K400">
        <v>7.4710000000000001</v>
      </c>
      <c r="L400">
        <v>8.1639999999999997</v>
      </c>
      <c r="M400" s="1">
        <f t="shared" si="128"/>
        <v>8.375</v>
      </c>
      <c r="N400" s="1">
        <f t="shared" si="129"/>
        <v>1.0884688787466483</v>
      </c>
      <c r="O400" s="1">
        <f t="shared" si="130"/>
        <v>9.4634688787466477</v>
      </c>
      <c r="P400" s="2">
        <f t="shared" si="131"/>
        <v>7.2865311212533515</v>
      </c>
    </row>
    <row r="401" spans="1:16" x14ac:dyDescent="0.2">
      <c r="A401" s="17" t="s">
        <v>27</v>
      </c>
      <c r="B401" t="s">
        <v>28</v>
      </c>
      <c r="C401" t="s">
        <v>43</v>
      </c>
      <c r="D401">
        <v>2021</v>
      </c>
      <c r="E401">
        <v>2</v>
      </c>
      <c r="F401" s="61"/>
      <c r="G401">
        <v>15</v>
      </c>
      <c r="H401">
        <v>6.9580000000000002</v>
      </c>
      <c r="I401">
        <v>8.5389999999999997</v>
      </c>
      <c r="J401">
        <v>7.5469999999999997</v>
      </c>
      <c r="K401">
        <v>7.5469999999999997</v>
      </c>
      <c r="L401">
        <v>9.0879999999999992</v>
      </c>
      <c r="M401" s="1">
        <f t="shared" si="128"/>
        <v>7.9358000000000004</v>
      </c>
      <c r="N401" s="1">
        <f t="shared" si="129"/>
        <v>0.85875473797819557</v>
      </c>
      <c r="O401" s="1">
        <f t="shared" si="130"/>
        <v>8.7945547379781956</v>
      </c>
      <c r="P401" s="2">
        <f t="shared" si="131"/>
        <v>7.0770452620218052</v>
      </c>
    </row>
    <row r="402" spans="1:16" x14ac:dyDescent="0.2">
      <c r="A402" s="17" t="s">
        <v>27</v>
      </c>
      <c r="B402" t="s">
        <v>28</v>
      </c>
      <c r="C402" t="s">
        <v>43</v>
      </c>
      <c r="D402">
        <v>2021</v>
      </c>
      <c r="E402">
        <v>2</v>
      </c>
      <c r="F402" s="61"/>
      <c r="G402">
        <v>16</v>
      </c>
      <c r="H402">
        <v>6.492</v>
      </c>
      <c r="I402">
        <v>9.6649999999999991</v>
      </c>
      <c r="J402">
        <v>6.9580000000000002</v>
      </c>
      <c r="K402">
        <v>11.933</v>
      </c>
      <c r="L402">
        <v>11.789</v>
      </c>
      <c r="M402" s="1">
        <f t="shared" si="128"/>
        <v>9.3673999999999999</v>
      </c>
      <c r="N402" s="1">
        <f t="shared" si="129"/>
        <v>2.5791543769227827</v>
      </c>
      <c r="O402" s="1">
        <f t="shared" si="130"/>
        <v>11.946554376922784</v>
      </c>
      <c r="P402" s="2">
        <f t="shared" si="131"/>
        <v>6.7882456230772172</v>
      </c>
    </row>
    <row r="403" spans="1:16" x14ac:dyDescent="0.2">
      <c r="A403" s="17" t="s">
        <v>27</v>
      </c>
      <c r="B403" t="s">
        <v>28</v>
      </c>
      <c r="C403" t="s">
        <v>43</v>
      </c>
      <c r="D403">
        <v>2021</v>
      </c>
      <c r="E403">
        <v>2</v>
      </c>
      <c r="F403" s="61"/>
      <c r="G403">
        <v>17</v>
      </c>
      <c r="H403">
        <v>10.727</v>
      </c>
      <c r="I403">
        <v>12.378</v>
      </c>
      <c r="J403">
        <v>10.265000000000001</v>
      </c>
      <c r="K403">
        <v>15.484999999999999</v>
      </c>
      <c r="L403">
        <v>13.606</v>
      </c>
      <c r="M403" s="1">
        <f t="shared" si="128"/>
        <v>12.4922</v>
      </c>
      <c r="N403" s="1">
        <f t="shared" si="129"/>
        <v>2.1381531049015075</v>
      </c>
      <c r="O403" s="1">
        <f t="shared" si="130"/>
        <v>14.630353104901507</v>
      </c>
      <c r="P403" s="2">
        <f t="shared" si="131"/>
        <v>10.354046895098493</v>
      </c>
    </row>
    <row r="404" spans="1:16" x14ac:dyDescent="0.2">
      <c r="A404" s="17" t="s">
        <v>27</v>
      </c>
      <c r="B404" t="s">
        <v>28</v>
      </c>
      <c r="C404" t="s">
        <v>43</v>
      </c>
      <c r="D404">
        <v>2021</v>
      </c>
      <c r="E404">
        <v>2</v>
      </c>
      <c r="F404" s="61"/>
      <c r="G404">
        <v>18</v>
      </c>
      <c r="H404">
        <v>15.093999999999999</v>
      </c>
      <c r="I404">
        <v>15.484999999999999</v>
      </c>
      <c r="J404">
        <v>9.2119999999999997</v>
      </c>
      <c r="K404">
        <v>16.152000000000001</v>
      </c>
      <c r="L404">
        <v>14.039</v>
      </c>
      <c r="M404" s="1">
        <f t="shared" si="128"/>
        <v>13.9964</v>
      </c>
      <c r="N404" s="1">
        <f t="shared" si="129"/>
        <v>2.7820660128760442</v>
      </c>
      <c r="O404" s="1">
        <f t="shared" si="130"/>
        <v>16.778466012876045</v>
      </c>
      <c r="P404" s="2">
        <f t="shared" si="131"/>
        <v>11.214333987123956</v>
      </c>
    </row>
    <row r="405" spans="1:16" x14ac:dyDescent="0.2">
      <c r="A405" s="17" t="s">
        <v>27</v>
      </c>
      <c r="B405" t="s">
        <v>28</v>
      </c>
      <c r="C405" t="s">
        <v>43</v>
      </c>
      <c r="D405">
        <v>2021</v>
      </c>
      <c r="E405">
        <v>2</v>
      </c>
      <c r="F405" s="61"/>
      <c r="G405">
        <v>19</v>
      </c>
      <c r="H405">
        <v>13.916</v>
      </c>
      <c r="I405">
        <v>14.419</v>
      </c>
      <c r="J405">
        <v>12.378</v>
      </c>
      <c r="K405">
        <v>15.484999999999999</v>
      </c>
      <c r="L405">
        <v>16.96</v>
      </c>
      <c r="M405" s="1">
        <f t="shared" si="128"/>
        <v>14.631600000000001</v>
      </c>
      <c r="N405" s="1">
        <f t="shared" si="129"/>
        <v>1.7165177831878022</v>
      </c>
      <c r="O405" s="1">
        <f t="shared" si="130"/>
        <v>16.348117783187803</v>
      </c>
      <c r="P405" s="2">
        <f t="shared" si="131"/>
        <v>12.915082216812198</v>
      </c>
    </row>
    <row r="406" spans="1:16" x14ac:dyDescent="0.2">
      <c r="A406" s="17" t="s">
        <v>27</v>
      </c>
      <c r="B406" t="s">
        <v>28</v>
      </c>
      <c r="C406" t="s">
        <v>43</v>
      </c>
      <c r="D406">
        <v>2021</v>
      </c>
      <c r="E406">
        <v>2</v>
      </c>
      <c r="F406" s="61"/>
      <c r="G406">
        <v>20</v>
      </c>
      <c r="H406">
        <v>16.620999999999999</v>
      </c>
      <c r="I406">
        <v>20.873999999999999</v>
      </c>
      <c r="J406">
        <v>20.390999999999998</v>
      </c>
      <c r="K406">
        <v>17.111000000000001</v>
      </c>
      <c r="L406">
        <v>15.093999999999999</v>
      </c>
      <c r="M406" s="1">
        <f t="shared" si="128"/>
        <v>18.0182</v>
      </c>
      <c r="N406" s="1">
        <f t="shared" si="129"/>
        <v>2.5055886933014397</v>
      </c>
      <c r="O406" s="1">
        <f t="shared" si="130"/>
        <v>20.523788693301441</v>
      </c>
      <c r="P406" s="2">
        <f t="shared" si="131"/>
        <v>15.51261130669856</v>
      </c>
    </row>
    <row r="407" spans="1:16" x14ac:dyDescent="0.2">
      <c r="A407" s="17" t="s">
        <v>27</v>
      </c>
      <c r="B407" t="s">
        <v>28</v>
      </c>
      <c r="C407" t="s">
        <v>43</v>
      </c>
      <c r="D407">
        <v>2021</v>
      </c>
      <c r="E407">
        <v>2</v>
      </c>
      <c r="F407" s="61"/>
      <c r="G407">
        <v>21</v>
      </c>
      <c r="H407">
        <v>22.196999999999999</v>
      </c>
      <c r="I407">
        <v>17.375</v>
      </c>
      <c r="J407">
        <v>16.152000000000001</v>
      </c>
      <c r="K407">
        <v>19.809999999999999</v>
      </c>
      <c r="L407">
        <v>18.747</v>
      </c>
      <c r="M407" s="1">
        <f t="shared" si="128"/>
        <v>18.856200000000001</v>
      </c>
      <c r="N407" s="1">
        <f t="shared" si="129"/>
        <v>2.3232119360919357</v>
      </c>
      <c r="O407" s="1">
        <f t="shared" si="130"/>
        <v>21.179411936091938</v>
      </c>
      <c r="P407" s="2">
        <f t="shared" si="131"/>
        <v>16.532988063908064</v>
      </c>
    </row>
    <row r="408" spans="1:16" x14ac:dyDescent="0.2">
      <c r="A408" s="17" t="s">
        <v>27</v>
      </c>
      <c r="B408" t="s">
        <v>28</v>
      </c>
      <c r="C408" t="s">
        <v>43</v>
      </c>
      <c r="D408">
        <v>2021</v>
      </c>
      <c r="E408">
        <v>2</v>
      </c>
      <c r="F408" s="61"/>
      <c r="G408">
        <v>22</v>
      </c>
      <c r="H408">
        <v>22.196999999999999</v>
      </c>
      <c r="I408">
        <v>15.705</v>
      </c>
      <c r="J408">
        <v>23.445</v>
      </c>
      <c r="K408">
        <v>26.285</v>
      </c>
      <c r="L408">
        <v>16.045999999999999</v>
      </c>
      <c r="M408" s="1">
        <f t="shared" si="128"/>
        <v>20.735599999999998</v>
      </c>
      <c r="N408" s="1">
        <f t="shared" si="129"/>
        <v>4.6789866210537481</v>
      </c>
      <c r="O408" s="1">
        <f t="shared" si="130"/>
        <v>25.414586621053747</v>
      </c>
      <c r="P408" s="2">
        <f t="shared" si="131"/>
        <v>16.056613378946249</v>
      </c>
    </row>
    <row r="409" spans="1:16" x14ac:dyDescent="0.2">
      <c r="A409" s="17" t="s">
        <v>27</v>
      </c>
      <c r="B409" t="s">
        <v>28</v>
      </c>
      <c r="C409" t="s">
        <v>43</v>
      </c>
      <c r="D409">
        <v>2021</v>
      </c>
      <c r="E409">
        <v>2</v>
      </c>
      <c r="F409" s="61"/>
      <c r="G409">
        <v>23</v>
      </c>
      <c r="H409">
        <v>19.242000000000001</v>
      </c>
      <c r="I409">
        <v>12.378</v>
      </c>
      <c r="J409">
        <v>17.375</v>
      </c>
      <c r="K409">
        <v>11.321</v>
      </c>
      <c r="L409">
        <v>14.039</v>
      </c>
      <c r="M409" s="1">
        <f t="shared" si="128"/>
        <v>14.871</v>
      </c>
      <c r="N409" s="1">
        <f t="shared" si="129"/>
        <v>3.349829473271738</v>
      </c>
      <c r="O409" s="1">
        <f t="shared" si="130"/>
        <v>18.220829473271738</v>
      </c>
      <c r="P409" s="2">
        <f t="shared" si="131"/>
        <v>11.521170526728262</v>
      </c>
    </row>
    <row r="410" spans="1:16" x14ac:dyDescent="0.2">
      <c r="A410" s="17" t="s">
        <v>27</v>
      </c>
      <c r="B410" t="s">
        <v>28</v>
      </c>
      <c r="C410" t="s">
        <v>43</v>
      </c>
      <c r="D410">
        <v>2021</v>
      </c>
      <c r="E410">
        <v>2</v>
      </c>
      <c r="F410" s="61"/>
      <c r="G410">
        <v>24</v>
      </c>
      <c r="H410">
        <v>17.891999999999999</v>
      </c>
      <c r="I410">
        <v>19.477</v>
      </c>
      <c r="J410">
        <v>18.003</v>
      </c>
      <c r="K410">
        <v>16.620999999999999</v>
      </c>
      <c r="L410">
        <v>14.039</v>
      </c>
      <c r="M410" s="1">
        <f t="shared" si="128"/>
        <v>17.206399999999999</v>
      </c>
      <c r="N410" s="1">
        <f t="shared" si="129"/>
        <v>2.0393233681787715</v>
      </c>
      <c r="O410" s="1">
        <f t="shared" si="130"/>
        <v>19.245723368178769</v>
      </c>
      <c r="P410" s="2">
        <f t="shared" si="131"/>
        <v>15.167076631821228</v>
      </c>
    </row>
    <row r="411" spans="1:16" x14ac:dyDescent="0.2">
      <c r="A411" s="17" t="s">
        <v>27</v>
      </c>
      <c r="B411" t="s">
        <v>28</v>
      </c>
      <c r="C411" t="s">
        <v>43</v>
      </c>
      <c r="D411">
        <v>2021</v>
      </c>
      <c r="E411">
        <v>2</v>
      </c>
      <c r="F411" s="61"/>
      <c r="G411">
        <v>25</v>
      </c>
      <c r="H411">
        <v>14.039</v>
      </c>
      <c r="I411">
        <v>16.327000000000002</v>
      </c>
      <c r="J411">
        <v>19.047999999999998</v>
      </c>
      <c r="K411">
        <v>14.981</v>
      </c>
      <c r="L411">
        <v>14.981</v>
      </c>
      <c r="M411" s="1">
        <f t="shared" si="128"/>
        <v>15.875199999999998</v>
      </c>
      <c r="N411" s="1">
        <f t="shared" si="129"/>
        <v>1.9520246412379278</v>
      </c>
      <c r="O411" s="1">
        <f t="shared" si="130"/>
        <v>17.827224641237926</v>
      </c>
      <c r="P411" s="2">
        <f t="shared" si="131"/>
        <v>13.923175358762069</v>
      </c>
    </row>
    <row r="412" spans="1:16" x14ac:dyDescent="0.2">
      <c r="A412" s="17" t="s">
        <v>27</v>
      </c>
      <c r="B412" t="s">
        <v>28</v>
      </c>
      <c r="C412" t="s">
        <v>43</v>
      </c>
      <c r="D412">
        <v>2021</v>
      </c>
      <c r="E412">
        <v>2</v>
      </c>
      <c r="F412" s="61"/>
      <c r="G412">
        <v>26</v>
      </c>
      <c r="H412">
        <v>17.603000000000002</v>
      </c>
      <c r="I412">
        <v>26.166</v>
      </c>
      <c r="J412">
        <v>24.917000000000002</v>
      </c>
      <c r="K412">
        <v>12.286</v>
      </c>
      <c r="L412">
        <v>19.477</v>
      </c>
      <c r="M412" s="1">
        <f t="shared" si="128"/>
        <v>20.089800000000004</v>
      </c>
      <c r="N412" s="1">
        <f t="shared" si="129"/>
        <v>5.6498021823777123</v>
      </c>
      <c r="O412" s="1">
        <f t="shared" si="130"/>
        <v>25.739602182377716</v>
      </c>
      <c r="P412" s="2">
        <f t="shared" si="131"/>
        <v>14.439997817622292</v>
      </c>
    </row>
    <row r="413" spans="1:16" x14ac:dyDescent="0.2">
      <c r="A413" s="17" t="s">
        <v>27</v>
      </c>
      <c r="B413" t="s">
        <v>28</v>
      </c>
      <c r="C413" t="s">
        <v>43</v>
      </c>
      <c r="D413">
        <v>2021</v>
      </c>
      <c r="E413">
        <v>2</v>
      </c>
      <c r="F413" s="61"/>
      <c r="G413">
        <v>27</v>
      </c>
      <c r="H413">
        <v>23.041</v>
      </c>
      <c r="I413">
        <v>13.916</v>
      </c>
      <c r="J413">
        <v>21.585000000000001</v>
      </c>
      <c r="K413">
        <v>10.727</v>
      </c>
      <c r="L413">
        <v>18.175999999999998</v>
      </c>
      <c r="M413" s="1">
        <f t="shared" si="128"/>
        <v>17.489000000000001</v>
      </c>
      <c r="N413" s="1">
        <f t="shared" si="129"/>
        <v>5.1615129080532123</v>
      </c>
      <c r="O413" s="1">
        <f t="shared" si="130"/>
        <v>22.650512908053212</v>
      </c>
      <c r="P413" s="2">
        <f t="shared" si="131"/>
        <v>12.327487091946789</v>
      </c>
    </row>
    <row r="414" spans="1:16" x14ac:dyDescent="0.2">
      <c r="A414" s="17" t="s">
        <v>27</v>
      </c>
      <c r="B414" t="s">
        <v>28</v>
      </c>
      <c r="C414" t="s">
        <v>43</v>
      </c>
      <c r="D414">
        <v>2021</v>
      </c>
      <c r="E414">
        <v>2</v>
      </c>
      <c r="F414" s="61"/>
      <c r="G414">
        <v>28</v>
      </c>
      <c r="H414">
        <v>19.681000000000001</v>
      </c>
      <c r="I414">
        <v>12.83</v>
      </c>
      <c r="J414">
        <v>12.561</v>
      </c>
      <c r="K414">
        <v>12.378</v>
      </c>
      <c r="L414">
        <v>15.093999999999999</v>
      </c>
      <c r="M414" s="1">
        <f t="shared" si="128"/>
        <v>14.508799999999999</v>
      </c>
      <c r="N414" s="1">
        <f t="shared" si="129"/>
        <v>3.0921964200225083</v>
      </c>
      <c r="O414" s="1">
        <f t="shared" si="130"/>
        <v>17.600996420022508</v>
      </c>
      <c r="P414" s="2">
        <f t="shared" si="131"/>
        <v>11.41660357997749</v>
      </c>
    </row>
    <row r="415" spans="1:16" x14ac:dyDescent="0.2">
      <c r="A415" s="17" t="s">
        <v>27</v>
      </c>
      <c r="B415" t="s">
        <v>28</v>
      </c>
      <c r="C415" t="s">
        <v>43</v>
      </c>
      <c r="D415">
        <v>2021</v>
      </c>
      <c r="E415">
        <v>2</v>
      </c>
      <c r="F415" s="61"/>
      <c r="G415">
        <v>29</v>
      </c>
      <c r="H415">
        <v>9.2119999999999997</v>
      </c>
      <c r="I415">
        <v>13.352</v>
      </c>
      <c r="J415">
        <v>12.984999999999999</v>
      </c>
      <c r="K415">
        <v>15.541</v>
      </c>
      <c r="L415">
        <v>14.885</v>
      </c>
      <c r="M415" s="1">
        <f t="shared" si="128"/>
        <v>13.195000000000002</v>
      </c>
      <c r="N415" s="1">
        <f t="shared" si="129"/>
        <v>2.464389072366608</v>
      </c>
      <c r="O415" s="1">
        <f t="shared" si="130"/>
        <v>15.65938907236661</v>
      </c>
      <c r="P415" s="2">
        <f t="shared" si="131"/>
        <v>10.730610927633395</v>
      </c>
    </row>
    <row r="416" spans="1:16" x14ac:dyDescent="0.2">
      <c r="A416" s="17" t="s">
        <v>27</v>
      </c>
      <c r="B416" t="s">
        <v>28</v>
      </c>
      <c r="C416" t="s">
        <v>43</v>
      </c>
      <c r="D416">
        <v>2021</v>
      </c>
      <c r="E416">
        <v>2</v>
      </c>
      <c r="F416" s="61"/>
      <c r="G416">
        <v>30</v>
      </c>
      <c r="H416">
        <v>9.6649999999999991</v>
      </c>
      <c r="I416">
        <v>10.673</v>
      </c>
      <c r="J416">
        <v>9.6649999999999991</v>
      </c>
      <c r="K416">
        <v>13.436999999999999</v>
      </c>
      <c r="L416">
        <v>10.265000000000001</v>
      </c>
      <c r="M416" s="1">
        <f t="shared" si="128"/>
        <v>10.741</v>
      </c>
      <c r="N416" s="1">
        <f t="shared" si="129"/>
        <v>1.5664584258766721</v>
      </c>
      <c r="O416" s="1">
        <f t="shared" si="130"/>
        <v>12.307458425876671</v>
      </c>
      <c r="P416" s="2">
        <f t="shared" si="131"/>
        <v>9.174541574123328</v>
      </c>
    </row>
    <row r="417" spans="1:16" x14ac:dyDescent="0.2">
      <c r="A417" s="32" t="s">
        <v>27</v>
      </c>
      <c r="B417" s="9" t="s">
        <v>28</v>
      </c>
      <c r="C417" t="s">
        <v>43</v>
      </c>
      <c r="D417">
        <v>2020</v>
      </c>
      <c r="E417" s="9">
        <v>3</v>
      </c>
      <c r="F417" s="60">
        <v>610.678</v>
      </c>
      <c r="G417" s="9">
        <v>1</v>
      </c>
      <c r="H417" s="9"/>
      <c r="I417" s="9"/>
      <c r="J417" s="9"/>
      <c r="K417" s="9"/>
      <c r="L417" s="9">
        <v>3.202</v>
      </c>
      <c r="M417" s="12">
        <f t="shared" ref="M417" si="132">AVERAGE(H417:L417)</f>
        <v>3.202</v>
      </c>
      <c r="N417" s="12" t="s">
        <v>18</v>
      </c>
      <c r="O417" s="12" t="s">
        <v>18</v>
      </c>
      <c r="P417" s="13" t="s">
        <v>18</v>
      </c>
    </row>
    <row r="418" spans="1:16" x14ac:dyDescent="0.2">
      <c r="A418" s="17" t="s">
        <v>27</v>
      </c>
      <c r="B418" t="s">
        <v>28</v>
      </c>
      <c r="C418" t="s">
        <v>43</v>
      </c>
      <c r="D418">
        <v>2020</v>
      </c>
      <c r="E418">
        <v>3</v>
      </c>
      <c r="F418" s="61"/>
      <c r="G418">
        <v>2</v>
      </c>
      <c r="J418">
        <v>4.8330000000000002</v>
      </c>
      <c r="L418">
        <v>4.8330000000000002</v>
      </c>
      <c r="M418" s="1">
        <f t="shared" ref="M418:M443" si="133">AVERAGE(H418:L418)</f>
        <v>4.8330000000000002</v>
      </c>
      <c r="N418" s="1">
        <f t="shared" ref="N418:N443" si="134">STDEV(H418:L418)</f>
        <v>0</v>
      </c>
      <c r="O418" s="1">
        <f t="shared" ref="O418:O443" si="135">M418+N418</f>
        <v>4.8330000000000002</v>
      </c>
      <c r="P418" s="2">
        <f t="shared" ref="P418:P443" si="136">M418-N418</f>
        <v>4.8330000000000002</v>
      </c>
    </row>
    <row r="419" spans="1:16" x14ac:dyDescent="0.2">
      <c r="A419" s="17" t="s">
        <v>27</v>
      </c>
      <c r="B419" t="s">
        <v>28</v>
      </c>
      <c r="C419" t="s">
        <v>43</v>
      </c>
      <c r="D419">
        <v>2020</v>
      </c>
      <c r="E419">
        <v>3</v>
      </c>
      <c r="F419" s="61"/>
      <c r="G419">
        <v>3</v>
      </c>
      <c r="H419">
        <v>3.774</v>
      </c>
      <c r="J419">
        <v>3.375</v>
      </c>
      <c r="K419">
        <v>8.8010000000000002</v>
      </c>
      <c r="L419">
        <v>5.8949999999999996</v>
      </c>
      <c r="M419" s="1">
        <f t="shared" si="133"/>
        <v>5.4612499999999997</v>
      </c>
      <c r="N419" s="1">
        <f t="shared" si="134"/>
        <v>2.4860491246152012</v>
      </c>
      <c r="O419" s="1">
        <f t="shared" si="135"/>
        <v>7.9472991246152009</v>
      </c>
      <c r="P419" s="2">
        <f t="shared" si="136"/>
        <v>2.9752008753847985</v>
      </c>
    </row>
    <row r="420" spans="1:16" x14ac:dyDescent="0.2">
      <c r="A420" s="17" t="s">
        <v>27</v>
      </c>
      <c r="B420" t="s">
        <v>28</v>
      </c>
      <c r="C420" t="s">
        <v>43</v>
      </c>
      <c r="D420">
        <v>2020</v>
      </c>
      <c r="E420">
        <v>3</v>
      </c>
      <c r="F420" s="61"/>
      <c r="G420">
        <v>4</v>
      </c>
      <c r="H420">
        <v>5.7480000000000002</v>
      </c>
      <c r="I420">
        <v>4.4009999999999998</v>
      </c>
      <c r="J420">
        <v>4.8330000000000002</v>
      </c>
      <c r="K420">
        <v>6.492</v>
      </c>
      <c r="L420">
        <v>4.8330000000000002</v>
      </c>
      <c r="M420" s="1">
        <f t="shared" si="133"/>
        <v>5.2614000000000001</v>
      </c>
      <c r="N420" s="1">
        <f t="shared" si="134"/>
        <v>0.84535454100631469</v>
      </c>
      <c r="O420" s="1">
        <f t="shared" si="135"/>
        <v>6.1067545410063149</v>
      </c>
      <c r="P420" s="2">
        <f t="shared" si="136"/>
        <v>4.4160454589936853</v>
      </c>
    </row>
    <row r="421" spans="1:16" x14ac:dyDescent="0.2">
      <c r="A421" s="17" t="s">
        <v>27</v>
      </c>
      <c r="B421" t="s">
        <v>28</v>
      </c>
      <c r="C421" t="s">
        <v>43</v>
      </c>
      <c r="D421">
        <v>2020</v>
      </c>
      <c r="E421">
        <v>3</v>
      </c>
      <c r="F421" s="61"/>
      <c r="G421">
        <v>5</v>
      </c>
      <c r="H421">
        <v>6.4039999999999999</v>
      </c>
      <c r="I421">
        <v>3.774</v>
      </c>
      <c r="J421">
        <v>5.3369999999999997</v>
      </c>
      <c r="K421">
        <v>6.9580000000000002</v>
      </c>
      <c r="L421">
        <v>3.774</v>
      </c>
      <c r="M421" s="1">
        <f t="shared" si="133"/>
        <v>5.2493999999999996</v>
      </c>
      <c r="N421" s="1">
        <f t="shared" si="134"/>
        <v>1.467455212263735</v>
      </c>
      <c r="O421" s="1">
        <f t="shared" si="135"/>
        <v>6.7168552122637344</v>
      </c>
      <c r="P421" s="2">
        <f t="shared" si="136"/>
        <v>3.7819447877362649</v>
      </c>
    </row>
    <row r="422" spans="1:16" x14ac:dyDescent="0.2">
      <c r="A422" s="17" t="s">
        <v>27</v>
      </c>
      <c r="B422" t="s">
        <v>28</v>
      </c>
      <c r="C422" t="s">
        <v>43</v>
      </c>
      <c r="D422">
        <v>2020</v>
      </c>
      <c r="E422">
        <v>3</v>
      </c>
      <c r="F422" s="61"/>
      <c r="G422">
        <v>6</v>
      </c>
      <c r="H422">
        <v>4.8330000000000002</v>
      </c>
      <c r="I422">
        <v>5.4420000000000002</v>
      </c>
      <c r="J422">
        <v>6.9580000000000002</v>
      </c>
      <c r="K422">
        <v>5.8949999999999996</v>
      </c>
      <c r="L422">
        <v>4.8330000000000002</v>
      </c>
      <c r="M422" s="1">
        <f t="shared" si="133"/>
        <v>5.5922000000000001</v>
      </c>
      <c r="N422" s="1">
        <f t="shared" si="134"/>
        <v>0.88493316131784638</v>
      </c>
      <c r="O422" s="1">
        <f t="shared" si="135"/>
        <v>6.4771331613178464</v>
      </c>
      <c r="P422" s="2">
        <f t="shared" si="136"/>
        <v>4.7072668386821537</v>
      </c>
    </row>
    <row r="423" spans="1:16" x14ac:dyDescent="0.2">
      <c r="A423" s="17" t="s">
        <v>27</v>
      </c>
      <c r="B423" t="s">
        <v>28</v>
      </c>
      <c r="C423" t="s">
        <v>43</v>
      </c>
      <c r="D423">
        <v>2020</v>
      </c>
      <c r="E423">
        <v>3</v>
      </c>
      <c r="F423" s="61"/>
      <c r="G423">
        <v>7</v>
      </c>
      <c r="H423">
        <v>4.8330000000000002</v>
      </c>
      <c r="I423">
        <v>4.4009999999999998</v>
      </c>
      <c r="J423">
        <v>6.9580000000000002</v>
      </c>
      <c r="K423">
        <v>8.6050000000000004</v>
      </c>
      <c r="L423">
        <v>7.5469999999999997</v>
      </c>
      <c r="M423" s="1">
        <f t="shared" si="133"/>
        <v>6.4687999999999999</v>
      </c>
      <c r="N423" s="1">
        <f t="shared" si="134"/>
        <v>1.7969989426819379</v>
      </c>
      <c r="O423" s="1">
        <f t="shared" si="135"/>
        <v>8.265798942681938</v>
      </c>
      <c r="P423" s="2">
        <f t="shared" si="136"/>
        <v>4.6718010573180617</v>
      </c>
    </row>
    <row r="424" spans="1:16" x14ac:dyDescent="0.2">
      <c r="A424" s="17" t="s">
        <v>27</v>
      </c>
      <c r="B424" t="s">
        <v>28</v>
      </c>
      <c r="C424" t="s">
        <v>43</v>
      </c>
      <c r="D424">
        <v>2020</v>
      </c>
      <c r="E424">
        <v>3</v>
      </c>
      <c r="F424" s="61"/>
      <c r="G424">
        <v>8</v>
      </c>
      <c r="H424">
        <v>6.9580000000000002</v>
      </c>
      <c r="I424">
        <v>9.2119999999999997</v>
      </c>
      <c r="J424">
        <v>4.8330000000000002</v>
      </c>
      <c r="K424">
        <v>9.2119999999999997</v>
      </c>
      <c r="L424">
        <v>6.085</v>
      </c>
      <c r="M424" s="1">
        <f t="shared" si="133"/>
        <v>7.26</v>
      </c>
      <c r="N424" s="1">
        <f t="shared" si="134"/>
        <v>1.935378903470844</v>
      </c>
      <c r="O424" s="1">
        <f t="shared" si="135"/>
        <v>9.1953789034708429</v>
      </c>
      <c r="P424" s="2">
        <f t="shared" si="136"/>
        <v>5.3246210965291558</v>
      </c>
    </row>
    <row r="425" spans="1:16" x14ac:dyDescent="0.2">
      <c r="A425" s="17" t="s">
        <v>27</v>
      </c>
      <c r="B425" t="s">
        <v>28</v>
      </c>
      <c r="C425" t="s">
        <v>43</v>
      </c>
      <c r="D425">
        <v>2020</v>
      </c>
      <c r="E425">
        <v>3</v>
      </c>
      <c r="F425" s="61"/>
      <c r="G425">
        <v>9</v>
      </c>
      <c r="H425">
        <v>10.885</v>
      </c>
      <c r="I425">
        <v>6.9580000000000002</v>
      </c>
      <c r="J425">
        <v>7.4710000000000001</v>
      </c>
      <c r="K425">
        <v>10.265000000000001</v>
      </c>
      <c r="L425">
        <v>5.8949999999999996</v>
      </c>
      <c r="M425" s="1">
        <f t="shared" si="133"/>
        <v>8.2948000000000004</v>
      </c>
      <c r="N425" s="1">
        <f t="shared" si="134"/>
        <v>2.1688444388660026</v>
      </c>
      <c r="O425" s="1">
        <f t="shared" si="135"/>
        <v>10.463644438866003</v>
      </c>
      <c r="P425" s="2">
        <f t="shared" si="136"/>
        <v>6.1259555611339973</v>
      </c>
    </row>
    <row r="426" spans="1:16" x14ac:dyDescent="0.2">
      <c r="A426" s="17" t="s">
        <v>27</v>
      </c>
      <c r="B426" t="s">
        <v>28</v>
      </c>
      <c r="C426" t="s">
        <v>43</v>
      </c>
      <c r="D426">
        <v>2020</v>
      </c>
      <c r="E426">
        <v>3</v>
      </c>
      <c r="F426" s="61"/>
      <c r="G426">
        <v>10</v>
      </c>
      <c r="H426">
        <v>10.727</v>
      </c>
      <c r="I426">
        <v>10.727</v>
      </c>
      <c r="J426">
        <v>5.8949999999999996</v>
      </c>
      <c r="K426">
        <v>10.885</v>
      </c>
      <c r="L426">
        <v>11.789</v>
      </c>
      <c r="M426" s="1">
        <f t="shared" si="133"/>
        <v>10.0046</v>
      </c>
      <c r="N426" s="1">
        <f t="shared" si="134"/>
        <v>2.3394295885963343</v>
      </c>
      <c r="O426" s="1">
        <f t="shared" si="135"/>
        <v>12.344029588596335</v>
      </c>
      <c r="P426" s="2">
        <f t="shared" si="136"/>
        <v>7.6651704114036656</v>
      </c>
    </row>
    <row r="427" spans="1:16" x14ac:dyDescent="0.2">
      <c r="A427" s="17" t="s">
        <v>27</v>
      </c>
      <c r="B427" t="s">
        <v>28</v>
      </c>
      <c r="C427" t="s">
        <v>43</v>
      </c>
      <c r="D427">
        <v>2020</v>
      </c>
      <c r="E427">
        <v>3</v>
      </c>
      <c r="F427" s="61"/>
      <c r="G427">
        <v>11</v>
      </c>
      <c r="H427">
        <v>20.390999999999998</v>
      </c>
      <c r="I427">
        <v>14.654</v>
      </c>
      <c r="J427">
        <v>7.77</v>
      </c>
      <c r="K427">
        <v>12.169</v>
      </c>
      <c r="L427">
        <v>12.286</v>
      </c>
      <c r="M427" s="1">
        <f t="shared" si="133"/>
        <v>13.453999999999999</v>
      </c>
      <c r="N427" s="1">
        <f t="shared" si="134"/>
        <v>4.6066602327499684</v>
      </c>
      <c r="O427" s="1">
        <f t="shared" si="135"/>
        <v>18.060660232749967</v>
      </c>
      <c r="P427" s="2">
        <f t="shared" si="136"/>
        <v>8.8473397672500305</v>
      </c>
    </row>
    <row r="428" spans="1:16" x14ac:dyDescent="0.2">
      <c r="A428" s="17" t="s">
        <v>27</v>
      </c>
      <c r="B428" t="s">
        <v>28</v>
      </c>
      <c r="C428" t="s">
        <v>43</v>
      </c>
      <c r="D428">
        <v>2020</v>
      </c>
      <c r="E428">
        <v>3</v>
      </c>
      <c r="F428" s="61"/>
      <c r="G428">
        <v>12</v>
      </c>
      <c r="H428">
        <v>13.352</v>
      </c>
      <c r="I428">
        <v>12.852</v>
      </c>
      <c r="J428">
        <v>14.419</v>
      </c>
      <c r="K428">
        <v>14.497999999999999</v>
      </c>
      <c r="L428">
        <v>13.916</v>
      </c>
      <c r="M428" s="1">
        <f t="shared" si="133"/>
        <v>13.807400000000001</v>
      </c>
      <c r="N428" s="1">
        <f t="shared" si="134"/>
        <v>0.70408721050733458</v>
      </c>
      <c r="O428" s="1">
        <f t="shared" si="135"/>
        <v>14.511487210507337</v>
      </c>
      <c r="P428" s="2">
        <f t="shared" si="136"/>
        <v>13.103312789492666</v>
      </c>
    </row>
    <row r="429" spans="1:16" x14ac:dyDescent="0.2">
      <c r="A429" s="17" t="s">
        <v>27</v>
      </c>
      <c r="B429" t="s">
        <v>28</v>
      </c>
      <c r="C429" t="s">
        <v>43</v>
      </c>
      <c r="D429">
        <v>2020</v>
      </c>
      <c r="E429">
        <v>3</v>
      </c>
      <c r="F429" s="61"/>
      <c r="G429">
        <v>13</v>
      </c>
      <c r="H429">
        <v>20.530999999999999</v>
      </c>
      <c r="I429">
        <v>21.146000000000001</v>
      </c>
      <c r="J429">
        <v>14.039</v>
      </c>
      <c r="K429">
        <v>19.925000000000001</v>
      </c>
      <c r="L429">
        <v>18.175999999999998</v>
      </c>
      <c r="M429" s="1">
        <f t="shared" si="133"/>
        <v>18.763400000000001</v>
      </c>
      <c r="N429" s="1">
        <f t="shared" si="134"/>
        <v>2.8642407894588739</v>
      </c>
      <c r="O429" s="1">
        <f t="shared" si="135"/>
        <v>21.627640789458873</v>
      </c>
      <c r="P429" s="2">
        <f t="shared" si="136"/>
        <v>15.899159210541127</v>
      </c>
    </row>
    <row r="430" spans="1:16" x14ac:dyDescent="0.2">
      <c r="A430" s="17" t="s">
        <v>27</v>
      </c>
      <c r="B430" t="s">
        <v>28</v>
      </c>
      <c r="C430" t="s">
        <v>43</v>
      </c>
      <c r="D430">
        <v>2020</v>
      </c>
      <c r="E430">
        <v>3</v>
      </c>
      <c r="F430" s="61"/>
      <c r="G430">
        <v>14</v>
      </c>
      <c r="H430">
        <v>15.484999999999999</v>
      </c>
      <c r="I430">
        <v>13.606</v>
      </c>
      <c r="J430">
        <v>12.286</v>
      </c>
      <c r="K430">
        <v>23.577999999999999</v>
      </c>
      <c r="L430">
        <v>14.943</v>
      </c>
      <c r="M430" s="1">
        <f t="shared" si="133"/>
        <v>15.9796</v>
      </c>
      <c r="N430" s="1">
        <f t="shared" si="134"/>
        <v>4.4252544898570534</v>
      </c>
      <c r="O430" s="1">
        <f t="shared" si="135"/>
        <v>20.404854489857051</v>
      </c>
      <c r="P430" s="2">
        <f t="shared" si="136"/>
        <v>11.554345510142946</v>
      </c>
    </row>
    <row r="431" spans="1:16" x14ac:dyDescent="0.2">
      <c r="A431" s="17" t="s">
        <v>27</v>
      </c>
      <c r="B431" t="s">
        <v>28</v>
      </c>
      <c r="C431" t="s">
        <v>43</v>
      </c>
      <c r="D431">
        <v>2020</v>
      </c>
      <c r="E431">
        <v>3</v>
      </c>
      <c r="F431" s="61"/>
      <c r="G431">
        <v>15</v>
      </c>
      <c r="H431">
        <v>17.812000000000001</v>
      </c>
      <c r="I431">
        <v>14.419</v>
      </c>
      <c r="J431">
        <v>15.558999999999999</v>
      </c>
      <c r="K431">
        <v>17.111000000000001</v>
      </c>
      <c r="L431">
        <v>20.096</v>
      </c>
      <c r="M431" s="1">
        <f t="shared" si="133"/>
        <v>16.999400000000001</v>
      </c>
      <c r="N431" s="1">
        <f t="shared" si="134"/>
        <v>2.1791581631446659</v>
      </c>
      <c r="O431" s="1">
        <f t="shared" si="135"/>
        <v>19.178558163144668</v>
      </c>
      <c r="P431" s="2">
        <f t="shared" si="136"/>
        <v>14.820241836855335</v>
      </c>
    </row>
    <row r="432" spans="1:16" x14ac:dyDescent="0.2">
      <c r="A432" s="17" t="s">
        <v>27</v>
      </c>
      <c r="B432" t="s">
        <v>28</v>
      </c>
      <c r="C432" t="s">
        <v>43</v>
      </c>
      <c r="D432">
        <v>2020</v>
      </c>
      <c r="E432">
        <v>3</v>
      </c>
      <c r="F432" s="61"/>
      <c r="G432">
        <v>16</v>
      </c>
      <c r="H432">
        <v>19.809999999999999</v>
      </c>
      <c r="I432">
        <v>20.97</v>
      </c>
      <c r="J432">
        <v>19.329999999999998</v>
      </c>
      <c r="K432">
        <v>29.742000000000001</v>
      </c>
      <c r="L432">
        <v>23.699000000000002</v>
      </c>
      <c r="M432" s="1">
        <f t="shared" si="133"/>
        <v>22.7102</v>
      </c>
      <c r="N432" s="1">
        <f t="shared" si="134"/>
        <v>4.280453971251168</v>
      </c>
      <c r="O432" s="1">
        <f t="shared" si="135"/>
        <v>26.99065397125117</v>
      </c>
      <c r="P432" s="2">
        <f t="shared" si="136"/>
        <v>18.429746028748831</v>
      </c>
    </row>
    <row r="433" spans="1:16" x14ac:dyDescent="0.2">
      <c r="A433" s="17" t="s">
        <v>27</v>
      </c>
      <c r="B433" t="s">
        <v>28</v>
      </c>
      <c r="C433" t="s">
        <v>43</v>
      </c>
      <c r="D433">
        <v>2020</v>
      </c>
      <c r="E433">
        <v>3</v>
      </c>
      <c r="F433" s="61"/>
      <c r="G433">
        <v>17</v>
      </c>
      <c r="H433">
        <v>25.815000000000001</v>
      </c>
      <c r="I433">
        <v>23.102</v>
      </c>
      <c r="J433">
        <v>25.122</v>
      </c>
      <c r="K433">
        <v>22.196999999999999</v>
      </c>
      <c r="L433">
        <v>24.303999999999998</v>
      </c>
      <c r="M433" s="1">
        <f t="shared" si="133"/>
        <v>24.108000000000001</v>
      </c>
      <c r="N433" s="1">
        <f t="shared" si="134"/>
        <v>1.4700695561775305</v>
      </c>
      <c r="O433" s="1">
        <f t="shared" si="135"/>
        <v>25.578069556177532</v>
      </c>
      <c r="P433" s="2">
        <f t="shared" si="136"/>
        <v>22.637930443822469</v>
      </c>
    </row>
    <row r="434" spans="1:16" x14ac:dyDescent="0.2">
      <c r="A434" s="17" t="s">
        <v>27</v>
      </c>
      <c r="B434" t="s">
        <v>28</v>
      </c>
      <c r="C434" t="s">
        <v>43</v>
      </c>
      <c r="D434">
        <v>2020</v>
      </c>
      <c r="E434">
        <v>3</v>
      </c>
      <c r="F434" s="61"/>
      <c r="G434">
        <v>18</v>
      </c>
      <c r="H434">
        <v>18.867999999999999</v>
      </c>
      <c r="I434">
        <v>18.867999999999999</v>
      </c>
      <c r="J434">
        <v>20.724</v>
      </c>
      <c r="K434">
        <v>21.146000000000001</v>
      </c>
      <c r="L434">
        <v>21.146000000000001</v>
      </c>
      <c r="M434" s="1">
        <f t="shared" si="133"/>
        <v>20.150399999999998</v>
      </c>
      <c r="N434" s="1">
        <f t="shared" si="134"/>
        <v>1.1832746088715007</v>
      </c>
      <c r="O434" s="1">
        <f t="shared" si="135"/>
        <v>21.333674608871497</v>
      </c>
      <c r="P434" s="2">
        <f t="shared" si="136"/>
        <v>18.967125391128498</v>
      </c>
    </row>
    <row r="435" spans="1:16" x14ac:dyDescent="0.2">
      <c r="A435" s="17" t="s">
        <v>27</v>
      </c>
      <c r="B435" t="s">
        <v>28</v>
      </c>
      <c r="C435" t="s">
        <v>43</v>
      </c>
      <c r="D435">
        <v>2020</v>
      </c>
      <c r="E435">
        <v>3</v>
      </c>
      <c r="F435" s="61"/>
      <c r="G435">
        <v>19</v>
      </c>
      <c r="H435">
        <v>20.530999999999999</v>
      </c>
      <c r="I435">
        <v>19.477</v>
      </c>
      <c r="J435">
        <v>24.163</v>
      </c>
      <c r="K435">
        <v>17.684000000000001</v>
      </c>
      <c r="L435">
        <v>21.585000000000001</v>
      </c>
      <c r="M435" s="1">
        <f t="shared" si="133"/>
        <v>20.687999999999999</v>
      </c>
      <c r="N435" s="1">
        <f t="shared" si="134"/>
        <v>2.4184406132878418</v>
      </c>
      <c r="O435" s="1">
        <f t="shared" si="135"/>
        <v>23.106440613287841</v>
      </c>
      <c r="P435" s="2">
        <f t="shared" si="136"/>
        <v>18.269559386712157</v>
      </c>
    </row>
    <row r="436" spans="1:16" x14ac:dyDescent="0.2">
      <c r="A436" s="17" t="s">
        <v>27</v>
      </c>
      <c r="B436" t="s">
        <v>28</v>
      </c>
      <c r="C436" t="s">
        <v>43</v>
      </c>
      <c r="D436">
        <v>2020</v>
      </c>
      <c r="E436">
        <v>3</v>
      </c>
      <c r="F436" s="61"/>
      <c r="G436">
        <v>20</v>
      </c>
      <c r="H436">
        <v>18.425000000000001</v>
      </c>
      <c r="I436">
        <v>21.36</v>
      </c>
      <c r="J436">
        <v>31.245999999999999</v>
      </c>
      <c r="K436">
        <v>18.867999999999999</v>
      </c>
      <c r="L436">
        <v>20.724</v>
      </c>
      <c r="M436" s="1">
        <f t="shared" si="133"/>
        <v>22.124599999999997</v>
      </c>
      <c r="N436" s="1">
        <f t="shared" si="134"/>
        <v>5.2449669970362978</v>
      </c>
      <c r="O436" s="1">
        <f t="shared" si="135"/>
        <v>27.369566997036294</v>
      </c>
      <c r="P436" s="2">
        <f t="shared" si="136"/>
        <v>16.879633002963701</v>
      </c>
    </row>
    <row r="437" spans="1:16" x14ac:dyDescent="0.2">
      <c r="A437" s="17" t="s">
        <v>27</v>
      </c>
      <c r="B437" t="s">
        <v>28</v>
      </c>
      <c r="C437" t="s">
        <v>43</v>
      </c>
      <c r="D437">
        <v>2020</v>
      </c>
      <c r="E437">
        <v>3</v>
      </c>
      <c r="F437" s="61"/>
      <c r="G437">
        <v>21</v>
      </c>
      <c r="H437">
        <v>23.445</v>
      </c>
      <c r="I437">
        <v>22.817</v>
      </c>
      <c r="J437">
        <v>28.077000000000002</v>
      </c>
      <c r="K437">
        <v>27.934999999999999</v>
      </c>
      <c r="L437">
        <v>20.390999999999998</v>
      </c>
      <c r="M437" s="1">
        <f t="shared" si="133"/>
        <v>24.532999999999998</v>
      </c>
      <c r="N437" s="1">
        <f t="shared" si="134"/>
        <v>3.3696477560718705</v>
      </c>
      <c r="O437" s="1">
        <f t="shared" si="135"/>
        <v>27.902647756071868</v>
      </c>
      <c r="P437" s="2">
        <f t="shared" si="136"/>
        <v>21.163352243928127</v>
      </c>
    </row>
    <row r="438" spans="1:16" x14ac:dyDescent="0.2">
      <c r="A438" s="17" t="s">
        <v>27</v>
      </c>
      <c r="B438" t="s">
        <v>28</v>
      </c>
      <c r="C438" t="s">
        <v>43</v>
      </c>
      <c r="D438">
        <v>2020</v>
      </c>
      <c r="E438">
        <v>3</v>
      </c>
      <c r="F438" s="61"/>
      <c r="G438">
        <v>22</v>
      </c>
      <c r="H438">
        <v>24.491</v>
      </c>
      <c r="I438">
        <v>26.414999999999999</v>
      </c>
      <c r="J438">
        <v>22.042000000000002</v>
      </c>
      <c r="K438">
        <v>28.53</v>
      </c>
      <c r="L438">
        <v>19.681000000000001</v>
      </c>
      <c r="M438" s="1">
        <f t="shared" si="133"/>
        <v>24.2318</v>
      </c>
      <c r="N438" s="1">
        <f t="shared" si="134"/>
        <v>3.493317721021088</v>
      </c>
      <c r="O438" s="1">
        <f t="shared" si="135"/>
        <v>27.725117721021089</v>
      </c>
      <c r="P438" s="2">
        <f t="shared" si="136"/>
        <v>20.738482278978911</v>
      </c>
    </row>
    <row r="439" spans="1:16" x14ac:dyDescent="0.2">
      <c r="A439" s="17" t="s">
        <v>27</v>
      </c>
      <c r="B439" t="s">
        <v>28</v>
      </c>
      <c r="C439" t="s">
        <v>43</v>
      </c>
      <c r="D439">
        <v>2020</v>
      </c>
      <c r="E439">
        <v>3</v>
      </c>
      <c r="F439" s="61"/>
      <c r="G439">
        <v>23</v>
      </c>
      <c r="H439">
        <v>28.259</v>
      </c>
      <c r="I439">
        <v>28.259</v>
      </c>
      <c r="J439">
        <v>26.587</v>
      </c>
      <c r="K439">
        <v>25.969000000000001</v>
      </c>
      <c r="L439">
        <v>17.21</v>
      </c>
      <c r="M439" s="1">
        <f t="shared" si="133"/>
        <v>25.256800000000005</v>
      </c>
      <c r="N439" s="1">
        <f t="shared" si="134"/>
        <v>4.6112379248960691</v>
      </c>
      <c r="O439" s="1">
        <f t="shared" si="135"/>
        <v>29.868037924896075</v>
      </c>
      <c r="P439" s="2">
        <f t="shared" si="136"/>
        <v>20.645562075103935</v>
      </c>
    </row>
    <row r="440" spans="1:16" x14ac:dyDescent="0.2">
      <c r="A440" s="17" t="s">
        <v>27</v>
      </c>
      <c r="B440" t="s">
        <v>28</v>
      </c>
      <c r="C440" t="s">
        <v>43</v>
      </c>
      <c r="D440">
        <v>2020</v>
      </c>
      <c r="E440">
        <v>3</v>
      </c>
      <c r="F440" s="61"/>
      <c r="G440">
        <v>24</v>
      </c>
      <c r="H440">
        <v>17.375</v>
      </c>
      <c r="I440">
        <v>21.585000000000001</v>
      </c>
      <c r="J440">
        <v>23.102</v>
      </c>
      <c r="K440">
        <v>27.637</v>
      </c>
      <c r="L440">
        <v>20.321000000000002</v>
      </c>
      <c r="M440" s="1">
        <f t="shared" si="133"/>
        <v>22.003999999999998</v>
      </c>
      <c r="N440" s="1">
        <f t="shared" si="134"/>
        <v>3.7872148077446153</v>
      </c>
      <c r="O440" s="1">
        <f t="shared" si="135"/>
        <v>25.791214807744613</v>
      </c>
      <c r="P440" s="2">
        <f t="shared" si="136"/>
        <v>18.216785192255383</v>
      </c>
    </row>
    <row r="441" spans="1:16" x14ac:dyDescent="0.2">
      <c r="A441" s="17" t="s">
        <v>27</v>
      </c>
      <c r="B441" t="s">
        <v>28</v>
      </c>
      <c r="C441" t="s">
        <v>43</v>
      </c>
      <c r="D441">
        <v>2020</v>
      </c>
      <c r="E441">
        <v>3</v>
      </c>
      <c r="F441" s="61"/>
      <c r="G441">
        <v>25</v>
      </c>
      <c r="H441">
        <v>21.768999999999998</v>
      </c>
      <c r="I441">
        <v>25.969000000000001</v>
      </c>
      <c r="J441">
        <v>20.530999999999999</v>
      </c>
      <c r="K441">
        <v>23.699000000000002</v>
      </c>
      <c r="L441">
        <v>20.096</v>
      </c>
      <c r="M441" s="1">
        <f t="shared" si="133"/>
        <v>22.412800000000001</v>
      </c>
      <c r="N441" s="1">
        <f t="shared" si="134"/>
        <v>2.4302304828966337</v>
      </c>
      <c r="O441" s="1">
        <f t="shared" si="135"/>
        <v>24.843030482896634</v>
      </c>
      <c r="P441" s="2">
        <f t="shared" si="136"/>
        <v>19.982569517103368</v>
      </c>
    </row>
    <row r="442" spans="1:16" x14ac:dyDescent="0.2">
      <c r="A442" s="17" t="s">
        <v>27</v>
      </c>
      <c r="B442" t="s">
        <v>28</v>
      </c>
      <c r="C442" t="s">
        <v>43</v>
      </c>
      <c r="D442">
        <v>2020</v>
      </c>
      <c r="E442">
        <v>3</v>
      </c>
      <c r="F442" s="61"/>
      <c r="G442">
        <v>26</v>
      </c>
      <c r="H442">
        <v>25.122</v>
      </c>
      <c r="I442">
        <v>22.401</v>
      </c>
      <c r="J442">
        <v>15.093999999999999</v>
      </c>
      <c r="K442">
        <v>17.375</v>
      </c>
      <c r="L442">
        <v>23.445</v>
      </c>
      <c r="M442" s="1">
        <f t="shared" si="133"/>
        <v>20.687399999999997</v>
      </c>
      <c r="N442" s="1">
        <f t="shared" si="134"/>
        <v>4.256306415191486</v>
      </c>
      <c r="O442" s="1">
        <f t="shared" si="135"/>
        <v>24.943706415191482</v>
      </c>
      <c r="P442" s="2">
        <f t="shared" si="136"/>
        <v>16.431093584808512</v>
      </c>
    </row>
    <row r="443" spans="1:16" x14ac:dyDescent="0.2">
      <c r="A443" s="32" t="s">
        <v>27</v>
      </c>
      <c r="B443" s="9" t="s">
        <v>28</v>
      </c>
      <c r="C443" t="s">
        <v>43</v>
      </c>
      <c r="D443">
        <v>2019</v>
      </c>
      <c r="E443" s="9">
        <v>4</v>
      </c>
      <c r="F443" s="60">
        <v>431.77800000000002</v>
      </c>
      <c r="G443" s="9">
        <v>1</v>
      </c>
      <c r="H443" s="9">
        <v>4.4009999999999998</v>
      </c>
      <c r="I443" s="9">
        <v>2.1349999999999998</v>
      </c>
      <c r="J443" s="9">
        <v>3.375</v>
      </c>
      <c r="K443" s="9">
        <v>3.202</v>
      </c>
      <c r="L443" s="9">
        <v>4.2690000000000001</v>
      </c>
      <c r="M443" s="12">
        <f t="shared" si="133"/>
        <v>3.4763999999999995</v>
      </c>
      <c r="N443" s="12">
        <f t="shared" si="134"/>
        <v>0.91760982993863072</v>
      </c>
      <c r="O443" s="12">
        <f t="shared" si="135"/>
        <v>4.3940098299386303</v>
      </c>
      <c r="P443" s="13">
        <f t="shared" si="136"/>
        <v>2.5587901700613687</v>
      </c>
    </row>
    <row r="444" spans="1:16" x14ac:dyDescent="0.2">
      <c r="A444" s="17" t="s">
        <v>27</v>
      </c>
      <c r="B444" t="s">
        <v>28</v>
      </c>
      <c r="C444" t="s">
        <v>43</v>
      </c>
      <c r="D444">
        <v>2019</v>
      </c>
      <c r="E444">
        <v>4</v>
      </c>
      <c r="F444" s="61"/>
      <c r="G444">
        <v>2</v>
      </c>
      <c r="H444">
        <v>5.4420000000000002</v>
      </c>
      <c r="I444">
        <v>3.774</v>
      </c>
      <c r="J444">
        <v>4.8330000000000002</v>
      </c>
      <c r="K444">
        <v>4.8330000000000002</v>
      </c>
      <c r="L444">
        <v>5.3369999999999997</v>
      </c>
      <c r="M444" s="1">
        <f t="shared" ref="M444:M461" si="137">AVERAGE(H444:L444)</f>
        <v>4.8437999999999999</v>
      </c>
      <c r="N444" s="1">
        <f t="shared" ref="N444:N461" si="138">STDEV(H444:L444)</f>
        <v>0.6606426416755099</v>
      </c>
      <c r="O444" s="1">
        <f t="shared" ref="O444:O462" si="139">M444+N444</f>
        <v>5.5044426416755101</v>
      </c>
      <c r="P444" s="2">
        <f t="shared" ref="P444:P462" si="140">M444-N444</f>
        <v>4.1831573583244896</v>
      </c>
    </row>
    <row r="445" spans="1:16" x14ac:dyDescent="0.2">
      <c r="A445" s="17" t="s">
        <v>27</v>
      </c>
      <c r="B445" t="s">
        <v>28</v>
      </c>
      <c r="C445" t="s">
        <v>43</v>
      </c>
      <c r="D445">
        <v>2019</v>
      </c>
      <c r="E445">
        <v>4</v>
      </c>
      <c r="F445" s="61"/>
      <c r="G445">
        <v>3</v>
      </c>
      <c r="H445">
        <v>10.265000000000001</v>
      </c>
      <c r="I445">
        <v>8.1639999999999997</v>
      </c>
      <c r="J445">
        <v>4.2690000000000001</v>
      </c>
      <c r="K445">
        <v>7.5469999999999997</v>
      </c>
      <c r="L445">
        <v>8.6050000000000004</v>
      </c>
      <c r="M445" s="1">
        <f t="shared" si="137"/>
        <v>7.7700000000000005</v>
      </c>
      <c r="N445" s="1">
        <f t="shared" si="138"/>
        <v>2.2013754791039157</v>
      </c>
      <c r="O445" s="1">
        <f t="shared" si="139"/>
        <v>9.9713754791039158</v>
      </c>
      <c r="P445" s="2">
        <f t="shared" si="140"/>
        <v>5.5686245208960852</v>
      </c>
    </row>
    <row r="446" spans="1:16" x14ac:dyDescent="0.2">
      <c r="A446" s="17" t="s">
        <v>27</v>
      </c>
      <c r="B446" t="s">
        <v>28</v>
      </c>
      <c r="C446" t="s">
        <v>43</v>
      </c>
      <c r="D446">
        <v>2019</v>
      </c>
      <c r="E446">
        <v>4</v>
      </c>
      <c r="F446" s="61"/>
      <c r="G446">
        <v>4</v>
      </c>
      <c r="H446">
        <v>7.5469999999999997</v>
      </c>
      <c r="I446">
        <v>7.12</v>
      </c>
      <c r="J446">
        <v>4.4009999999999998</v>
      </c>
      <c r="K446">
        <v>6.4039999999999999</v>
      </c>
      <c r="L446">
        <v>6.085</v>
      </c>
      <c r="M446" s="1">
        <f t="shared" si="137"/>
        <v>6.3113999999999999</v>
      </c>
      <c r="N446" s="1">
        <f t="shared" si="138"/>
        <v>1.213466233564003</v>
      </c>
      <c r="O446" s="1">
        <f t="shared" si="139"/>
        <v>7.5248662335640031</v>
      </c>
      <c r="P446" s="2">
        <f t="shared" si="140"/>
        <v>5.0979337664359967</v>
      </c>
    </row>
    <row r="447" spans="1:16" x14ac:dyDescent="0.2">
      <c r="A447" s="17" t="s">
        <v>27</v>
      </c>
      <c r="B447" t="s">
        <v>28</v>
      </c>
      <c r="C447" t="s">
        <v>43</v>
      </c>
      <c r="D447">
        <v>2019</v>
      </c>
      <c r="E447">
        <v>4</v>
      </c>
      <c r="F447" s="61"/>
      <c r="G447">
        <v>5</v>
      </c>
      <c r="H447">
        <v>6.9580000000000002</v>
      </c>
      <c r="I447">
        <v>8.6050000000000004</v>
      </c>
      <c r="J447">
        <v>5.4420000000000002</v>
      </c>
      <c r="K447">
        <v>9.6059999999999999</v>
      </c>
      <c r="L447">
        <v>11.933</v>
      </c>
      <c r="M447" s="1">
        <f t="shared" si="137"/>
        <v>8.5088000000000008</v>
      </c>
      <c r="N447" s="1">
        <f t="shared" si="138"/>
        <v>2.4873927514568321</v>
      </c>
      <c r="O447" s="1">
        <f t="shared" si="139"/>
        <v>10.996192751456833</v>
      </c>
      <c r="P447" s="2">
        <f t="shared" si="140"/>
        <v>6.0214072485431682</v>
      </c>
    </row>
    <row r="448" spans="1:16" x14ac:dyDescent="0.2">
      <c r="A448" s="17" t="s">
        <v>27</v>
      </c>
      <c r="B448" t="s">
        <v>28</v>
      </c>
      <c r="C448" t="s">
        <v>43</v>
      </c>
      <c r="D448">
        <v>2019</v>
      </c>
      <c r="E448">
        <v>4</v>
      </c>
      <c r="F448" s="61"/>
      <c r="G448">
        <v>6</v>
      </c>
      <c r="H448">
        <v>13.606</v>
      </c>
      <c r="I448">
        <v>13.606</v>
      </c>
      <c r="J448">
        <v>5.8949999999999996</v>
      </c>
      <c r="K448">
        <v>14.981</v>
      </c>
      <c r="L448">
        <v>14.24</v>
      </c>
      <c r="M448" s="1">
        <f t="shared" si="137"/>
        <v>12.4656</v>
      </c>
      <c r="N448" s="1">
        <f t="shared" si="138"/>
        <v>3.7165017556836952</v>
      </c>
      <c r="O448" s="1">
        <f t="shared" si="139"/>
        <v>16.182101755683696</v>
      </c>
      <c r="P448" s="2">
        <f t="shared" si="140"/>
        <v>8.7490982443163041</v>
      </c>
    </row>
    <row r="449" spans="1:16" x14ac:dyDescent="0.2">
      <c r="A449" s="17" t="s">
        <v>27</v>
      </c>
      <c r="B449" t="s">
        <v>28</v>
      </c>
      <c r="C449" t="s">
        <v>43</v>
      </c>
      <c r="D449">
        <v>2019</v>
      </c>
      <c r="E449">
        <v>4</v>
      </c>
      <c r="F449" s="61"/>
      <c r="G449">
        <v>7</v>
      </c>
      <c r="H449">
        <v>17.21</v>
      </c>
      <c r="I449">
        <v>15.093999999999999</v>
      </c>
      <c r="J449">
        <v>10.154</v>
      </c>
      <c r="K449">
        <v>20.390999999999998</v>
      </c>
      <c r="L449">
        <v>11.789</v>
      </c>
      <c r="M449" s="1">
        <f t="shared" si="137"/>
        <v>14.927599999999998</v>
      </c>
      <c r="N449" s="1">
        <f t="shared" si="138"/>
        <v>4.114724936128785</v>
      </c>
      <c r="O449" s="1">
        <f t="shared" si="139"/>
        <v>19.042324936128782</v>
      </c>
      <c r="P449" s="2">
        <f t="shared" si="140"/>
        <v>10.812875063871214</v>
      </c>
    </row>
    <row r="450" spans="1:16" x14ac:dyDescent="0.2">
      <c r="A450" s="17" t="s">
        <v>27</v>
      </c>
      <c r="B450" t="s">
        <v>28</v>
      </c>
      <c r="C450" t="s">
        <v>43</v>
      </c>
      <c r="D450">
        <v>2019</v>
      </c>
      <c r="E450">
        <v>4</v>
      </c>
      <c r="F450" s="61"/>
      <c r="G450">
        <v>8</v>
      </c>
      <c r="H450">
        <v>11.789</v>
      </c>
      <c r="I450">
        <v>10.727</v>
      </c>
      <c r="J450">
        <v>7.4710000000000001</v>
      </c>
      <c r="K450">
        <v>18.175999999999998</v>
      </c>
      <c r="L450">
        <v>19.242000000000001</v>
      </c>
      <c r="M450" s="1">
        <f t="shared" si="137"/>
        <v>13.481</v>
      </c>
      <c r="N450" s="1">
        <f t="shared" si="138"/>
        <v>5.0447900352740147</v>
      </c>
      <c r="O450" s="1">
        <f t="shared" si="139"/>
        <v>18.525790035274014</v>
      </c>
      <c r="P450" s="2">
        <f t="shared" si="140"/>
        <v>8.4362099647259861</v>
      </c>
    </row>
    <row r="451" spans="1:16" x14ac:dyDescent="0.2">
      <c r="A451" s="17" t="s">
        <v>27</v>
      </c>
      <c r="B451" t="s">
        <v>28</v>
      </c>
      <c r="C451" t="s">
        <v>43</v>
      </c>
      <c r="D451">
        <v>2019</v>
      </c>
      <c r="E451">
        <v>4</v>
      </c>
      <c r="F451" s="61"/>
      <c r="G451">
        <v>9</v>
      </c>
      <c r="H451">
        <v>14.039</v>
      </c>
      <c r="I451">
        <v>13.606</v>
      </c>
      <c r="J451">
        <v>11.789</v>
      </c>
      <c r="K451">
        <v>21.887</v>
      </c>
      <c r="L451">
        <v>20.390999999999998</v>
      </c>
      <c r="M451" s="1">
        <f t="shared" si="137"/>
        <v>16.342399999999998</v>
      </c>
      <c r="N451" s="1">
        <f t="shared" si="138"/>
        <v>4.4905662003805356</v>
      </c>
      <c r="O451" s="1">
        <f t="shared" si="139"/>
        <v>20.832966200380532</v>
      </c>
      <c r="P451" s="2">
        <f t="shared" si="140"/>
        <v>11.851833799619463</v>
      </c>
    </row>
    <row r="452" spans="1:16" x14ac:dyDescent="0.2">
      <c r="A452" s="17" t="s">
        <v>27</v>
      </c>
      <c r="B452" t="s">
        <v>28</v>
      </c>
      <c r="C452" t="s">
        <v>43</v>
      </c>
      <c r="D452">
        <v>2019</v>
      </c>
      <c r="E452">
        <v>4</v>
      </c>
      <c r="F452" s="61"/>
      <c r="G452">
        <v>10</v>
      </c>
      <c r="H452">
        <v>16.327000000000002</v>
      </c>
      <c r="I452">
        <v>17.375</v>
      </c>
      <c r="J452">
        <v>13.606</v>
      </c>
      <c r="K452">
        <v>20.390999999999998</v>
      </c>
      <c r="L452">
        <v>22.515000000000001</v>
      </c>
      <c r="M452" s="1">
        <f t="shared" si="137"/>
        <v>18.0428</v>
      </c>
      <c r="N452" s="1">
        <f t="shared" si="138"/>
        <v>3.4853169439808434</v>
      </c>
      <c r="O452" s="1">
        <f t="shared" si="139"/>
        <v>21.528116943980844</v>
      </c>
      <c r="P452" s="2">
        <f t="shared" si="140"/>
        <v>14.557483056019157</v>
      </c>
    </row>
    <row r="453" spans="1:16" x14ac:dyDescent="0.2">
      <c r="A453" s="17" t="s">
        <v>27</v>
      </c>
      <c r="B453" t="s">
        <v>28</v>
      </c>
      <c r="C453" t="s">
        <v>43</v>
      </c>
      <c r="D453">
        <v>2019</v>
      </c>
      <c r="E453">
        <v>4</v>
      </c>
      <c r="F453" s="61"/>
      <c r="G453">
        <v>11</v>
      </c>
      <c r="H453">
        <v>18.175999999999998</v>
      </c>
      <c r="I453">
        <v>19.329999999999998</v>
      </c>
      <c r="J453">
        <v>13.606</v>
      </c>
      <c r="K453">
        <v>20.390999999999998</v>
      </c>
      <c r="L453">
        <v>18.747</v>
      </c>
      <c r="M453" s="1">
        <f t="shared" si="137"/>
        <v>18.05</v>
      </c>
      <c r="N453" s="1">
        <f t="shared" si="138"/>
        <v>2.6157934742635831</v>
      </c>
      <c r="O453" s="1">
        <f t="shared" si="139"/>
        <v>20.665793474263584</v>
      </c>
      <c r="P453" s="2">
        <f t="shared" si="140"/>
        <v>15.434206525736418</v>
      </c>
    </row>
    <row r="454" spans="1:16" x14ac:dyDescent="0.2">
      <c r="A454" s="17" t="s">
        <v>27</v>
      </c>
      <c r="B454" t="s">
        <v>28</v>
      </c>
      <c r="C454" t="s">
        <v>43</v>
      </c>
      <c r="D454">
        <v>2019</v>
      </c>
      <c r="E454">
        <v>4</v>
      </c>
      <c r="F454" s="61"/>
      <c r="G454">
        <v>12</v>
      </c>
      <c r="H454">
        <v>23.25</v>
      </c>
      <c r="I454">
        <v>21.585000000000001</v>
      </c>
      <c r="J454">
        <v>19.329999999999998</v>
      </c>
      <c r="K454">
        <v>18.175999999999998</v>
      </c>
      <c r="L454">
        <v>25.359000000000002</v>
      </c>
      <c r="M454" s="1">
        <f t="shared" si="137"/>
        <v>21.54</v>
      </c>
      <c r="N454" s="1">
        <f t="shared" si="138"/>
        <v>2.9030794856497049</v>
      </c>
      <c r="O454" s="1">
        <f t="shared" si="139"/>
        <v>24.443079485649704</v>
      </c>
      <c r="P454" s="2">
        <f t="shared" si="140"/>
        <v>18.636920514350294</v>
      </c>
    </row>
    <row r="455" spans="1:16" x14ac:dyDescent="0.2">
      <c r="A455" s="17" t="s">
        <v>27</v>
      </c>
      <c r="B455" t="s">
        <v>28</v>
      </c>
      <c r="C455" t="s">
        <v>43</v>
      </c>
      <c r="D455">
        <v>2019</v>
      </c>
      <c r="E455">
        <v>4</v>
      </c>
      <c r="F455" s="61"/>
      <c r="G455">
        <v>13</v>
      </c>
      <c r="H455">
        <v>21.146000000000001</v>
      </c>
      <c r="I455">
        <v>20.530999999999999</v>
      </c>
      <c r="J455">
        <v>31.245999999999999</v>
      </c>
      <c r="K455">
        <v>22.042000000000002</v>
      </c>
      <c r="L455">
        <v>20.530999999999999</v>
      </c>
      <c r="M455" s="1">
        <f t="shared" si="137"/>
        <v>23.099200000000003</v>
      </c>
      <c r="N455" s="1">
        <f t="shared" si="138"/>
        <v>4.5960394580551442</v>
      </c>
      <c r="O455" s="1">
        <f t="shared" si="139"/>
        <v>27.695239458055148</v>
      </c>
      <c r="P455" s="2">
        <f t="shared" si="140"/>
        <v>18.503160541944858</v>
      </c>
    </row>
    <row r="456" spans="1:16" x14ac:dyDescent="0.2">
      <c r="A456" s="17" t="s">
        <v>27</v>
      </c>
      <c r="B456" t="s">
        <v>28</v>
      </c>
      <c r="C456" t="s">
        <v>43</v>
      </c>
      <c r="D456">
        <v>2019</v>
      </c>
      <c r="E456">
        <v>4</v>
      </c>
      <c r="F456" s="61"/>
      <c r="G456">
        <v>14</v>
      </c>
      <c r="H456">
        <v>23.25</v>
      </c>
      <c r="I456">
        <v>23.25</v>
      </c>
      <c r="J456">
        <v>20.873999999999999</v>
      </c>
      <c r="K456">
        <v>21.939</v>
      </c>
      <c r="L456">
        <v>17.812000000000001</v>
      </c>
      <c r="M456" s="1">
        <f t="shared" si="137"/>
        <v>21.424999999999997</v>
      </c>
      <c r="N456" s="1">
        <f t="shared" si="138"/>
        <v>2.2518223731013949</v>
      </c>
      <c r="O456" s="1">
        <f t="shared" si="139"/>
        <v>23.676822373101391</v>
      </c>
      <c r="P456" s="2">
        <f t="shared" si="140"/>
        <v>19.173177626898603</v>
      </c>
    </row>
    <row r="457" spans="1:16" x14ac:dyDescent="0.2">
      <c r="A457" s="17" t="s">
        <v>27</v>
      </c>
      <c r="B457" t="s">
        <v>28</v>
      </c>
      <c r="C457" t="s">
        <v>43</v>
      </c>
      <c r="D457">
        <v>2019</v>
      </c>
      <c r="E457">
        <v>4</v>
      </c>
      <c r="F457" s="61"/>
      <c r="G457">
        <v>15</v>
      </c>
      <c r="H457">
        <v>26.166</v>
      </c>
      <c r="I457">
        <v>27.440999999999999</v>
      </c>
      <c r="J457">
        <v>20.724</v>
      </c>
      <c r="K457">
        <v>10.727</v>
      </c>
      <c r="L457">
        <v>23.699000000000002</v>
      </c>
      <c r="M457" s="1">
        <f t="shared" si="137"/>
        <v>21.7514</v>
      </c>
      <c r="N457" s="1">
        <f t="shared" si="138"/>
        <v>6.6754462996866311</v>
      </c>
      <c r="O457" s="1">
        <f t="shared" si="139"/>
        <v>28.42684629968663</v>
      </c>
      <c r="P457" s="2">
        <f t="shared" si="140"/>
        <v>15.07595370031337</v>
      </c>
    </row>
    <row r="458" spans="1:16" x14ac:dyDescent="0.2">
      <c r="A458" s="17" t="s">
        <v>27</v>
      </c>
      <c r="B458" t="s">
        <v>28</v>
      </c>
      <c r="C458" t="s">
        <v>43</v>
      </c>
      <c r="D458">
        <v>2019</v>
      </c>
      <c r="E458">
        <v>4</v>
      </c>
      <c r="F458" s="61"/>
      <c r="G458">
        <v>16</v>
      </c>
      <c r="H458">
        <v>19.477</v>
      </c>
      <c r="I458">
        <v>21.36</v>
      </c>
      <c r="J458">
        <v>13.916</v>
      </c>
      <c r="K458">
        <v>15.558999999999999</v>
      </c>
      <c r="L458">
        <v>21.585000000000001</v>
      </c>
      <c r="M458" s="1">
        <f t="shared" si="137"/>
        <v>18.379399999999997</v>
      </c>
      <c r="N458" s="1">
        <f t="shared" si="138"/>
        <v>3.4727931553722184</v>
      </c>
      <c r="O458" s="1">
        <f t="shared" si="139"/>
        <v>21.852193155372216</v>
      </c>
      <c r="P458" s="2">
        <f t="shared" si="140"/>
        <v>14.906606844627778</v>
      </c>
    </row>
    <row r="459" spans="1:16" x14ac:dyDescent="0.2">
      <c r="A459" s="17" t="s">
        <v>27</v>
      </c>
      <c r="B459" t="s">
        <v>28</v>
      </c>
      <c r="C459" t="s">
        <v>43</v>
      </c>
      <c r="D459">
        <v>2019</v>
      </c>
      <c r="E459">
        <v>4</v>
      </c>
      <c r="F459" s="61"/>
      <c r="G459">
        <v>17</v>
      </c>
      <c r="H459">
        <v>23.041</v>
      </c>
      <c r="I459">
        <v>22.641999999999999</v>
      </c>
      <c r="J459">
        <v>18.003</v>
      </c>
      <c r="K459">
        <v>24.917000000000002</v>
      </c>
      <c r="L459">
        <v>19.681000000000001</v>
      </c>
      <c r="M459" s="1">
        <f t="shared" si="137"/>
        <v>21.6568</v>
      </c>
      <c r="N459" s="1">
        <f t="shared" si="138"/>
        <v>2.7735163962017753</v>
      </c>
      <c r="O459" s="1">
        <f t="shared" si="139"/>
        <v>24.430316396201775</v>
      </c>
      <c r="P459" s="2">
        <f t="shared" si="140"/>
        <v>18.883283603798226</v>
      </c>
    </row>
    <row r="460" spans="1:16" x14ac:dyDescent="0.2">
      <c r="A460" s="17" t="s">
        <v>27</v>
      </c>
      <c r="B460" t="s">
        <v>28</v>
      </c>
      <c r="C460" t="s">
        <v>43</v>
      </c>
      <c r="D460">
        <v>2019</v>
      </c>
      <c r="E460">
        <v>4</v>
      </c>
      <c r="F460" s="61"/>
      <c r="G460">
        <v>18</v>
      </c>
      <c r="H460">
        <v>19.329999999999998</v>
      </c>
      <c r="I460">
        <v>18.425000000000001</v>
      </c>
      <c r="J460">
        <v>12.984999999999999</v>
      </c>
      <c r="K460">
        <v>17.077000000000002</v>
      </c>
      <c r="L460">
        <v>12.852</v>
      </c>
      <c r="M460" s="1">
        <f t="shared" si="137"/>
        <v>16.133800000000001</v>
      </c>
      <c r="N460" s="1">
        <f t="shared" si="138"/>
        <v>3.0430277192296478</v>
      </c>
      <c r="O460" s="1">
        <f t="shared" si="139"/>
        <v>19.176827719229649</v>
      </c>
      <c r="P460" s="2">
        <f t="shared" si="140"/>
        <v>13.090772280770352</v>
      </c>
    </row>
    <row r="461" spans="1:16" x14ac:dyDescent="0.2">
      <c r="A461" s="36" t="s">
        <v>27</v>
      </c>
      <c r="B461" s="5" t="s">
        <v>28</v>
      </c>
      <c r="C461" t="s">
        <v>43</v>
      </c>
      <c r="D461">
        <v>2019</v>
      </c>
      <c r="E461" s="5">
        <v>4</v>
      </c>
      <c r="F461" s="62"/>
      <c r="G461" s="5">
        <v>19</v>
      </c>
      <c r="H461" s="5">
        <v>20.983000000000001</v>
      </c>
      <c r="I461" s="5">
        <v>20.724</v>
      </c>
      <c r="J461" s="5">
        <v>13.606</v>
      </c>
      <c r="K461" s="5">
        <v>16.552</v>
      </c>
      <c r="L461" s="5">
        <v>18.425000000000001</v>
      </c>
      <c r="M461" s="7">
        <f t="shared" si="137"/>
        <v>18.058</v>
      </c>
      <c r="N461" s="7">
        <f t="shared" si="138"/>
        <v>3.0775887477049255</v>
      </c>
      <c r="O461" s="7">
        <f t="shared" si="139"/>
        <v>21.135588747704926</v>
      </c>
      <c r="P461" s="8">
        <f t="shared" si="140"/>
        <v>14.980411252295074</v>
      </c>
    </row>
    <row r="462" spans="1:16" x14ac:dyDescent="0.2">
      <c r="A462" s="32" t="s">
        <v>27</v>
      </c>
      <c r="B462" s="9" t="s">
        <v>28</v>
      </c>
      <c r="C462" t="s">
        <v>43</v>
      </c>
      <c r="D462">
        <v>2018</v>
      </c>
      <c r="E462" s="9">
        <v>5</v>
      </c>
      <c r="F462" s="60">
        <v>362.42500000000001</v>
      </c>
      <c r="G462" s="9">
        <v>1</v>
      </c>
      <c r="H462" s="9">
        <v>2.7210000000000001</v>
      </c>
      <c r="I462" s="9">
        <v>2.7210000000000001</v>
      </c>
      <c r="J462" s="9">
        <v>3.202</v>
      </c>
      <c r="K462" s="9"/>
      <c r="L462" s="9"/>
      <c r="M462" s="11">
        <f>AVERAGE(H462:L462)</f>
        <v>2.8813333333333335</v>
      </c>
      <c r="N462" s="12">
        <f>STDEV(H462:L462)</f>
        <v>0.2777054794802099</v>
      </c>
      <c r="O462" s="12">
        <f t="shared" si="139"/>
        <v>3.1590388128135434</v>
      </c>
      <c r="P462" s="13">
        <f t="shared" si="140"/>
        <v>2.6036278538531237</v>
      </c>
    </row>
    <row r="463" spans="1:16" x14ac:dyDescent="0.2">
      <c r="A463" s="17" t="s">
        <v>27</v>
      </c>
      <c r="B463" t="s">
        <v>28</v>
      </c>
      <c r="C463" t="s">
        <v>43</v>
      </c>
      <c r="D463">
        <v>2018</v>
      </c>
      <c r="E463">
        <v>5</v>
      </c>
      <c r="F463" s="61"/>
      <c r="G463">
        <v>2</v>
      </c>
      <c r="H463">
        <v>3.774</v>
      </c>
      <c r="I463">
        <v>4.8330000000000002</v>
      </c>
      <c r="J463">
        <v>3.202</v>
      </c>
      <c r="M463" s="3">
        <f t="shared" ref="M463:M480" si="141">AVERAGE(H463:L463)</f>
        <v>3.9363333333333332</v>
      </c>
      <c r="N463" s="1">
        <f t="shared" ref="N463:N480" si="142">STDEV(H463:L463)</f>
        <v>0.82752905286360534</v>
      </c>
      <c r="O463" s="1">
        <f t="shared" ref="O463:O480" si="143">M463+N463</f>
        <v>4.7638623861969389</v>
      </c>
      <c r="P463" s="2">
        <f t="shared" ref="P463:P480" si="144">M463-N463</f>
        <v>3.108804280469728</v>
      </c>
    </row>
    <row r="464" spans="1:16" x14ac:dyDescent="0.2">
      <c r="A464" s="17" t="s">
        <v>27</v>
      </c>
      <c r="B464" t="s">
        <v>28</v>
      </c>
      <c r="C464" t="s">
        <v>43</v>
      </c>
      <c r="D464">
        <v>2018</v>
      </c>
      <c r="E464">
        <v>5</v>
      </c>
      <c r="F464" s="61"/>
      <c r="G464">
        <v>3</v>
      </c>
      <c r="H464">
        <v>4.2690000000000001</v>
      </c>
      <c r="I464">
        <v>5.3369999999999997</v>
      </c>
      <c r="J464">
        <v>4.8330000000000002</v>
      </c>
      <c r="K464">
        <v>3.774</v>
      </c>
      <c r="M464" s="3">
        <f t="shared" si="141"/>
        <v>4.5532500000000002</v>
      </c>
      <c r="N464" s="1">
        <f t="shared" si="142"/>
        <v>0.67836881561581053</v>
      </c>
      <c r="O464" s="1">
        <f t="shared" si="143"/>
        <v>5.2316188156158105</v>
      </c>
      <c r="P464" s="2">
        <f t="shared" si="144"/>
        <v>3.8748811843841899</v>
      </c>
    </row>
    <row r="465" spans="1:16" x14ac:dyDescent="0.2">
      <c r="A465" s="17" t="s">
        <v>27</v>
      </c>
      <c r="B465" t="s">
        <v>28</v>
      </c>
      <c r="C465" t="s">
        <v>43</v>
      </c>
      <c r="D465">
        <v>2018</v>
      </c>
      <c r="E465">
        <v>5</v>
      </c>
      <c r="F465" s="61"/>
      <c r="G465">
        <v>4</v>
      </c>
      <c r="H465">
        <v>4.8330000000000002</v>
      </c>
      <c r="I465">
        <v>4.2690000000000001</v>
      </c>
      <c r="J465">
        <v>5.4420000000000002</v>
      </c>
      <c r="K465">
        <v>4.4009999999999998</v>
      </c>
      <c r="M465" s="3">
        <f t="shared" si="141"/>
        <v>4.7362500000000001</v>
      </c>
      <c r="N465" s="1">
        <f t="shared" si="142"/>
        <v>0.52857000482433747</v>
      </c>
      <c r="O465" s="1">
        <f t="shared" si="143"/>
        <v>5.2648200048243377</v>
      </c>
      <c r="P465" s="2">
        <f t="shared" si="144"/>
        <v>4.2076799951756625</v>
      </c>
    </row>
    <row r="466" spans="1:16" x14ac:dyDescent="0.2">
      <c r="A466" s="17" t="s">
        <v>27</v>
      </c>
      <c r="B466" t="s">
        <v>28</v>
      </c>
      <c r="C466" t="s">
        <v>43</v>
      </c>
      <c r="D466">
        <v>2018</v>
      </c>
      <c r="E466">
        <v>5</v>
      </c>
      <c r="F466" s="61"/>
      <c r="G466">
        <v>5</v>
      </c>
      <c r="H466">
        <v>5.4420000000000002</v>
      </c>
      <c r="I466">
        <v>4.2690000000000001</v>
      </c>
      <c r="J466">
        <v>6.492</v>
      </c>
      <c r="K466">
        <v>6.4039999999999999</v>
      </c>
      <c r="L466">
        <v>3.774</v>
      </c>
      <c r="M466" s="3">
        <f t="shared" si="141"/>
        <v>5.2762000000000002</v>
      </c>
      <c r="N466" s="1">
        <f t="shared" si="142"/>
        <v>1.2297000447263546</v>
      </c>
      <c r="O466" s="1">
        <f t="shared" si="143"/>
        <v>6.5059000447263546</v>
      </c>
      <c r="P466" s="2">
        <f t="shared" si="144"/>
        <v>4.0464999552736458</v>
      </c>
    </row>
    <row r="467" spans="1:16" x14ac:dyDescent="0.2">
      <c r="A467" s="17" t="s">
        <v>27</v>
      </c>
      <c r="B467" t="s">
        <v>28</v>
      </c>
      <c r="C467" t="s">
        <v>43</v>
      </c>
      <c r="D467">
        <v>2018</v>
      </c>
      <c r="E467">
        <v>5</v>
      </c>
      <c r="F467" s="61"/>
      <c r="G467">
        <v>6</v>
      </c>
      <c r="H467">
        <v>5.3369999999999997</v>
      </c>
      <c r="I467">
        <v>4.8330000000000002</v>
      </c>
      <c r="J467">
        <v>5.8949999999999996</v>
      </c>
      <c r="K467">
        <v>4.8330000000000002</v>
      </c>
      <c r="L467">
        <v>5.8949999999999996</v>
      </c>
      <c r="M467" s="3">
        <f t="shared" si="141"/>
        <v>5.3585999999999991</v>
      </c>
      <c r="N467" s="1">
        <f t="shared" si="142"/>
        <v>0.5311372703925038</v>
      </c>
      <c r="O467" s="1">
        <f t="shared" si="143"/>
        <v>5.8897372703925033</v>
      </c>
      <c r="P467" s="2">
        <f t="shared" si="144"/>
        <v>4.827462729607495</v>
      </c>
    </row>
    <row r="468" spans="1:16" x14ac:dyDescent="0.2">
      <c r="A468" s="17" t="s">
        <v>27</v>
      </c>
      <c r="B468" t="s">
        <v>28</v>
      </c>
      <c r="C468" t="s">
        <v>43</v>
      </c>
      <c r="D468">
        <v>2018</v>
      </c>
      <c r="E468">
        <v>5</v>
      </c>
      <c r="F468" s="61"/>
      <c r="G468">
        <v>7</v>
      </c>
      <c r="H468">
        <v>5.8949999999999996</v>
      </c>
      <c r="I468">
        <v>7.4710000000000001</v>
      </c>
      <c r="J468">
        <v>9.6649999999999991</v>
      </c>
      <c r="K468">
        <v>5.8949999999999996</v>
      </c>
      <c r="L468">
        <v>6.4039999999999999</v>
      </c>
      <c r="M468" s="3">
        <f t="shared" si="141"/>
        <v>7.0659999999999998</v>
      </c>
      <c r="N468" s="1">
        <f t="shared" si="142"/>
        <v>1.588989616076834</v>
      </c>
      <c r="O468" s="1">
        <f t="shared" si="143"/>
        <v>8.6549896160768345</v>
      </c>
      <c r="P468" s="2">
        <f t="shared" si="144"/>
        <v>5.4770103839231661</v>
      </c>
    </row>
    <row r="469" spans="1:16" x14ac:dyDescent="0.2">
      <c r="A469" s="17" t="s">
        <v>27</v>
      </c>
      <c r="B469" t="s">
        <v>28</v>
      </c>
      <c r="C469" t="s">
        <v>43</v>
      </c>
      <c r="D469">
        <v>2018</v>
      </c>
      <c r="E469">
        <v>5</v>
      </c>
      <c r="F469" s="61"/>
      <c r="G469">
        <v>8</v>
      </c>
      <c r="H469">
        <v>4.8330000000000002</v>
      </c>
      <c r="I469">
        <v>8.0229999999999997</v>
      </c>
      <c r="J469">
        <v>12.378</v>
      </c>
      <c r="K469">
        <v>11.789</v>
      </c>
      <c r="L469">
        <v>6.085</v>
      </c>
      <c r="M469" s="3">
        <f t="shared" si="141"/>
        <v>8.6216000000000008</v>
      </c>
      <c r="N469" s="1">
        <f t="shared" si="142"/>
        <v>3.3648594027091203</v>
      </c>
      <c r="O469" s="1">
        <f t="shared" si="143"/>
        <v>11.986459402709121</v>
      </c>
      <c r="P469" s="2">
        <f t="shared" si="144"/>
        <v>5.2567405972908805</v>
      </c>
    </row>
    <row r="470" spans="1:16" x14ac:dyDescent="0.2">
      <c r="A470" s="17" t="s">
        <v>27</v>
      </c>
      <c r="B470" t="s">
        <v>28</v>
      </c>
      <c r="C470" t="s">
        <v>43</v>
      </c>
      <c r="D470">
        <v>2018</v>
      </c>
      <c r="E470">
        <v>5</v>
      </c>
      <c r="F470" s="61"/>
      <c r="G470">
        <v>9</v>
      </c>
      <c r="H470">
        <v>8.0229999999999997</v>
      </c>
      <c r="I470">
        <v>13.352</v>
      </c>
      <c r="J470">
        <v>15.093999999999999</v>
      </c>
      <c r="K470">
        <v>6.492</v>
      </c>
      <c r="L470">
        <v>6.9580000000000002</v>
      </c>
      <c r="M470" s="3">
        <f t="shared" si="141"/>
        <v>9.9837999999999987</v>
      </c>
      <c r="N470" s="1">
        <f t="shared" si="142"/>
        <v>3.9576440213844406</v>
      </c>
      <c r="O470" s="1">
        <f t="shared" si="143"/>
        <v>13.94144402138444</v>
      </c>
      <c r="P470" s="2">
        <f t="shared" si="144"/>
        <v>6.0261559786155576</v>
      </c>
    </row>
    <row r="471" spans="1:16" x14ac:dyDescent="0.2">
      <c r="A471" s="17" t="s">
        <v>27</v>
      </c>
      <c r="B471" t="s">
        <v>28</v>
      </c>
      <c r="C471" t="s">
        <v>43</v>
      </c>
      <c r="D471">
        <v>2018</v>
      </c>
      <c r="E471">
        <v>5</v>
      </c>
      <c r="F471" s="61"/>
      <c r="G471">
        <v>10</v>
      </c>
      <c r="H471">
        <v>6.4039999999999999</v>
      </c>
      <c r="I471">
        <v>9.0879999999999992</v>
      </c>
      <c r="J471">
        <v>11.789</v>
      </c>
      <c r="K471">
        <v>10.727</v>
      </c>
      <c r="L471">
        <v>10.154</v>
      </c>
      <c r="M471" s="3">
        <f t="shared" si="141"/>
        <v>9.6323999999999987</v>
      </c>
      <c r="N471" s="1">
        <f t="shared" si="142"/>
        <v>2.0518331559851615</v>
      </c>
      <c r="O471" s="1">
        <f t="shared" si="143"/>
        <v>11.68423315598516</v>
      </c>
      <c r="P471" s="2">
        <f t="shared" si="144"/>
        <v>7.5805668440148377</v>
      </c>
    </row>
    <row r="472" spans="1:16" x14ac:dyDescent="0.2">
      <c r="A472" s="17" t="s">
        <v>27</v>
      </c>
      <c r="B472" t="s">
        <v>28</v>
      </c>
      <c r="C472" t="s">
        <v>43</v>
      </c>
      <c r="D472">
        <v>2018</v>
      </c>
      <c r="E472">
        <v>5</v>
      </c>
      <c r="F472" s="61"/>
      <c r="G472">
        <v>11</v>
      </c>
      <c r="H472">
        <v>16.757000000000001</v>
      </c>
      <c r="I472">
        <v>12.984999999999999</v>
      </c>
      <c r="J472">
        <v>16.045999999999999</v>
      </c>
      <c r="K472">
        <v>15.093999999999999</v>
      </c>
      <c r="L472">
        <v>15.484999999999999</v>
      </c>
      <c r="M472" s="3">
        <f t="shared" si="141"/>
        <v>15.273399999999999</v>
      </c>
      <c r="N472" s="1">
        <f t="shared" si="142"/>
        <v>1.4240534751195271</v>
      </c>
      <c r="O472" s="1">
        <f t="shared" si="143"/>
        <v>16.697453475119527</v>
      </c>
      <c r="P472" s="2">
        <f t="shared" si="144"/>
        <v>13.849346524880472</v>
      </c>
    </row>
    <row r="473" spans="1:16" x14ac:dyDescent="0.2">
      <c r="A473" s="17" t="s">
        <v>27</v>
      </c>
      <c r="B473" t="s">
        <v>28</v>
      </c>
      <c r="C473" t="s">
        <v>43</v>
      </c>
      <c r="D473">
        <v>2018</v>
      </c>
      <c r="E473">
        <v>5</v>
      </c>
      <c r="F473" s="61"/>
      <c r="G473">
        <v>12</v>
      </c>
      <c r="H473">
        <v>18.867999999999999</v>
      </c>
      <c r="I473">
        <v>15.093999999999999</v>
      </c>
      <c r="J473">
        <v>18.003</v>
      </c>
      <c r="K473">
        <v>22.042000000000002</v>
      </c>
      <c r="L473">
        <v>18.254000000000001</v>
      </c>
      <c r="M473" s="3">
        <f t="shared" si="141"/>
        <v>18.452200000000001</v>
      </c>
      <c r="N473" s="1">
        <f t="shared" si="142"/>
        <v>2.4788164917960152</v>
      </c>
      <c r="O473" s="1">
        <f t="shared" si="143"/>
        <v>20.931016491796015</v>
      </c>
      <c r="P473" s="2">
        <f t="shared" si="144"/>
        <v>15.973383508203986</v>
      </c>
    </row>
    <row r="474" spans="1:16" x14ac:dyDescent="0.2">
      <c r="A474" s="17" t="s">
        <v>27</v>
      </c>
      <c r="B474" t="s">
        <v>28</v>
      </c>
      <c r="C474" t="s">
        <v>43</v>
      </c>
      <c r="D474">
        <v>2018</v>
      </c>
      <c r="E474">
        <v>5</v>
      </c>
      <c r="F474" s="61"/>
      <c r="G474">
        <v>13</v>
      </c>
      <c r="H474">
        <v>21.36</v>
      </c>
      <c r="I474">
        <v>16.045999999999999</v>
      </c>
      <c r="J474">
        <v>17.077000000000002</v>
      </c>
      <c r="K474">
        <v>21.452999999999999</v>
      </c>
      <c r="L474">
        <v>19.212</v>
      </c>
      <c r="M474" s="3">
        <f t="shared" si="141"/>
        <v>19.029600000000002</v>
      </c>
      <c r="N474" s="1">
        <f t="shared" si="142"/>
        <v>2.4521122119511491</v>
      </c>
      <c r="O474" s="1">
        <f t="shared" si="143"/>
        <v>21.481712211951152</v>
      </c>
      <c r="P474" s="2">
        <f t="shared" si="144"/>
        <v>16.577487788048852</v>
      </c>
    </row>
    <row r="475" spans="1:16" x14ac:dyDescent="0.2">
      <c r="A475" s="17" t="s">
        <v>27</v>
      </c>
      <c r="B475" t="s">
        <v>28</v>
      </c>
      <c r="C475" t="s">
        <v>43</v>
      </c>
      <c r="D475">
        <v>2018</v>
      </c>
      <c r="E475">
        <v>5</v>
      </c>
      <c r="F475" s="61"/>
      <c r="G475">
        <v>14</v>
      </c>
      <c r="H475">
        <v>23.25</v>
      </c>
      <c r="I475">
        <v>20.873999999999999</v>
      </c>
      <c r="J475">
        <v>16.045999999999999</v>
      </c>
      <c r="K475">
        <v>20.530999999999999</v>
      </c>
      <c r="L475">
        <v>20.096</v>
      </c>
      <c r="M475" s="3">
        <f t="shared" si="141"/>
        <v>20.159399999999998</v>
      </c>
      <c r="N475" s="1">
        <f t="shared" si="142"/>
        <v>2.6040654369658154</v>
      </c>
      <c r="O475" s="1">
        <f t="shared" si="143"/>
        <v>22.763465436965813</v>
      </c>
      <c r="P475" s="2">
        <f t="shared" si="144"/>
        <v>17.555334563034183</v>
      </c>
    </row>
    <row r="476" spans="1:16" x14ac:dyDescent="0.2">
      <c r="A476" s="17" t="s">
        <v>27</v>
      </c>
      <c r="B476" t="s">
        <v>28</v>
      </c>
      <c r="C476" t="s">
        <v>43</v>
      </c>
      <c r="D476">
        <v>2018</v>
      </c>
      <c r="E476">
        <v>5</v>
      </c>
      <c r="F476" s="61"/>
      <c r="G476">
        <v>15</v>
      </c>
      <c r="H476">
        <v>24.163</v>
      </c>
      <c r="I476">
        <v>18.27</v>
      </c>
      <c r="J476">
        <v>19.477</v>
      </c>
      <c r="K476">
        <v>18.425000000000001</v>
      </c>
      <c r="L476">
        <v>22.641999999999999</v>
      </c>
      <c r="M476" s="3">
        <f t="shared" si="141"/>
        <v>20.595399999999998</v>
      </c>
      <c r="N476" s="1">
        <f t="shared" si="142"/>
        <v>2.6591954234317075</v>
      </c>
      <c r="O476" s="1">
        <f t="shared" si="143"/>
        <v>23.254595423431706</v>
      </c>
      <c r="P476" s="2">
        <f t="shared" si="144"/>
        <v>17.93620457656829</v>
      </c>
    </row>
    <row r="477" spans="1:16" x14ac:dyDescent="0.2">
      <c r="A477" s="17" t="s">
        <v>27</v>
      </c>
      <c r="B477" t="s">
        <v>28</v>
      </c>
      <c r="C477" t="s">
        <v>43</v>
      </c>
      <c r="D477">
        <v>2018</v>
      </c>
      <c r="E477">
        <v>5</v>
      </c>
      <c r="F477" s="61"/>
      <c r="G477">
        <v>16</v>
      </c>
      <c r="H477">
        <v>22.401</v>
      </c>
      <c r="I477">
        <v>21.585000000000001</v>
      </c>
      <c r="J477">
        <v>17.375</v>
      </c>
      <c r="K477">
        <v>20.096</v>
      </c>
      <c r="L477">
        <v>25.815000000000001</v>
      </c>
      <c r="M477" s="3">
        <f t="shared" si="141"/>
        <v>21.4544</v>
      </c>
      <c r="N477" s="1">
        <f t="shared" si="142"/>
        <v>3.098979477182775</v>
      </c>
      <c r="O477" s="1">
        <f t="shared" si="143"/>
        <v>24.553379477182773</v>
      </c>
      <c r="P477" s="2">
        <f t="shared" si="144"/>
        <v>18.355420522817226</v>
      </c>
    </row>
    <row r="478" spans="1:16" x14ac:dyDescent="0.2">
      <c r="A478" s="17" t="s">
        <v>27</v>
      </c>
      <c r="B478" t="s">
        <v>28</v>
      </c>
      <c r="C478" t="s">
        <v>43</v>
      </c>
      <c r="D478">
        <v>2018</v>
      </c>
      <c r="E478">
        <v>5</v>
      </c>
      <c r="F478" s="61"/>
      <c r="G478">
        <v>17</v>
      </c>
      <c r="H478">
        <v>22.817</v>
      </c>
      <c r="I478">
        <v>24.303999999999998</v>
      </c>
      <c r="J478">
        <v>13.916</v>
      </c>
      <c r="K478">
        <v>16.045999999999999</v>
      </c>
      <c r="L478">
        <v>25.359000000000002</v>
      </c>
      <c r="M478" s="3">
        <f t="shared" si="141"/>
        <v>20.488400000000002</v>
      </c>
      <c r="N478" s="1">
        <f t="shared" si="142"/>
        <v>5.1632181147032705</v>
      </c>
      <c r="O478" s="1">
        <f t="shared" si="143"/>
        <v>25.651618114703272</v>
      </c>
      <c r="P478" s="2">
        <f t="shared" si="144"/>
        <v>15.325181885296733</v>
      </c>
    </row>
    <row r="479" spans="1:16" x14ac:dyDescent="0.2">
      <c r="A479" s="17" t="s">
        <v>27</v>
      </c>
      <c r="B479" t="s">
        <v>28</v>
      </c>
      <c r="C479" t="s">
        <v>43</v>
      </c>
      <c r="D479">
        <v>2018</v>
      </c>
      <c r="E479">
        <v>5</v>
      </c>
      <c r="F479" s="61"/>
      <c r="G479">
        <v>18</v>
      </c>
      <c r="H479">
        <v>15.093999999999999</v>
      </c>
      <c r="I479">
        <v>21.887</v>
      </c>
      <c r="J479">
        <v>12.808</v>
      </c>
      <c r="K479">
        <v>22.414000000000001</v>
      </c>
      <c r="L479">
        <v>27.771000000000001</v>
      </c>
      <c r="M479" s="3">
        <f t="shared" si="141"/>
        <v>19.994800000000001</v>
      </c>
      <c r="N479" s="1">
        <f t="shared" si="142"/>
        <v>6.0326232022230579</v>
      </c>
      <c r="O479" s="1">
        <f t="shared" si="143"/>
        <v>26.027423202223058</v>
      </c>
      <c r="P479" s="2">
        <f t="shared" si="144"/>
        <v>13.962176797776944</v>
      </c>
    </row>
    <row r="480" spans="1:16" x14ac:dyDescent="0.2">
      <c r="A480" s="36" t="s">
        <v>27</v>
      </c>
      <c r="B480" s="5" t="s">
        <v>28</v>
      </c>
      <c r="C480" t="s">
        <v>43</v>
      </c>
      <c r="D480">
        <v>2018</v>
      </c>
      <c r="E480" s="5">
        <v>5</v>
      </c>
      <c r="F480" s="62"/>
      <c r="G480" s="5">
        <v>19</v>
      </c>
      <c r="H480" s="5">
        <v>14.885</v>
      </c>
      <c r="I480" s="5">
        <v>16.327000000000002</v>
      </c>
      <c r="J480" s="5">
        <v>18.175999999999998</v>
      </c>
      <c r="K480" s="5">
        <v>22.042000000000002</v>
      </c>
      <c r="L480" s="5">
        <v>20.390999999999998</v>
      </c>
      <c r="M480" s="6">
        <f t="shared" si="141"/>
        <v>18.3642</v>
      </c>
      <c r="N480" s="7">
        <f t="shared" si="142"/>
        <v>2.9122399798093701</v>
      </c>
      <c r="O480" s="7">
        <f t="shared" si="143"/>
        <v>21.276439979809371</v>
      </c>
      <c r="P480" s="8">
        <f t="shared" si="144"/>
        <v>15.451960020190629</v>
      </c>
    </row>
    <row r="481" spans="1:16" x14ac:dyDescent="0.2">
      <c r="A481" s="32" t="s">
        <v>34</v>
      </c>
      <c r="B481" s="9" t="s">
        <v>20</v>
      </c>
      <c r="C481" t="s">
        <v>43</v>
      </c>
      <c r="D481">
        <v>2021</v>
      </c>
      <c r="E481" s="9">
        <v>1</v>
      </c>
      <c r="F481" s="60">
        <v>525.58100000000002</v>
      </c>
      <c r="G481" s="9">
        <v>1</v>
      </c>
      <c r="H481" s="9" t="s">
        <v>18</v>
      </c>
      <c r="I481" s="9">
        <v>3.202</v>
      </c>
      <c r="J481" s="9" t="s">
        <v>18</v>
      </c>
      <c r="K481" s="9"/>
      <c r="L481" s="9"/>
      <c r="M481" s="11">
        <f>AVERAGE(H481:J481)</f>
        <v>3.202</v>
      </c>
      <c r="N481" s="12" t="s">
        <v>18</v>
      </c>
      <c r="O481" s="12" t="s">
        <v>18</v>
      </c>
      <c r="P481" s="13" t="s">
        <v>18</v>
      </c>
    </row>
    <row r="482" spans="1:16" x14ac:dyDescent="0.2">
      <c r="A482" s="17" t="s">
        <v>34</v>
      </c>
      <c r="B482" t="s">
        <v>20</v>
      </c>
      <c r="C482" t="s">
        <v>43</v>
      </c>
      <c r="E482">
        <v>1</v>
      </c>
      <c r="F482" s="61"/>
      <c r="G482">
        <v>2</v>
      </c>
      <c r="H482">
        <v>3.375</v>
      </c>
      <c r="I482">
        <v>3.1120000000000001</v>
      </c>
      <c r="J482">
        <v>3.202</v>
      </c>
      <c r="M482" s="3">
        <f t="shared" ref="M482:M545" si="145">AVERAGE(H482:J482)</f>
        <v>3.2296666666666667</v>
      </c>
      <c r="N482" s="1">
        <f t="shared" ref="N482:N545" si="146">STDEV(H482:J482)</f>
        <v>0.13366500414593688</v>
      </c>
      <c r="O482" s="1">
        <f t="shared" ref="O482:O545" si="147">M482+N482</f>
        <v>3.3633316708126038</v>
      </c>
      <c r="P482" s="2">
        <f t="shared" ref="P482:P545" si="148">M482-N482</f>
        <v>3.0960016625207296</v>
      </c>
    </row>
    <row r="483" spans="1:16" x14ac:dyDescent="0.2">
      <c r="A483" s="17" t="s">
        <v>34</v>
      </c>
      <c r="B483" t="s">
        <v>20</v>
      </c>
      <c r="C483" t="s">
        <v>43</v>
      </c>
      <c r="E483">
        <v>1</v>
      </c>
      <c r="F483" s="61"/>
      <c r="G483">
        <v>3</v>
      </c>
      <c r="H483">
        <v>2.7210000000000001</v>
      </c>
      <c r="I483">
        <v>5.4420000000000002</v>
      </c>
      <c r="J483">
        <v>5.4420000000000002</v>
      </c>
      <c r="M483" s="3">
        <f t="shared" si="145"/>
        <v>4.5350000000000001</v>
      </c>
      <c r="N483" s="1">
        <f t="shared" si="146"/>
        <v>1.5709700824649724</v>
      </c>
      <c r="O483" s="1">
        <f t="shared" si="147"/>
        <v>6.1059700824649727</v>
      </c>
      <c r="P483" s="2">
        <f t="shared" si="148"/>
        <v>2.9640299175350275</v>
      </c>
    </row>
    <row r="484" spans="1:16" x14ac:dyDescent="0.2">
      <c r="A484" s="17" t="s">
        <v>34</v>
      </c>
      <c r="B484" t="s">
        <v>20</v>
      </c>
      <c r="C484" t="s">
        <v>43</v>
      </c>
      <c r="E484">
        <v>1</v>
      </c>
      <c r="F484" s="61"/>
      <c r="G484">
        <v>4</v>
      </c>
      <c r="H484">
        <v>5.4420000000000002</v>
      </c>
      <c r="I484">
        <v>8.6050000000000004</v>
      </c>
      <c r="J484">
        <v>3.1120000000000001</v>
      </c>
      <c r="M484" s="3">
        <f t="shared" si="145"/>
        <v>5.719666666666666</v>
      </c>
      <c r="N484" s="1">
        <f t="shared" si="146"/>
        <v>2.7570067706361092</v>
      </c>
      <c r="O484" s="1">
        <f t="shared" si="147"/>
        <v>8.4766734373027752</v>
      </c>
      <c r="P484" s="2">
        <f t="shared" si="148"/>
        <v>2.9626598960305568</v>
      </c>
    </row>
    <row r="485" spans="1:16" x14ac:dyDescent="0.2">
      <c r="A485" s="17" t="s">
        <v>34</v>
      </c>
      <c r="B485" t="s">
        <v>20</v>
      </c>
      <c r="C485" t="s">
        <v>43</v>
      </c>
      <c r="E485">
        <v>1</v>
      </c>
      <c r="F485" s="61"/>
      <c r="G485">
        <v>5</v>
      </c>
      <c r="H485">
        <v>7.4329999999999998</v>
      </c>
      <c r="I485">
        <v>10.484999999999999</v>
      </c>
      <c r="J485">
        <v>6.75</v>
      </c>
      <c r="M485" s="3">
        <f t="shared" si="145"/>
        <v>8.222666666666667</v>
      </c>
      <c r="N485" s="1">
        <f t="shared" si="146"/>
        <v>1.9887775977552975</v>
      </c>
      <c r="O485" s="1">
        <f t="shared" si="147"/>
        <v>10.211444264421964</v>
      </c>
      <c r="P485" s="2">
        <f t="shared" si="148"/>
        <v>6.2338890689113695</v>
      </c>
    </row>
    <row r="486" spans="1:16" x14ac:dyDescent="0.2">
      <c r="A486" s="17" t="s">
        <v>34</v>
      </c>
      <c r="B486" t="s">
        <v>20</v>
      </c>
      <c r="C486" t="s">
        <v>43</v>
      </c>
      <c r="E486">
        <v>1</v>
      </c>
      <c r="F486" s="61"/>
      <c r="G486">
        <v>6</v>
      </c>
      <c r="H486">
        <v>24.997</v>
      </c>
      <c r="I486">
        <v>12.83</v>
      </c>
      <c r="J486">
        <v>9.6649999999999991</v>
      </c>
      <c r="M486" s="3">
        <f t="shared" si="145"/>
        <v>15.830666666666666</v>
      </c>
      <c r="N486" s="1">
        <f t="shared" si="146"/>
        <v>8.0944769030082107</v>
      </c>
      <c r="O486" s="1">
        <f t="shared" si="147"/>
        <v>23.925143569674876</v>
      </c>
      <c r="P486" s="2">
        <f t="shared" si="148"/>
        <v>7.7361897636584551</v>
      </c>
    </row>
    <row r="487" spans="1:16" x14ac:dyDescent="0.2">
      <c r="A487" s="17" t="s">
        <v>34</v>
      </c>
      <c r="B487" t="s">
        <v>20</v>
      </c>
      <c r="C487" t="s">
        <v>43</v>
      </c>
      <c r="E487">
        <v>1</v>
      </c>
      <c r="F487" s="61"/>
      <c r="G487">
        <v>7</v>
      </c>
      <c r="H487">
        <v>32.741</v>
      </c>
      <c r="I487">
        <v>17.891999999999999</v>
      </c>
      <c r="J487">
        <v>15.705</v>
      </c>
      <c r="M487" s="3">
        <f t="shared" si="145"/>
        <v>22.112666666666666</v>
      </c>
      <c r="N487" s="1">
        <f t="shared" si="146"/>
        <v>9.2691339581070515</v>
      </c>
      <c r="O487" s="1">
        <f t="shared" si="147"/>
        <v>31.381800624773717</v>
      </c>
      <c r="P487" s="2">
        <f t="shared" si="148"/>
        <v>12.843532708559614</v>
      </c>
    </row>
    <row r="488" spans="1:16" x14ac:dyDescent="0.2">
      <c r="A488" s="17" t="s">
        <v>34</v>
      </c>
      <c r="B488" t="s">
        <v>20</v>
      </c>
      <c r="C488" t="s">
        <v>43</v>
      </c>
      <c r="E488">
        <v>1</v>
      </c>
      <c r="F488" s="61"/>
      <c r="G488">
        <v>8</v>
      </c>
      <c r="H488">
        <v>37.856000000000002</v>
      </c>
      <c r="I488">
        <v>29.123000000000001</v>
      </c>
      <c r="J488">
        <v>20.724</v>
      </c>
      <c r="M488" s="3">
        <f t="shared" si="145"/>
        <v>29.234333333333336</v>
      </c>
      <c r="N488" s="1">
        <f t="shared" si="146"/>
        <v>8.566542612590764</v>
      </c>
      <c r="O488" s="1">
        <f t="shared" si="147"/>
        <v>37.800875945924098</v>
      </c>
      <c r="P488" s="2">
        <f t="shared" si="148"/>
        <v>20.667790720742573</v>
      </c>
    </row>
    <row r="489" spans="1:16" x14ac:dyDescent="0.2">
      <c r="A489" s="17" t="s">
        <v>34</v>
      </c>
      <c r="B489" t="s">
        <v>20</v>
      </c>
      <c r="C489" t="s">
        <v>43</v>
      </c>
      <c r="E489">
        <v>1</v>
      </c>
      <c r="F489" s="61"/>
      <c r="G489">
        <v>9</v>
      </c>
      <c r="H489">
        <v>33.420999999999999</v>
      </c>
      <c r="I489">
        <v>24.338999999999999</v>
      </c>
      <c r="J489">
        <v>19.681000000000001</v>
      </c>
      <c r="M489" s="3">
        <f t="shared" si="145"/>
        <v>25.813666666666666</v>
      </c>
      <c r="N489" s="1">
        <f t="shared" si="146"/>
        <v>6.9876949942977093</v>
      </c>
      <c r="O489" s="1">
        <f t="shared" si="147"/>
        <v>32.801361660964375</v>
      </c>
      <c r="P489" s="2">
        <f t="shared" si="148"/>
        <v>18.825971672368958</v>
      </c>
    </row>
    <row r="490" spans="1:16" x14ac:dyDescent="0.2">
      <c r="A490" s="17" t="s">
        <v>34</v>
      </c>
      <c r="B490" t="s">
        <v>20</v>
      </c>
      <c r="C490" t="s">
        <v>43</v>
      </c>
      <c r="E490">
        <v>1</v>
      </c>
      <c r="F490" s="61"/>
      <c r="G490">
        <v>10</v>
      </c>
      <c r="H490">
        <v>34.453000000000003</v>
      </c>
      <c r="I490">
        <v>24.722000000000001</v>
      </c>
      <c r="J490">
        <v>27.347000000000001</v>
      </c>
      <c r="M490" s="3">
        <f t="shared" si="145"/>
        <v>28.840666666666667</v>
      </c>
      <c r="N490" s="1">
        <f t="shared" si="146"/>
        <v>5.0345178848955765</v>
      </c>
      <c r="O490" s="1">
        <f t="shared" si="147"/>
        <v>33.875184551562242</v>
      </c>
      <c r="P490" s="2">
        <f t="shared" si="148"/>
        <v>23.806148781771093</v>
      </c>
    </row>
    <row r="491" spans="1:16" x14ac:dyDescent="0.2">
      <c r="A491" s="17" t="s">
        <v>34</v>
      </c>
      <c r="B491" t="s">
        <v>20</v>
      </c>
      <c r="C491" t="s">
        <v>43</v>
      </c>
      <c r="E491">
        <v>1</v>
      </c>
      <c r="F491" s="61"/>
      <c r="G491">
        <v>11</v>
      </c>
      <c r="H491">
        <v>41.857999999999997</v>
      </c>
      <c r="I491">
        <v>22.286999999999999</v>
      </c>
      <c r="J491">
        <v>32.109000000000002</v>
      </c>
      <c r="M491" s="3">
        <f t="shared" si="145"/>
        <v>32.084666666666664</v>
      </c>
      <c r="N491" s="1">
        <f t="shared" si="146"/>
        <v>9.7855226908598656</v>
      </c>
      <c r="O491" s="1">
        <f t="shared" si="147"/>
        <v>41.870189357526527</v>
      </c>
      <c r="P491" s="2">
        <f t="shared" si="148"/>
        <v>22.2991439758068</v>
      </c>
    </row>
    <row r="492" spans="1:16" x14ac:dyDescent="0.2">
      <c r="A492" s="17" t="s">
        <v>34</v>
      </c>
      <c r="B492" t="s">
        <v>20</v>
      </c>
      <c r="C492" t="s">
        <v>43</v>
      </c>
      <c r="E492">
        <v>1</v>
      </c>
      <c r="F492" s="61"/>
      <c r="G492">
        <v>12</v>
      </c>
      <c r="H492">
        <v>33.079000000000001</v>
      </c>
      <c r="I492">
        <v>24.338999999999999</v>
      </c>
      <c r="J492">
        <v>36.508000000000003</v>
      </c>
      <c r="M492" s="3">
        <f t="shared" si="145"/>
        <v>31.308666666666667</v>
      </c>
      <c r="N492" s="1">
        <f t="shared" si="146"/>
        <v>6.2746872697635991</v>
      </c>
      <c r="O492" s="1">
        <f t="shared" si="147"/>
        <v>37.583353936430264</v>
      </c>
      <c r="P492" s="2">
        <f t="shared" si="148"/>
        <v>25.033979396903067</v>
      </c>
    </row>
    <row r="493" spans="1:16" x14ac:dyDescent="0.2">
      <c r="A493" s="17" t="s">
        <v>34</v>
      </c>
      <c r="B493" t="s">
        <v>20</v>
      </c>
      <c r="C493" t="s">
        <v>43</v>
      </c>
      <c r="E493">
        <v>1</v>
      </c>
      <c r="F493" s="61"/>
      <c r="G493">
        <v>13</v>
      </c>
      <c r="H493">
        <v>29.035</v>
      </c>
      <c r="I493">
        <v>32.767000000000003</v>
      </c>
      <c r="J493">
        <v>34.429000000000002</v>
      </c>
      <c r="M493" s="3">
        <f t="shared" si="145"/>
        <v>32.077000000000005</v>
      </c>
      <c r="N493" s="1">
        <f t="shared" si="146"/>
        <v>2.7624054734958818</v>
      </c>
      <c r="O493" s="1">
        <f t="shared" si="147"/>
        <v>34.839405473495887</v>
      </c>
      <c r="P493" s="2">
        <f t="shared" si="148"/>
        <v>29.314594526504123</v>
      </c>
    </row>
    <row r="494" spans="1:16" x14ac:dyDescent="0.2">
      <c r="A494" s="17" t="s">
        <v>34</v>
      </c>
      <c r="B494" t="s">
        <v>20</v>
      </c>
      <c r="C494" t="s">
        <v>43</v>
      </c>
      <c r="E494">
        <v>1</v>
      </c>
      <c r="F494" s="61"/>
      <c r="G494">
        <v>14</v>
      </c>
      <c r="H494">
        <v>28.087</v>
      </c>
      <c r="I494">
        <v>34.453000000000003</v>
      </c>
      <c r="J494">
        <v>32.18</v>
      </c>
      <c r="M494" s="3">
        <f t="shared" si="145"/>
        <v>31.573333333333334</v>
      </c>
      <c r="N494" s="1">
        <f t="shared" si="146"/>
        <v>3.2260691767743208</v>
      </c>
      <c r="O494" s="1">
        <f t="shared" si="147"/>
        <v>34.799402510107655</v>
      </c>
      <c r="P494" s="2">
        <f t="shared" si="148"/>
        <v>28.347264156559014</v>
      </c>
    </row>
    <row r="495" spans="1:16" x14ac:dyDescent="0.2">
      <c r="A495" s="17" t="s">
        <v>34</v>
      </c>
      <c r="B495" t="s">
        <v>20</v>
      </c>
      <c r="C495" t="s">
        <v>43</v>
      </c>
      <c r="E495">
        <v>1</v>
      </c>
      <c r="F495" s="61"/>
      <c r="G495">
        <v>15</v>
      </c>
      <c r="H495">
        <v>20.724</v>
      </c>
      <c r="I495">
        <v>33.284999999999997</v>
      </c>
      <c r="J495">
        <v>31.081</v>
      </c>
      <c r="M495" s="3">
        <f t="shared" si="145"/>
        <v>28.363333333333333</v>
      </c>
      <c r="N495" s="1">
        <f t="shared" si="146"/>
        <v>6.7070085979766896</v>
      </c>
      <c r="O495" s="1">
        <f t="shared" si="147"/>
        <v>35.070341931310026</v>
      </c>
      <c r="P495" s="2">
        <f t="shared" si="148"/>
        <v>21.656324735356645</v>
      </c>
    </row>
    <row r="496" spans="1:16" x14ac:dyDescent="0.2">
      <c r="A496" s="17" t="s">
        <v>34</v>
      </c>
      <c r="B496" t="s">
        <v>20</v>
      </c>
      <c r="C496" t="s">
        <v>43</v>
      </c>
      <c r="E496">
        <v>1</v>
      </c>
      <c r="F496" s="61"/>
      <c r="G496">
        <v>16</v>
      </c>
      <c r="H496">
        <v>33.523000000000003</v>
      </c>
      <c r="I496">
        <v>43.25</v>
      </c>
      <c r="J496">
        <v>31.608000000000001</v>
      </c>
      <c r="M496" s="3">
        <f t="shared" si="145"/>
        <v>36.127000000000002</v>
      </c>
      <c r="N496" s="1">
        <f t="shared" si="146"/>
        <v>6.2425678210172544</v>
      </c>
      <c r="O496" s="1">
        <f t="shared" si="147"/>
        <v>42.369567821017256</v>
      </c>
      <c r="P496" s="2">
        <f t="shared" si="148"/>
        <v>29.884432178982749</v>
      </c>
    </row>
    <row r="497" spans="1:16" x14ac:dyDescent="0.2">
      <c r="A497" s="36" t="s">
        <v>34</v>
      </c>
      <c r="B497" s="5" t="s">
        <v>20</v>
      </c>
      <c r="C497" t="s">
        <v>43</v>
      </c>
      <c r="E497" s="5">
        <v>1</v>
      </c>
      <c r="F497" s="62"/>
      <c r="G497" s="5">
        <v>17</v>
      </c>
      <c r="H497" s="5">
        <v>29.366</v>
      </c>
      <c r="I497" s="5">
        <v>35.854999999999997</v>
      </c>
      <c r="J497" s="5">
        <v>24.303999999999998</v>
      </c>
      <c r="K497" s="5"/>
      <c r="L497" s="5"/>
      <c r="M497" s="6">
        <f t="shared" si="145"/>
        <v>29.841666666666669</v>
      </c>
      <c r="N497" s="7">
        <f t="shared" si="146"/>
        <v>5.7901722196609189</v>
      </c>
      <c r="O497" s="7">
        <f t="shared" si="147"/>
        <v>35.631838886327586</v>
      </c>
      <c r="P497" s="8">
        <f t="shared" si="148"/>
        <v>24.051494447005751</v>
      </c>
    </row>
    <row r="498" spans="1:16" x14ac:dyDescent="0.2">
      <c r="A498" s="32" t="s">
        <v>34</v>
      </c>
      <c r="B498" s="9" t="s">
        <v>20</v>
      </c>
      <c r="C498" t="s">
        <v>43</v>
      </c>
      <c r="D498">
        <v>2020</v>
      </c>
      <c r="E498" s="9">
        <v>2</v>
      </c>
      <c r="F498" s="60">
        <v>679.53599999999994</v>
      </c>
      <c r="G498" s="9">
        <v>1</v>
      </c>
      <c r="H498" s="9" t="s">
        <v>18</v>
      </c>
      <c r="I498" s="9">
        <v>6.4480000000000004</v>
      </c>
      <c r="J498" s="9">
        <v>3.8479999999999999</v>
      </c>
      <c r="K498" s="9"/>
      <c r="L498" s="9"/>
      <c r="M498" s="11">
        <f t="shared" si="145"/>
        <v>5.1479999999999997</v>
      </c>
      <c r="N498" s="12">
        <f t="shared" si="146"/>
        <v>1.8384776310850262</v>
      </c>
      <c r="O498" s="12">
        <f t="shared" si="147"/>
        <v>6.9864776310850258</v>
      </c>
      <c r="P498" s="13">
        <f t="shared" si="148"/>
        <v>3.3095223689149735</v>
      </c>
    </row>
    <row r="499" spans="1:16" x14ac:dyDescent="0.2">
      <c r="A499" s="17" t="s">
        <v>34</v>
      </c>
      <c r="B499" t="s">
        <v>20</v>
      </c>
      <c r="C499" t="s">
        <v>43</v>
      </c>
      <c r="E499">
        <v>2</v>
      </c>
      <c r="F499" s="61"/>
      <c r="G499">
        <v>2</v>
      </c>
      <c r="H499" t="s">
        <v>18</v>
      </c>
      <c r="I499">
        <v>4.7729999999999997</v>
      </c>
      <c r="J499">
        <v>3.774</v>
      </c>
      <c r="M499" s="3">
        <f t="shared" si="145"/>
        <v>4.2735000000000003</v>
      </c>
      <c r="N499" s="1">
        <f t="shared" si="146"/>
        <v>0.70639967440535167</v>
      </c>
      <c r="O499" s="1">
        <f t="shared" si="147"/>
        <v>4.9798996744053516</v>
      </c>
      <c r="P499" s="2">
        <f t="shared" si="148"/>
        <v>3.5671003255946485</v>
      </c>
    </row>
    <row r="500" spans="1:16" x14ac:dyDescent="0.2">
      <c r="A500" s="17" t="s">
        <v>34</v>
      </c>
      <c r="B500" t="s">
        <v>20</v>
      </c>
      <c r="C500" t="s">
        <v>43</v>
      </c>
      <c r="E500">
        <v>2</v>
      </c>
      <c r="F500" s="61"/>
      <c r="G500">
        <v>3</v>
      </c>
      <c r="H500">
        <v>7.12</v>
      </c>
      <c r="I500">
        <v>6.085</v>
      </c>
      <c r="J500">
        <v>6.085</v>
      </c>
      <c r="M500" s="3">
        <f t="shared" si="145"/>
        <v>6.43</v>
      </c>
      <c r="N500" s="1">
        <f t="shared" si="146"/>
        <v>0.59755752861126277</v>
      </c>
      <c r="O500" s="1">
        <f t="shared" si="147"/>
        <v>7.0275575286112621</v>
      </c>
      <c r="P500" s="2">
        <f t="shared" si="148"/>
        <v>5.8324424713887373</v>
      </c>
    </row>
    <row r="501" spans="1:16" x14ac:dyDescent="0.2">
      <c r="A501" s="17" t="s">
        <v>34</v>
      </c>
      <c r="B501" t="s">
        <v>20</v>
      </c>
      <c r="C501" t="s">
        <v>43</v>
      </c>
      <c r="E501">
        <v>2</v>
      </c>
      <c r="F501" s="61"/>
      <c r="G501">
        <v>4</v>
      </c>
      <c r="H501">
        <v>5.2830000000000004</v>
      </c>
      <c r="I501">
        <v>5.4420000000000002</v>
      </c>
      <c r="J501">
        <v>6.4480000000000004</v>
      </c>
      <c r="M501" s="3">
        <f t="shared" si="145"/>
        <v>5.7243333333333339</v>
      </c>
      <c r="N501" s="1">
        <f t="shared" si="146"/>
        <v>0.63173596805416532</v>
      </c>
      <c r="O501" s="1">
        <f t="shared" si="147"/>
        <v>6.3560693013874996</v>
      </c>
      <c r="P501" s="2">
        <f t="shared" si="148"/>
        <v>5.0925973652791683</v>
      </c>
    </row>
    <row r="502" spans="1:16" x14ac:dyDescent="0.2">
      <c r="A502" s="17" t="s">
        <v>34</v>
      </c>
      <c r="B502" t="s">
        <v>20</v>
      </c>
      <c r="C502" t="s">
        <v>43</v>
      </c>
      <c r="E502">
        <v>2</v>
      </c>
      <c r="F502" s="61"/>
      <c r="G502">
        <v>5</v>
      </c>
      <c r="H502">
        <v>7.12</v>
      </c>
      <c r="I502">
        <v>7.5469999999999997</v>
      </c>
      <c r="J502">
        <v>6.9580000000000002</v>
      </c>
      <c r="M502" s="3">
        <f t="shared" si="145"/>
        <v>7.208333333333333</v>
      </c>
      <c r="N502" s="1">
        <f t="shared" si="146"/>
        <v>0.30427345157494956</v>
      </c>
      <c r="O502" s="1">
        <f t="shared" si="147"/>
        <v>7.5126067849082823</v>
      </c>
      <c r="P502" s="2">
        <f t="shared" si="148"/>
        <v>6.9040598817583838</v>
      </c>
    </row>
    <row r="503" spans="1:16" x14ac:dyDescent="0.2">
      <c r="A503" s="17" t="s">
        <v>34</v>
      </c>
      <c r="B503" t="s">
        <v>20</v>
      </c>
      <c r="C503" t="s">
        <v>43</v>
      </c>
      <c r="E503">
        <v>2</v>
      </c>
      <c r="F503" s="61"/>
      <c r="G503">
        <v>6</v>
      </c>
      <c r="H503">
        <v>8.1289999999999996</v>
      </c>
      <c r="I503">
        <v>6.085</v>
      </c>
      <c r="J503">
        <v>7.4710000000000001</v>
      </c>
      <c r="M503" s="3">
        <f t="shared" si="145"/>
        <v>7.2283333333333326</v>
      </c>
      <c r="N503" s="1">
        <f t="shared" si="146"/>
        <v>1.0433835983631985</v>
      </c>
      <c r="O503" s="1">
        <f t="shared" si="147"/>
        <v>8.2717169316965311</v>
      </c>
      <c r="P503" s="2">
        <f t="shared" si="148"/>
        <v>6.1849497349701341</v>
      </c>
    </row>
    <row r="504" spans="1:16" x14ac:dyDescent="0.2">
      <c r="A504" s="17" t="s">
        <v>34</v>
      </c>
      <c r="B504" t="s">
        <v>20</v>
      </c>
      <c r="C504" t="s">
        <v>43</v>
      </c>
      <c r="E504">
        <v>2</v>
      </c>
      <c r="F504" s="61"/>
      <c r="G504">
        <v>7</v>
      </c>
      <c r="H504">
        <v>9.8109999999999999</v>
      </c>
      <c r="I504">
        <v>7.77</v>
      </c>
      <c r="J504">
        <v>6.75</v>
      </c>
      <c r="M504" s="3">
        <f t="shared" si="145"/>
        <v>8.1103333333333332</v>
      </c>
      <c r="N504" s="1">
        <f t="shared" si="146"/>
        <v>1.5586212924675822</v>
      </c>
      <c r="O504" s="1">
        <f t="shared" si="147"/>
        <v>9.6689546258009145</v>
      </c>
      <c r="P504" s="2">
        <f t="shared" si="148"/>
        <v>6.551712040865751</v>
      </c>
    </row>
    <row r="505" spans="1:16" x14ac:dyDescent="0.2">
      <c r="A505" s="17" t="s">
        <v>34</v>
      </c>
      <c r="B505" t="s">
        <v>20</v>
      </c>
      <c r="C505" t="s">
        <v>43</v>
      </c>
      <c r="E505">
        <v>2</v>
      </c>
      <c r="F505" s="61"/>
      <c r="G505">
        <v>8</v>
      </c>
      <c r="H505">
        <v>17.423999999999999</v>
      </c>
      <c r="I505">
        <v>12.446999999999999</v>
      </c>
      <c r="J505">
        <v>8.1289999999999996</v>
      </c>
      <c r="M505" s="3">
        <f t="shared" si="145"/>
        <v>12.666666666666666</v>
      </c>
      <c r="N505" s="1">
        <f t="shared" si="146"/>
        <v>4.6513918705408281</v>
      </c>
      <c r="O505" s="1">
        <f t="shared" si="147"/>
        <v>17.318058537207495</v>
      </c>
      <c r="P505" s="2">
        <f t="shared" si="148"/>
        <v>8.015274796125837</v>
      </c>
    </row>
    <row r="506" spans="1:16" x14ac:dyDescent="0.2">
      <c r="A506" s="17" t="s">
        <v>34</v>
      </c>
      <c r="B506" t="s">
        <v>20</v>
      </c>
      <c r="C506" t="s">
        <v>43</v>
      </c>
      <c r="E506">
        <v>2</v>
      </c>
      <c r="F506" s="61"/>
      <c r="G506">
        <v>9</v>
      </c>
      <c r="H506">
        <v>14.866</v>
      </c>
      <c r="I506">
        <v>17.227</v>
      </c>
      <c r="J506">
        <v>12.852</v>
      </c>
      <c r="M506" s="3">
        <f t="shared" si="145"/>
        <v>14.981666666666669</v>
      </c>
      <c r="N506" s="1">
        <f t="shared" si="146"/>
        <v>2.1897923036976055</v>
      </c>
      <c r="O506" s="1">
        <f t="shared" si="147"/>
        <v>17.171458970364274</v>
      </c>
      <c r="P506" s="2">
        <f t="shared" si="148"/>
        <v>12.791874362969065</v>
      </c>
    </row>
    <row r="507" spans="1:16" x14ac:dyDescent="0.2">
      <c r="A507" s="17" t="s">
        <v>34</v>
      </c>
      <c r="B507" t="s">
        <v>20</v>
      </c>
      <c r="C507" t="s">
        <v>43</v>
      </c>
      <c r="E507">
        <v>2</v>
      </c>
      <c r="F507" s="61"/>
      <c r="G507">
        <v>10</v>
      </c>
      <c r="H507">
        <v>16.706</v>
      </c>
      <c r="I507">
        <v>30.056000000000001</v>
      </c>
      <c r="J507">
        <v>14.516999999999999</v>
      </c>
      <c r="M507" s="3">
        <f t="shared" si="145"/>
        <v>20.426333333333332</v>
      </c>
      <c r="N507" s="1">
        <f t="shared" si="146"/>
        <v>8.411051678198957</v>
      </c>
      <c r="O507" s="1">
        <f t="shared" si="147"/>
        <v>28.837385011532291</v>
      </c>
      <c r="P507" s="2">
        <f t="shared" si="148"/>
        <v>12.015281655134375</v>
      </c>
    </row>
    <row r="508" spans="1:16" x14ac:dyDescent="0.2">
      <c r="A508" s="17" t="s">
        <v>34</v>
      </c>
      <c r="B508" t="s">
        <v>20</v>
      </c>
      <c r="C508" t="s">
        <v>43</v>
      </c>
      <c r="E508">
        <v>2</v>
      </c>
      <c r="F508" s="61"/>
      <c r="G508">
        <v>11</v>
      </c>
      <c r="H508">
        <v>20.321000000000002</v>
      </c>
      <c r="I508">
        <v>38.850999999999999</v>
      </c>
      <c r="J508">
        <v>12.984999999999999</v>
      </c>
      <c r="M508" s="3">
        <f t="shared" si="145"/>
        <v>24.052333333333333</v>
      </c>
      <c r="N508" s="1">
        <f t="shared" si="146"/>
        <v>13.330589834412182</v>
      </c>
      <c r="O508" s="1">
        <f t="shared" si="147"/>
        <v>37.382923167745517</v>
      </c>
      <c r="P508" s="2">
        <f t="shared" si="148"/>
        <v>10.721743498921152</v>
      </c>
    </row>
    <row r="509" spans="1:16" x14ac:dyDescent="0.2">
      <c r="A509" s="17" t="s">
        <v>34</v>
      </c>
      <c r="B509" t="s">
        <v>20</v>
      </c>
      <c r="C509" t="s">
        <v>43</v>
      </c>
      <c r="E509">
        <v>2</v>
      </c>
      <c r="F509" s="61"/>
      <c r="G509">
        <v>12</v>
      </c>
      <c r="H509">
        <v>25.670999999999999</v>
      </c>
      <c r="I509">
        <v>36.804000000000002</v>
      </c>
      <c r="J509">
        <v>15.705</v>
      </c>
      <c r="M509" s="3">
        <f t="shared" si="145"/>
        <v>26.060000000000002</v>
      </c>
      <c r="N509" s="1">
        <f t="shared" si="146"/>
        <v>10.554877592847772</v>
      </c>
      <c r="O509" s="1">
        <f t="shared" si="147"/>
        <v>36.614877592847776</v>
      </c>
      <c r="P509" s="2">
        <f t="shared" si="148"/>
        <v>15.50512240715223</v>
      </c>
    </row>
    <row r="510" spans="1:16" x14ac:dyDescent="0.2">
      <c r="A510" s="17" t="s">
        <v>34</v>
      </c>
      <c r="B510" t="s">
        <v>20</v>
      </c>
      <c r="C510" t="s">
        <v>43</v>
      </c>
      <c r="E510">
        <v>2</v>
      </c>
      <c r="F510" s="61"/>
      <c r="G510">
        <v>13</v>
      </c>
      <c r="H510">
        <v>37.561999999999998</v>
      </c>
      <c r="I510">
        <v>33.216000000000001</v>
      </c>
      <c r="J510">
        <v>19.047999999999998</v>
      </c>
      <c r="M510" s="3">
        <f t="shared" si="145"/>
        <v>29.941999999999997</v>
      </c>
      <c r="N510" s="1">
        <f t="shared" si="146"/>
        <v>9.6814955456272358</v>
      </c>
      <c r="O510" s="1">
        <f t="shared" si="147"/>
        <v>39.623495545627236</v>
      </c>
      <c r="P510" s="2">
        <f t="shared" si="148"/>
        <v>20.260504454372761</v>
      </c>
    </row>
    <row r="511" spans="1:16" x14ac:dyDescent="0.2">
      <c r="A511" s="17" t="s">
        <v>34</v>
      </c>
      <c r="B511" t="s">
        <v>20</v>
      </c>
      <c r="C511" t="s">
        <v>43</v>
      </c>
      <c r="E511">
        <v>2</v>
      </c>
      <c r="F511" s="61"/>
      <c r="G511">
        <v>14</v>
      </c>
      <c r="H511">
        <v>34.561</v>
      </c>
      <c r="I511">
        <v>34.453000000000003</v>
      </c>
      <c r="J511">
        <v>25.132999999999999</v>
      </c>
      <c r="M511" s="3">
        <f t="shared" si="145"/>
        <v>31.382333333333335</v>
      </c>
      <c r="N511" s="1">
        <f t="shared" si="146"/>
        <v>5.4123508139562819</v>
      </c>
      <c r="O511" s="1">
        <f t="shared" si="147"/>
        <v>36.794684147289615</v>
      </c>
      <c r="P511" s="2">
        <f t="shared" si="148"/>
        <v>25.969982519377055</v>
      </c>
    </row>
    <row r="512" spans="1:16" x14ac:dyDescent="0.2">
      <c r="A512" s="17" t="s">
        <v>34</v>
      </c>
      <c r="B512" t="s">
        <v>20</v>
      </c>
      <c r="C512" t="s">
        <v>43</v>
      </c>
      <c r="E512">
        <v>2</v>
      </c>
      <c r="F512" s="61"/>
      <c r="G512">
        <v>15</v>
      </c>
      <c r="H512">
        <v>39.158000000000001</v>
      </c>
      <c r="I512">
        <v>41.448</v>
      </c>
      <c r="J512">
        <v>25.538</v>
      </c>
      <c r="M512" s="3">
        <f t="shared" si="145"/>
        <v>35.38133333333333</v>
      </c>
      <c r="N512" s="1">
        <f t="shared" si="146"/>
        <v>8.6011297707530048</v>
      </c>
      <c r="O512" s="1">
        <f t="shared" si="147"/>
        <v>43.982463104086335</v>
      </c>
      <c r="P512" s="2">
        <f t="shared" si="148"/>
        <v>26.780203562580326</v>
      </c>
    </row>
    <row r="513" spans="1:16" x14ac:dyDescent="0.2">
      <c r="A513" s="17" t="s">
        <v>34</v>
      </c>
      <c r="B513" t="s">
        <v>20</v>
      </c>
      <c r="C513" t="s">
        <v>43</v>
      </c>
      <c r="E513">
        <v>2</v>
      </c>
      <c r="F513" s="61"/>
      <c r="G513">
        <v>16</v>
      </c>
      <c r="H513">
        <v>43.545000000000002</v>
      </c>
      <c r="I513">
        <v>36.795999999999999</v>
      </c>
      <c r="J513">
        <v>41.564</v>
      </c>
      <c r="M513" s="3">
        <f t="shared" si="145"/>
        <v>40.634999999999998</v>
      </c>
      <c r="N513" s="1">
        <f t="shared" si="146"/>
        <v>3.4690821552681634</v>
      </c>
      <c r="O513" s="1">
        <f t="shared" si="147"/>
        <v>44.104082155268159</v>
      </c>
      <c r="P513" s="2">
        <f t="shared" si="148"/>
        <v>37.165917844731837</v>
      </c>
    </row>
    <row r="514" spans="1:16" x14ac:dyDescent="0.2">
      <c r="A514" s="17" t="s">
        <v>34</v>
      </c>
      <c r="B514" t="s">
        <v>20</v>
      </c>
      <c r="C514" t="s">
        <v>43</v>
      </c>
      <c r="E514">
        <v>2</v>
      </c>
      <c r="F514" s="61"/>
      <c r="G514">
        <v>17</v>
      </c>
      <c r="H514">
        <v>28.015999999999998</v>
      </c>
      <c r="I514">
        <v>35.783000000000001</v>
      </c>
      <c r="J514">
        <v>35.206000000000003</v>
      </c>
      <c r="M514" s="3">
        <f t="shared" si="145"/>
        <v>33.001666666666665</v>
      </c>
      <c r="N514" s="1">
        <f t="shared" si="146"/>
        <v>4.327341716727906</v>
      </c>
      <c r="O514" s="1">
        <f t="shared" si="147"/>
        <v>37.329008383394573</v>
      </c>
      <c r="P514" s="2">
        <f t="shared" si="148"/>
        <v>28.674324949938757</v>
      </c>
    </row>
    <row r="515" spans="1:16" x14ac:dyDescent="0.2">
      <c r="A515" s="17" t="s">
        <v>34</v>
      </c>
      <c r="B515" t="s">
        <v>20</v>
      </c>
      <c r="C515" t="s">
        <v>43</v>
      </c>
      <c r="E515">
        <v>2</v>
      </c>
      <c r="F515" s="61"/>
      <c r="G515">
        <v>18</v>
      </c>
      <c r="H515">
        <v>32.109000000000002</v>
      </c>
      <c r="I515">
        <v>32.417999999999999</v>
      </c>
      <c r="J515">
        <v>32.064</v>
      </c>
      <c r="M515" s="3">
        <f t="shared" si="145"/>
        <v>32.197000000000003</v>
      </c>
      <c r="N515" s="1">
        <f t="shared" si="146"/>
        <v>0.19270962612178891</v>
      </c>
      <c r="O515" s="1">
        <f t="shared" si="147"/>
        <v>32.389709626121792</v>
      </c>
      <c r="P515" s="2">
        <f t="shared" si="148"/>
        <v>32.004290373878213</v>
      </c>
    </row>
    <row r="516" spans="1:16" x14ac:dyDescent="0.2">
      <c r="A516" s="17" t="s">
        <v>34</v>
      </c>
      <c r="B516" t="s">
        <v>20</v>
      </c>
      <c r="C516" t="s">
        <v>43</v>
      </c>
      <c r="E516">
        <v>2</v>
      </c>
      <c r="F516" s="61"/>
      <c r="G516">
        <v>19</v>
      </c>
      <c r="H516">
        <v>27.212</v>
      </c>
      <c r="I516">
        <v>29.704000000000001</v>
      </c>
      <c r="J516">
        <v>24.757000000000001</v>
      </c>
      <c r="M516" s="3">
        <f t="shared" si="145"/>
        <v>27.224333333333334</v>
      </c>
      <c r="N516" s="1">
        <f t="shared" si="146"/>
        <v>2.4735230610069783</v>
      </c>
      <c r="O516" s="1">
        <f t="shared" si="147"/>
        <v>29.697856394340313</v>
      </c>
      <c r="P516" s="2">
        <f t="shared" si="148"/>
        <v>24.750810272326355</v>
      </c>
    </row>
    <row r="517" spans="1:16" x14ac:dyDescent="0.2">
      <c r="A517" s="17" t="s">
        <v>34</v>
      </c>
      <c r="B517" t="s">
        <v>20</v>
      </c>
      <c r="C517" t="s">
        <v>43</v>
      </c>
      <c r="E517">
        <v>2</v>
      </c>
      <c r="F517" s="61"/>
      <c r="G517">
        <v>20</v>
      </c>
      <c r="H517">
        <v>30.722000000000001</v>
      </c>
      <c r="I517">
        <v>33.362000000000002</v>
      </c>
      <c r="J517">
        <v>22.401</v>
      </c>
      <c r="M517" s="3">
        <f t="shared" si="145"/>
        <v>28.828333333333333</v>
      </c>
      <c r="N517" s="1">
        <f t="shared" si="146"/>
        <v>5.720608388391339</v>
      </c>
      <c r="O517" s="1">
        <f t="shared" si="147"/>
        <v>34.548941721724674</v>
      </c>
      <c r="P517" s="2">
        <f t="shared" si="148"/>
        <v>23.107724944941992</v>
      </c>
    </row>
    <row r="518" spans="1:16" x14ac:dyDescent="0.2">
      <c r="A518" s="17" t="s">
        <v>34</v>
      </c>
      <c r="B518" s="5" t="s">
        <v>20</v>
      </c>
      <c r="C518" t="s">
        <v>43</v>
      </c>
      <c r="E518" s="5">
        <v>2</v>
      </c>
      <c r="F518" s="62"/>
      <c r="G518" s="5">
        <v>21</v>
      </c>
      <c r="H518" s="5">
        <v>37.165999999999997</v>
      </c>
      <c r="I518" s="5">
        <v>36.170999999999999</v>
      </c>
      <c r="J518" s="5">
        <v>29.771000000000001</v>
      </c>
      <c r="K518" s="5"/>
      <c r="L518" s="5"/>
      <c r="M518" s="6">
        <f t="shared" si="145"/>
        <v>34.36933333333333</v>
      </c>
      <c r="N518" s="7">
        <f t="shared" si="146"/>
        <v>4.0132291653147991</v>
      </c>
      <c r="O518" s="7">
        <f t="shared" si="147"/>
        <v>38.382562498648127</v>
      </c>
      <c r="P518" s="8">
        <f t="shared" si="148"/>
        <v>30.356104168018533</v>
      </c>
    </row>
    <row r="519" spans="1:16" x14ac:dyDescent="0.2">
      <c r="A519" s="32" t="s">
        <v>34</v>
      </c>
      <c r="B519" s="9" t="s">
        <v>20</v>
      </c>
      <c r="C519" t="s">
        <v>43</v>
      </c>
      <c r="D519">
        <v>2019</v>
      </c>
      <c r="E519" s="9">
        <v>3</v>
      </c>
      <c r="F519" s="60">
        <v>446.56</v>
      </c>
      <c r="G519" s="9">
        <v>1</v>
      </c>
      <c r="H519" s="9">
        <v>6.085</v>
      </c>
      <c r="I519" s="9" t="s">
        <v>18</v>
      </c>
      <c r="J519" s="9" t="s">
        <v>18</v>
      </c>
      <c r="K519" s="9"/>
      <c r="L519" s="9"/>
      <c r="M519" s="11">
        <f t="shared" si="145"/>
        <v>6.085</v>
      </c>
      <c r="N519" s="12" t="s">
        <v>18</v>
      </c>
      <c r="O519" s="12" t="s">
        <v>18</v>
      </c>
      <c r="P519" s="13" t="s">
        <v>18</v>
      </c>
    </row>
    <row r="520" spans="1:16" x14ac:dyDescent="0.2">
      <c r="A520" s="17" t="s">
        <v>34</v>
      </c>
      <c r="B520" t="s">
        <v>20</v>
      </c>
      <c r="C520" t="s">
        <v>43</v>
      </c>
      <c r="E520">
        <v>3</v>
      </c>
      <c r="F520" s="61"/>
      <c r="G520">
        <v>2</v>
      </c>
      <c r="H520">
        <v>4.8330000000000002</v>
      </c>
      <c r="I520" t="s">
        <v>18</v>
      </c>
      <c r="J520">
        <v>4.4009999999999998</v>
      </c>
      <c r="M520" s="3">
        <f t="shared" si="145"/>
        <v>4.617</v>
      </c>
      <c r="N520" s="1">
        <f t="shared" si="146"/>
        <v>0.30547012947258884</v>
      </c>
      <c r="O520" s="1">
        <f t="shared" si="147"/>
        <v>4.9224701294725888</v>
      </c>
      <c r="P520" s="2">
        <f t="shared" si="148"/>
        <v>4.3115298705274112</v>
      </c>
    </row>
    <row r="521" spans="1:16" x14ac:dyDescent="0.2">
      <c r="A521" s="17" t="s">
        <v>34</v>
      </c>
      <c r="B521" t="s">
        <v>20</v>
      </c>
      <c r="C521" t="s">
        <v>43</v>
      </c>
      <c r="E521">
        <v>3</v>
      </c>
      <c r="F521" s="61"/>
      <c r="G521">
        <v>3</v>
      </c>
      <c r="H521">
        <v>5.7480000000000002</v>
      </c>
      <c r="I521">
        <v>4.8330000000000002</v>
      </c>
      <c r="J521">
        <v>6.085</v>
      </c>
      <c r="M521" s="3">
        <f t="shared" si="145"/>
        <v>5.5553333333333335</v>
      </c>
      <c r="N521" s="1">
        <f t="shared" si="146"/>
        <v>0.6478551792903513</v>
      </c>
      <c r="O521" s="1">
        <f t="shared" si="147"/>
        <v>6.2031885126236848</v>
      </c>
      <c r="P521" s="2">
        <f t="shared" si="148"/>
        <v>4.9074781540429822</v>
      </c>
    </row>
    <row r="522" spans="1:16" x14ac:dyDescent="0.2">
      <c r="A522" s="17" t="s">
        <v>34</v>
      </c>
      <c r="B522" t="s">
        <v>20</v>
      </c>
      <c r="C522" t="s">
        <v>43</v>
      </c>
      <c r="E522">
        <v>3</v>
      </c>
      <c r="F522" s="61"/>
      <c r="G522">
        <v>4</v>
      </c>
      <c r="H522">
        <v>5.4420000000000002</v>
      </c>
      <c r="I522">
        <v>4.0640000000000001</v>
      </c>
      <c r="J522">
        <v>5.0629999999999997</v>
      </c>
      <c r="M522" s="3">
        <f t="shared" si="145"/>
        <v>4.8563333333333327</v>
      </c>
      <c r="N522" s="1">
        <f t="shared" si="146"/>
        <v>0.71186679465566682</v>
      </c>
      <c r="O522" s="1">
        <f t="shared" si="147"/>
        <v>5.5682001279889999</v>
      </c>
      <c r="P522" s="2">
        <f t="shared" si="148"/>
        <v>4.1444665386776656</v>
      </c>
    </row>
    <row r="523" spans="1:16" x14ac:dyDescent="0.2">
      <c r="A523" s="17" t="s">
        <v>34</v>
      </c>
      <c r="B523" t="s">
        <v>20</v>
      </c>
      <c r="C523" t="s">
        <v>43</v>
      </c>
      <c r="E523">
        <v>3</v>
      </c>
      <c r="F523" s="61"/>
      <c r="G523">
        <v>5</v>
      </c>
      <c r="H523">
        <v>3.8479999999999999</v>
      </c>
      <c r="I523">
        <v>6.492</v>
      </c>
      <c r="J523">
        <v>8.1639999999999997</v>
      </c>
      <c r="M523" s="3">
        <f t="shared" si="145"/>
        <v>6.1679999999999993</v>
      </c>
      <c r="N523" s="1">
        <f t="shared" si="146"/>
        <v>2.1761654348877091</v>
      </c>
      <c r="O523" s="1">
        <f t="shared" si="147"/>
        <v>8.3441654348877083</v>
      </c>
      <c r="P523" s="2">
        <f t="shared" si="148"/>
        <v>3.9918345651122902</v>
      </c>
    </row>
    <row r="524" spans="1:16" x14ac:dyDescent="0.2">
      <c r="A524" s="17" t="s">
        <v>34</v>
      </c>
      <c r="B524" t="s">
        <v>20</v>
      </c>
      <c r="C524" t="s">
        <v>43</v>
      </c>
      <c r="E524">
        <v>3</v>
      </c>
      <c r="F524" s="61"/>
      <c r="G524">
        <v>6</v>
      </c>
      <c r="H524">
        <v>6.492</v>
      </c>
      <c r="I524">
        <v>14.654</v>
      </c>
      <c r="J524">
        <v>10.125999999999999</v>
      </c>
      <c r="M524" s="3">
        <f t="shared" si="145"/>
        <v>10.423999999999999</v>
      </c>
      <c r="N524" s="1">
        <f t="shared" si="146"/>
        <v>4.089151990327581</v>
      </c>
      <c r="O524" s="1">
        <f t="shared" si="147"/>
        <v>14.513151990327581</v>
      </c>
      <c r="P524" s="2">
        <f t="shared" si="148"/>
        <v>6.3348480096724185</v>
      </c>
    </row>
    <row r="525" spans="1:16" x14ac:dyDescent="0.2">
      <c r="A525" s="17" t="s">
        <v>34</v>
      </c>
      <c r="B525" t="s">
        <v>20</v>
      </c>
      <c r="C525" t="s">
        <v>43</v>
      </c>
      <c r="E525">
        <v>3</v>
      </c>
      <c r="F525" s="61"/>
      <c r="G525">
        <v>7</v>
      </c>
      <c r="H525">
        <v>13.180999999999999</v>
      </c>
      <c r="I525">
        <v>20.97</v>
      </c>
      <c r="J525">
        <v>10.484999999999999</v>
      </c>
      <c r="M525" s="3">
        <f t="shared" si="145"/>
        <v>14.878666666666666</v>
      </c>
      <c r="N525" s="1">
        <f t="shared" si="146"/>
        <v>5.4447553051843727</v>
      </c>
      <c r="O525" s="1">
        <f t="shared" si="147"/>
        <v>20.32342197185104</v>
      </c>
      <c r="P525" s="2">
        <f t="shared" si="148"/>
        <v>9.4339113614822931</v>
      </c>
    </row>
    <row r="526" spans="1:16" x14ac:dyDescent="0.2">
      <c r="A526" s="17" t="s">
        <v>34</v>
      </c>
      <c r="B526" t="s">
        <v>20</v>
      </c>
      <c r="C526" t="s">
        <v>43</v>
      </c>
      <c r="E526">
        <v>3</v>
      </c>
      <c r="F526" s="61"/>
      <c r="G526">
        <v>8</v>
      </c>
      <c r="H526">
        <v>26.404</v>
      </c>
      <c r="I526">
        <v>20.6</v>
      </c>
      <c r="J526">
        <v>9.5459999999999994</v>
      </c>
      <c r="M526" s="3">
        <f t="shared" si="145"/>
        <v>18.850000000000001</v>
      </c>
      <c r="N526" s="1">
        <f t="shared" si="146"/>
        <v>8.5641646411077303</v>
      </c>
      <c r="O526" s="1">
        <f t="shared" si="147"/>
        <v>27.414164641107732</v>
      </c>
      <c r="P526" s="2">
        <f t="shared" si="148"/>
        <v>10.285835358892271</v>
      </c>
    </row>
    <row r="527" spans="1:16" x14ac:dyDescent="0.2">
      <c r="A527" s="17" t="s">
        <v>34</v>
      </c>
      <c r="B527" t="s">
        <v>20</v>
      </c>
      <c r="C527" t="s">
        <v>43</v>
      </c>
      <c r="E527">
        <v>3</v>
      </c>
      <c r="F527" s="61"/>
      <c r="G527">
        <v>9</v>
      </c>
      <c r="H527">
        <v>28.689</v>
      </c>
      <c r="I527">
        <v>29.308</v>
      </c>
      <c r="J527">
        <v>15.282</v>
      </c>
      <c r="M527" s="3">
        <f t="shared" si="145"/>
        <v>24.426333333333332</v>
      </c>
      <c r="N527" s="1">
        <f t="shared" si="146"/>
        <v>7.9252706157792101</v>
      </c>
      <c r="O527" s="1">
        <f t="shared" si="147"/>
        <v>32.351603949112544</v>
      </c>
      <c r="P527" s="2">
        <f t="shared" si="148"/>
        <v>16.50106271755412</v>
      </c>
    </row>
    <row r="528" spans="1:16" x14ac:dyDescent="0.2">
      <c r="A528" s="17" t="s">
        <v>34</v>
      </c>
      <c r="B528" t="s">
        <v>20</v>
      </c>
      <c r="C528" t="s">
        <v>43</v>
      </c>
      <c r="E528">
        <v>3</v>
      </c>
      <c r="F528" s="61"/>
      <c r="G528">
        <v>10</v>
      </c>
      <c r="H528">
        <v>27.001999999999999</v>
      </c>
      <c r="I528">
        <v>30.98</v>
      </c>
      <c r="J528">
        <v>21.265999999999998</v>
      </c>
      <c r="M528" s="3">
        <f t="shared" si="145"/>
        <v>26.415999999999997</v>
      </c>
      <c r="N528" s="1">
        <f t="shared" si="146"/>
        <v>4.8834409999507722</v>
      </c>
      <c r="O528" s="1">
        <f t="shared" si="147"/>
        <v>31.299440999950768</v>
      </c>
      <c r="P528" s="2">
        <f t="shared" si="148"/>
        <v>21.532559000049226</v>
      </c>
    </row>
    <row r="529" spans="1:16" x14ac:dyDescent="0.2">
      <c r="A529" s="17" t="s">
        <v>34</v>
      </c>
      <c r="B529" t="s">
        <v>20</v>
      </c>
      <c r="C529" t="s">
        <v>43</v>
      </c>
      <c r="E529">
        <v>3</v>
      </c>
      <c r="F529" s="61"/>
      <c r="G529">
        <v>11</v>
      </c>
      <c r="H529">
        <v>40.851999999999997</v>
      </c>
      <c r="I529">
        <v>31.815000000000001</v>
      </c>
      <c r="J529">
        <v>41.939</v>
      </c>
      <c r="M529" s="3">
        <f t="shared" si="145"/>
        <v>38.201999999999998</v>
      </c>
      <c r="N529" s="1">
        <f t="shared" si="146"/>
        <v>5.5579419752279211</v>
      </c>
      <c r="O529" s="1">
        <f t="shared" si="147"/>
        <v>43.759941975227918</v>
      </c>
      <c r="P529" s="2">
        <f t="shared" si="148"/>
        <v>32.644058024772079</v>
      </c>
    </row>
    <row r="530" spans="1:16" x14ac:dyDescent="0.2">
      <c r="A530" s="17" t="s">
        <v>34</v>
      </c>
      <c r="B530" t="s">
        <v>20</v>
      </c>
      <c r="C530" t="s">
        <v>43</v>
      </c>
      <c r="E530">
        <v>3</v>
      </c>
      <c r="F530" s="61"/>
      <c r="G530">
        <v>12</v>
      </c>
      <c r="H530">
        <v>43.25</v>
      </c>
      <c r="I530">
        <v>32.241999999999997</v>
      </c>
      <c r="J530">
        <v>29.771000000000001</v>
      </c>
      <c r="M530" s="3">
        <f t="shared" si="145"/>
        <v>35.087666666666664</v>
      </c>
      <c r="N530" s="1">
        <f t="shared" si="146"/>
        <v>7.1759476261559687</v>
      </c>
      <c r="O530" s="1">
        <f t="shared" si="147"/>
        <v>42.263614292822631</v>
      </c>
      <c r="P530" s="2">
        <f t="shared" si="148"/>
        <v>27.911719040510697</v>
      </c>
    </row>
    <row r="531" spans="1:16" x14ac:dyDescent="0.2">
      <c r="A531" s="17" t="s">
        <v>34</v>
      </c>
      <c r="B531" t="s">
        <v>20</v>
      </c>
      <c r="C531" t="s">
        <v>43</v>
      </c>
      <c r="E531">
        <v>3</v>
      </c>
      <c r="F531" s="61"/>
      <c r="G531">
        <v>13</v>
      </c>
      <c r="H531">
        <v>37.049999999999997</v>
      </c>
      <c r="I531">
        <v>20.6</v>
      </c>
      <c r="J531">
        <v>31.85</v>
      </c>
      <c r="M531" s="3">
        <f t="shared" si="145"/>
        <v>29.833333333333332</v>
      </c>
      <c r="N531" s="1">
        <f t="shared" si="146"/>
        <v>8.4083787577233533</v>
      </c>
      <c r="O531" s="1">
        <f t="shared" si="147"/>
        <v>38.241712091056684</v>
      </c>
      <c r="P531" s="2">
        <f t="shared" si="148"/>
        <v>21.424954575609981</v>
      </c>
    </row>
    <row r="532" spans="1:16" x14ac:dyDescent="0.2">
      <c r="A532" s="17" t="s">
        <v>34</v>
      </c>
      <c r="B532" t="s">
        <v>20</v>
      </c>
      <c r="C532" t="s">
        <v>43</v>
      </c>
      <c r="E532">
        <v>3</v>
      </c>
      <c r="F532" s="61"/>
      <c r="G532">
        <v>14</v>
      </c>
      <c r="H532">
        <v>34.095999999999997</v>
      </c>
      <c r="I532">
        <v>22.401</v>
      </c>
      <c r="J532">
        <v>31.2</v>
      </c>
      <c r="M532" s="3">
        <f t="shared" si="145"/>
        <v>29.232333333333333</v>
      </c>
      <c r="N532" s="1">
        <f t="shared" si="146"/>
        <v>6.0907339732854116</v>
      </c>
      <c r="O532" s="1">
        <f t="shared" si="147"/>
        <v>35.323067306618746</v>
      </c>
      <c r="P532" s="2">
        <f t="shared" si="148"/>
        <v>23.14159936004792</v>
      </c>
    </row>
    <row r="533" spans="1:16" x14ac:dyDescent="0.2">
      <c r="A533" s="36" t="s">
        <v>34</v>
      </c>
      <c r="B533" s="5" t="s">
        <v>20</v>
      </c>
      <c r="C533" t="s">
        <v>43</v>
      </c>
      <c r="E533" s="5">
        <v>3</v>
      </c>
      <c r="F533" s="62"/>
      <c r="G533" s="5">
        <v>15</v>
      </c>
      <c r="H533" s="5">
        <v>31.841999999999999</v>
      </c>
      <c r="I533" s="5">
        <v>27.053999999999998</v>
      </c>
      <c r="J533" s="5">
        <v>27.347000000000001</v>
      </c>
      <c r="K533" s="5"/>
      <c r="L533" s="5"/>
      <c r="M533" s="6">
        <f t="shared" si="145"/>
        <v>28.747666666666664</v>
      </c>
      <c r="N533" s="7">
        <f t="shared" si="146"/>
        <v>2.6837727797511715</v>
      </c>
      <c r="O533" s="7">
        <f t="shared" si="147"/>
        <v>31.431439446417833</v>
      </c>
      <c r="P533" s="8">
        <f t="shared" si="148"/>
        <v>26.063893886915494</v>
      </c>
    </row>
    <row r="534" spans="1:16" x14ac:dyDescent="0.2">
      <c r="A534" s="32" t="s">
        <v>34</v>
      </c>
      <c r="B534" s="9" t="s">
        <v>20</v>
      </c>
      <c r="C534" t="s">
        <v>43</v>
      </c>
      <c r="D534">
        <v>2018</v>
      </c>
      <c r="E534" s="9">
        <v>4</v>
      </c>
      <c r="F534" s="60">
        <v>488.18099999999998</v>
      </c>
      <c r="G534" s="9">
        <v>1</v>
      </c>
      <c r="H534" s="9">
        <v>4.8330000000000002</v>
      </c>
      <c r="I534" s="9" t="s">
        <v>18</v>
      </c>
      <c r="J534" s="9">
        <v>3.774</v>
      </c>
      <c r="K534" s="9"/>
      <c r="L534" s="9"/>
      <c r="M534" s="11">
        <f t="shared" si="145"/>
        <v>4.3034999999999997</v>
      </c>
      <c r="N534" s="12">
        <f t="shared" si="146"/>
        <v>0.74882608127655947</v>
      </c>
      <c r="O534" s="12">
        <f t="shared" si="147"/>
        <v>5.0523260812765596</v>
      </c>
      <c r="P534" s="13">
        <f t="shared" si="148"/>
        <v>3.5546739187234402</v>
      </c>
    </row>
    <row r="535" spans="1:16" x14ac:dyDescent="0.2">
      <c r="A535" s="17" t="s">
        <v>34</v>
      </c>
      <c r="B535" t="s">
        <v>20</v>
      </c>
      <c r="C535" t="s">
        <v>43</v>
      </c>
      <c r="E535">
        <v>4</v>
      </c>
      <c r="F535" s="61"/>
      <c r="G535">
        <v>2</v>
      </c>
      <c r="H535">
        <v>3.8479999999999999</v>
      </c>
      <c r="I535" t="s">
        <v>18</v>
      </c>
      <c r="J535">
        <v>4.8330000000000002</v>
      </c>
      <c r="M535" s="3">
        <f t="shared" si="145"/>
        <v>4.3405000000000005</v>
      </c>
      <c r="N535" s="1">
        <f t="shared" si="146"/>
        <v>0.69650017946873888</v>
      </c>
      <c r="O535" s="1">
        <f t="shared" si="147"/>
        <v>5.0370001794687393</v>
      </c>
      <c r="P535" s="2">
        <f t="shared" si="148"/>
        <v>3.6439998205312616</v>
      </c>
    </row>
    <row r="536" spans="1:16" x14ac:dyDescent="0.2">
      <c r="A536" s="17" t="s">
        <v>34</v>
      </c>
      <c r="B536" t="s">
        <v>20</v>
      </c>
      <c r="C536" t="s">
        <v>43</v>
      </c>
      <c r="E536">
        <v>4</v>
      </c>
      <c r="F536" s="61"/>
      <c r="G536">
        <v>3</v>
      </c>
      <c r="H536">
        <v>6.4480000000000004</v>
      </c>
      <c r="I536" t="s">
        <v>18</v>
      </c>
      <c r="J536">
        <v>6.75</v>
      </c>
      <c r="M536" s="3">
        <f t="shared" si="145"/>
        <v>6.5990000000000002</v>
      </c>
      <c r="N536" s="1">
        <f t="shared" si="146"/>
        <v>0.21354624791833707</v>
      </c>
      <c r="O536" s="1">
        <f t="shared" si="147"/>
        <v>6.8125462479183376</v>
      </c>
      <c r="P536" s="2">
        <f t="shared" si="148"/>
        <v>6.3854537520816628</v>
      </c>
    </row>
    <row r="537" spans="1:16" x14ac:dyDescent="0.2">
      <c r="A537" s="17" t="s">
        <v>34</v>
      </c>
      <c r="B537" t="s">
        <v>20</v>
      </c>
      <c r="C537" t="s">
        <v>43</v>
      </c>
      <c r="E537">
        <v>4</v>
      </c>
      <c r="F537" s="61"/>
      <c r="G537">
        <v>4</v>
      </c>
      <c r="H537">
        <v>8.6050000000000004</v>
      </c>
      <c r="I537">
        <v>5.8949999999999996</v>
      </c>
      <c r="J537">
        <v>6.4480000000000004</v>
      </c>
      <c r="M537" s="3">
        <f t="shared" si="145"/>
        <v>6.9826666666666668</v>
      </c>
      <c r="N537" s="1">
        <f t="shared" si="146"/>
        <v>1.431930980645832</v>
      </c>
      <c r="O537" s="1">
        <f t="shared" si="147"/>
        <v>8.4145976473124993</v>
      </c>
      <c r="P537" s="2">
        <f t="shared" si="148"/>
        <v>5.5507356860208343</v>
      </c>
    </row>
    <row r="538" spans="1:16" x14ac:dyDescent="0.2">
      <c r="A538" s="17" t="s">
        <v>34</v>
      </c>
      <c r="B538" t="s">
        <v>20</v>
      </c>
      <c r="C538" t="s">
        <v>43</v>
      </c>
      <c r="E538">
        <v>4</v>
      </c>
      <c r="F538" s="61"/>
      <c r="G538">
        <v>5</v>
      </c>
      <c r="H538">
        <v>9.5459999999999994</v>
      </c>
      <c r="I538">
        <v>6.085</v>
      </c>
      <c r="J538">
        <v>10.484999999999999</v>
      </c>
      <c r="M538" s="3">
        <f t="shared" si="145"/>
        <v>8.7053333333333338</v>
      </c>
      <c r="N538" s="1">
        <f t="shared" si="146"/>
        <v>2.3173347477939652</v>
      </c>
      <c r="O538" s="1">
        <f t="shared" si="147"/>
        <v>11.0226680811273</v>
      </c>
      <c r="P538" s="2">
        <f t="shared" si="148"/>
        <v>6.3879985855393686</v>
      </c>
    </row>
    <row r="539" spans="1:16" x14ac:dyDescent="0.2">
      <c r="A539" s="17" t="s">
        <v>34</v>
      </c>
      <c r="B539" t="s">
        <v>20</v>
      </c>
      <c r="C539" t="s">
        <v>43</v>
      </c>
      <c r="E539">
        <v>4</v>
      </c>
      <c r="F539" s="61"/>
      <c r="G539">
        <v>6</v>
      </c>
      <c r="H539">
        <v>16.568999999999999</v>
      </c>
      <c r="I539">
        <v>6.4480000000000004</v>
      </c>
      <c r="J539">
        <v>6.75</v>
      </c>
      <c r="M539" s="3">
        <f t="shared" si="145"/>
        <v>9.9223333333333326</v>
      </c>
      <c r="N539" s="1">
        <f t="shared" si="146"/>
        <v>5.7581624094265802</v>
      </c>
      <c r="O539" s="1">
        <f t="shared" si="147"/>
        <v>15.680495742759913</v>
      </c>
      <c r="P539" s="2">
        <f t="shared" si="148"/>
        <v>4.1641709239067524</v>
      </c>
    </row>
    <row r="540" spans="1:16" x14ac:dyDescent="0.2">
      <c r="A540" s="17" t="s">
        <v>34</v>
      </c>
      <c r="B540" t="s">
        <v>20</v>
      </c>
      <c r="C540" t="s">
        <v>43</v>
      </c>
      <c r="E540">
        <v>4</v>
      </c>
      <c r="F540" s="61"/>
      <c r="G540">
        <v>7</v>
      </c>
      <c r="H540">
        <v>16.96</v>
      </c>
      <c r="I540">
        <v>10.125999999999999</v>
      </c>
      <c r="J540">
        <v>15.992000000000001</v>
      </c>
      <c r="M540" s="3">
        <f t="shared" si="145"/>
        <v>14.359333333333334</v>
      </c>
      <c r="N540" s="1">
        <f t="shared" si="146"/>
        <v>3.6979844960915327</v>
      </c>
      <c r="O540" s="1">
        <f t="shared" si="147"/>
        <v>18.057317829424868</v>
      </c>
      <c r="P540" s="2">
        <f t="shared" si="148"/>
        <v>10.661348837241801</v>
      </c>
    </row>
    <row r="541" spans="1:16" x14ac:dyDescent="0.2">
      <c r="A541" s="17" t="s">
        <v>34</v>
      </c>
      <c r="B541" t="s">
        <v>20</v>
      </c>
      <c r="C541" t="s">
        <v>43</v>
      </c>
      <c r="E541">
        <v>4</v>
      </c>
      <c r="F541" s="61"/>
      <c r="G541">
        <v>8</v>
      </c>
      <c r="H541">
        <v>13.500999999999999</v>
      </c>
      <c r="I541">
        <v>4.5910000000000002</v>
      </c>
      <c r="J541">
        <v>18.254000000000001</v>
      </c>
      <c r="M541" s="3">
        <f t="shared" si="145"/>
        <v>12.115333333333334</v>
      </c>
      <c r="N541" s="1">
        <f t="shared" si="146"/>
        <v>6.9360973416852598</v>
      </c>
      <c r="O541" s="1">
        <f t="shared" si="147"/>
        <v>19.051430675018594</v>
      </c>
      <c r="P541" s="2">
        <f t="shared" si="148"/>
        <v>5.1792359916480741</v>
      </c>
    </row>
    <row r="542" spans="1:16" x14ac:dyDescent="0.2">
      <c r="A542" s="17" t="s">
        <v>34</v>
      </c>
      <c r="B542" t="s">
        <v>20</v>
      </c>
      <c r="C542" t="s">
        <v>43</v>
      </c>
      <c r="E542">
        <v>4</v>
      </c>
      <c r="F542" s="61"/>
      <c r="G542">
        <v>9</v>
      </c>
      <c r="H542">
        <v>30.074999999999999</v>
      </c>
      <c r="I542">
        <v>15.188000000000001</v>
      </c>
      <c r="J542">
        <v>22.004000000000001</v>
      </c>
      <c r="M542" s="3">
        <f t="shared" si="145"/>
        <v>22.422333333333331</v>
      </c>
      <c r="N542" s="1">
        <f t="shared" si="146"/>
        <v>7.452311341680069</v>
      </c>
      <c r="O542" s="1">
        <f t="shared" si="147"/>
        <v>29.8746446750134</v>
      </c>
      <c r="P542" s="2">
        <f t="shared" si="148"/>
        <v>14.970021991653262</v>
      </c>
    </row>
    <row r="543" spans="1:16" x14ac:dyDescent="0.2">
      <c r="A543" s="17" t="s">
        <v>34</v>
      </c>
      <c r="B543" t="s">
        <v>20</v>
      </c>
      <c r="C543" t="s">
        <v>43</v>
      </c>
      <c r="E543">
        <v>4</v>
      </c>
      <c r="F543" s="61"/>
      <c r="G543">
        <v>10</v>
      </c>
      <c r="H543">
        <v>32.064</v>
      </c>
      <c r="I543">
        <v>17.242999999999999</v>
      </c>
      <c r="J543">
        <v>24.640999999999998</v>
      </c>
      <c r="M543" s="3">
        <f t="shared" si="145"/>
        <v>24.649333333333335</v>
      </c>
      <c r="N543" s="1">
        <f t="shared" si="146"/>
        <v>7.4105035141569768</v>
      </c>
      <c r="O543" s="1">
        <f t="shared" si="147"/>
        <v>32.05983684749031</v>
      </c>
      <c r="P543" s="2">
        <f t="shared" si="148"/>
        <v>17.23882981917636</v>
      </c>
    </row>
    <row r="544" spans="1:16" x14ac:dyDescent="0.2">
      <c r="A544" s="17" t="s">
        <v>34</v>
      </c>
      <c r="B544" t="s">
        <v>20</v>
      </c>
      <c r="C544" t="s">
        <v>43</v>
      </c>
      <c r="E544">
        <v>4</v>
      </c>
      <c r="F544" s="61"/>
      <c r="G544">
        <v>11</v>
      </c>
      <c r="H544">
        <v>36.076999999999998</v>
      </c>
      <c r="I544">
        <v>25.792999999999999</v>
      </c>
      <c r="J544">
        <v>31.053999999999998</v>
      </c>
      <c r="M544" s="3">
        <f t="shared" si="145"/>
        <v>30.974666666666664</v>
      </c>
      <c r="N544" s="1">
        <f t="shared" si="146"/>
        <v>5.1424589773116756</v>
      </c>
      <c r="O544" s="1">
        <f t="shared" si="147"/>
        <v>36.117125643978341</v>
      </c>
      <c r="P544" s="2">
        <f t="shared" si="148"/>
        <v>25.832207689354988</v>
      </c>
    </row>
    <row r="545" spans="1:16" x14ac:dyDescent="0.2">
      <c r="A545" s="17" t="s">
        <v>34</v>
      </c>
      <c r="B545" t="s">
        <v>20</v>
      </c>
      <c r="C545" t="s">
        <v>43</v>
      </c>
      <c r="E545">
        <v>4</v>
      </c>
      <c r="F545" s="61"/>
      <c r="G545">
        <v>12</v>
      </c>
      <c r="H545">
        <v>40.369</v>
      </c>
      <c r="I545">
        <v>41.344000000000001</v>
      </c>
      <c r="J545">
        <v>23.311</v>
      </c>
      <c r="M545" s="3">
        <f t="shared" si="145"/>
        <v>35.008000000000003</v>
      </c>
      <c r="N545" s="1">
        <f t="shared" si="146"/>
        <v>10.141622799138215</v>
      </c>
      <c r="O545" s="1">
        <f t="shared" si="147"/>
        <v>45.149622799138214</v>
      </c>
      <c r="P545" s="2">
        <f t="shared" si="148"/>
        <v>24.866377200861788</v>
      </c>
    </row>
    <row r="546" spans="1:16" x14ac:dyDescent="0.2">
      <c r="A546" s="17" t="s">
        <v>34</v>
      </c>
      <c r="B546" t="s">
        <v>20</v>
      </c>
      <c r="C546" t="s">
        <v>43</v>
      </c>
      <c r="E546">
        <v>4</v>
      </c>
      <c r="F546" s="61"/>
      <c r="G546">
        <v>13</v>
      </c>
      <c r="H546">
        <v>35.180999999999997</v>
      </c>
      <c r="I546">
        <v>31.815000000000001</v>
      </c>
      <c r="J546">
        <v>23.972999999999999</v>
      </c>
      <c r="M546" s="3">
        <f t="shared" ref="M546:M566" si="149">AVERAGE(H546:J546)</f>
        <v>30.322999999999997</v>
      </c>
      <c r="N546" s="1">
        <f t="shared" ref="N546:N566" si="150">STDEV(H546:J546)</f>
        <v>5.7510315596421728</v>
      </c>
      <c r="O546" s="1">
        <f t="shared" ref="O546:O567" si="151">M546+N546</f>
        <v>36.074031559642172</v>
      </c>
      <c r="P546" s="2">
        <f t="shared" ref="P546:P567" si="152">M546-N546</f>
        <v>24.571968440357825</v>
      </c>
    </row>
    <row r="547" spans="1:16" x14ac:dyDescent="0.2">
      <c r="A547" s="17" t="s">
        <v>34</v>
      </c>
      <c r="B547" t="s">
        <v>20</v>
      </c>
      <c r="C547" t="s">
        <v>43</v>
      </c>
      <c r="E547">
        <v>4</v>
      </c>
      <c r="F547" s="61"/>
      <c r="G547">
        <v>14</v>
      </c>
      <c r="H547">
        <v>38.261000000000003</v>
      </c>
      <c r="I547">
        <v>33.216000000000001</v>
      </c>
      <c r="J547">
        <v>19.579000000000001</v>
      </c>
      <c r="M547" s="3">
        <f t="shared" si="149"/>
        <v>30.352000000000004</v>
      </c>
      <c r="N547" s="1">
        <f t="shared" si="150"/>
        <v>9.6646858717704784</v>
      </c>
      <c r="O547" s="1">
        <f t="shared" si="151"/>
        <v>40.016685871770484</v>
      </c>
      <c r="P547" s="2">
        <f t="shared" si="152"/>
        <v>20.687314128229524</v>
      </c>
    </row>
    <row r="548" spans="1:16" x14ac:dyDescent="0.2">
      <c r="A548" s="17" t="s">
        <v>34</v>
      </c>
      <c r="B548" t="s">
        <v>20</v>
      </c>
      <c r="C548" t="s">
        <v>43</v>
      </c>
      <c r="E548">
        <v>4</v>
      </c>
      <c r="F548" s="61"/>
      <c r="G548">
        <v>15</v>
      </c>
      <c r="H548">
        <v>35.335000000000001</v>
      </c>
      <c r="I548">
        <v>37.470999999999997</v>
      </c>
      <c r="J548">
        <v>17.891999999999999</v>
      </c>
      <c r="M548" s="3">
        <f t="shared" si="149"/>
        <v>30.232666666666663</v>
      </c>
      <c r="N548" s="1">
        <f t="shared" si="150"/>
        <v>10.740561639566772</v>
      </c>
      <c r="O548" s="1">
        <f t="shared" si="151"/>
        <v>40.973228306233437</v>
      </c>
      <c r="P548" s="2">
        <f t="shared" si="152"/>
        <v>19.492105027099889</v>
      </c>
    </row>
    <row r="549" spans="1:16" x14ac:dyDescent="0.2">
      <c r="A549" s="36" t="s">
        <v>34</v>
      </c>
      <c r="B549" s="5" t="s">
        <v>20</v>
      </c>
      <c r="C549" t="s">
        <v>43</v>
      </c>
      <c r="E549" s="5">
        <v>4</v>
      </c>
      <c r="F549" s="62"/>
      <c r="G549" s="5">
        <v>16</v>
      </c>
      <c r="H549" s="5">
        <v>42.244</v>
      </c>
      <c r="I549" s="5">
        <v>45.232999999999997</v>
      </c>
      <c r="J549" s="5">
        <v>20.321000000000002</v>
      </c>
      <c r="K549" s="5"/>
      <c r="L549" s="5"/>
      <c r="M549" s="6">
        <f t="shared" si="149"/>
        <v>35.93266666666667</v>
      </c>
      <c r="N549" s="7">
        <f t="shared" si="150"/>
        <v>13.602449497547612</v>
      </c>
      <c r="O549" s="7">
        <f t="shared" si="151"/>
        <v>49.53511616421428</v>
      </c>
      <c r="P549" s="8">
        <f t="shared" si="152"/>
        <v>22.330217169119059</v>
      </c>
    </row>
    <row r="550" spans="1:16" x14ac:dyDescent="0.2">
      <c r="A550" s="32" t="s">
        <v>34</v>
      </c>
      <c r="B550" s="9" t="s">
        <v>20</v>
      </c>
      <c r="C550" t="s">
        <v>43</v>
      </c>
      <c r="E550" s="9">
        <v>5</v>
      </c>
      <c r="F550" s="60">
        <v>506.30500000000001</v>
      </c>
      <c r="G550" s="9">
        <v>1</v>
      </c>
      <c r="H550" s="9">
        <v>4.2690000000000001</v>
      </c>
      <c r="I550" s="9" t="s">
        <v>18</v>
      </c>
      <c r="J550" s="9" t="s">
        <v>18</v>
      </c>
      <c r="K550" s="9"/>
      <c r="L550" s="9"/>
      <c r="M550" s="11">
        <f t="shared" si="149"/>
        <v>4.2690000000000001</v>
      </c>
      <c r="N550" s="12" t="s">
        <v>18</v>
      </c>
      <c r="O550" s="12" t="s">
        <v>18</v>
      </c>
      <c r="P550" s="13" t="s">
        <v>18</v>
      </c>
    </row>
    <row r="551" spans="1:16" x14ac:dyDescent="0.2">
      <c r="A551" s="17" t="s">
        <v>34</v>
      </c>
      <c r="B551" t="s">
        <v>20</v>
      </c>
      <c r="C551" t="s">
        <v>43</v>
      </c>
      <c r="E551">
        <v>5</v>
      </c>
      <c r="F551" s="61"/>
      <c r="G551">
        <v>2</v>
      </c>
      <c r="H551">
        <v>3.774</v>
      </c>
      <c r="I551" t="s">
        <v>18</v>
      </c>
      <c r="J551">
        <v>3.774</v>
      </c>
      <c r="M551" s="3">
        <f t="shared" si="149"/>
        <v>3.774</v>
      </c>
      <c r="N551" s="1">
        <f t="shared" si="150"/>
        <v>0</v>
      </c>
      <c r="O551" s="1">
        <f t="shared" si="151"/>
        <v>3.774</v>
      </c>
      <c r="P551" s="2">
        <f t="shared" si="152"/>
        <v>3.774</v>
      </c>
    </row>
    <row r="552" spans="1:16" x14ac:dyDescent="0.2">
      <c r="A552" s="17" t="s">
        <v>34</v>
      </c>
      <c r="B552" t="s">
        <v>20</v>
      </c>
      <c r="C552" t="s">
        <v>43</v>
      </c>
      <c r="E552">
        <v>5</v>
      </c>
      <c r="F552" s="61"/>
      <c r="G552">
        <v>3</v>
      </c>
      <c r="H552">
        <v>5.0629999999999997</v>
      </c>
      <c r="I552">
        <v>6.085</v>
      </c>
      <c r="J552">
        <v>4.4009999999999998</v>
      </c>
      <c r="M552" s="3">
        <f t="shared" si="149"/>
        <v>5.1829999999999998</v>
      </c>
      <c r="N552" s="1">
        <f t="shared" si="150"/>
        <v>0.84838906169280071</v>
      </c>
      <c r="O552" s="1">
        <f t="shared" si="151"/>
        <v>6.031389061692801</v>
      </c>
      <c r="P552" s="2">
        <f t="shared" si="152"/>
        <v>4.3346109383071987</v>
      </c>
    </row>
    <row r="553" spans="1:16" x14ac:dyDescent="0.2">
      <c r="A553" s="17" t="s">
        <v>34</v>
      </c>
      <c r="B553" t="s">
        <v>20</v>
      </c>
      <c r="C553" t="s">
        <v>43</v>
      </c>
      <c r="E553">
        <v>5</v>
      </c>
      <c r="F553" s="61"/>
      <c r="G553">
        <v>4</v>
      </c>
      <c r="H553">
        <v>5.7480000000000002</v>
      </c>
      <c r="I553">
        <v>4.0640000000000001</v>
      </c>
      <c r="J553">
        <v>6.4480000000000004</v>
      </c>
      <c r="M553" s="3">
        <f t="shared" si="149"/>
        <v>5.4200000000000008</v>
      </c>
      <c r="N553" s="1">
        <f t="shared" si="150"/>
        <v>1.2253783089315682</v>
      </c>
      <c r="O553" s="1">
        <f t="shared" si="151"/>
        <v>6.6453783089315692</v>
      </c>
      <c r="P553" s="2">
        <f t="shared" si="152"/>
        <v>4.1946216910684324</v>
      </c>
    </row>
    <row r="554" spans="1:16" x14ac:dyDescent="0.2">
      <c r="A554" s="17" t="s">
        <v>34</v>
      </c>
      <c r="B554" t="s">
        <v>20</v>
      </c>
      <c r="C554" t="s">
        <v>43</v>
      </c>
      <c r="E554">
        <v>5</v>
      </c>
      <c r="F554" s="61"/>
      <c r="G554">
        <v>5</v>
      </c>
      <c r="H554">
        <v>6.9580000000000002</v>
      </c>
      <c r="I554">
        <v>3.375</v>
      </c>
      <c r="J554">
        <v>7.16</v>
      </c>
      <c r="M554" s="3">
        <f t="shared" si="149"/>
        <v>5.8310000000000004</v>
      </c>
      <c r="N554" s="1">
        <f t="shared" si="150"/>
        <v>2.1293550666809851</v>
      </c>
      <c r="O554" s="1">
        <f t="shared" si="151"/>
        <v>7.9603550666809859</v>
      </c>
      <c r="P554" s="2">
        <f t="shared" si="152"/>
        <v>3.7016449333190153</v>
      </c>
    </row>
    <row r="555" spans="1:16" x14ac:dyDescent="0.2">
      <c r="A555" s="17" t="s">
        <v>34</v>
      </c>
      <c r="B555" t="s">
        <v>20</v>
      </c>
      <c r="C555" t="s">
        <v>43</v>
      </c>
      <c r="E555">
        <v>5</v>
      </c>
      <c r="F555" s="61"/>
      <c r="G555">
        <v>6</v>
      </c>
      <c r="H555">
        <v>7.4329999999999998</v>
      </c>
      <c r="I555">
        <v>4.0640000000000001</v>
      </c>
      <c r="J555">
        <v>3.8479999999999999</v>
      </c>
      <c r="M555" s="3">
        <f t="shared" si="149"/>
        <v>5.1149999999999993</v>
      </c>
      <c r="N555" s="1">
        <f t="shared" si="150"/>
        <v>2.010349969532669</v>
      </c>
      <c r="O555" s="1">
        <f t="shared" si="151"/>
        <v>7.1253499695326683</v>
      </c>
      <c r="P555" s="2">
        <f t="shared" si="152"/>
        <v>3.1046500304673303</v>
      </c>
    </row>
    <row r="556" spans="1:16" x14ac:dyDescent="0.2">
      <c r="A556" s="17" t="s">
        <v>34</v>
      </c>
      <c r="B556" t="s">
        <v>20</v>
      </c>
      <c r="C556" t="s">
        <v>43</v>
      </c>
      <c r="E556">
        <v>5</v>
      </c>
      <c r="F556" s="61"/>
      <c r="G556">
        <v>7</v>
      </c>
      <c r="H556">
        <v>16.552</v>
      </c>
      <c r="I556">
        <v>8.4380000000000006</v>
      </c>
      <c r="J556">
        <v>16.96</v>
      </c>
      <c r="M556" s="3">
        <f t="shared" si="149"/>
        <v>13.983333333333334</v>
      </c>
      <c r="N556" s="1">
        <f t="shared" si="150"/>
        <v>4.8067304202891705</v>
      </c>
      <c r="O556" s="1">
        <f t="shared" si="151"/>
        <v>18.790063753622505</v>
      </c>
      <c r="P556" s="2">
        <f t="shared" si="152"/>
        <v>9.1766029130441638</v>
      </c>
    </row>
    <row r="557" spans="1:16" x14ac:dyDescent="0.2">
      <c r="A557" s="17" t="s">
        <v>34</v>
      </c>
      <c r="B557" t="s">
        <v>20</v>
      </c>
      <c r="C557" t="s">
        <v>43</v>
      </c>
      <c r="E557">
        <v>5</v>
      </c>
      <c r="F557" s="61"/>
      <c r="G557">
        <v>8</v>
      </c>
      <c r="H557">
        <v>30.047000000000001</v>
      </c>
      <c r="I557">
        <v>18.564</v>
      </c>
      <c r="J557">
        <v>38.140999999999998</v>
      </c>
      <c r="M557" s="3">
        <f t="shared" si="149"/>
        <v>28.917333333333335</v>
      </c>
      <c r="N557" s="1">
        <f t="shared" si="150"/>
        <v>9.837268031996123</v>
      </c>
      <c r="O557" s="1">
        <f t="shared" si="151"/>
        <v>38.754601365329457</v>
      </c>
      <c r="P557" s="2">
        <f t="shared" si="152"/>
        <v>19.080065301337214</v>
      </c>
    </row>
    <row r="558" spans="1:16" x14ac:dyDescent="0.2">
      <c r="A558" s="17" t="s">
        <v>34</v>
      </c>
      <c r="B558" t="s">
        <v>20</v>
      </c>
      <c r="C558" t="s">
        <v>43</v>
      </c>
      <c r="E558">
        <v>5</v>
      </c>
      <c r="F558" s="61"/>
      <c r="G558">
        <v>9</v>
      </c>
      <c r="H558">
        <v>26.329000000000001</v>
      </c>
      <c r="I558">
        <v>26.683</v>
      </c>
      <c r="J558">
        <v>32.514000000000003</v>
      </c>
      <c r="M558" s="3">
        <f t="shared" si="149"/>
        <v>28.50866666666667</v>
      </c>
      <c r="N558" s="1">
        <f t="shared" si="150"/>
        <v>3.473233411870464</v>
      </c>
      <c r="O558" s="1">
        <f t="shared" si="151"/>
        <v>31.981900078537134</v>
      </c>
      <c r="P558" s="2">
        <f t="shared" si="152"/>
        <v>25.035433254796207</v>
      </c>
    </row>
    <row r="559" spans="1:16" x14ac:dyDescent="0.2">
      <c r="A559" s="17" t="s">
        <v>34</v>
      </c>
      <c r="B559" t="s">
        <v>20</v>
      </c>
      <c r="C559" t="s">
        <v>43</v>
      </c>
      <c r="E559">
        <v>5</v>
      </c>
      <c r="F559" s="61"/>
      <c r="G559">
        <v>10</v>
      </c>
      <c r="H559">
        <v>34.847999999999999</v>
      </c>
      <c r="I559">
        <v>24.640999999999998</v>
      </c>
      <c r="J559">
        <v>23.687000000000001</v>
      </c>
      <c r="M559" s="3">
        <f t="shared" si="149"/>
        <v>27.725333333333335</v>
      </c>
      <c r="N559" s="1">
        <f t="shared" si="150"/>
        <v>6.1868258690004581</v>
      </c>
      <c r="O559" s="1">
        <f t="shared" si="151"/>
        <v>33.912159202333797</v>
      </c>
      <c r="P559" s="2">
        <f t="shared" si="152"/>
        <v>21.538507464332877</v>
      </c>
    </row>
    <row r="560" spans="1:16" x14ac:dyDescent="0.2">
      <c r="A560" s="17" t="s">
        <v>34</v>
      </c>
      <c r="B560" t="s">
        <v>20</v>
      </c>
      <c r="C560" t="s">
        <v>43</v>
      </c>
      <c r="E560">
        <v>5</v>
      </c>
      <c r="F560" s="61"/>
      <c r="G560">
        <v>11</v>
      </c>
      <c r="H560">
        <v>25.670999999999999</v>
      </c>
      <c r="I560">
        <v>27.678999999999998</v>
      </c>
      <c r="J560">
        <v>33.284999999999997</v>
      </c>
      <c r="M560" s="3">
        <f t="shared" si="149"/>
        <v>28.87833333333333</v>
      </c>
      <c r="N560" s="1">
        <f t="shared" si="150"/>
        <v>3.9461436027257744</v>
      </c>
      <c r="O560" s="1">
        <f t="shared" si="151"/>
        <v>32.824476936059106</v>
      </c>
      <c r="P560" s="2">
        <f t="shared" si="152"/>
        <v>24.932189730607554</v>
      </c>
    </row>
    <row r="561" spans="1:16" x14ac:dyDescent="0.2">
      <c r="A561" s="17" t="s">
        <v>34</v>
      </c>
      <c r="B561" t="s">
        <v>20</v>
      </c>
      <c r="C561" t="s">
        <v>43</v>
      </c>
      <c r="E561">
        <v>5</v>
      </c>
      <c r="F561" s="61"/>
      <c r="G561">
        <v>12</v>
      </c>
      <c r="H561">
        <v>35.335000000000001</v>
      </c>
      <c r="I561">
        <v>31.053999999999998</v>
      </c>
      <c r="J561">
        <v>34.453000000000003</v>
      </c>
      <c r="M561" s="3">
        <f t="shared" si="149"/>
        <v>33.613999999999997</v>
      </c>
      <c r="N561" s="1">
        <f t="shared" si="150"/>
        <v>2.2604603513443911</v>
      </c>
      <c r="O561" s="1">
        <f t="shared" si="151"/>
        <v>35.874460351344389</v>
      </c>
      <c r="P561" s="2">
        <f t="shared" si="152"/>
        <v>31.353539648655605</v>
      </c>
    </row>
    <row r="562" spans="1:16" x14ac:dyDescent="0.2">
      <c r="A562" s="17" t="s">
        <v>34</v>
      </c>
      <c r="B562" t="s">
        <v>20</v>
      </c>
      <c r="C562" t="s">
        <v>43</v>
      </c>
      <c r="E562">
        <v>5</v>
      </c>
      <c r="F562" s="61"/>
      <c r="G562">
        <v>13</v>
      </c>
      <c r="H562">
        <v>35.109000000000002</v>
      </c>
      <c r="I562">
        <v>35.180999999999997</v>
      </c>
      <c r="J562">
        <v>39.158000000000001</v>
      </c>
      <c r="M562" s="3">
        <f t="shared" si="149"/>
        <v>36.482666666666667</v>
      </c>
      <c r="N562" s="1">
        <f t="shared" si="150"/>
        <v>2.3171862966393828</v>
      </c>
      <c r="O562" s="1">
        <f t="shared" si="151"/>
        <v>38.799852963306051</v>
      </c>
      <c r="P562" s="2">
        <f t="shared" si="152"/>
        <v>34.165480370027282</v>
      </c>
    </row>
    <row r="563" spans="1:16" x14ac:dyDescent="0.2">
      <c r="A563" s="17" t="s">
        <v>34</v>
      </c>
      <c r="B563" t="s">
        <v>20</v>
      </c>
      <c r="C563" t="s">
        <v>43</v>
      </c>
      <c r="E563">
        <v>5</v>
      </c>
      <c r="F563" s="61"/>
      <c r="G563">
        <v>14</v>
      </c>
      <c r="H563">
        <v>41.625999999999998</v>
      </c>
      <c r="I563">
        <v>35.479999999999997</v>
      </c>
      <c r="J563">
        <v>40.256</v>
      </c>
      <c r="M563" s="3">
        <f t="shared" si="149"/>
        <v>39.120666666666665</v>
      </c>
      <c r="N563" s="1">
        <f t="shared" si="150"/>
        <v>3.2264632856013313</v>
      </c>
      <c r="O563" s="1">
        <f t="shared" si="151"/>
        <v>42.347129952267998</v>
      </c>
      <c r="P563" s="2">
        <f t="shared" si="152"/>
        <v>35.894203381065331</v>
      </c>
    </row>
    <row r="564" spans="1:16" x14ac:dyDescent="0.2">
      <c r="A564" s="17" t="s">
        <v>34</v>
      </c>
      <c r="B564" t="s">
        <v>20</v>
      </c>
      <c r="C564" t="s">
        <v>43</v>
      </c>
      <c r="E564">
        <v>5</v>
      </c>
      <c r="F564" s="61"/>
      <c r="G564">
        <v>15</v>
      </c>
      <c r="H564">
        <v>29.731999999999999</v>
      </c>
      <c r="I564">
        <v>42.533000000000001</v>
      </c>
      <c r="J564">
        <v>43.545000000000002</v>
      </c>
      <c r="M564" s="3">
        <f t="shared" si="149"/>
        <v>38.603333333333332</v>
      </c>
      <c r="N564" s="1">
        <f t="shared" si="150"/>
        <v>7.6994449367037889</v>
      </c>
      <c r="O564" s="1">
        <f t="shared" si="151"/>
        <v>46.302778270037123</v>
      </c>
      <c r="P564" s="2">
        <f t="shared" si="152"/>
        <v>30.903888396629544</v>
      </c>
    </row>
    <row r="565" spans="1:16" x14ac:dyDescent="0.2">
      <c r="A565" s="17" t="s">
        <v>34</v>
      </c>
      <c r="B565" t="s">
        <v>20</v>
      </c>
      <c r="C565" t="s">
        <v>43</v>
      </c>
      <c r="E565">
        <v>5</v>
      </c>
      <c r="F565" s="61"/>
      <c r="G565">
        <v>16</v>
      </c>
      <c r="H565">
        <v>40.929000000000002</v>
      </c>
      <c r="I565">
        <v>39.223999999999997</v>
      </c>
      <c r="J565">
        <v>29.044</v>
      </c>
      <c r="M565" s="3">
        <f t="shared" si="149"/>
        <v>36.398999999999994</v>
      </c>
      <c r="N565" s="1">
        <f t="shared" si="150"/>
        <v>6.4264122961416374</v>
      </c>
      <c r="O565" s="1">
        <f t="shared" si="151"/>
        <v>42.825412296141629</v>
      </c>
      <c r="P565" s="2">
        <f t="shared" si="152"/>
        <v>29.972587703858355</v>
      </c>
    </row>
    <row r="566" spans="1:16" x14ac:dyDescent="0.2">
      <c r="A566" s="36" t="s">
        <v>34</v>
      </c>
      <c r="B566" s="5" t="s">
        <v>20</v>
      </c>
      <c r="C566" t="s">
        <v>43</v>
      </c>
      <c r="E566" s="5">
        <v>5</v>
      </c>
      <c r="F566" s="62"/>
      <c r="G566" s="5">
        <v>17</v>
      </c>
      <c r="H566" s="5">
        <v>38.850999999999999</v>
      </c>
      <c r="I566" s="5">
        <v>21.48</v>
      </c>
      <c r="J566" s="5">
        <v>14.885</v>
      </c>
      <c r="K566" s="5"/>
      <c r="L566" s="5"/>
      <c r="M566" s="6">
        <f t="shared" si="149"/>
        <v>25.072000000000003</v>
      </c>
      <c r="N566" s="7">
        <f t="shared" si="150"/>
        <v>12.380191315161486</v>
      </c>
      <c r="O566" s="7">
        <f t="shared" si="151"/>
        <v>37.452191315161485</v>
      </c>
      <c r="P566" s="8">
        <f t="shared" si="152"/>
        <v>12.691808684838517</v>
      </c>
    </row>
    <row r="567" spans="1:16" x14ac:dyDescent="0.2">
      <c r="A567" s="32" t="s">
        <v>37</v>
      </c>
      <c r="B567" s="9" t="s">
        <v>20</v>
      </c>
      <c r="C567" t="s">
        <v>44</v>
      </c>
      <c r="D567">
        <v>2021</v>
      </c>
      <c r="E567" s="9">
        <v>1</v>
      </c>
      <c r="F567" s="60">
        <v>1681.78</v>
      </c>
      <c r="G567" s="9">
        <v>1</v>
      </c>
      <c r="H567" s="9">
        <v>3.774</v>
      </c>
      <c r="I567" s="9">
        <v>2.2639999999999998</v>
      </c>
      <c r="J567" s="9"/>
      <c r="K567" s="9"/>
      <c r="L567" s="9"/>
      <c r="M567" s="11">
        <f>AVERAGE(H567:L567)</f>
        <v>3.0190000000000001</v>
      </c>
      <c r="N567" s="12">
        <f>STDEV(H567:L567)</f>
        <v>1.067731239591686</v>
      </c>
      <c r="O567" s="12">
        <f t="shared" si="151"/>
        <v>4.0867312395916864</v>
      </c>
      <c r="P567" s="13">
        <f t="shared" si="152"/>
        <v>1.9512687604083141</v>
      </c>
    </row>
    <row r="568" spans="1:16" x14ac:dyDescent="0.2">
      <c r="A568" s="17" t="s">
        <v>37</v>
      </c>
      <c r="B568" t="s">
        <v>20</v>
      </c>
      <c r="C568" t="s">
        <v>44</v>
      </c>
      <c r="E568">
        <v>1</v>
      </c>
      <c r="F568" s="61"/>
      <c r="G568">
        <v>2</v>
      </c>
      <c r="H568">
        <v>4.5279999999999996</v>
      </c>
      <c r="I568">
        <v>2.2639999999999998</v>
      </c>
      <c r="M568" s="3">
        <f t="shared" ref="M568:M620" si="153">AVERAGE(H568:L568)</f>
        <v>3.3959999999999999</v>
      </c>
      <c r="N568" s="1">
        <f t="shared" ref="N568:N620" si="154">STDEV(H568:L568)</f>
        <v>1.6008897526063421</v>
      </c>
      <c r="O568" s="1">
        <f t="shared" ref="O568:O621" si="155">M568+N568</f>
        <v>4.9968897526063421</v>
      </c>
      <c r="P568" s="2">
        <f t="shared" ref="P568:P621" si="156">M568-N568</f>
        <v>1.7951102473936578</v>
      </c>
    </row>
    <row r="569" spans="1:16" x14ac:dyDescent="0.2">
      <c r="A569" s="17" t="s">
        <v>37</v>
      </c>
      <c r="B569" t="s">
        <v>20</v>
      </c>
      <c r="C569" t="s">
        <v>44</v>
      </c>
      <c r="E569">
        <v>1</v>
      </c>
      <c r="F569" s="61"/>
      <c r="G569">
        <v>3</v>
      </c>
      <c r="H569">
        <v>6.7919999999999998</v>
      </c>
      <c r="I569">
        <v>2.2639999999999998</v>
      </c>
      <c r="M569" s="3">
        <f t="shared" si="153"/>
        <v>4.5279999999999996</v>
      </c>
      <c r="N569" s="1">
        <f t="shared" si="154"/>
        <v>3.2017795052126878</v>
      </c>
      <c r="O569" s="1">
        <f t="shared" si="155"/>
        <v>7.7297795052126874</v>
      </c>
      <c r="P569" s="2">
        <f t="shared" si="156"/>
        <v>1.3262204947873117</v>
      </c>
    </row>
    <row r="570" spans="1:16" x14ac:dyDescent="0.2">
      <c r="A570" s="17" t="s">
        <v>37</v>
      </c>
      <c r="B570" t="s">
        <v>20</v>
      </c>
      <c r="C570" t="s">
        <v>44</v>
      </c>
      <c r="E570">
        <v>1</v>
      </c>
      <c r="F570" s="61"/>
      <c r="G570">
        <v>4</v>
      </c>
      <c r="H570">
        <v>6.7919999999999998</v>
      </c>
      <c r="I570">
        <v>3.774</v>
      </c>
      <c r="M570" s="3">
        <f t="shared" si="153"/>
        <v>5.2829999999999995</v>
      </c>
      <c r="N570" s="1">
        <f t="shared" si="154"/>
        <v>2.1340482656210016</v>
      </c>
      <c r="O570" s="1">
        <f t="shared" si="155"/>
        <v>7.4170482656210011</v>
      </c>
      <c r="P570" s="2">
        <f t="shared" si="156"/>
        <v>3.1489517343789979</v>
      </c>
    </row>
    <row r="571" spans="1:16" x14ac:dyDescent="0.2">
      <c r="A571" s="17" t="s">
        <v>37</v>
      </c>
      <c r="B571" t="s">
        <v>20</v>
      </c>
      <c r="C571" t="s">
        <v>44</v>
      </c>
      <c r="E571">
        <v>1</v>
      </c>
      <c r="F571" s="61"/>
      <c r="G571">
        <v>5</v>
      </c>
      <c r="H571">
        <v>6.0380000000000003</v>
      </c>
      <c r="I571">
        <v>7.5469999999999997</v>
      </c>
      <c r="M571" s="3">
        <f t="shared" si="153"/>
        <v>6.7925000000000004</v>
      </c>
      <c r="N571" s="1">
        <f t="shared" si="154"/>
        <v>1.0670241328104959</v>
      </c>
      <c r="O571" s="1">
        <f t="shared" si="155"/>
        <v>7.8595241328104963</v>
      </c>
      <c r="P571" s="2">
        <f t="shared" si="156"/>
        <v>5.7254758671895045</v>
      </c>
    </row>
    <row r="572" spans="1:16" x14ac:dyDescent="0.2">
      <c r="A572" s="17" t="s">
        <v>37</v>
      </c>
      <c r="B572" t="s">
        <v>20</v>
      </c>
      <c r="C572" t="s">
        <v>44</v>
      </c>
      <c r="E572">
        <v>1</v>
      </c>
      <c r="F572" s="61"/>
      <c r="G572">
        <v>6</v>
      </c>
      <c r="H572">
        <v>12.919</v>
      </c>
      <c r="I572">
        <v>8.3019999999999996</v>
      </c>
      <c r="M572" s="3">
        <f t="shared" si="153"/>
        <v>10.6105</v>
      </c>
      <c r="N572" s="1">
        <f t="shared" si="154"/>
        <v>3.2647120087382895</v>
      </c>
      <c r="O572" s="1">
        <f t="shared" si="155"/>
        <v>13.87521200873829</v>
      </c>
      <c r="P572" s="2">
        <f t="shared" si="156"/>
        <v>7.3457879912617106</v>
      </c>
    </row>
    <row r="573" spans="1:16" x14ac:dyDescent="0.2">
      <c r="A573" s="17" t="s">
        <v>37</v>
      </c>
      <c r="B573" t="s">
        <v>20</v>
      </c>
      <c r="C573" t="s">
        <v>44</v>
      </c>
      <c r="E573">
        <v>1</v>
      </c>
      <c r="F573" s="61"/>
      <c r="G573">
        <v>7</v>
      </c>
      <c r="H573">
        <v>15.113</v>
      </c>
      <c r="I573">
        <v>8.3019999999999996</v>
      </c>
      <c r="M573" s="3">
        <f t="shared" si="153"/>
        <v>11.7075</v>
      </c>
      <c r="N573" s="1">
        <f t="shared" si="154"/>
        <v>4.8161042866615755</v>
      </c>
      <c r="O573" s="1">
        <f t="shared" si="155"/>
        <v>16.523604286661573</v>
      </c>
      <c r="P573" s="2">
        <f t="shared" si="156"/>
        <v>6.891395713338424</v>
      </c>
    </row>
    <row r="574" spans="1:16" x14ac:dyDescent="0.2">
      <c r="A574" s="17" t="s">
        <v>37</v>
      </c>
      <c r="B574" t="s">
        <v>20</v>
      </c>
      <c r="C574" t="s">
        <v>44</v>
      </c>
      <c r="E574">
        <v>1</v>
      </c>
      <c r="F574" s="61"/>
      <c r="G574">
        <v>8</v>
      </c>
      <c r="H574">
        <v>14.359</v>
      </c>
      <c r="I574">
        <v>9.0879999999999992</v>
      </c>
      <c r="M574" s="3">
        <f t="shared" si="153"/>
        <v>11.7235</v>
      </c>
      <c r="N574" s="1">
        <f t="shared" si="154"/>
        <v>3.7271598436342948</v>
      </c>
      <c r="O574" s="1">
        <f t="shared" si="155"/>
        <v>15.450659843634295</v>
      </c>
      <c r="P574" s="2">
        <f t="shared" si="156"/>
        <v>7.9963401563657044</v>
      </c>
    </row>
    <row r="575" spans="1:16" x14ac:dyDescent="0.2">
      <c r="A575" s="17" t="s">
        <v>37</v>
      </c>
      <c r="B575" t="s">
        <v>20</v>
      </c>
      <c r="C575" t="s">
        <v>44</v>
      </c>
      <c r="E575">
        <v>1</v>
      </c>
      <c r="F575" s="61"/>
      <c r="G575">
        <v>9</v>
      </c>
      <c r="H575">
        <v>12.83</v>
      </c>
      <c r="I575">
        <v>15.849</v>
      </c>
      <c r="M575" s="3">
        <f t="shared" si="153"/>
        <v>14.339500000000001</v>
      </c>
      <c r="N575" s="1">
        <f t="shared" si="154"/>
        <v>2.1347553724021773</v>
      </c>
      <c r="O575" s="1">
        <f t="shared" si="155"/>
        <v>16.47425537240218</v>
      </c>
      <c r="P575" s="2">
        <f t="shared" si="156"/>
        <v>12.204744627597824</v>
      </c>
    </row>
    <row r="576" spans="1:16" x14ac:dyDescent="0.2">
      <c r="A576" s="17" t="s">
        <v>37</v>
      </c>
      <c r="B576" t="s">
        <v>20</v>
      </c>
      <c r="C576" t="s">
        <v>44</v>
      </c>
      <c r="E576">
        <v>1</v>
      </c>
      <c r="F576" s="61"/>
      <c r="G576">
        <v>10</v>
      </c>
      <c r="H576">
        <v>20.390999999999998</v>
      </c>
      <c r="I576">
        <v>15.113</v>
      </c>
      <c r="M576" s="3">
        <f t="shared" si="153"/>
        <v>17.751999999999999</v>
      </c>
      <c r="N576" s="1">
        <f t="shared" si="154"/>
        <v>3.7321095911025934</v>
      </c>
      <c r="O576" s="1">
        <f t="shared" si="155"/>
        <v>21.484109591102591</v>
      </c>
      <c r="P576" s="2">
        <f t="shared" si="156"/>
        <v>14.019890408897405</v>
      </c>
    </row>
    <row r="577" spans="1:16" x14ac:dyDescent="0.2">
      <c r="A577" s="17" t="s">
        <v>37</v>
      </c>
      <c r="B577" t="s">
        <v>20</v>
      </c>
      <c r="C577" t="s">
        <v>44</v>
      </c>
      <c r="E577">
        <v>1</v>
      </c>
      <c r="F577" s="61"/>
      <c r="G577">
        <v>11</v>
      </c>
      <c r="H577">
        <v>13.585000000000001</v>
      </c>
      <c r="I577">
        <v>12.074999999999999</v>
      </c>
      <c r="M577" s="3">
        <f t="shared" si="153"/>
        <v>12.83</v>
      </c>
      <c r="N577" s="1">
        <f t="shared" si="154"/>
        <v>1.0677312395916878</v>
      </c>
      <c r="O577" s="1">
        <f t="shared" si="155"/>
        <v>13.897731239591687</v>
      </c>
      <c r="P577" s="2">
        <f t="shared" si="156"/>
        <v>11.762268760408313</v>
      </c>
    </row>
    <row r="578" spans="1:16" x14ac:dyDescent="0.2">
      <c r="A578" s="17" t="s">
        <v>37</v>
      </c>
      <c r="B578" t="s">
        <v>20</v>
      </c>
      <c r="C578" t="s">
        <v>44</v>
      </c>
      <c r="E578">
        <v>1</v>
      </c>
      <c r="F578" s="61"/>
      <c r="G578">
        <v>12</v>
      </c>
      <c r="H578">
        <v>15.867000000000001</v>
      </c>
      <c r="I578">
        <v>13.585000000000001</v>
      </c>
      <c r="M578" s="3">
        <f t="shared" si="153"/>
        <v>14.726000000000001</v>
      </c>
      <c r="N578" s="1">
        <f t="shared" si="154"/>
        <v>1.6136176746677016</v>
      </c>
      <c r="O578" s="1">
        <f t="shared" si="155"/>
        <v>16.339617674667704</v>
      </c>
      <c r="P578" s="2">
        <f t="shared" si="156"/>
        <v>13.1123823253323</v>
      </c>
    </row>
    <row r="579" spans="1:16" x14ac:dyDescent="0.2">
      <c r="A579" s="17" t="s">
        <v>37</v>
      </c>
      <c r="B579" t="s">
        <v>20</v>
      </c>
      <c r="C579" t="s">
        <v>44</v>
      </c>
      <c r="E579">
        <v>1</v>
      </c>
      <c r="F579" s="61"/>
      <c r="G579">
        <v>13</v>
      </c>
      <c r="H579">
        <v>18.867999999999999</v>
      </c>
      <c r="I579">
        <v>9.0570000000000004</v>
      </c>
      <c r="M579" s="3">
        <f t="shared" si="153"/>
        <v>13.962499999999999</v>
      </c>
      <c r="N579" s="1">
        <f t="shared" si="154"/>
        <v>6.9374246302212175</v>
      </c>
      <c r="O579" s="1">
        <f t="shared" si="155"/>
        <v>20.899924630221214</v>
      </c>
      <c r="P579" s="2">
        <f t="shared" si="156"/>
        <v>7.0250753697787811</v>
      </c>
    </row>
    <row r="580" spans="1:16" x14ac:dyDescent="0.2">
      <c r="A580" s="17" t="s">
        <v>37</v>
      </c>
      <c r="B580" t="s">
        <v>20</v>
      </c>
      <c r="C580" t="s">
        <v>44</v>
      </c>
      <c r="E580">
        <v>1</v>
      </c>
      <c r="F580" s="61"/>
      <c r="G580">
        <v>14</v>
      </c>
      <c r="H580">
        <v>16.620999999999999</v>
      </c>
      <c r="I580">
        <v>11.321</v>
      </c>
      <c r="M580" s="3">
        <f t="shared" si="153"/>
        <v>13.971</v>
      </c>
      <c r="N580" s="1">
        <f t="shared" si="154"/>
        <v>3.7476659402887038</v>
      </c>
      <c r="O580" s="1">
        <f t="shared" si="155"/>
        <v>17.718665940288705</v>
      </c>
      <c r="P580" s="2">
        <f t="shared" si="156"/>
        <v>10.223334059711297</v>
      </c>
    </row>
    <row r="581" spans="1:16" x14ac:dyDescent="0.2">
      <c r="A581" s="17" t="s">
        <v>37</v>
      </c>
      <c r="B581" t="s">
        <v>20</v>
      </c>
      <c r="C581" t="s">
        <v>44</v>
      </c>
      <c r="E581">
        <v>1</v>
      </c>
      <c r="F581" s="61"/>
      <c r="G581">
        <v>15</v>
      </c>
      <c r="H581">
        <v>21.9</v>
      </c>
      <c r="I581">
        <v>9.84</v>
      </c>
      <c r="M581" s="3">
        <f t="shared" si="153"/>
        <v>15.87</v>
      </c>
      <c r="N581" s="1">
        <f t="shared" si="154"/>
        <v>8.5277077811097612</v>
      </c>
      <c r="O581" s="1">
        <f t="shared" si="155"/>
        <v>24.397707781109759</v>
      </c>
      <c r="P581" s="2">
        <f t="shared" si="156"/>
        <v>7.342292218890238</v>
      </c>
    </row>
    <row r="582" spans="1:16" x14ac:dyDescent="0.2">
      <c r="A582" s="17" t="s">
        <v>37</v>
      </c>
      <c r="B582" t="s">
        <v>20</v>
      </c>
      <c r="C582" t="s">
        <v>44</v>
      </c>
      <c r="E582">
        <v>1</v>
      </c>
      <c r="F582" s="61"/>
      <c r="G582">
        <v>16</v>
      </c>
      <c r="H582">
        <v>12.099</v>
      </c>
      <c r="I582">
        <v>16.620999999999999</v>
      </c>
      <c r="M582" s="3">
        <f t="shared" si="153"/>
        <v>14.36</v>
      </c>
      <c r="N582" s="1">
        <f t="shared" si="154"/>
        <v>3.1975368645255684</v>
      </c>
      <c r="O582" s="1">
        <f t="shared" si="155"/>
        <v>17.557536864525567</v>
      </c>
      <c r="P582" s="2">
        <f t="shared" si="156"/>
        <v>11.162463135474431</v>
      </c>
    </row>
    <row r="583" spans="1:16" x14ac:dyDescent="0.2">
      <c r="A583" s="17" t="s">
        <v>37</v>
      </c>
      <c r="B583" t="s">
        <v>20</v>
      </c>
      <c r="C583" t="s">
        <v>44</v>
      </c>
      <c r="E583">
        <v>1</v>
      </c>
      <c r="F583" s="61"/>
      <c r="G583">
        <v>17</v>
      </c>
      <c r="H583">
        <v>17.375</v>
      </c>
      <c r="I583">
        <v>12.83</v>
      </c>
      <c r="M583" s="3">
        <f t="shared" si="153"/>
        <v>15.102499999999999</v>
      </c>
      <c r="N583" s="1">
        <f t="shared" si="154"/>
        <v>3.2138003204928656</v>
      </c>
      <c r="O583" s="1">
        <f t="shared" si="155"/>
        <v>18.316300320492864</v>
      </c>
      <c r="P583" s="2">
        <f t="shared" si="156"/>
        <v>11.888699679507134</v>
      </c>
    </row>
    <row r="584" spans="1:16" x14ac:dyDescent="0.2">
      <c r="A584" s="17" t="s">
        <v>37</v>
      </c>
      <c r="B584" t="s">
        <v>20</v>
      </c>
      <c r="C584" t="s">
        <v>44</v>
      </c>
      <c r="E584">
        <v>1</v>
      </c>
      <c r="F584" s="61"/>
      <c r="G584">
        <v>18</v>
      </c>
      <c r="H584">
        <v>16.620999999999999</v>
      </c>
      <c r="I584">
        <v>18.928000000000001</v>
      </c>
      <c r="M584" s="3">
        <f t="shared" si="153"/>
        <v>17.7745</v>
      </c>
      <c r="N584" s="1">
        <f t="shared" si="154"/>
        <v>1.6312953441973668</v>
      </c>
      <c r="O584" s="1">
        <f t="shared" si="155"/>
        <v>19.405795344197365</v>
      </c>
      <c r="P584" s="2">
        <f t="shared" si="156"/>
        <v>16.143204655802634</v>
      </c>
    </row>
    <row r="585" spans="1:16" x14ac:dyDescent="0.2">
      <c r="A585" s="17" t="s">
        <v>37</v>
      </c>
      <c r="B585" t="s">
        <v>20</v>
      </c>
      <c r="C585" t="s">
        <v>44</v>
      </c>
      <c r="E585">
        <v>1</v>
      </c>
      <c r="F585" s="61"/>
      <c r="G585">
        <v>19</v>
      </c>
      <c r="H585">
        <v>12.074999999999999</v>
      </c>
      <c r="I585">
        <v>18.882999999999999</v>
      </c>
      <c r="M585" s="3">
        <f t="shared" si="153"/>
        <v>15.478999999999999</v>
      </c>
      <c r="N585" s="1">
        <f t="shared" si="154"/>
        <v>4.8139829663180125</v>
      </c>
      <c r="O585" s="1">
        <f t="shared" si="155"/>
        <v>20.292982966318011</v>
      </c>
      <c r="P585" s="2">
        <f t="shared" si="156"/>
        <v>10.665017033681988</v>
      </c>
    </row>
    <row r="586" spans="1:16" x14ac:dyDescent="0.2">
      <c r="A586" s="17" t="s">
        <v>37</v>
      </c>
      <c r="B586" t="s">
        <v>20</v>
      </c>
      <c r="C586" t="s">
        <v>44</v>
      </c>
      <c r="E586">
        <v>1</v>
      </c>
      <c r="F586" s="61"/>
      <c r="G586">
        <v>20</v>
      </c>
      <c r="H586">
        <v>15.920999999999999</v>
      </c>
      <c r="I586">
        <v>20.376999999999999</v>
      </c>
      <c r="M586" s="3">
        <f t="shared" si="153"/>
        <v>18.149000000000001</v>
      </c>
      <c r="N586" s="1">
        <f t="shared" si="154"/>
        <v>3.1508678169672319</v>
      </c>
      <c r="O586" s="1">
        <f t="shared" si="155"/>
        <v>21.299867816967232</v>
      </c>
      <c r="P586" s="2">
        <f t="shared" si="156"/>
        <v>14.998132183032769</v>
      </c>
    </row>
    <row r="587" spans="1:16" x14ac:dyDescent="0.2">
      <c r="A587" s="17" t="s">
        <v>37</v>
      </c>
      <c r="B587" t="s">
        <v>20</v>
      </c>
      <c r="C587" t="s">
        <v>44</v>
      </c>
      <c r="E587">
        <v>1</v>
      </c>
      <c r="F587" s="61"/>
      <c r="G587">
        <v>21</v>
      </c>
      <c r="H587">
        <v>23.408000000000001</v>
      </c>
      <c r="I587">
        <v>21.132000000000001</v>
      </c>
      <c r="M587" s="3">
        <f t="shared" si="153"/>
        <v>22.270000000000003</v>
      </c>
      <c r="N587" s="1">
        <f t="shared" si="154"/>
        <v>1.6093750339805821</v>
      </c>
      <c r="O587" s="1">
        <f t="shared" si="155"/>
        <v>23.879375033980587</v>
      </c>
      <c r="P587" s="2">
        <f t="shared" si="156"/>
        <v>20.660624966019419</v>
      </c>
    </row>
    <row r="588" spans="1:16" x14ac:dyDescent="0.2">
      <c r="A588" s="17" t="s">
        <v>37</v>
      </c>
      <c r="B588" t="s">
        <v>20</v>
      </c>
      <c r="C588" t="s">
        <v>44</v>
      </c>
      <c r="E588">
        <v>1</v>
      </c>
      <c r="F588" s="61"/>
      <c r="G588">
        <v>22</v>
      </c>
      <c r="H588">
        <v>23.408000000000001</v>
      </c>
      <c r="I588">
        <v>21.887</v>
      </c>
      <c r="M588" s="3">
        <f t="shared" si="153"/>
        <v>22.647500000000001</v>
      </c>
      <c r="N588" s="1">
        <f t="shared" si="154"/>
        <v>1.0755094141847392</v>
      </c>
      <c r="O588" s="1">
        <f t="shared" si="155"/>
        <v>23.723009414184741</v>
      </c>
      <c r="P588" s="2">
        <f t="shared" si="156"/>
        <v>21.571990585815261</v>
      </c>
    </row>
    <row r="589" spans="1:16" x14ac:dyDescent="0.2">
      <c r="A589" s="17" t="s">
        <v>37</v>
      </c>
      <c r="B589" t="s">
        <v>20</v>
      </c>
      <c r="C589" t="s">
        <v>44</v>
      </c>
      <c r="E589">
        <v>1</v>
      </c>
      <c r="F589" s="61"/>
      <c r="G589">
        <v>23</v>
      </c>
      <c r="H589">
        <v>15.920999999999999</v>
      </c>
      <c r="I589">
        <v>17.358000000000001</v>
      </c>
      <c r="M589" s="3">
        <f t="shared" si="153"/>
        <v>16.639499999999998</v>
      </c>
      <c r="N589" s="1">
        <f t="shared" si="154"/>
        <v>1.0161124445650696</v>
      </c>
      <c r="O589" s="1">
        <f t="shared" si="155"/>
        <v>17.655612444565069</v>
      </c>
      <c r="P589" s="2">
        <f t="shared" si="156"/>
        <v>15.623387555434929</v>
      </c>
    </row>
    <row r="590" spans="1:16" x14ac:dyDescent="0.2">
      <c r="A590" s="17" t="s">
        <v>37</v>
      </c>
      <c r="B590" t="s">
        <v>20</v>
      </c>
      <c r="C590" t="s">
        <v>44</v>
      </c>
      <c r="E590">
        <v>1</v>
      </c>
      <c r="F590" s="61"/>
      <c r="G590">
        <v>24</v>
      </c>
      <c r="H590">
        <v>15.867000000000001</v>
      </c>
      <c r="I590">
        <v>14.34</v>
      </c>
      <c r="M590" s="3">
        <f t="shared" si="153"/>
        <v>15.1035</v>
      </c>
      <c r="N590" s="1">
        <f t="shared" si="154"/>
        <v>1.0797520548718589</v>
      </c>
      <c r="O590" s="1">
        <f t="shared" si="155"/>
        <v>16.183252054871858</v>
      </c>
      <c r="P590" s="2">
        <f t="shared" si="156"/>
        <v>14.023747945128141</v>
      </c>
    </row>
    <row r="591" spans="1:16" x14ac:dyDescent="0.2">
      <c r="A591" s="17" t="s">
        <v>37</v>
      </c>
      <c r="B591" t="s">
        <v>20</v>
      </c>
      <c r="C591" t="s">
        <v>44</v>
      </c>
      <c r="E591">
        <v>1</v>
      </c>
      <c r="F591" s="61"/>
      <c r="G591">
        <v>25</v>
      </c>
      <c r="H591">
        <v>12.852</v>
      </c>
      <c r="I591">
        <v>18.113</v>
      </c>
      <c r="M591" s="3">
        <f t="shared" si="153"/>
        <v>15.4825</v>
      </c>
      <c r="N591" s="1">
        <f t="shared" si="154"/>
        <v>3.7200887758224286</v>
      </c>
      <c r="O591" s="1">
        <f t="shared" si="155"/>
        <v>19.202588775822427</v>
      </c>
      <c r="P591" s="2">
        <f t="shared" si="156"/>
        <v>11.762411224177571</v>
      </c>
    </row>
    <row r="592" spans="1:16" x14ac:dyDescent="0.2">
      <c r="A592" s="17" t="s">
        <v>37</v>
      </c>
      <c r="B592" t="s">
        <v>20</v>
      </c>
      <c r="C592" t="s">
        <v>44</v>
      </c>
      <c r="E592">
        <v>1</v>
      </c>
      <c r="F592" s="61"/>
      <c r="G592">
        <v>26</v>
      </c>
      <c r="H592">
        <v>16.603999999999999</v>
      </c>
      <c r="I592">
        <v>15.849</v>
      </c>
      <c r="M592" s="3">
        <f t="shared" si="153"/>
        <v>16.226500000000001</v>
      </c>
      <c r="N592" s="1">
        <f t="shared" si="154"/>
        <v>0.53386561979584268</v>
      </c>
      <c r="O592" s="1">
        <f t="shared" si="155"/>
        <v>16.760365619795845</v>
      </c>
      <c r="P592" s="2">
        <f t="shared" si="156"/>
        <v>15.692634380204158</v>
      </c>
    </row>
    <row r="593" spans="1:16" x14ac:dyDescent="0.2">
      <c r="A593" s="17" t="s">
        <v>37</v>
      </c>
      <c r="B593" t="s">
        <v>20</v>
      </c>
      <c r="C593" t="s">
        <v>44</v>
      </c>
      <c r="E593">
        <v>1</v>
      </c>
      <c r="F593" s="61"/>
      <c r="G593">
        <v>27</v>
      </c>
      <c r="H593">
        <v>18.867999999999999</v>
      </c>
      <c r="I593">
        <v>18.129000000000001</v>
      </c>
      <c r="M593" s="3">
        <f t="shared" si="153"/>
        <v>18.4985</v>
      </c>
      <c r="N593" s="1">
        <f t="shared" si="154"/>
        <v>0.52255191129685663</v>
      </c>
      <c r="O593" s="1">
        <f t="shared" si="155"/>
        <v>19.021051911296858</v>
      </c>
      <c r="P593" s="2">
        <f t="shared" si="156"/>
        <v>17.975948088703142</v>
      </c>
    </row>
    <row r="594" spans="1:16" x14ac:dyDescent="0.2">
      <c r="A594" s="17" t="s">
        <v>37</v>
      </c>
      <c r="B594" t="s">
        <v>20</v>
      </c>
      <c r="C594" t="s">
        <v>44</v>
      </c>
      <c r="E594">
        <v>1</v>
      </c>
      <c r="F594" s="61"/>
      <c r="G594">
        <v>28</v>
      </c>
      <c r="H594">
        <v>17.358000000000001</v>
      </c>
      <c r="I594">
        <v>24.151</v>
      </c>
      <c r="M594" s="3">
        <f t="shared" si="153"/>
        <v>20.7545</v>
      </c>
      <c r="N594" s="1">
        <f t="shared" si="154"/>
        <v>4.8033763646002186</v>
      </c>
      <c r="O594" s="1">
        <f t="shared" si="155"/>
        <v>25.557876364600219</v>
      </c>
      <c r="P594" s="2">
        <f t="shared" si="156"/>
        <v>15.951123635399782</v>
      </c>
    </row>
    <row r="595" spans="1:16" x14ac:dyDescent="0.2">
      <c r="A595" s="17" t="s">
        <v>37</v>
      </c>
      <c r="B595" t="s">
        <v>20</v>
      </c>
      <c r="C595" t="s">
        <v>44</v>
      </c>
      <c r="E595">
        <v>1</v>
      </c>
      <c r="F595" s="61"/>
      <c r="G595">
        <v>29</v>
      </c>
      <c r="H595">
        <v>20.390999999999998</v>
      </c>
      <c r="I595">
        <v>21.132000000000001</v>
      </c>
      <c r="M595" s="3">
        <f t="shared" si="153"/>
        <v>20.761499999999998</v>
      </c>
      <c r="N595" s="1">
        <f t="shared" si="154"/>
        <v>0.52396612485923399</v>
      </c>
      <c r="O595" s="1">
        <f t="shared" si="155"/>
        <v>21.285466124859234</v>
      </c>
      <c r="P595" s="2">
        <f t="shared" si="156"/>
        <v>20.237533875140763</v>
      </c>
    </row>
    <row r="596" spans="1:16" x14ac:dyDescent="0.2">
      <c r="A596" s="17" t="s">
        <v>37</v>
      </c>
      <c r="B596" t="s">
        <v>20</v>
      </c>
      <c r="C596" t="s">
        <v>44</v>
      </c>
      <c r="E596">
        <v>1</v>
      </c>
      <c r="F596" s="61"/>
      <c r="G596">
        <v>30</v>
      </c>
      <c r="H596">
        <v>19.637</v>
      </c>
      <c r="I596">
        <v>18.882999999999999</v>
      </c>
      <c r="M596" s="3">
        <f t="shared" si="153"/>
        <v>19.259999999999998</v>
      </c>
      <c r="N596" s="1">
        <f t="shared" si="154"/>
        <v>0.53315851301465778</v>
      </c>
      <c r="O596" s="1">
        <f t="shared" si="155"/>
        <v>19.793158513014657</v>
      </c>
      <c r="P596" s="2">
        <f t="shared" si="156"/>
        <v>18.726841486985339</v>
      </c>
    </row>
    <row r="597" spans="1:16" x14ac:dyDescent="0.2">
      <c r="A597" s="17" t="s">
        <v>37</v>
      </c>
      <c r="B597" t="s">
        <v>20</v>
      </c>
      <c r="C597" t="s">
        <v>44</v>
      </c>
      <c r="E597">
        <v>1</v>
      </c>
      <c r="F597" s="61"/>
      <c r="G597">
        <v>31</v>
      </c>
      <c r="H597">
        <v>19.637</v>
      </c>
      <c r="I597">
        <v>30.198</v>
      </c>
      <c r="M597" s="3">
        <f t="shared" si="153"/>
        <v>24.9175</v>
      </c>
      <c r="N597" s="1">
        <f t="shared" si="154"/>
        <v>7.467754716111128</v>
      </c>
      <c r="O597" s="1">
        <f t="shared" si="155"/>
        <v>32.385254716111127</v>
      </c>
      <c r="P597" s="2">
        <f t="shared" si="156"/>
        <v>17.449745283888873</v>
      </c>
    </row>
    <row r="598" spans="1:16" x14ac:dyDescent="0.2">
      <c r="A598" s="17" t="s">
        <v>37</v>
      </c>
      <c r="B598" t="s">
        <v>20</v>
      </c>
      <c r="C598" t="s">
        <v>44</v>
      </c>
      <c r="E598">
        <v>1</v>
      </c>
      <c r="F598" s="61"/>
      <c r="G598">
        <v>32</v>
      </c>
      <c r="H598">
        <v>17.358000000000001</v>
      </c>
      <c r="I598">
        <v>31.698</v>
      </c>
      <c r="M598" s="3">
        <f t="shared" si="153"/>
        <v>24.527999999999999</v>
      </c>
      <c r="N598" s="1">
        <f t="shared" si="154"/>
        <v>10.139911242215105</v>
      </c>
      <c r="O598" s="1">
        <f t="shared" si="155"/>
        <v>34.667911242215105</v>
      </c>
      <c r="P598" s="2">
        <f t="shared" si="156"/>
        <v>14.388088757784894</v>
      </c>
    </row>
    <row r="599" spans="1:16" x14ac:dyDescent="0.2">
      <c r="A599" s="17" t="s">
        <v>37</v>
      </c>
      <c r="B599" t="s">
        <v>20</v>
      </c>
      <c r="C599" t="s">
        <v>44</v>
      </c>
      <c r="E599">
        <v>1</v>
      </c>
      <c r="F599" s="61"/>
      <c r="G599">
        <v>33</v>
      </c>
      <c r="H599">
        <v>20.376999999999999</v>
      </c>
      <c r="I599">
        <v>30.189</v>
      </c>
      <c r="M599" s="3">
        <f t="shared" si="153"/>
        <v>25.283000000000001</v>
      </c>
      <c r="N599" s="1">
        <f t="shared" si="154"/>
        <v>6.9381317370023927</v>
      </c>
      <c r="O599" s="1">
        <f t="shared" si="155"/>
        <v>32.221131737002395</v>
      </c>
      <c r="P599" s="2">
        <f t="shared" si="156"/>
        <v>18.344868262997608</v>
      </c>
    </row>
    <row r="600" spans="1:16" x14ac:dyDescent="0.2">
      <c r="A600" s="17" t="s">
        <v>37</v>
      </c>
      <c r="B600" t="s">
        <v>20</v>
      </c>
      <c r="C600" t="s">
        <v>44</v>
      </c>
      <c r="E600">
        <v>1</v>
      </c>
      <c r="F600" s="61"/>
      <c r="G600">
        <v>34</v>
      </c>
      <c r="H600">
        <v>25.837</v>
      </c>
      <c r="I600">
        <v>26.414999999999999</v>
      </c>
      <c r="M600" s="3">
        <f t="shared" si="153"/>
        <v>26.125999999999998</v>
      </c>
      <c r="N600" s="1">
        <f t="shared" si="154"/>
        <v>0.40870771952582408</v>
      </c>
      <c r="O600" s="1">
        <f t="shared" si="155"/>
        <v>26.534707719525823</v>
      </c>
      <c r="P600" s="2">
        <f t="shared" si="156"/>
        <v>25.717292280474172</v>
      </c>
    </row>
    <row r="601" spans="1:16" x14ac:dyDescent="0.2">
      <c r="A601" s="17" t="s">
        <v>37</v>
      </c>
      <c r="B601" t="s">
        <v>20</v>
      </c>
      <c r="C601" t="s">
        <v>44</v>
      </c>
      <c r="E601">
        <v>1</v>
      </c>
      <c r="F601" s="61"/>
      <c r="G601">
        <v>35</v>
      </c>
      <c r="H601">
        <v>28.719000000000001</v>
      </c>
      <c r="I601">
        <v>33.207999999999998</v>
      </c>
      <c r="M601" s="3">
        <f t="shared" si="153"/>
        <v>30.9635</v>
      </c>
      <c r="N601" s="1">
        <f t="shared" si="154"/>
        <v>3.1742023407464099</v>
      </c>
      <c r="O601" s="1">
        <f t="shared" si="155"/>
        <v>34.137702340746408</v>
      </c>
      <c r="P601" s="2">
        <f t="shared" si="156"/>
        <v>27.789297659253592</v>
      </c>
    </row>
    <row r="602" spans="1:16" x14ac:dyDescent="0.2">
      <c r="A602" s="17" t="s">
        <v>37</v>
      </c>
      <c r="B602" t="s">
        <v>20</v>
      </c>
      <c r="C602" t="s">
        <v>44</v>
      </c>
      <c r="E602">
        <v>1</v>
      </c>
      <c r="F602" s="61"/>
      <c r="G602">
        <v>36</v>
      </c>
      <c r="H602">
        <v>27.925000000000001</v>
      </c>
      <c r="I602">
        <v>18.113</v>
      </c>
      <c r="M602" s="3">
        <f t="shared" si="153"/>
        <v>23.018999999999998</v>
      </c>
      <c r="N602" s="1">
        <f t="shared" si="154"/>
        <v>6.9381317370024256</v>
      </c>
      <c r="O602" s="1">
        <f t="shared" si="155"/>
        <v>29.957131737002424</v>
      </c>
      <c r="P602" s="2">
        <f t="shared" si="156"/>
        <v>16.080868262997573</v>
      </c>
    </row>
    <row r="603" spans="1:16" x14ac:dyDescent="0.2">
      <c r="A603" s="17" t="s">
        <v>37</v>
      </c>
      <c r="B603" t="s">
        <v>20</v>
      </c>
      <c r="C603" t="s">
        <v>44</v>
      </c>
      <c r="E603">
        <v>1</v>
      </c>
      <c r="F603" s="61"/>
      <c r="G603">
        <v>37</v>
      </c>
      <c r="H603">
        <v>29.472999999999999</v>
      </c>
      <c r="I603">
        <v>24.163</v>
      </c>
      <c r="M603" s="3">
        <f t="shared" si="153"/>
        <v>26.817999999999998</v>
      </c>
      <c r="N603" s="1">
        <f t="shared" si="154"/>
        <v>3.7547370081005664</v>
      </c>
      <c r="O603" s="1">
        <f t="shared" si="155"/>
        <v>30.572737008100564</v>
      </c>
      <c r="P603" s="2">
        <f t="shared" si="156"/>
        <v>23.063262991899432</v>
      </c>
    </row>
    <row r="604" spans="1:16" x14ac:dyDescent="0.2">
      <c r="A604" s="17" t="s">
        <v>37</v>
      </c>
      <c r="B604" t="s">
        <v>20</v>
      </c>
      <c r="C604" t="s">
        <v>44</v>
      </c>
      <c r="E604">
        <v>1</v>
      </c>
      <c r="F604" s="61"/>
      <c r="G604">
        <v>38</v>
      </c>
      <c r="H604">
        <v>21.939</v>
      </c>
      <c r="I604">
        <v>27.18</v>
      </c>
      <c r="M604" s="3">
        <f t="shared" si="153"/>
        <v>24.5595</v>
      </c>
      <c r="N604" s="1">
        <f t="shared" si="154"/>
        <v>3.7059466401986945</v>
      </c>
      <c r="O604" s="1">
        <f t="shared" si="155"/>
        <v>28.265446640198693</v>
      </c>
      <c r="P604" s="2">
        <f t="shared" si="156"/>
        <v>20.853553359801307</v>
      </c>
    </row>
    <row r="605" spans="1:16" x14ac:dyDescent="0.2">
      <c r="A605" s="17" t="s">
        <v>37</v>
      </c>
      <c r="B605" t="s">
        <v>20</v>
      </c>
      <c r="C605" t="s">
        <v>44</v>
      </c>
      <c r="E605">
        <v>1</v>
      </c>
      <c r="F605" s="61"/>
      <c r="G605">
        <v>39</v>
      </c>
      <c r="H605">
        <v>24.198</v>
      </c>
      <c r="I605">
        <v>29.472999999999999</v>
      </c>
      <c r="M605" s="3">
        <f t="shared" si="153"/>
        <v>26.8355</v>
      </c>
      <c r="N605" s="1">
        <f t="shared" si="154"/>
        <v>3.7299882707590371</v>
      </c>
      <c r="O605" s="1">
        <f t="shared" si="155"/>
        <v>30.565488270759037</v>
      </c>
      <c r="P605" s="2">
        <f t="shared" si="156"/>
        <v>23.105511729240963</v>
      </c>
    </row>
    <row r="606" spans="1:16" x14ac:dyDescent="0.2">
      <c r="A606" s="17" t="s">
        <v>37</v>
      </c>
      <c r="B606" t="s">
        <v>20</v>
      </c>
      <c r="C606" t="s">
        <v>44</v>
      </c>
      <c r="E606">
        <v>1</v>
      </c>
      <c r="F606" s="61"/>
      <c r="G606">
        <v>40</v>
      </c>
      <c r="H606">
        <v>29.443999999999999</v>
      </c>
      <c r="I606">
        <v>33.970999999999997</v>
      </c>
      <c r="M606" s="3">
        <f t="shared" si="153"/>
        <v>31.707499999999996</v>
      </c>
      <c r="N606" s="1">
        <f t="shared" si="154"/>
        <v>3.2010723984314988</v>
      </c>
      <c r="O606" s="1">
        <f t="shared" si="155"/>
        <v>34.908572398431495</v>
      </c>
      <c r="P606" s="2">
        <f t="shared" si="156"/>
        <v>28.506427601568497</v>
      </c>
    </row>
    <row r="607" spans="1:16" x14ac:dyDescent="0.2">
      <c r="A607" s="17" t="s">
        <v>37</v>
      </c>
      <c r="B607" t="s">
        <v>20</v>
      </c>
      <c r="C607" t="s">
        <v>44</v>
      </c>
      <c r="E607">
        <v>1</v>
      </c>
      <c r="F607" s="61"/>
      <c r="G607">
        <v>41</v>
      </c>
      <c r="H607">
        <v>21.9</v>
      </c>
      <c r="I607">
        <v>25.670999999999999</v>
      </c>
      <c r="M607" s="3">
        <f t="shared" si="153"/>
        <v>23.785499999999999</v>
      </c>
      <c r="N607" s="1">
        <f t="shared" si="154"/>
        <v>2.6664996718544711</v>
      </c>
      <c r="O607" s="1">
        <f t="shared" si="155"/>
        <v>26.45199967185447</v>
      </c>
      <c r="P607" s="2">
        <f t="shared" si="156"/>
        <v>21.119000328145528</v>
      </c>
    </row>
    <row r="608" spans="1:16" x14ac:dyDescent="0.2">
      <c r="A608" s="17" t="s">
        <v>37</v>
      </c>
      <c r="B608" t="s">
        <v>20</v>
      </c>
      <c r="C608" t="s">
        <v>44</v>
      </c>
      <c r="E608">
        <v>1</v>
      </c>
      <c r="F608" s="61"/>
      <c r="G608">
        <v>42</v>
      </c>
      <c r="H608">
        <v>22.754000000000001</v>
      </c>
      <c r="I608">
        <v>29.443999999999999</v>
      </c>
      <c r="M608" s="3">
        <f t="shared" si="153"/>
        <v>26.099</v>
      </c>
      <c r="N608" s="1">
        <f t="shared" si="154"/>
        <v>4.7305443661379822</v>
      </c>
      <c r="O608" s="1">
        <f t="shared" si="155"/>
        <v>30.829544366137981</v>
      </c>
      <c r="P608" s="2">
        <f t="shared" si="156"/>
        <v>21.36845563386202</v>
      </c>
    </row>
    <row r="609" spans="1:16" x14ac:dyDescent="0.2">
      <c r="A609" s="17" t="s">
        <v>37</v>
      </c>
      <c r="B609" t="s">
        <v>20</v>
      </c>
      <c r="C609" t="s">
        <v>44</v>
      </c>
      <c r="E609">
        <v>1</v>
      </c>
      <c r="F609" s="61"/>
      <c r="G609">
        <v>43</v>
      </c>
      <c r="H609">
        <v>27.934999999999999</v>
      </c>
      <c r="I609">
        <v>30.198</v>
      </c>
      <c r="M609" s="3">
        <f t="shared" si="153"/>
        <v>29.066499999999998</v>
      </c>
      <c r="N609" s="1">
        <f t="shared" si="154"/>
        <v>1.6001826458251582</v>
      </c>
      <c r="O609" s="1">
        <f t="shared" si="155"/>
        <v>30.666682645825155</v>
      </c>
      <c r="P609" s="2">
        <f t="shared" si="156"/>
        <v>27.466317354174841</v>
      </c>
    </row>
    <row r="610" spans="1:16" x14ac:dyDescent="0.2">
      <c r="A610" s="17" t="s">
        <v>37</v>
      </c>
      <c r="B610" t="s">
        <v>20</v>
      </c>
      <c r="C610" t="s">
        <v>44</v>
      </c>
      <c r="E610">
        <v>1</v>
      </c>
      <c r="F610" s="61"/>
      <c r="G610">
        <v>44</v>
      </c>
      <c r="H610">
        <v>26.414999999999999</v>
      </c>
      <c r="I610">
        <v>33.216000000000001</v>
      </c>
      <c r="M610" s="3">
        <f t="shared" si="153"/>
        <v>29.8155</v>
      </c>
      <c r="N610" s="1">
        <f t="shared" si="154"/>
        <v>4.809033218849704</v>
      </c>
      <c r="O610" s="1">
        <f t="shared" si="155"/>
        <v>34.624533218849706</v>
      </c>
      <c r="P610" s="2">
        <f t="shared" si="156"/>
        <v>25.006466781150294</v>
      </c>
    </row>
    <row r="611" spans="1:16" x14ac:dyDescent="0.2">
      <c r="A611" s="17" t="s">
        <v>37</v>
      </c>
      <c r="B611" t="s">
        <v>20</v>
      </c>
      <c r="C611" t="s">
        <v>44</v>
      </c>
      <c r="E611">
        <v>1</v>
      </c>
      <c r="F611" s="61"/>
      <c r="G611">
        <v>45</v>
      </c>
      <c r="H611">
        <v>26.457999999999998</v>
      </c>
      <c r="I611">
        <v>30.952999999999999</v>
      </c>
      <c r="M611" s="3">
        <f t="shared" si="153"/>
        <v>28.705500000000001</v>
      </c>
      <c r="N611" s="1">
        <f t="shared" si="154"/>
        <v>3.178444981433532</v>
      </c>
      <c r="O611" s="1">
        <f t="shared" si="155"/>
        <v>31.883944981433533</v>
      </c>
      <c r="P611" s="2">
        <f t="shared" si="156"/>
        <v>25.527055018566468</v>
      </c>
    </row>
    <row r="612" spans="1:16" x14ac:dyDescent="0.2">
      <c r="A612" s="17" t="s">
        <v>37</v>
      </c>
      <c r="B612" t="s">
        <v>20</v>
      </c>
      <c r="C612" t="s">
        <v>44</v>
      </c>
      <c r="E612">
        <v>1</v>
      </c>
      <c r="F612" s="61"/>
      <c r="G612">
        <v>46</v>
      </c>
      <c r="H612">
        <v>26.425999999999998</v>
      </c>
      <c r="I612">
        <v>30.943000000000001</v>
      </c>
      <c r="M612" s="3">
        <f t="shared" si="153"/>
        <v>28.6845</v>
      </c>
      <c r="N612" s="1">
        <f t="shared" si="154"/>
        <v>3.1940013306196371</v>
      </c>
      <c r="O612" s="1">
        <f t="shared" si="155"/>
        <v>31.878501330619638</v>
      </c>
      <c r="P612" s="2">
        <f t="shared" si="156"/>
        <v>25.490498669380361</v>
      </c>
    </row>
    <row r="613" spans="1:16" x14ac:dyDescent="0.2">
      <c r="A613" s="17" t="s">
        <v>37</v>
      </c>
      <c r="B613" t="s">
        <v>20</v>
      </c>
      <c r="C613" t="s">
        <v>44</v>
      </c>
      <c r="E613">
        <v>1</v>
      </c>
      <c r="F613" s="61"/>
      <c r="G613">
        <v>47</v>
      </c>
      <c r="H613">
        <v>28.689</v>
      </c>
      <c r="I613">
        <v>35.543999999999997</v>
      </c>
      <c r="M613" s="3">
        <f t="shared" si="153"/>
        <v>32.116500000000002</v>
      </c>
      <c r="N613" s="1">
        <f t="shared" si="154"/>
        <v>4.8472169850337501</v>
      </c>
      <c r="O613" s="1">
        <f t="shared" si="155"/>
        <v>36.963716985033756</v>
      </c>
      <c r="P613" s="2">
        <f t="shared" si="156"/>
        <v>27.269283014966252</v>
      </c>
    </row>
    <row r="614" spans="1:16" x14ac:dyDescent="0.2">
      <c r="A614" s="17" t="s">
        <v>37</v>
      </c>
      <c r="B614" t="s">
        <v>20</v>
      </c>
      <c r="C614" t="s">
        <v>44</v>
      </c>
      <c r="E614">
        <v>1</v>
      </c>
      <c r="F614" s="61"/>
      <c r="G614">
        <v>48</v>
      </c>
      <c r="H614">
        <v>30.198</v>
      </c>
      <c r="I614">
        <v>46.792000000000002</v>
      </c>
      <c r="M614" s="3">
        <f t="shared" si="153"/>
        <v>38.495000000000005</v>
      </c>
      <c r="N614" s="1">
        <f t="shared" si="154"/>
        <v>11.733729927009547</v>
      </c>
      <c r="O614" s="1">
        <f t="shared" si="155"/>
        <v>50.228729927009553</v>
      </c>
      <c r="P614" s="2">
        <f t="shared" si="156"/>
        <v>26.761270072990456</v>
      </c>
    </row>
    <row r="615" spans="1:16" x14ac:dyDescent="0.2">
      <c r="A615" s="17" t="s">
        <v>37</v>
      </c>
      <c r="B615" t="s">
        <v>20</v>
      </c>
      <c r="C615" t="s">
        <v>44</v>
      </c>
      <c r="E615">
        <v>1</v>
      </c>
      <c r="F615" s="61"/>
      <c r="G615">
        <v>49</v>
      </c>
      <c r="H615">
        <v>30.198</v>
      </c>
      <c r="I615">
        <v>33.216000000000001</v>
      </c>
      <c r="M615" s="3">
        <f t="shared" si="153"/>
        <v>31.707000000000001</v>
      </c>
      <c r="N615" s="1">
        <f t="shared" si="154"/>
        <v>2.1340482656210011</v>
      </c>
      <c r="O615" s="1">
        <f t="shared" si="155"/>
        <v>33.841048265621005</v>
      </c>
      <c r="P615" s="2">
        <f t="shared" si="156"/>
        <v>29.572951734379</v>
      </c>
    </row>
    <row r="616" spans="1:16" x14ac:dyDescent="0.2">
      <c r="A616" s="17" t="s">
        <v>37</v>
      </c>
      <c r="B616" t="s">
        <v>20</v>
      </c>
      <c r="C616" t="s">
        <v>44</v>
      </c>
      <c r="E616">
        <v>1</v>
      </c>
      <c r="F616" s="61"/>
      <c r="G616">
        <v>50</v>
      </c>
      <c r="H616">
        <v>33.241999999999997</v>
      </c>
      <c r="I616">
        <v>35.472000000000001</v>
      </c>
      <c r="M616" s="3">
        <f t="shared" si="153"/>
        <v>34.356999999999999</v>
      </c>
      <c r="N616" s="1">
        <f t="shared" si="154"/>
        <v>1.5768481220460038</v>
      </c>
      <c r="O616" s="1">
        <f t="shared" si="155"/>
        <v>35.933848122046001</v>
      </c>
      <c r="P616" s="2">
        <f t="shared" si="156"/>
        <v>32.780151877953998</v>
      </c>
    </row>
    <row r="617" spans="1:16" x14ac:dyDescent="0.2">
      <c r="A617" s="17" t="s">
        <v>37</v>
      </c>
      <c r="B617" t="s">
        <v>20</v>
      </c>
      <c r="C617" t="s">
        <v>44</v>
      </c>
      <c r="E617">
        <v>1</v>
      </c>
      <c r="F617" s="61"/>
      <c r="G617">
        <v>51</v>
      </c>
      <c r="H617">
        <v>31.707000000000001</v>
      </c>
      <c r="I617">
        <v>35.472000000000001</v>
      </c>
      <c r="M617" s="3">
        <f t="shared" si="153"/>
        <v>33.589500000000001</v>
      </c>
      <c r="N617" s="1">
        <f t="shared" si="154"/>
        <v>2.6622570311673517</v>
      </c>
      <c r="O617" s="1">
        <f t="shared" si="155"/>
        <v>36.251757031167351</v>
      </c>
      <c r="P617" s="2">
        <f t="shared" si="156"/>
        <v>30.927242968832651</v>
      </c>
    </row>
    <row r="618" spans="1:16" x14ac:dyDescent="0.2">
      <c r="A618" s="17" t="s">
        <v>37</v>
      </c>
      <c r="B618" t="s">
        <v>20</v>
      </c>
      <c r="C618" t="s">
        <v>44</v>
      </c>
      <c r="E618">
        <v>1</v>
      </c>
      <c r="F618" s="61"/>
      <c r="G618">
        <v>52</v>
      </c>
      <c r="H618">
        <v>28.015999999999998</v>
      </c>
      <c r="I618">
        <v>33.962000000000003</v>
      </c>
      <c r="M618" s="3">
        <f t="shared" si="153"/>
        <v>30.989000000000001</v>
      </c>
      <c r="N618" s="1">
        <f t="shared" si="154"/>
        <v>4.2044569209352147</v>
      </c>
      <c r="O618" s="1">
        <f t="shared" si="155"/>
        <v>35.193456920935219</v>
      </c>
      <c r="P618" s="2">
        <f t="shared" si="156"/>
        <v>26.784543079064786</v>
      </c>
    </row>
    <row r="619" spans="1:16" x14ac:dyDescent="0.2">
      <c r="A619" s="17" t="s">
        <v>37</v>
      </c>
      <c r="B619" t="s">
        <v>20</v>
      </c>
      <c r="C619" t="s">
        <v>44</v>
      </c>
      <c r="E619">
        <v>1</v>
      </c>
      <c r="F619" s="61"/>
      <c r="G619">
        <v>53</v>
      </c>
      <c r="H619">
        <v>32.462000000000003</v>
      </c>
      <c r="I619">
        <v>27.925000000000001</v>
      </c>
      <c r="M619" s="3">
        <f t="shared" si="153"/>
        <v>30.1935</v>
      </c>
      <c r="N619" s="1">
        <f t="shared" si="154"/>
        <v>3.2081434662433681</v>
      </c>
      <c r="O619" s="1">
        <f t="shared" si="155"/>
        <v>33.401643466243371</v>
      </c>
      <c r="P619" s="2">
        <f t="shared" si="156"/>
        <v>26.985356533756633</v>
      </c>
    </row>
    <row r="620" spans="1:16" x14ac:dyDescent="0.2">
      <c r="A620" s="36" t="s">
        <v>37</v>
      </c>
      <c r="B620" s="5" t="s">
        <v>20</v>
      </c>
      <c r="C620" t="s">
        <v>44</v>
      </c>
      <c r="E620" s="5">
        <v>1</v>
      </c>
      <c r="F620" s="62"/>
      <c r="G620" s="5">
        <v>54</v>
      </c>
      <c r="H620" s="5">
        <v>33.207999999999998</v>
      </c>
      <c r="I620" s="5">
        <v>33.962000000000003</v>
      </c>
      <c r="J620" s="5"/>
      <c r="K620" s="5"/>
      <c r="L620" s="5"/>
      <c r="M620" s="6">
        <f t="shared" si="153"/>
        <v>33.585000000000001</v>
      </c>
      <c r="N620" s="7">
        <f t="shared" si="154"/>
        <v>0.53315851301466033</v>
      </c>
      <c r="O620" s="7">
        <f t="shared" si="155"/>
        <v>34.118158513014663</v>
      </c>
      <c r="P620" s="8">
        <f t="shared" si="156"/>
        <v>33.051841486985339</v>
      </c>
    </row>
    <row r="621" spans="1:16" x14ac:dyDescent="0.2">
      <c r="A621" s="32" t="s">
        <v>37</v>
      </c>
      <c r="B621" s="9" t="s">
        <v>20</v>
      </c>
      <c r="C621" t="s">
        <v>44</v>
      </c>
      <c r="D621">
        <v>2020</v>
      </c>
      <c r="E621" s="9">
        <v>2</v>
      </c>
      <c r="F621" s="60">
        <v>2179.7249999999999</v>
      </c>
      <c r="G621" s="9">
        <v>1</v>
      </c>
      <c r="H621" s="9">
        <v>4.5279999999999996</v>
      </c>
      <c r="I621" s="9">
        <v>3.774</v>
      </c>
      <c r="J621" s="9"/>
      <c r="K621" s="9"/>
      <c r="L621" s="9"/>
      <c r="M621" s="11">
        <f>AVERAGE(H621:L621)</f>
        <v>4.1509999999999998</v>
      </c>
      <c r="N621" s="12">
        <f>STDEV(H621:L621)</f>
        <v>0.53315851301465655</v>
      </c>
      <c r="O621" s="12">
        <f t="shared" si="155"/>
        <v>4.6841585130146566</v>
      </c>
      <c r="P621" s="13">
        <f t="shared" si="156"/>
        <v>3.617841486985343</v>
      </c>
    </row>
    <row r="622" spans="1:16" x14ac:dyDescent="0.2">
      <c r="A622" s="17" t="s">
        <v>37</v>
      </c>
      <c r="B622" t="s">
        <v>20</v>
      </c>
      <c r="C622" t="s">
        <v>44</v>
      </c>
      <c r="E622">
        <v>2</v>
      </c>
      <c r="F622" s="61"/>
      <c r="G622">
        <v>2</v>
      </c>
      <c r="H622">
        <v>3.774</v>
      </c>
      <c r="I622">
        <v>5.2830000000000004</v>
      </c>
      <c r="M622" s="3">
        <f t="shared" ref="M622:M685" si="157">AVERAGE(H622:L622)</f>
        <v>4.5285000000000002</v>
      </c>
      <c r="N622" s="1">
        <f t="shared" ref="N622:N685" si="158">STDEV(H622:L622)</f>
        <v>1.0670241328104992</v>
      </c>
      <c r="O622" s="1">
        <f t="shared" ref="O622:O685" si="159">M622+N622</f>
        <v>5.5955241328104997</v>
      </c>
      <c r="P622" s="2">
        <f t="shared" ref="P622:P685" si="160">M622-N622</f>
        <v>3.4614758671895007</v>
      </c>
    </row>
    <row r="623" spans="1:16" x14ac:dyDescent="0.2">
      <c r="A623" s="17" t="s">
        <v>37</v>
      </c>
      <c r="B623" t="s">
        <v>20</v>
      </c>
      <c r="C623" t="s">
        <v>44</v>
      </c>
      <c r="E623">
        <v>2</v>
      </c>
      <c r="F623" s="61"/>
      <c r="G623">
        <v>3</v>
      </c>
      <c r="H623">
        <v>3.774</v>
      </c>
      <c r="I623">
        <v>3.774</v>
      </c>
      <c r="M623" s="3">
        <f t="shared" si="157"/>
        <v>3.774</v>
      </c>
      <c r="N623" s="1">
        <f t="shared" si="158"/>
        <v>0</v>
      </c>
      <c r="O623" s="1">
        <f t="shared" si="159"/>
        <v>3.774</v>
      </c>
      <c r="P623" s="2">
        <f t="shared" si="160"/>
        <v>3.774</v>
      </c>
    </row>
    <row r="624" spans="1:16" x14ac:dyDescent="0.2">
      <c r="A624" s="17" t="s">
        <v>37</v>
      </c>
      <c r="B624" t="s">
        <v>20</v>
      </c>
      <c r="C624" t="s">
        <v>44</v>
      </c>
      <c r="E624">
        <v>2</v>
      </c>
      <c r="F624" s="61"/>
      <c r="G624">
        <v>4</v>
      </c>
      <c r="H624">
        <v>6.7919999999999998</v>
      </c>
      <c r="I624">
        <v>3.1120000000000001</v>
      </c>
      <c r="M624" s="3">
        <f t="shared" si="157"/>
        <v>4.952</v>
      </c>
      <c r="N624" s="1">
        <f t="shared" si="158"/>
        <v>2.602152954766495</v>
      </c>
      <c r="O624" s="1">
        <f t="shared" si="159"/>
        <v>7.5541529547664954</v>
      </c>
      <c r="P624" s="2">
        <f t="shared" si="160"/>
        <v>2.349847045233505</v>
      </c>
    </row>
    <row r="625" spans="1:16" x14ac:dyDescent="0.2">
      <c r="A625" s="17" t="s">
        <v>37</v>
      </c>
      <c r="B625" t="s">
        <v>20</v>
      </c>
      <c r="C625" t="s">
        <v>44</v>
      </c>
      <c r="E625">
        <v>2</v>
      </c>
      <c r="F625" s="61"/>
      <c r="G625">
        <v>5</v>
      </c>
      <c r="H625">
        <v>5.2830000000000004</v>
      </c>
      <c r="I625">
        <v>6.0380000000000003</v>
      </c>
      <c r="M625" s="3">
        <f t="shared" si="157"/>
        <v>5.6605000000000008</v>
      </c>
      <c r="N625" s="1">
        <f t="shared" si="158"/>
        <v>0.53386561979584324</v>
      </c>
      <c r="O625" s="1">
        <f t="shared" si="159"/>
        <v>6.1943656197958443</v>
      </c>
      <c r="P625" s="2">
        <f t="shared" si="160"/>
        <v>5.1266343802041572</v>
      </c>
    </row>
    <row r="626" spans="1:16" x14ac:dyDescent="0.2">
      <c r="A626" s="17" t="s">
        <v>37</v>
      </c>
      <c r="B626" t="s">
        <v>20</v>
      </c>
      <c r="C626" t="s">
        <v>44</v>
      </c>
      <c r="E626">
        <v>2</v>
      </c>
      <c r="F626" s="61"/>
      <c r="G626">
        <v>6</v>
      </c>
      <c r="H626">
        <v>6.0380000000000003</v>
      </c>
      <c r="I626">
        <v>6.085</v>
      </c>
      <c r="M626" s="3">
        <f t="shared" si="157"/>
        <v>6.0615000000000006</v>
      </c>
      <c r="N626" s="1">
        <f t="shared" si="158"/>
        <v>3.3234018715767526E-2</v>
      </c>
      <c r="O626" s="1">
        <f t="shared" si="159"/>
        <v>6.0947340187157684</v>
      </c>
      <c r="P626" s="2">
        <f t="shared" si="160"/>
        <v>6.0282659812842327</v>
      </c>
    </row>
    <row r="627" spans="1:16" x14ac:dyDescent="0.2">
      <c r="A627" s="17" t="s">
        <v>37</v>
      </c>
      <c r="B627" t="s">
        <v>20</v>
      </c>
      <c r="C627" t="s">
        <v>44</v>
      </c>
      <c r="E627">
        <v>2</v>
      </c>
      <c r="F627" s="61"/>
      <c r="G627">
        <v>7</v>
      </c>
      <c r="H627">
        <v>9.0570000000000004</v>
      </c>
      <c r="I627">
        <v>6.7919999999999998</v>
      </c>
      <c r="M627" s="3">
        <f t="shared" si="157"/>
        <v>7.9245000000000001</v>
      </c>
      <c r="N627" s="1">
        <f t="shared" si="158"/>
        <v>1.6015968593875338</v>
      </c>
      <c r="O627" s="1">
        <f t="shared" si="159"/>
        <v>9.5260968593875344</v>
      </c>
      <c r="P627" s="2">
        <f t="shared" si="160"/>
        <v>6.3229031406124658</v>
      </c>
    </row>
    <row r="628" spans="1:16" x14ac:dyDescent="0.2">
      <c r="A628" s="17" t="s">
        <v>37</v>
      </c>
      <c r="B628" t="s">
        <v>20</v>
      </c>
      <c r="C628" t="s">
        <v>44</v>
      </c>
      <c r="E628">
        <v>2</v>
      </c>
      <c r="F628" s="61"/>
      <c r="G628">
        <v>8</v>
      </c>
      <c r="H628">
        <v>7.5469999999999997</v>
      </c>
      <c r="I628">
        <v>9.84</v>
      </c>
      <c r="M628" s="3">
        <f t="shared" si="157"/>
        <v>8.6935000000000002</v>
      </c>
      <c r="N628" s="1">
        <f t="shared" si="158"/>
        <v>1.6213958492607481</v>
      </c>
      <c r="O628" s="1">
        <f t="shared" si="159"/>
        <v>10.314895849260749</v>
      </c>
      <c r="P628" s="2">
        <f t="shared" si="160"/>
        <v>7.0721041507392517</v>
      </c>
    </row>
    <row r="629" spans="1:16" x14ac:dyDescent="0.2">
      <c r="A629" s="17" t="s">
        <v>37</v>
      </c>
      <c r="B629" t="s">
        <v>20</v>
      </c>
      <c r="C629" t="s">
        <v>44</v>
      </c>
      <c r="E629">
        <v>2</v>
      </c>
      <c r="F629" s="61"/>
      <c r="G629">
        <v>9</v>
      </c>
      <c r="H629">
        <v>7.5469999999999997</v>
      </c>
      <c r="I629">
        <v>11.346</v>
      </c>
      <c r="M629" s="3">
        <f t="shared" si="157"/>
        <v>9.4465000000000003</v>
      </c>
      <c r="N629" s="1">
        <f t="shared" si="158"/>
        <v>2.6862986617276912</v>
      </c>
      <c r="O629" s="1">
        <f t="shared" si="159"/>
        <v>12.132798661727691</v>
      </c>
      <c r="P629" s="2">
        <f t="shared" si="160"/>
        <v>6.7602013382723092</v>
      </c>
    </row>
    <row r="630" spans="1:16" x14ac:dyDescent="0.2">
      <c r="A630" s="17" t="s">
        <v>37</v>
      </c>
      <c r="B630" t="s">
        <v>20</v>
      </c>
      <c r="C630" t="s">
        <v>44</v>
      </c>
      <c r="E630">
        <v>2</v>
      </c>
      <c r="F630" s="61"/>
      <c r="G630">
        <v>10</v>
      </c>
      <c r="H630">
        <v>9.0570000000000004</v>
      </c>
      <c r="I630">
        <v>10.566000000000001</v>
      </c>
      <c r="M630" s="3">
        <f t="shared" si="157"/>
        <v>9.8115000000000006</v>
      </c>
      <c r="N630" s="1">
        <f t="shared" si="158"/>
        <v>1.0670241328105006</v>
      </c>
      <c r="O630" s="1">
        <f t="shared" si="159"/>
        <v>10.878524132810501</v>
      </c>
      <c r="P630" s="2">
        <f t="shared" si="160"/>
        <v>8.7444758671895002</v>
      </c>
    </row>
    <row r="631" spans="1:16" x14ac:dyDescent="0.2">
      <c r="A631" s="17" t="s">
        <v>37</v>
      </c>
      <c r="B631" t="s">
        <v>20</v>
      </c>
      <c r="C631" t="s">
        <v>44</v>
      </c>
      <c r="E631">
        <v>2</v>
      </c>
      <c r="F631" s="61"/>
      <c r="G631">
        <v>11</v>
      </c>
      <c r="H631">
        <v>7.5469999999999997</v>
      </c>
      <c r="I631">
        <v>18.113</v>
      </c>
      <c r="M631" s="3">
        <f t="shared" si="157"/>
        <v>12.83</v>
      </c>
      <c r="N631" s="1">
        <f t="shared" si="158"/>
        <v>7.4712902500170575</v>
      </c>
      <c r="O631" s="1">
        <f t="shared" si="159"/>
        <v>20.301290250017058</v>
      </c>
      <c r="P631" s="2">
        <f t="shared" si="160"/>
        <v>5.3587097499829426</v>
      </c>
    </row>
    <row r="632" spans="1:16" x14ac:dyDescent="0.2">
      <c r="A632" s="17" t="s">
        <v>37</v>
      </c>
      <c r="B632" t="s">
        <v>20</v>
      </c>
      <c r="C632" t="s">
        <v>44</v>
      </c>
      <c r="E632">
        <v>2</v>
      </c>
      <c r="F632" s="61"/>
      <c r="G632">
        <v>12</v>
      </c>
      <c r="H632">
        <v>7.5469999999999997</v>
      </c>
      <c r="I632">
        <v>12.169</v>
      </c>
      <c r="M632" s="3">
        <f t="shared" si="157"/>
        <v>9.8580000000000005</v>
      </c>
      <c r="N632" s="1">
        <f t="shared" si="158"/>
        <v>3.2682475426442235</v>
      </c>
      <c r="O632" s="1">
        <f t="shared" si="159"/>
        <v>13.126247542644224</v>
      </c>
      <c r="P632" s="2">
        <f t="shared" si="160"/>
        <v>6.5897524573557771</v>
      </c>
    </row>
    <row r="633" spans="1:16" x14ac:dyDescent="0.2">
      <c r="A633" s="17" t="s">
        <v>37</v>
      </c>
      <c r="B633" t="s">
        <v>20</v>
      </c>
      <c r="C633" t="s">
        <v>44</v>
      </c>
      <c r="E633">
        <v>2</v>
      </c>
      <c r="F633" s="61"/>
      <c r="G633">
        <v>13</v>
      </c>
      <c r="H633">
        <v>10.566000000000001</v>
      </c>
      <c r="I633">
        <v>13.606</v>
      </c>
      <c r="M633" s="3">
        <f t="shared" si="157"/>
        <v>12.086</v>
      </c>
      <c r="N633" s="1">
        <f t="shared" si="158"/>
        <v>2.1496046148070986</v>
      </c>
      <c r="O633" s="1">
        <f t="shared" si="159"/>
        <v>14.235604614807098</v>
      </c>
      <c r="P633" s="2">
        <f t="shared" si="160"/>
        <v>9.9363953851929026</v>
      </c>
    </row>
    <row r="634" spans="1:16" x14ac:dyDescent="0.2">
      <c r="A634" s="17" t="s">
        <v>37</v>
      </c>
      <c r="B634" t="s">
        <v>20</v>
      </c>
      <c r="C634" t="s">
        <v>44</v>
      </c>
      <c r="E634">
        <v>2</v>
      </c>
      <c r="F634" s="61"/>
      <c r="G634">
        <v>14</v>
      </c>
      <c r="H634">
        <v>15.093999999999999</v>
      </c>
      <c r="I634">
        <v>12.852</v>
      </c>
      <c r="M634" s="3">
        <f t="shared" si="157"/>
        <v>13.972999999999999</v>
      </c>
      <c r="N634" s="1">
        <f t="shared" si="158"/>
        <v>1.5853334034202389</v>
      </c>
      <c r="O634" s="1">
        <f t="shared" si="159"/>
        <v>15.558333403420239</v>
      </c>
      <c r="P634" s="2">
        <f t="shared" si="160"/>
        <v>12.387666596579759</v>
      </c>
    </row>
    <row r="635" spans="1:16" x14ac:dyDescent="0.2">
      <c r="A635" s="17" t="s">
        <v>37</v>
      </c>
      <c r="B635" t="s">
        <v>20</v>
      </c>
      <c r="C635" t="s">
        <v>44</v>
      </c>
      <c r="E635">
        <v>2</v>
      </c>
      <c r="F635" s="61"/>
      <c r="G635">
        <v>15</v>
      </c>
      <c r="H635">
        <v>9.8109999999999999</v>
      </c>
      <c r="I635">
        <v>15.920999999999999</v>
      </c>
      <c r="M635" s="3">
        <f t="shared" si="157"/>
        <v>12.866</v>
      </c>
      <c r="N635" s="1">
        <f t="shared" si="158"/>
        <v>4.3204224330498038</v>
      </c>
      <c r="O635" s="1">
        <f t="shared" si="159"/>
        <v>17.186422433049803</v>
      </c>
      <c r="P635" s="2">
        <f t="shared" si="160"/>
        <v>8.5455775669501968</v>
      </c>
    </row>
    <row r="636" spans="1:16" x14ac:dyDescent="0.2">
      <c r="A636" s="17" t="s">
        <v>37</v>
      </c>
      <c r="B636" t="s">
        <v>20</v>
      </c>
      <c r="C636" t="s">
        <v>44</v>
      </c>
      <c r="E636">
        <v>2</v>
      </c>
      <c r="F636" s="61"/>
      <c r="G636">
        <v>16</v>
      </c>
      <c r="H636">
        <v>17.358000000000001</v>
      </c>
      <c r="I636">
        <v>15.849</v>
      </c>
      <c r="M636" s="3">
        <f t="shared" si="157"/>
        <v>16.6035</v>
      </c>
      <c r="N636" s="1">
        <f t="shared" si="158"/>
        <v>1.0670241328105006</v>
      </c>
      <c r="O636" s="1">
        <f t="shared" si="159"/>
        <v>17.670524132810502</v>
      </c>
      <c r="P636" s="2">
        <f t="shared" si="160"/>
        <v>15.5364758671895</v>
      </c>
    </row>
    <row r="637" spans="1:16" x14ac:dyDescent="0.2">
      <c r="A637" s="17" t="s">
        <v>37</v>
      </c>
      <c r="B637" t="s">
        <v>20</v>
      </c>
      <c r="C637" t="s">
        <v>44</v>
      </c>
      <c r="E637">
        <v>2</v>
      </c>
      <c r="F637" s="61"/>
      <c r="G637">
        <v>17</v>
      </c>
      <c r="H637">
        <v>12.099</v>
      </c>
      <c r="I637">
        <v>13.669</v>
      </c>
      <c r="M637" s="3">
        <f t="shared" si="157"/>
        <v>12.884</v>
      </c>
      <c r="N637" s="1">
        <f t="shared" si="158"/>
        <v>1.1101576464628797</v>
      </c>
      <c r="O637" s="1">
        <f t="shared" si="159"/>
        <v>13.994157646462881</v>
      </c>
      <c r="P637" s="2">
        <f t="shared" si="160"/>
        <v>11.77384235353712</v>
      </c>
    </row>
    <row r="638" spans="1:16" x14ac:dyDescent="0.2">
      <c r="A638" s="17" t="s">
        <v>37</v>
      </c>
      <c r="B638" t="s">
        <v>20</v>
      </c>
      <c r="C638" t="s">
        <v>44</v>
      </c>
      <c r="E638">
        <v>2</v>
      </c>
      <c r="F638" s="61"/>
      <c r="G638">
        <v>18</v>
      </c>
      <c r="H638">
        <v>16.010000000000002</v>
      </c>
      <c r="I638">
        <v>27.212</v>
      </c>
      <c r="M638" s="3">
        <f t="shared" si="157"/>
        <v>21.611000000000001</v>
      </c>
      <c r="N638" s="1">
        <f t="shared" si="158"/>
        <v>7.9210101628517036</v>
      </c>
      <c r="O638" s="1">
        <f t="shared" si="159"/>
        <v>29.532010162851705</v>
      </c>
      <c r="P638" s="2">
        <f t="shared" si="160"/>
        <v>13.689989837148296</v>
      </c>
    </row>
    <row r="639" spans="1:16" x14ac:dyDescent="0.2">
      <c r="A639" s="17" t="s">
        <v>37</v>
      </c>
      <c r="B639" t="s">
        <v>20</v>
      </c>
      <c r="C639" t="s">
        <v>44</v>
      </c>
      <c r="E639">
        <v>2</v>
      </c>
      <c r="F639" s="61"/>
      <c r="G639">
        <v>19</v>
      </c>
      <c r="H639">
        <v>18.113</v>
      </c>
      <c r="I639">
        <v>20.376999999999999</v>
      </c>
      <c r="M639" s="3">
        <f t="shared" si="157"/>
        <v>19.244999999999997</v>
      </c>
      <c r="N639" s="1">
        <f t="shared" si="158"/>
        <v>1.600889752606343</v>
      </c>
      <c r="O639" s="1">
        <f t="shared" si="159"/>
        <v>20.84588975260634</v>
      </c>
      <c r="P639" s="2">
        <f t="shared" si="160"/>
        <v>17.644110247393655</v>
      </c>
    </row>
    <row r="640" spans="1:16" x14ac:dyDescent="0.2">
      <c r="A640" s="17" t="s">
        <v>37</v>
      </c>
      <c r="B640" t="s">
        <v>20</v>
      </c>
      <c r="C640" t="s">
        <v>44</v>
      </c>
      <c r="E640">
        <v>2</v>
      </c>
      <c r="F640" s="61"/>
      <c r="G640">
        <v>20</v>
      </c>
      <c r="H640">
        <v>18.882999999999999</v>
      </c>
      <c r="I640">
        <v>21.186</v>
      </c>
      <c r="M640" s="3">
        <f t="shared" si="157"/>
        <v>20.034500000000001</v>
      </c>
      <c r="N640" s="1">
        <f t="shared" si="158"/>
        <v>1.6284669170726196</v>
      </c>
      <c r="O640" s="1">
        <f t="shared" si="159"/>
        <v>21.66296691707262</v>
      </c>
      <c r="P640" s="2">
        <f t="shared" si="160"/>
        <v>18.406033082927383</v>
      </c>
    </row>
    <row r="641" spans="1:16" x14ac:dyDescent="0.2">
      <c r="A641" s="17" t="s">
        <v>37</v>
      </c>
      <c r="B641" t="s">
        <v>20</v>
      </c>
      <c r="C641" t="s">
        <v>44</v>
      </c>
      <c r="E641">
        <v>2</v>
      </c>
      <c r="F641" s="61"/>
      <c r="G641">
        <v>21</v>
      </c>
      <c r="H641">
        <v>16.603999999999999</v>
      </c>
      <c r="I641">
        <v>18.882999999999999</v>
      </c>
      <c r="M641" s="3">
        <f t="shared" si="157"/>
        <v>17.743499999999997</v>
      </c>
      <c r="N641" s="1">
        <f t="shared" si="158"/>
        <v>1.6114963543241416</v>
      </c>
      <c r="O641" s="1">
        <f t="shared" si="159"/>
        <v>19.35499635432414</v>
      </c>
      <c r="P641" s="2">
        <f t="shared" si="160"/>
        <v>16.132003645675855</v>
      </c>
    </row>
    <row r="642" spans="1:16" x14ac:dyDescent="0.2">
      <c r="A642" s="17" t="s">
        <v>37</v>
      </c>
      <c r="B642" t="s">
        <v>20</v>
      </c>
      <c r="C642" t="s">
        <v>44</v>
      </c>
      <c r="E642">
        <v>2</v>
      </c>
      <c r="F642" s="61"/>
      <c r="G642">
        <v>22</v>
      </c>
      <c r="H642">
        <v>18.867999999999999</v>
      </c>
      <c r="I642">
        <v>19.637</v>
      </c>
      <c r="M642" s="3">
        <f t="shared" si="157"/>
        <v>19.252499999999998</v>
      </c>
      <c r="N642" s="1">
        <f t="shared" si="158"/>
        <v>0.54376511473245637</v>
      </c>
      <c r="O642" s="1">
        <f t="shared" si="159"/>
        <v>19.796265114732453</v>
      </c>
      <c r="P642" s="2">
        <f t="shared" si="160"/>
        <v>18.708734885267543</v>
      </c>
    </row>
    <row r="643" spans="1:16" x14ac:dyDescent="0.2">
      <c r="A643" s="17" t="s">
        <v>37</v>
      </c>
      <c r="B643" t="s">
        <v>20</v>
      </c>
      <c r="C643" t="s">
        <v>44</v>
      </c>
      <c r="E643">
        <v>2</v>
      </c>
      <c r="F643" s="61"/>
      <c r="G643">
        <v>23</v>
      </c>
      <c r="H643">
        <v>18.113</v>
      </c>
      <c r="I643">
        <v>21.939</v>
      </c>
      <c r="M643" s="3">
        <f t="shared" si="157"/>
        <v>20.026</v>
      </c>
      <c r="N643" s="1">
        <f t="shared" si="158"/>
        <v>2.7053905448197311</v>
      </c>
      <c r="O643" s="1">
        <f t="shared" si="159"/>
        <v>22.731390544819732</v>
      </c>
      <c r="P643" s="2">
        <f t="shared" si="160"/>
        <v>17.320609455180268</v>
      </c>
    </row>
    <row r="644" spans="1:16" x14ac:dyDescent="0.2">
      <c r="A644" s="17" t="s">
        <v>37</v>
      </c>
      <c r="B644" t="s">
        <v>20</v>
      </c>
      <c r="C644" t="s">
        <v>44</v>
      </c>
      <c r="E644">
        <v>2</v>
      </c>
      <c r="F644" s="61"/>
      <c r="G644">
        <v>24</v>
      </c>
      <c r="H644">
        <v>21.146000000000001</v>
      </c>
      <c r="I644">
        <v>21.887</v>
      </c>
      <c r="M644" s="3">
        <f t="shared" si="157"/>
        <v>21.516500000000001</v>
      </c>
      <c r="N644" s="1">
        <f t="shared" si="158"/>
        <v>0.52396612485923144</v>
      </c>
      <c r="O644" s="1">
        <f t="shared" si="159"/>
        <v>22.040466124859233</v>
      </c>
      <c r="P644" s="2">
        <f t="shared" si="160"/>
        <v>20.992533875140769</v>
      </c>
    </row>
    <row r="645" spans="1:16" x14ac:dyDescent="0.2">
      <c r="A645" s="17" t="s">
        <v>37</v>
      </c>
      <c r="B645" t="s">
        <v>20</v>
      </c>
      <c r="C645" t="s">
        <v>44</v>
      </c>
      <c r="E645">
        <v>2</v>
      </c>
      <c r="F645" s="61"/>
      <c r="G645">
        <v>25</v>
      </c>
      <c r="H645">
        <v>25.66</v>
      </c>
      <c r="I645">
        <v>20.376999999999999</v>
      </c>
      <c r="M645" s="3">
        <f t="shared" si="157"/>
        <v>23.0185</v>
      </c>
      <c r="N645" s="1">
        <f t="shared" si="158"/>
        <v>3.7356451250085287</v>
      </c>
      <c r="O645" s="1">
        <f t="shared" si="159"/>
        <v>26.754145125008527</v>
      </c>
      <c r="P645" s="2">
        <f t="shared" si="160"/>
        <v>19.282854874991472</v>
      </c>
    </row>
    <row r="646" spans="1:16" x14ac:dyDescent="0.2">
      <c r="A646" s="17" t="s">
        <v>37</v>
      </c>
      <c r="B646" t="s">
        <v>20</v>
      </c>
      <c r="C646" t="s">
        <v>44</v>
      </c>
      <c r="E646">
        <v>2</v>
      </c>
      <c r="F646" s="61"/>
      <c r="G646">
        <v>26</v>
      </c>
      <c r="H646">
        <v>17.358000000000001</v>
      </c>
      <c r="I646">
        <v>23.408000000000001</v>
      </c>
      <c r="M646" s="3">
        <f t="shared" si="157"/>
        <v>20.383000000000003</v>
      </c>
      <c r="N646" s="1">
        <f t="shared" si="158"/>
        <v>4.277996026178597</v>
      </c>
      <c r="O646" s="1">
        <f t="shared" si="159"/>
        <v>24.660996026178601</v>
      </c>
      <c r="P646" s="2">
        <f t="shared" si="160"/>
        <v>16.105003973821404</v>
      </c>
    </row>
    <row r="647" spans="1:16" x14ac:dyDescent="0.2">
      <c r="A647" s="17" t="s">
        <v>37</v>
      </c>
      <c r="B647" t="s">
        <v>20</v>
      </c>
      <c r="C647" t="s">
        <v>44</v>
      </c>
      <c r="E647">
        <v>2</v>
      </c>
      <c r="F647" s="61"/>
      <c r="G647">
        <v>27</v>
      </c>
      <c r="H647">
        <v>19.623000000000001</v>
      </c>
      <c r="I647">
        <v>24.951000000000001</v>
      </c>
      <c r="M647" s="3">
        <f t="shared" si="157"/>
        <v>22.286999999999999</v>
      </c>
      <c r="N647" s="1">
        <f t="shared" si="158"/>
        <v>3.7674649301619443</v>
      </c>
      <c r="O647" s="1">
        <f t="shared" si="159"/>
        <v>26.054464930161942</v>
      </c>
      <c r="P647" s="2">
        <f t="shared" si="160"/>
        <v>18.519535069838057</v>
      </c>
    </row>
    <row r="648" spans="1:16" x14ac:dyDescent="0.2">
      <c r="A648" s="17" t="s">
        <v>37</v>
      </c>
      <c r="B648" t="s">
        <v>20</v>
      </c>
      <c r="C648" t="s">
        <v>44</v>
      </c>
      <c r="E648">
        <v>2</v>
      </c>
      <c r="F648" s="61"/>
      <c r="G648">
        <v>28</v>
      </c>
      <c r="H648">
        <v>21.9</v>
      </c>
      <c r="I648">
        <v>30.189</v>
      </c>
      <c r="M648" s="3">
        <f t="shared" si="157"/>
        <v>26.044499999999999</v>
      </c>
      <c r="N648" s="1">
        <f t="shared" si="158"/>
        <v>5.8612081092553039</v>
      </c>
      <c r="O648" s="1">
        <f t="shared" si="159"/>
        <v>31.905708109255304</v>
      </c>
      <c r="P648" s="2">
        <f t="shared" si="160"/>
        <v>20.183291890744695</v>
      </c>
    </row>
    <row r="649" spans="1:16" x14ac:dyDescent="0.2">
      <c r="A649" s="17" t="s">
        <v>37</v>
      </c>
      <c r="B649" t="s">
        <v>20</v>
      </c>
      <c r="C649" t="s">
        <v>44</v>
      </c>
      <c r="E649">
        <v>2</v>
      </c>
      <c r="F649" s="61"/>
      <c r="G649">
        <v>29</v>
      </c>
      <c r="H649">
        <v>26.414999999999999</v>
      </c>
      <c r="I649">
        <v>24.917000000000002</v>
      </c>
      <c r="M649" s="3">
        <f t="shared" si="157"/>
        <v>25.666</v>
      </c>
      <c r="N649" s="1">
        <f t="shared" si="158"/>
        <v>1.0592459582174465</v>
      </c>
      <c r="O649" s="1">
        <f t="shared" si="159"/>
        <v>26.725245958217446</v>
      </c>
      <c r="P649" s="2">
        <f t="shared" si="160"/>
        <v>24.606754041782555</v>
      </c>
    </row>
    <row r="650" spans="1:16" x14ac:dyDescent="0.2">
      <c r="A650" s="17" t="s">
        <v>37</v>
      </c>
      <c r="B650" t="s">
        <v>20</v>
      </c>
      <c r="C650" t="s">
        <v>44</v>
      </c>
      <c r="E650">
        <v>2</v>
      </c>
      <c r="F650" s="61"/>
      <c r="G650">
        <v>30</v>
      </c>
      <c r="H650">
        <v>33.207999999999998</v>
      </c>
      <c r="I650">
        <v>22.641999999999999</v>
      </c>
      <c r="M650" s="3">
        <f t="shared" si="157"/>
        <v>27.924999999999997</v>
      </c>
      <c r="N650" s="1">
        <f t="shared" si="158"/>
        <v>7.4712902500170726</v>
      </c>
      <c r="O650" s="1">
        <f t="shared" si="159"/>
        <v>35.396290250017067</v>
      </c>
      <c r="P650" s="2">
        <f t="shared" si="160"/>
        <v>20.453709749982924</v>
      </c>
    </row>
    <row r="651" spans="1:16" x14ac:dyDescent="0.2">
      <c r="A651" s="17" t="s">
        <v>37</v>
      </c>
      <c r="B651" t="s">
        <v>20</v>
      </c>
      <c r="C651" t="s">
        <v>44</v>
      </c>
      <c r="E651">
        <v>2</v>
      </c>
      <c r="F651" s="61"/>
      <c r="G651">
        <v>31</v>
      </c>
      <c r="H651">
        <v>33.284999999999997</v>
      </c>
      <c r="I651">
        <v>27.17</v>
      </c>
      <c r="M651" s="3">
        <f t="shared" si="157"/>
        <v>30.227499999999999</v>
      </c>
      <c r="N651" s="1">
        <f t="shared" si="158"/>
        <v>4.3239579669557529</v>
      </c>
      <c r="O651" s="1">
        <f t="shared" si="159"/>
        <v>34.551457966955752</v>
      </c>
      <c r="P651" s="2">
        <f t="shared" si="160"/>
        <v>25.903542033044246</v>
      </c>
    </row>
    <row r="652" spans="1:16" x14ac:dyDescent="0.2">
      <c r="A652" s="17" t="s">
        <v>37</v>
      </c>
      <c r="B652" t="s">
        <v>20</v>
      </c>
      <c r="C652" t="s">
        <v>44</v>
      </c>
      <c r="E652">
        <v>2</v>
      </c>
      <c r="F652" s="61"/>
      <c r="G652">
        <v>32</v>
      </c>
      <c r="H652">
        <v>28.678999999999998</v>
      </c>
      <c r="I652">
        <v>23.408000000000001</v>
      </c>
      <c r="M652" s="3">
        <f t="shared" si="157"/>
        <v>26.043500000000002</v>
      </c>
      <c r="N652" s="1">
        <f t="shared" si="158"/>
        <v>3.7271598436342335</v>
      </c>
      <c r="O652" s="1">
        <f t="shared" si="159"/>
        <v>29.770659843634235</v>
      </c>
      <c r="P652" s="2">
        <f t="shared" si="160"/>
        <v>22.316340156365769</v>
      </c>
    </row>
    <row r="653" spans="1:16" x14ac:dyDescent="0.2">
      <c r="A653" s="17" t="s">
        <v>37</v>
      </c>
      <c r="B653" t="s">
        <v>20</v>
      </c>
      <c r="C653" t="s">
        <v>44</v>
      </c>
      <c r="E653">
        <v>2</v>
      </c>
      <c r="F653" s="61"/>
      <c r="G653">
        <v>33</v>
      </c>
      <c r="H653">
        <v>23.396000000000001</v>
      </c>
      <c r="I653">
        <v>22.654</v>
      </c>
      <c r="M653" s="3">
        <f t="shared" si="157"/>
        <v>23.024999999999999</v>
      </c>
      <c r="N653" s="1">
        <f t="shared" si="158"/>
        <v>0.5246732316404189</v>
      </c>
      <c r="O653" s="1">
        <f t="shared" si="159"/>
        <v>23.549673231640419</v>
      </c>
      <c r="P653" s="2">
        <f t="shared" si="160"/>
        <v>22.500326768359578</v>
      </c>
    </row>
    <row r="654" spans="1:16" x14ac:dyDescent="0.2">
      <c r="A654" s="17" t="s">
        <v>37</v>
      </c>
      <c r="B654" t="s">
        <v>20</v>
      </c>
      <c r="C654" t="s">
        <v>44</v>
      </c>
      <c r="E654">
        <v>2</v>
      </c>
      <c r="F654" s="61"/>
      <c r="G654">
        <v>34</v>
      </c>
      <c r="H654">
        <v>27.17</v>
      </c>
      <c r="I654">
        <v>22.654</v>
      </c>
      <c r="M654" s="3">
        <f t="shared" si="157"/>
        <v>24.911999999999999</v>
      </c>
      <c r="N654" s="1">
        <f t="shared" si="158"/>
        <v>3.1932942238384499</v>
      </c>
      <c r="O654" s="1">
        <f t="shared" si="159"/>
        <v>28.105294223838449</v>
      </c>
      <c r="P654" s="2">
        <f t="shared" si="160"/>
        <v>21.718705776161549</v>
      </c>
    </row>
    <row r="655" spans="1:16" x14ac:dyDescent="0.2">
      <c r="A655" s="17" t="s">
        <v>37</v>
      </c>
      <c r="B655" t="s">
        <v>20</v>
      </c>
      <c r="C655" t="s">
        <v>44</v>
      </c>
      <c r="E655">
        <v>2</v>
      </c>
      <c r="F655" s="61"/>
      <c r="G655">
        <v>35</v>
      </c>
      <c r="H655">
        <v>28.689</v>
      </c>
      <c r="I655">
        <v>21.939</v>
      </c>
      <c r="M655" s="3">
        <f t="shared" si="157"/>
        <v>25.314</v>
      </c>
      <c r="N655" s="1">
        <f t="shared" si="158"/>
        <v>4.7729707730091961</v>
      </c>
      <c r="O655" s="1">
        <f t="shared" si="159"/>
        <v>30.086970773009195</v>
      </c>
      <c r="P655" s="2">
        <f t="shared" si="160"/>
        <v>20.541029226990805</v>
      </c>
    </row>
    <row r="656" spans="1:16" x14ac:dyDescent="0.2">
      <c r="A656" s="17" t="s">
        <v>37</v>
      </c>
      <c r="B656" t="s">
        <v>20</v>
      </c>
      <c r="C656" t="s">
        <v>44</v>
      </c>
      <c r="E656">
        <v>2</v>
      </c>
      <c r="F656" s="61"/>
      <c r="G656">
        <v>36</v>
      </c>
      <c r="H656">
        <v>29.434000000000001</v>
      </c>
      <c r="I656">
        <v>24.151</v>
      </c>
      <c r="M656" s="3">
        <f t="shared" si="157"/>
        <v>26.7925</v>
      </c>
      <c r="N656" s="1">
        <f t="shared" si="158"/>
        <v>3.7356451250085314</v>
      </c>
      <c r="O656" s="1">
        <f t="shared" si="159"/>
        <v>30.528145125008532</v>
      </c>
      <c r="P656" s="2">
        <f t="shared" si="160"/>
        <v>23.056854874991469</v>
      </c>
    </row>
    <row r="657" spans="1:16" x14ac:dyDescent="0.2">
      <c r="A657" s="17" t="s">
        <v>37</v>
      </c>
      <c r="B657" t="s">
        <v>20</v>
      </c>
      <c r="C657" t="s">
        <v>44</v>
      </c>
      <c r="E657">
        <v>2</v>
      </c>
      <c r="F657" s="61"/>
      <c r="G657">
        <v>37</v>
      </c>
      <c r="H657">
        <v>28.678999999999998</v>
      </c>
      <c r="I657">
        <v>23.59</v>
      </c>
      <c r="M657" s="3">
        <f t="shared" si="157"/>
        <v>26.134499999999999</v>
      </c>
      <c r="N657" s="1">
        <f t="shared" si="158"/>
        <v>3.5984664094583394</v>
      </c>
      <c r="O657" s="1">
        <f t="shared" si="159"/>
        <v>29.732966409458339</v>
      </c>
      <c r="P657" s="2">
        <f t="shared" si="160"/>
        <v>22.53603359054166</v>
      </c>
    </row>
    <row r="658" spans="1:16" x14ac:dyDescent="0.2">
      <c r="A658" s="17" t="s">
        <v>37</v>
      </c>
      <c r="B658" t="s">
        <v>20</v>
      </c>
      <c r="C658" t="s">
        <v>44</v>
      </c>
      <c r="E658">
        <v>2</v>
      </c>
      <c r="F658" s="61"/>
      <c r="G658">
        <v>38</v>
      </c>
      <c r="H658">
        <v>28.689</v>
      </c>
      <c r="I658">
        <v>30.225999999999999</v>
      </c>
      <c r="M658" s="3">
        <f t="shared" si="157"/>
        <v>29.4575</v>
      </c>
      <c r="N658" s="1">
        <f t="shared" si="158"/>
        <v>1.0868231226837228</v>
      </c>
      <c r="O658" s="1">
        <f t="shared" si="159"/>
        <v>30.544323122683721</v>
      </c>
      <c r="P658" s="2">
        <f t="shared" si="160"/>
        <v>28.370676877316278</v>
      </c>
    </row>
    <row r="659" spans="1:16" x14ac:dyDescent="0.2">
      <c r="A659" s="17" t="s">
        <v>37</v>
      </c>
      <c r="B659" t="s">
        <v>20</v>
      </c>
      <c r="C659" t="s">
        <v>44</v>
      </c>
      <c r="E659">
        <v>2</v>
      </c>
      <c r="F659" s="61"/>
      <c r="G659">
        <v>39</v>
      </c>
      <c r="H659">
        <v>27.18</v>
      </c>
      <c r="I659">
        <v>28.719000000000001</v>
      </c>
      <c r="M659" s="3">
        <f t="shared" si="157"/>
        <v>27.9495</v>
      </c>
      <c r="N659" s="1">
        <f t="shared" si="158"/>
        <v>1.0882373362460978</v>
      </c>
      <c r="O659" s="1">
        <f t="shared" si="159"/>
        <v>29.037737336246099</v>
      </c>
      <c r="P659" s="2">
        <f t="shared" si="160"/>
        <v>26.861262663753902</v>
      </c>
    </row>
    <row r="660" spans="1:16" x14ac:dyDescent="0.2">
      <c r="A660" s="17" t="s">
        <v>37</v>
      </c>
      <c r="B660" t="s">
        <v>20</v>
      </c>
      <c r="C660" t="s">
        <v>44</v>
      </c>
      <c r="E660">
        <v>2</v>
      </c>
      <c r="F660" s="61"/>
      <c r="G660">
        <v>40</v>
      </c>
      <c r="H660">
        <v>31.698</v>
      </c>
      <c r="I660">
        <v>31.734000000000002</v>
      </c>
      <c r="M660" s="3">
        <f t="shared" si="157"/>
        <v>31.716000000000001</v>
      </c>
      <c r="N660" s="1">
        <f t="shared" si="158"/>
        <v>2.5455844122716675E-2</v>
      </c>
      <c r="O660" s="1">
        <f t="shared" si="159"/>
        <v>31.741455844122719</v>
      </c>
      <c r="P660" s="2">
        <f t="shared" si="160"/>
        <v>31.690544155877284</v>
      </c>
    </row>
    <row r="661" spans="1:16" x14ac:dyDescent="0.2">
      <c r="A661" s="17" t="s">
        <v>37</v>
      </c>
      <c r="B661" t="s">
        <v>20</v>
      </c>
      <c r="C661" t="s">
        <v>44</v>
      </c>
      <c r="E661">
        <v>2</v>
      </c>
      <c r="F661" s="61"/>
      <c r="G661">
        <v>41</v>
      </c>
      <c r="H661">
        <v>24.163</v>
      </c>
      <c r="I661">
        <v>22.692</v>
      </c>
      <c r="M661" s="3">
        <f t="shared" si="157"/>
        <v>23.427500000000002</v>
      </c>
      <c r="N661" s="1">
        <f t="shared" si="158"/>
        <v>1.0401540751254115</v>
      </c>
      <c r="O661" s="1">
        <f t="shared" si="159"/>
        <v>24.467654075125413</v>
      </c>
      <c r="P661" s="2">
        <f t="shared" si="160"/>
        <v>22.387345924874591</v>
      </c>
    </row>
    <row r="662" spans="1:16" x14ac:dyDescent="0.2">
      <c r="A662" s="17" t="s">
        <v>37</v>
      </c>
      <c r="B662" t="s">
        <v>20</v>
      </c>
      <c r="C662" t="s">
        <v>44</v>
      </c>
      <c r="E662">
        <v>2</v>
      </c>
      <c r="F662" s="61"/>
      <c r="G662">
        <v>42</v>
      </c>
      <c r="H662">
        <v>26.512</v>
      </c>
      <c r="I662">
        <v>30.952999999999999</v>
      </c>
      <c r="M662" s="3">
        <f t="shared" si="157"/>
        <v>28.732500000000002</v>
      </c>
      <c r="N662" s="1">
        <f t="shared" si="158"/>
        <v>3.1402612152494567</v>
      </c>
      <c r="O662" s="1">
        <f t="shared" si="159"/>
        <v>31.872761215249458</v>
      </c>
      <c r="P662" s="2">
        <f t="shared" si="160"/>
        <v>25.592238784750545</v>
      </c>
    </row>
    <row r="663" spans="1:16" x14ac:dyDescent="0.2">
      <c r="A663" s="17" t="s">
        <v>37</v>
      </c>
      <c r="B663" t="s">
        <v>20</v>
      </c>
      <c r="C663" t="s">
        <v>44</v>
      </c>
      <c r="E663">
        <v>2</v>
      </c>
      <c r="F663" s="61"/>
      <c r="G663">
        <v>43</v>
      </c>
      <c r="H663">
        <v>25.670999999999999</v>
      </c>
      <c r="I663">
        <v>31.707000000000001</v>
      </c>
      <c r="M663" s="3">
        <f t="shared" si="157"/>
        <v>28.689</v>
      </c>
      <c r="N663" s="1">
        <f t="shared" si="158"/>
        <v>4.2680965312420103</v>
      </c>
      <c r="O663" s="1">
        <f t="shared" si="159"/>
        <v>32.957096531242009</v>
      </c>
      <c r="P663" s="2">
        <f t="shared" si="160"/>
        <v>24.420903468757992</v>
      </c>
    </row>
    <row r="664" spans="1:16" x14ac:dyDescent="0.2">
      <c r="A664" s="17" t="s">
        <v>37</v>
      </c>
      <c r="B664" t="s">
        <v>20</v>
      </c>
      <c r="C664" t="s">
        <v>44</v>
      </c>
      <c r="E664">
        <v>2</v>
      </c>
      <c r="F664" s="61"/>
      <c r="G664">
        <v>44</v>
      </c>
      <c r="H664">
        <v>23.408000000000001</v>
      </c>
      <c r="I664">
        <v>27.17</v>
      </c>
      <c r="M664" s="3">
        <f t="shared" si="157"/>
        <v>25.289000000000001</v>
      </c>
      <c r="N664" s="1">
        <f t="shared" si="158"/>
        <v>2.6601357108237922</v>
      </c>
      <c r="O664" s="1">
        <f t="shared" si="159"/>
        <v>27.949135710823793</v>
      </c>
      <c r="P664" s="2">
        <f t="shared" si="160"/>
        <v>22.62886428917621</v>
      </c>
    </row>
    <row r="665" spans="1:16" x14ac:dyDescent="0.2">
      <c r="A665" s="17" t="s">
        <v>37</v>
      </c>
      <c r="B665" t="s">
        <v>20</v>
      </c>
      <c r="C665" t="s">
        <v>44</v>
      </c>
      <c r="E665">
        <v>2</v>
      </c>
      <c r="F665" s="61"/>
      <c r="G665">
        <v>45</v>
      </c>
      <c r="H665">
        <v>23.396000000000001</v>
      </c>
      <c r="I665">
        <v>24.151</v>
      </c>
      <c r="M665" s="3">
        <f t="shared" si="157"/>
        <v>23.773499999999999</v>
      </c>
      <c r="N665" s="1">
        <f t="shared" si="158"/>
        <v>0.53386561979584268</v>
      </c>
      <c r="O665" s="1">
        <f t="shared" si="159"/>
        <v>24.307365619795842</v>
      </c>
      <c r="P665" s="2">
        <f t="shared" si="160"/>
        <v>23.239634380204155</v>
      </c>
    </row>
    <row r="666" spans="1:16" x14ac:dyDescent="0.2">
      <c r="A666" s="17" t="s">
        <v>37</v>
      </c>
      <c r="B666" t="s">
        <v>20</v>
      </c>
      <c r="C666" t="s">
        <v>44</v>
      </c>
      <c r="E666">
        <v>2</v>
      </c>
      <c r="F666" s="61"/>
      <c r="G666">
        <v>46</v>
      </c>
      <c r="H666">
        <v>21.132000000000001</v>
      </c>
      <c r="I666">
        <v>32.488</v>
      </c>
      <c r="M666" s="3">
        <f t="shared" si="157"/>
        <v>26.810000000000002</v>
      </c>
      <c r="N666" s="1">
        <f t="shared" si="158"/>
        <v>8.0299046071544069</v>
      </c>
      <c r="O666" s="1">
        <f t="shared" si="159"/>
        <v>34.839904607154409</v>
      </c>
      <c r="P666" s="2">
        <f t="shared" si="160"/>
        <v>18.780095392845595</v>
      </c>
    </row>
    <row r="667" spans="1:16" x14ac:dyDescent="0.2">
      <c r="A667" s="17" t="s">
        <v>37</v>
      </c>
      <c r="B667" t="s">
        <v>20</v>
      </c>
      <c r="C667" t="s">
        <v>44</v>
      </c>
      <c r="E667">
        <v>2</v>
      </c>
      <c r="F667" s="61"/>
      <c r="G667">
        <v>47</v>
      </c>
      <c r="H667">
        <v>21.9</v>
      </c>
      <c r="I667">
        <v>24.905999999999999</v>
      </c>
      <c r="M667" s="3">
        <f t="shared" si="157"/>
        <v>23.402999999999999</v>
      </c>
      <c r="N667" s="1">
        <f t="shared" si="158"/>
        <v>2.1255629842467618</v>
      </c>
      <c r="O667" s="1">
        <f t="shared" si="159"/>
        <v>25.528562984246761</v>
      </c>
      <c r="P667" s="2">
        <f t="shared" si="160"/>
        <v>21.277437015753236</v>
      </c>
    </row>
    <row r="668" spans="1:16" x14ac:dyDescent="0.2">
      <c r="A668" s="17" t="s">
        <v>37</v>
      </c>
      <c r="B668" t="s">
        <v>20</v>
      </c>
      <c r="C668" t="s">
        <v>44</v>
      </c>
      <c r="E668">
        <v>2</v>
      </c>
      <c r="F668" s="61"/>
      <c r="G668">
        <v>48</v>
      </c>
      <c r="H668">
        <v>19.623000000000001</v>
      </c>
      <c r="I668">
        <v>34.75</v>
      </c>
      <c r="M668" s="3">
        <f t="shared" si="157"/>
        <v>27.186500000000002</v>
      </c>
      <c r="N668" s="1">
        <f t="shared" si="158"/>
        <v>10.696404279008885</v>
      </c>
      <c r="O668" s="1">
        <f t="shared" si="159"/>
        <v>37.882904279008883</v>
      </c>
      <c r="P668" s="2">
        <f t="shared" si="160"/>
        <v>16.490095720991118</v>
      </c>
    </row>
    <row r="669" spans="1:16" x14ac:dyDescent="0.2">
      <c r="A669" s="17" t="s">
        <v>37</v>
      </c>
      <c r="B669" t="s">
        <v>20</v>
      </c>
      <c r="C669" t="s">
        <v>44</v>
      </c>
      <c r="E669">
        <v>2</v>
      </c>
      <c r="F669" s="61"/>
      <c r="G669">
        <v>49</v>
      </c>
      <c r="H669">
        <v>18.129000000000001</v>
      </c>
      <c r="I669">
        <v>33.241999999999997</v>
      </c>
      <c r="M669" s="3">
        <f t="shared" si="157"/>
        <v>25.685499999999998</v>
      </c>
      <c r="N669" s="1">
        <f t="shared" si="158"/>
        <v>10.686504784072309</v>
      </c>
      <c r="O669" s="1">
        <f t="shared" si="159"/>
        <v>36.372004784072303</v>
      </c>
      <c r="P669" s="2">
        <f t="shared" si="160"/>
        <v>14.998995215927689</v>
      </c>
    </row>
    <row r="670" spans="1:16" x14ac:dyDescent="0.2">
      <c r="A670" s="17" t="s">
        <v>37</v>
      </c>
      <c r="B670" t="s">
        <v>20</v>
      </c>
      <c r="C670" t="s">
        <v>44</v>
      </c>
      <c r="E670">
        <v>2</v>
      </c>
      <c r="F670" s="61"/>
      <c r="G670">
        <v>50</v>
      </c>
      <c r="H670">
        <v>19.623000000000001</v>
      </c>
      <c r="I670">
        <v>30.952999999999999</v>
      </c>
      <c r="M670" s="3">
        <f t="shared" si="157"/>
        <v>25.288</v>
      </c>
      <c r="N670" s="1">
        <f t="shared" si="158"/>
        <v>8.0115198308435822</v>
      </c>
      <c r="O670" s="1">
        <f t="shared" si="159"/>
        <v>33.299519830843579</v>
      </c>
      <c r="P670" s="2">
        <f t="shared" si="160"/>
        <v>17.276480169156418</v>
      </c>
    </row>
    <row r="671" spans="1:16" x14ac:dyDescent="0.2">
      <c r="A671" s="17" t="s">
        <v>37</v>
      </c>
      <c r="B671" t="s">
        <v>20</v>
      </c>
      <c r="C671" t="s">
        <v>44</v>
      </c>
      <c r="E671">
        <v>2</v>
      </c>
      <c r="F671" s="61"/>
      <c r="G671">
        <v>51</v>
      </c>
      <c r="H671">
        <v>27.965</v>
      </c>
      <c r="I671">
        <v>35.543999999999997</v>
      </c>
      <c r="M671" s="3">
        <f t="shared" si="157"/>
        <v>31.7545</v>
      </c>
      <c r="N671" s="1">
        <f t="shared" si="158"/>
        <v>5.3591622946128012</v>
      </c>
      <c r="O671" s="1">
        <f t="shared" si="159"/>
        <v>37.113662294612801</v>
      </c>
      <c r="P671" s="2">
        <f t="shared" si="160"/>
        <v>26.395337705387199</v>
      </c>
    </row>
    <row r="672" spans="1:16" x14ac:dyDescent="0.2">
      <c r="A672" s="17" t="s">
        <v>37</v>
      </c>
      <c r="B672" t="s">
        <v>20</v>
      </c>
      <c r="C672" t="s">
        <v>44</v>
      </c>
      <c r="E672">
        <v>2</v>
      </c>
      <c r="F672" s="61"/>
      <c r="G672">
        <v>52</v>
      </c>
      <c r="H672">
        <v>27.212</v>
      </c>
      <c r="I672">
        <v>15.867000000000001</v>
      </c>
      <c r="M672" s="3">
        <f t="shared" si="157"/>
        <v>21.5395</v>
      </c>
      <c r="N672" s="1">
        <f t="shared" si="158"/>
        <v>8.0221264325613788</v>
      </c>
      <c r="O672" s="1">
        <f t="shared" si="159"/>
        <v>29.561626432561379</v>
      </c>
      <c r="P672" s="2">
        <f t="shared" si="160"/>
        <v>13.517373567438622</v>
      </c>
    </row>
    <row r="673" spans="1:16" x14ac:dyDescent="0.2">
      <c r="A673" s="17" t="s">
        <v>37</v>
      </c>
      <c r="B673" t="s">
        <v>20</v>
      </c>
      <c r="C673" t="s">
        <v>44</v>
      </c>
      <c r="E673">
        <v>2</v>
      </c>
      <c r="F673" s="61"/>
      <c r="G673">
        <v>53</v>
      </c>
      <c r="H673">
        <v>18.175999999999998</v>
      </c>
      <c r="I673">
        <v>23.445</v>
      </c>
      <c r="M673" s="3">
        <f t="shared" si="157"/>
        <v>20.810499999999998</v>
      </c>
      <c r="N673" s="1">
        <f t="shared" si="158"/>
        <v>3.725745630071938</v>
      </c>
      <c r="O673" s="1">
        <f t="shared" si="159"/>
        <v>24.536245630071935</v>
      </c>
      <c r="P673" s="2">
        <f t="shared" si="160"/>
        <v>17.08475436992806</v>
      </c>
    </row>
    <row r="674" spans="1:16" x14ac:dyDescent="0.2">
      <c r="A674" s="17" t="s">
        <v>37</v>
      </c>
      <c r="B674" t="s">
        <v>20</v>
      </c>
      <c r="C674" t="s">
        <v>44</v>
      </c>
      <c r="E674">
        <v>2</v>
      </c>
      <c r="F674" s="61"/>
      <c r="G674">
        <v>54</v>
      </c>
      <c r="H674">
        <v>22.692</v>
      </c>
      <c r="I674">
        <v>26.512</v>
      </c>
      <c r="M674" s="3">
        <f t="shared" si="157"/>
        <v>24.602</v>
      </c>
      <c r="N674" s="1">
        <f t="shared" si="158"/>
        <v>2.7011479041326116</v>
      </c>
      <c r="O674" s="1">
        <f t="shared" si="159"/>
        <v>27.303147904132612</v>
      </c>
      <c r="P674" s="2">
        <f t="shared" si="160"/>
        <v>21.900852095867389</v>
      </c>
    </row>
    <row r="675" spans="1:16" x14ac:dyDescent="0.2">
      <c r="A675" s="17" t="s">
        <v>37</v>
      </c>
      <c r="B675" t="s">
        <v>20</v>
      </c>
      <c r="C675" t="s">
        <v>44</v>
      </c>
      <c r="E675">
        <v>2</v>
      </c>
      <c r="F675" s="61"/>
      <c r="G675">
        <v>55</v>
      </c>
      <c r="H675">
        <v>23.506</v>
      </c>
      <c r="I675">
        <v>25.66</v>
      </c>
      <c r="M675" s="3">
        <f t="shared" si="157"/>
        <v>24.582999999999998</v>
      </c>
      <c r="N675" s="1">
        <f t="shared" si="158"/>
        <v>1.5231080066758234</v>
      </c>
      <c r="O675" s="1">
        <f t="shared" si="159"/>
        <v>26.106108006675822</v>
      </c>
      <c r="P675" s="2">
        <f t="shared" si="160"/>
        <v>23.059891993324175</v>
      </c>
    </row>
    <row r="676" spans="1:16" x14ac:dyDescent="0.2">
      <c r="A676" s="17" t="s">
        <v>37</v>
      </c>
      <c r="B676" t="s">
        <v>20</v>
      </c>
      <c r="C676" t="s">
        <v>44</v>
      </c>
      <c r="E676">
        <v>2</v>
      </c>
      <c r="F676" s="61"/>
      <c r="G676">
        <v>56</v>
      </c>
      <c r="H676">
        <v>25.007999999999999</v>
      </c>
      <c r="I676">
        <v>33.216000000000001</v>
      </c>
      <c r="M676" s="3">
        <f t="shared" si="157"/>
        <v>29.112000000000002</v>
      </c>
      <c r="N676" s="1">
        <f t="shared" si="158"/>
        <v>5.8039324599791575</v>
      </c>
      <c r="O676" s="1">
        <f t="shared" si="159"/>
        <v>34.91593245997916</v>
      </c>
      <c r="P676" s="2">
        <f t="shared" si="160"/>
        <v>23.308067540020843</v>
      </c>
    </row>
    <row r="677" spans="1:16" x14ac:dyDescent="0.2">
      <c r="A677" s="17" t="s">
        <v>37</v>
      </c>
      <c r="B677" t="s">
        <v>20</v>
      </c>
      <c r="C677" t="s">
        <v>44</v>
      </c>
      <c r="E677">
        <v>2</v>
      </c>
      <c r="F677" s="61"/>
      <c r="G677">
        <v>57</v>
      </c>
      <c r="H677">
        <v>26.414999999999999</v>
      </c>
      <c r="I677">
        <v>27.17</v>
      </c>
      <c r="M677" s="3">
        <f t="shared" si="157"/>
        <v>26.7925</v>
      </c>
      <c r="N677" s="1">
        <f t="shared" si="158"/>
        <v>0.53386561979584524</v>
      </c>
      <c r="O677" s="1">
        <f t="shared" si="159"/>
        <v>27.326365619795844</v>
      </c>
      <c r="P677" s="2">
        <f t="shared" si="160"/>
        <v>26.258634380204157</v>
      </c>
    </row>
    <row r="678" spans="1:16" x14ac:dyDescent="0.2">
      <c r="A678" s="17" t="s">
        <v>37</v>
      </c>
      <c r="B678" t="s">
        <v>20</v>
      </c>
      <c r="C678" t="s">
        <v>44</v>
      </c>
      <c r="E678">
        <v>2</v>
      </c>
      <c r="F678" s="61"/>
      <c r="G678">
        <v>58</v>
      </c>
      <c r="H678">
        <v>15.849</v>
      </c>
      <c r="I678">
        <v>25.670999999999999</v>
      </c>
      <c r="M678" s="3">
        <f t="shared" si="157"/>
        <v>20.759999999999998</v>
      </c>
      <c r="N678" s="1">
        <f t="shared" si="158"/>
        <v>6.9452028048142731</v>
      </c>
      <c r="O678" s="1">
        <f t="shared" si="159"/>
        <v>27.70520280481427</v>
      </c>
      <c r="P678" s="2">
        <f t="shared" si="160"/>
        <v>13.814797195185726</v>
      </c>
    </row>
    <row r="679" spans="1:16" x14ac:dyDescent="0.2">
      <c r="A679" s="17" t="s">
        <v>37</v>
      </c>
      <c r="B679" t="s">
        <v>20</v>
      </c>
      <c r="C679" t="s">
        <v>44</v>
      </c>
      <c r="E679">
        <v>2</v>
      </c>
      <c r="F679" s="61"/>
      <c r="G679">
        <v>59</v>
      </c>
      <c r="H679">
        <v>18.113</v>
      </c>
      <c r="I679">
        <v>24.905999999999999</v>
      </c>
      <c r="M679" s="3">
        <f t="shared" si="157"/>
        <v>21.509499999999999</v>
      </c>
      <c r="N679" s="1">
        <f t="shared" si="158"/>
        <v>4.803376364600207</v>
      </c>
      <c r="O679" s="1">
        <f t="shared" si="159"/>
        <v>26.312876364600207</v>
      </c>
      <c r="P679" s="2">
        <f t="shared" si="160"/>
        <v>16.706123635399791</v>
      </c>
    </row>
    <row r="680" spans="1:16" x14ac:dyDescent="0.2">
      <c r="A680" s="17" t="s">
        <v>37</v>
      </c>
      <c r="B680" t="s">
        <v>20</v>
      </c>
      <c r="C680" t="s">
        <v>44</v>
      </c>
      <c r="E680">
        <v>2</v>
      </c>
      <c r="F680" s="61"/>
      <c r="G680">
        <v>60</v>
      </c>
      <c r="H680">
        <v>25.670999999999999</v>
      </c>
      <c r="I680">
        <v>26.199000000000002</v>
      </c>
      <c r="M680" s="3">
        <f t="shared" si="157"/>
        <v>25.935000000000002</v>
      </c>
      <c r="N680" s="1">
        <f t="shared" si="158"/>
        <v>0.37335238046649866</v>
      </c>
      <c r="O680" s="1">
        <f t="shared" si="159"/>
        <v>26.308352380466502</v>
      </c>
      <c r="P680" s="2">
        <f t="shared" si="160"/>
        <v>25.561647619533503</v>
      </c>
    </row>
    <row r="681" spans="1:16" x14ac:dyDescent="0.2">
      <c r="A681" s="17" t="s">
        <v>37</v>
      </c>
      <c r="B681" t="s">
        <v>20</v>
      </c>
      <c r="C681" t="s">
        <v>44</v>
      </c>
      <c r="E681">
        <v>2</v>
      </c>
      <c r="F681" s="61"/>
      <c r="G681">
        <v>61</v>
      </c>
      <c r="H681">
        <v>30.225999999999999</v>
      </c>
      <c r="I681">
        <v>30.198</v>
      </c>
      <c r="M681" s="3">
        <f t="shared" si="157"/>
        <v>30.212</v>
      </c>
      <c r="N681" s="1">
        <f t="shared" si="158"/>
        <v>1.9798989873222407E-2</v>
      </c>
      <c r="O681" s="1">
        <f t="shared" si="159"/>
        <v>30.231798989873223</v>
      </c>
      <c r="P681" s="2">
        <f t="shared" si="160"/>
        <v>30.192201010126777</v>
      </c>
    </row>
    <row r="682" spans="1:16" x14ac:dyDescent="0.2">
      <c r="A682" s="17" t="s">
        <v>37</v>
      </c>
      <c r="B682" t="s">
        <v>20</v>
      </c>
      <c r="C682" t="s">
        <v>44</v>
      </c>
      <c r="E682">
        <v>2</v>
      </c>
      <c r="F682" s="61"/>
      <c r="G682">
        <v>62</v>
      </c>
      <c r="H682">
        <v>20.376999999999999</v>
      </c>
      <c r="I682">
        <v>19.623000000000001</v>
      </c>
      <c r="M682" s="3">
        <f t="shared" si="157"/>
        <v>20</v>
      </c>
      <c r="N682" s="1">
        <f t="shared" si="158"/>
        <v>0.53315851301465533</v>
      </c>
      <c r="O682" s="1">
        <f t="shared" si="159"/>
        <v>20.533158513014655</v>
      </c>
      <c r="P682" s="2">
        <f t="shared" si="160"/>
        <v>19.466841486985345</v>
      </c>
    </row>
    <row r="683" spans="1:16" x14ac:dyDescent="0.2">
      <c r="A683" s="17" t="s">
        <v>37</v>
      </c>
      <c r="B683" t="s">
        <v>20</v>
      </c>
      <c r="C683" t="s">
        <v>44</v>
      </c>
      <c r="E683">
        <v>2</v>
      </c>
      <c r="F683" s="61"/>
      <c r="G683">
        <v>63</v>
      </c>
      <c r="H683">
        <v>25.66</v>
      </c>
      <c r="I683">
        <v>27.18</v>
      </c>
      <c r="M683" s="3">
        <f t="shared" si="157"/>
        <v>26.42</v>
      </c>
      <c r="N683" s="1">
        <f t="shared" si="158"/>
        <v>1.074802307403552</v>
      </c>
      <c r="O683" s="1">
        <f t="shared" si="159"/>
        <v>27.494802307403553</v>
      </c>
      <c r="P683" s="2">
        <f t="shared" si="160"/>
        <v>25.34519769259645</v>
      </c>
    </row>
    <row r="684" spans="1:16" x14ac:dyDescent="0.2">
      <c r="A684" s="17" t="s">
        <v>37</v>
      </c>
      <c r="B684" t="s">
        <v>20</v>
      </c>
      <c r="C684" t="s">
        <v>44</v>
      </c>
      <c r="E684">
        <v>2</v>
      </c>
      <c r="F684" s="61"/>
      <c r="G684">
        <v>64</v>
      </c>
      <c r="H684">
        <v>27.965</v>
      </c>
      <c r="I684">
        <v>33.962000000000003</v>
      </c>
      <c r="M684" s="3">
        <f t="shared" si="157"/>
        <v>30.963500000000003</v>
      </c>
      <c r="N684" s="1">
        <f t="shared" si="158"/>
        <v>4.2405193667757279</v>
      </c>
      <c r="O684" s="1">
        <f t="shared" si="159"/>
        <v>35.204019366775732</v>
      </c>
      <c r="P684" s="2">
        <f t="shared" si="160"/>
        <v>26.722980633224275</v>
      </c>
    </row>
    <row r="685" spans="1:16" x14ac:dyDescent="0.2">
      <c r="A685" s="17" t="s">
        <v>37</v>
      </c>
      <c r="B685" t="s">
        <v>20</v>
      </c>
      <c r="C685" t="s">
        <v>44</v>
      </c>
      <c r="E685">
        <v>2</v>
      </c>
      <c r="F685" s="61"/>
      <c r="G685">
        <v>65</v>
      </c>
      <c r="H685">
        <v>24.198</v>
      </c>
      <c r="I685">
        <v>26.414999999999999</v>
      </c>
      <c r="M685" s="3">
        <f t="shared" si="157"/>
        <v>25.3065</v>
      </c>
      <c r="N685" s="1">
        <f t="shared" si="158"/>
        <v>1.567655733890575</v>
      </c>
      <c r="O685" s="1">
        <f t="shared" si="159"/>
        <v>26.874155733890575</v>
      </c>
      <c r="P685" s="2">
        <f t="shared" si="160"/>
        <v>23.738844266109425</v>
      </c>
    </row>
    <row r="686" spans="1:16" x14ac:dyDescent="0.2">
      <c r="A686" s="17" t="s">
        <v>37</v>
      </c>
      <c r="B686" t="s">
        <v>20</v>
      </c>
      <c r="C686" t="s">
        <v>44</v>
      </c>
      <c r="E686">
        <v>2</v>
      </c>
      <c r="F686" s="61"/>
      <c r="G686">
        <v>66</v>
      </c>
      <c r="H686">
        <v>26.512</v>
      </c>
      <c r="I686">
        <v>24.163</v>
      </c>
      <c r="M686" s="3">
        <f t="shared" ref="M686:M693" si="161">AVERAGE(H686:L686)</f>
        <v>25.337499999999999</v>
      </c>
      <c r="N686" s="1">
        <f t="shared" ref="N686:N693" si="162">STDEV(H686:L686)</f>
        <v>1.6609938290072002</v>
      </c>
      <c r="O686" s="1">
        <f t="shared" ref="O686:O693" si="163">M686+N686</f>
        <v>26.998493829007199</v>
      </c>
      <c r="P686" s="2">
        <f t="shared" ref="P686:P693" si="164">M686-N686</f>
        <v>23.676506170992798</v>
      </c>
    </row>
    <row r="687" spans="1:16" x14ac:dyDescent="0.2">
      <c r="A687" s="17" t="s">
        <v>37</v>
      </c>
      <c r="B687" t="s">
        <v>20</v>
      </c>
      <c r="C687" t="s">
        <v>44</v>
      </c>
      <c r="E687">
        <v>2</v>
      </c>
      <c r="F687" s="61"/>
      <c r="G687">
        <v>67</v>
      </c>
      <c r="H687">
        <v>25.66</v>
      </c>
      <c r="I687">
        <v>36.988999999999997</v>
      </c>
      <c r="M687" s="3">
        <f t="shared" si="161"/>
        <v>31.3245</v>
      </c>
      <c r="N687" s="1">
        <f t="shared" si="162"/>
        <v>8.0108127240623741</v>
      </c>
      <c r="O687" s="1">
        <f t="shared" si="163"/>
        <v>39.335312724062376</v>
      </c>
      <c r="P687" s="2">
        <f t="shared" si="164"/>
        <v>23.313687275937625</v>
      </c>
    </row>
    <row r="688" spans="1:16" x14ac:dyDescent="0.2">
      <c r="A688" s="17" t="s">
        <v>37</v>
      </c>
      <c r="B688" t="s">
        <v>20</v>
      </c>
      <c r="C688" t="s">
        <v>44</v>
      </c>
      <c r="E688">
        <v>2</v>
      </c>
      <c r="F688" s="61"/>
      <c r="G688">
        <v>68</v>
      </c>
      <c r="H688">
        <v>34.790999999999997</v>
      </c>
      <c r="I688">
        <v>36.988999999999997</v>
      </c>
      <c r="M688" s="3">
        <f t="shared" si="161"/>
        <v>35.89</v>
      </c>
      <c r="N688" s="1">
        <f t="shared" si="162"/>
        <v>1.5542207050480317</v>
      </c>
      <c r="O688" s="1">
        <f t="shared" si="163"/>
        <v>37.444220705048032</v>
      </c>
      <c r="P688" s="2">
        <f t="shared" si="164"/>
        <v>34.335779294951969</v>
      </c>
    </row>
    <row r="689" spans="1:16" x14ac:dyDescent="0.2">
      <c r="A689" s="17" t="s">
        <v>37</v>
      </c>
      <c r="B689" t="s">
        <v>20</v>
      </c>
      <c r="C689" t="s">
        <v>44</v>
      </c>
      <c r="E689">
        <v>2</v>
      </c>
      <c r="F689" s="61"/>
      <c r="G689">
        <v>69</v>
      </c>
      <c r="H689">
        <v>34.716999999999999</v>
      </c>
      <c r="I689">
        <v>30.98</v>
      </c>
      <c r="M689" s="3">
        <f t="shared" si="161"/>
        <v>32.848500000000001</v>
      </c>
      <c r="N689" s="1">
        <f t="shared" si="162"/>
        <v>2.6424580412941268</v>
      </c>
      <c r="O689" s="1">
        <f t="shared" si="163"/>
        <v>35.490958041294128</v>
      </c>
      <c r="P689" s="2">
        <f t="shared" si="164"/>
        <v>30.206041958705875</v>
      </c>
    </row>
    <row r="690" spans="1:16" x14ac:dyDescent="0.2">
      <c r="A690" s="17" t="s">
        <v>37</v>
      </c>
      <c r="B690" t="s">
        <v>20</v>
      </c>
      <c r="C690" t="s">
        <v>44</v>
      </c>
      <c r="E690">
        <v>2</v>
      </c>
      <c r="F690" s="61"/>
      <c r="G690">
        <v>70</v>
      </c>
      <c r="H690">
        <v>34.75</v>
      </c>
      <c r="I690">
        <v>30.423999999999999</v>
      </c>
      <c r="M690" s="3">
        <f t="shared" si="161"/>
        <v>32.587000000000003</v>
      </c>
      <c r="N690" s="1">
        <f t="shared" si="162"/>
        <v>3.058943935413005</v>
      </c>
      <c r="O690" s="1">
        <f t="shared" si="163"/>
        <v>35.645943935413008</v>
      </c>
      <c r="P690" s="2">
        <f t="shared" si="164"/>
        <v>29.528056064586998</v>
      </c>
    </row>
    <row r="691" spans="1:16" x14ac:dyDescent="0.2">
      <c r="A691" s="17" t="s">
        <v>37</v>
      </c>
      <c r="B691" t="s">
        <v>20</v>
      </c>
      <c r="C691" t="s">
        <v>44</v>
      </c>
      <c r="E691">
        <v>2</v>
      </c>
      <c r="F691" s="61"/>
      <c r="G691">
        <v>71</v>
      </c>
      <c r="H691">
        <v>29.434000000000001</v>
      </c>
      <c r="I691">
        <v>28.719000000000001</v>
      </c>
      <c r="M691" s="3">
        <f t="shared" si="161"/>
        <v>29.076500000000003</v>
      </c>
      <c r="N691" s="1">
        <f t="shared" si="162"/>
        <v>0.50558134854838144</v>
      </c>
      <c r="O691" s="1">
        <f t="shared" si="163"/>
        <v>29.582081348548385</v>
      </c>
      <c r="P691" s="2">
        <f t="shared" si="164"/>
        <v>28.57091865145162</v>
      </c>
    </row>
    <row r="692" spans="1:16" x14ac:dyDescent="0.2">
      <c r="A692" s="17" t="s">
        <v>37</v>
      </c>
      <c r="B692" t="s">
        <v>20</v>
      </c>
      <c r="C692" t="s">
        <v>44</v>
      </c>
      <c r="E692">
        <v>2</v>
      </c>
      <c r="F692" s="61"/>
      <c r="G692">
        <v>72</v>
      </c>
      <c r="H692">
        <v>36.258000000000003</v>
      </c>
      <c r="I692">
        <v>27.17</v>
      </c>
      <c r="M692" s="3">
        <f t="shared" si="161"/>
        <v>31.714000000000002</v>
      </c>
      <c r="N692" s="1">
        <f t="shared" si="162"/>
        <v>6.4261864274233371</v>
      </c>
      <c r="O692" s="1">
        <f t="shared" si="163"/>
        <v>38.140186427423338</v>
      </c>
      <c r="P692" s="2">
        <f t="shared" si="164"/>
        <v>25.287813572576667</v>
      </c>
    </row>
    <row r="693" spans="1:16" x14ac:dyDescent="0.2">
      <c r="A693" s="36" t="s">
        <v>37</v>
      </c>
      <c r="B693" s="5" t="s">
        <v>20</v>
      </c>
      <c r="C693" t="s">
        <v>44</v>
      </c>
      <c r="E693" s="5">
        <v>2</v>
      </c>
      <c r="F693" s="62"/>
      <c r="G693" s="5">
        <v>73</v>
      </c>
      <c r="H693" s="5">
        <v>24.163</v>
      </c>
      <c r="I693" s="5">
        <v>31.707000000000001</v>
      </c>
      <c r="J693" s="5"/>
      <c r="K693" s="5"/>
      <c r="L693" s="5"/>
      <c r="M693" s="6">
        <f t="shared" si="161"/>
        <v>27.935000000000002</v>
      </c>
      <c r="N693" s="7">
        <f t="shared" si="162"/>
        <v>5.3344135572713132</v>
      </c>
      <c r="O693" s="7">
        <f t="shared" si="163"/>
        <v>33.269413557271314</v>
      </c>
      <c r="P693" s="8">
        <f t="shared" si="164"/>
        <v>22.600586442728691</v>
      </c>
    </row>
    <row r="694" spans="1:16" x14ac:dyDescent="0.2">
      <c r="A694" s="32" t="s">
        <v>37</v>
      </c>
      <c r="B694" s="9" t="s">
        <v>20</v>
      </c>
      <c r="C694" t="s">
        <v>44</v>
      </c>
      <c r="D694">
        <v>2019</v>
      </c>
      <c r="E694" s="9">
        <v>3</v>
      </c>
      <c r="F694" s="60">
        <v>1832.0229999999999</v>
      </c>
      <c r="G694" s="9">
        <v>1</v>
      </c>
      <c r="H694" s="9">
        <v>3.1120000000000001</v>
      </c>
      <c r="I694" s="9" t="s">
        <v>18</v>
      </c>
      <c r="J694" s="9" t="s">
        <v>18</v>
      </c>
      <c r="K694" s="9"/>
      <c r="L694" s="9"/>
      <c r="M694" s="11">
        <f>AVERAGE(H694:L694)</f>
        <v>3.1120000000000001</v>
      </c>
      <c r="N694" s="12" t="s">
        <v>18</v>
      </c>
      <c r="O694" s="12" t="s">
        <v>18</v>
      </c>
      <c r="P694" s="13" t="s">
        <v>18</v>
      </c>
    </row>
    <row r="695" spans="1:16" x14ac:dyDescent="0.2">
      <c r="A695" s="17" t="s">
        <v>37</v>
      </c>
      <c r="B695" t="s">
        <v>20</v>
      </c>
      <c r="C695" t="s">
        <v>44</v>
      </c>
      <c r="E695">
        <v>3</v>
      </c>
      <c r="F695" s="61"/>
      <c r="G695">
        <v>2</v>
      </c>
      <c r="H695">
        <v>3.0190000000000001</v>
      </c>
      <c r="I695" t="s">
        <v>18</v>
      </c>
      <c r="J695" t="s">
        <v>18</v>
      </c>
      <c r="M695" s="3">
        <f t="shared" ref="M695:M758" si="165">AVERAGE(H695:L695)</f>
        <v>3.0190000000000001</v>
      </c>
      <c r="N695" s="1" t="s">
        <v>18</v>
      </c>
      <c r="O695" s="1" t="s">
        <v>18</v>
      </c>
      <c r="P695" s="2" t="s">
        <v>18</v>
      </c>
    </row>
    <row r="696" spans="1:16" x14ac:dyDescent="0.2">
      <c r="A696" s="17" t="s">
        <v>37</v>
      </c>
      <c r="B696" t="s">
        <v>20</v>
      </c>
      <c r="C696" t="s">
        <v>44</v>
      </c>
      <c r="E696">
        <v>3</v>
      </c>
      <c r="F696" s="61"/>
      <c r="G696">
        <v>3</v>
      </c>
      <c r="H696">
        <v>5.3369999999999997</v>
      </c>
      <c r="I696" t="s">
        <v>18</v>
      </c>
      <c r="J696">
        <v>5.3369999999999997</v>
      </c>
      <c r="M696" s="3">
        <f t="shared" si="165"/>
        <v>5.3369999999999997</v>
      </c>
      <c r="N696" s="1">
        <f t="shared" ref="N696:N758" si="166">STDEV(H696:L696)</f>
        <v>0</v>
      </c>
      <c r="O696" s="1">
        <f t="shared" ref="O696:O758" si="167">M696+N696</f>
        <v>5.3369999999999997</v>
      </c>
      <c r="P696" s="2">
        <f t="shared" ref="P696:P758" si="168">M696-N696</f>
        <v>5.3369999999999997</v>
      </c>
    </row>
    <row r="697" spans="1:16" x14ac:dyDescent="0.2">
      <c r="A697" s="17" t="s">
        <v>37</v>
      </c>
      <c r="B697" t="s">
        <v>20</v>
      </c>
      <c r="C697" t="s">
        <v>44</v>
      </c>
      <c r="E697">
        <v>3</v>
      </c>
      <c r="F697" s="61"/>
      <c r="G697">
        <v>4</v>
      </c>
      <c r="H697">
        <v>5.2830000000000004</v>
      </c>
      <c r="I697">
        <v>3.0190000000000001</v>
      </c>
      <c r="J697">
        <v>4.5279999999999996</v>
      </c>
      <c r="M697" s="3">
        <f t="shared" si="165"/>
        <v>4.2766666666666664</v>
      </c>
      <c r="N697" s="1">
        <f t="shared" si="166"/>
        <v>1.1527360206627262</v>
      </c>
      <c r="O697" s="1">
        <f t="shared" si="167"/>
        <v>5.429402687329393</v>
      </c>
      <c r="P697" s="2">
        <f t="shared" si="168"/>
        <v>3.1239306460039402</v>
      </c>
    </row>
    <row r="698" spans="1:16" x14ac:dyDescent="0.2">
      <c r="A698" s="17" t="s">
        <v>37</v>
      </c>
      <c r="B698" t="s">
        <v>20</v>
      </c>
      <c r="C698" t="s">
        <v>44</v>
      </c>
      <c r="E698">
        <v>3</v>
      </c>
      <c r="F698" s="61"/>
      <c r="G698">
        <v>5</v>
      </c>
      <c r="H698">
        <v>7.5469999999999997</v>
      </c>
      <c r="I698">
        <v>4.5279999999999996</v>
      </c>
      <c r="J698">
        <v>4.5910000000000002</v>
      </c>
      <c r="M698" s="3">
        <f t="shared" si="165"/>
        <v>5.5553333333333335</v>
      </c>
      <c r="N698" s="1">
        <f t="shared" si="166"/>
        <v>1.7251215416118735</v>
      </c>
      <c r="O698" s="1">
        <f t="shared" si="167"/>
        <v>7.2804548749452067</v>
      </c>
      <c r="P698" s="2">
        <f t="shared" si="168"/>
        <v>3.8302117917214602</v>
      </c>
    </row>
    <row r="699" spans="1:16" x14ac:dyDescent="0.2">
      <c r="A699" s="17" t="s">
        <v>37</v>
      </c>
      <c r="B699" t="s">
        <v>20</v>
      </c>
      <c r="C699" t="s">
        <v>44</v>
      </c>
      <c r="E699">
        <v>3</v>
      </c>
      <c r="F699" s="61"/>
      <c r="G699">
        <v>6</v>
      </c>
      <c r="H699">
        <v>9.0570000000000004</v>
      </c>
      <c r="I699">
        <v>5.2830000000000004</v>
      </c>
      <c r="J699">
        <v>6.0380000000000003</v>
      </c>
      <c r="M699" s="3">
        <f t="shared" si="165"/>
        <v>6.7926666666666664</v>
      </c>
      <c r="N699" s="1">
        <f t="shared" si="166"/>
        <v>1.9969752961249501</v>
      </c>
      <c r="O699" s="1">
        <f t="shared" si="167"/>
        <v>8.7896419627916167</v>
      </c>
      <c r="P699" s="2">
        <f t="shared" si="168"/>
        <v>4.7956913705417161</v>
      </c>
    </row>
    <row r="700" spans="1:16" x14ac:dyDescent="0.2">
      <c r="A700" s="17" t="s">
        <v>37</v>
      </c>
      <c r="B700" t="s">
        <v>20</v>
      </c>
      <c r="C700" t="s">
        <v>44</v>
      </c>
      <c r="E700">
        <v>3</v>
      </c>
      <c r="F700" s="61"/>
      <c r="G700">
        <v>7</v>
      </c>
      <c r="H700">
        <v>12.83</v>
      </c>
      <c r="I700">
        <v>6.7919999999999998</v>
      </c>
      <c r="J700">
        <v>7.5469999999999997</v>
      </c>
      <c r="M700" s="3">
        <f t="shared" si="165"/>
        <v>9.0563333333333329</v>
      </c>
      <c r="N700" s="1">
        <f t="shared" si="166"/>
        <v>3.2898216263702373</v>
      </c>
      <c r="O700" s="1">
        <f t="shared" si="167"/>
        <v>12.34615495970357</v>
      </c>
      <c r="P700" s="2">
        <f t="shared" si="168"/>
        <v>5.7665117069630956</v>
      </c>
    </row>
    <row r="701" spans="1:16" x14ac:dyDescent="0.2">
      <c r="A701" s="17" t="s">
        <v>37</v>
      </c>
      <c r="B701" t="s">
        <v>20</v>
      </c>
      <c r="C701" t="s">
        <v>44</v>
      </c>
      <c r="E701">
        <v>3</v>
      </c>
      <c r="F701" s="61"/>
      <c r="G701">
        <v>8</v>
      </c>
      <c r="H701">
        <v>10.566000000000001</v>
      </c>
      <c r="I701">
        <v>12.074999999999999</v>
      </c>
      <c r="J701">
        <v>4.5279999999999996</v>
      </c>
      <c r="M701" s="3">
        <f t="shared" si="165"/>
        <v>9.0563333333333329</v>
      </c>
      <c r="N701" s="1">
        <f t="shared" si="166"/>
        <v>3.993572627777461</v>
      </c>
      <c r="O701" s="1">
        <f t="shared" si="167"/>
        <v>13.049905961110793</v>
      </c>
      <c r="P701" s="2">
        <f t="shared" si="168"/>
        <v>5.0627607055558723</v>
      </c>
    </row>
    <row r="702" spans="1:16" x14ac:dyDescent="0.2">
      <c r="A702" s="17" t="s">
        <v>37</v>
      </c>
      <c r="B702" t="s">
        <v>20</v>
      </c>
      <c r="C702" t="s">
        <v>44</v>
      </c>
      <c r="E702">
        <v>3</v>
      </c>
      <c r="F702" s="61"/>
      <c r="G702">
        <v>9</v>
      </c>
      <c r="H702">
        <v>7.5469999999999997</v>
      </c>
      <c r="I702">
        <v>9.84</v>
      </c>
      <c r="J702">
        <v>9.0570000000000004</v>
      </c>
      <c r="M702" s="3">
        <f t="shared" si="165"/>
        <v>8.8146666666666675</v>
      </c>
      <c r="N702" s="1">
        <f t="shared" si="166"/>
        <v>1.1655497987358994</v>
      </c>
      <c r="O702" s="1">
        <f t="shared" si="167"/>
        <v>9.9802164654025667</v>
      </c>
      <c r="P702" s="2">
        <f t="shared" si="168"/>
        <v>7.6491168679307684</v>
      </c>
    </row>
    <row r="703" spans="1:16" x14ac:dyDescent="0.2">
      <c r="A703" s="17" t="s">
        <v>37</v>
      </c>
      <c r="B703" t="s">
        <v>20</v>
      </c>
      <c r="C703" t="s">
        <v>44</v>
      </c>
      <c r="E703">
        <v>3</v>
      </c>
      <c r="F703" s="61"/>
      <c r="G703">
        <v>10</v>
      </c>
      <c r="H703">
        <v>9.0570000000000004</v>
      </c>
      <c r="I703">
        <v>9.0570000000000004</v>
      </c>
      <c r="J703">
        <v>10.566000000000001</v>
      </c>
      <c r="M703" s="3">
        <f t="shared" si="165"/>
        <v>9.56</v>
      </c>
      <c r="N703" s="1">
        <f t="shared" si="166"/>
        <v>0.87122155620714548</v>
      </c>
      <c r="O703" s="1">
        <f t="shared" si="167"/>
        <v>10.431221556207145</v>
      </c>
      <c r="P703" s="2">
        <f t="shared" si="168"/>
        <v>8.6887784437928559</v>
      </c>
    </row>
    <row r="704" spans="1:16" x14ac:dyDescent="0.2">
      <c r="A704" s="17" t="s">
        <v>37</v>
      </c>
      <c r="B704" t="s">
        <v>20</v>
      </c>
      <c r="C704" t="s">
        <v>44</v>
      </c>
      <c r="E704">
        <v>3</v>
      </c>
      <c r="F704" s="61"/>
      <c r="G704">
        <v>11</v>
      </c>
      <c r="H704">
        <v>7.585</v>
      </c>
      <c r="I704">
        <v>12.83</v>
      </c>
      <c r="J704">
        <v>8.3019999999999996</v>
      </c>
      <c r="M704" s="3">
        <f t="shared" si="165"/>
        <v>9.5723333333333329</v>
      </c>
      <c r="N704" s="1">
        <f t="shared" si="166"/>
        <v>2.8439086366009256</v>
      </c>
      <c r="O704" s="1">
        <f t="shared" si="167"/>
        <v>12.416241969934259</v>
      </c>
      <c r="P704" s="2">
        <f t="shared" si="168"/>
        <v>6.7284246967324073</v>
      </c>
    </row>
    <row r="705" spans="1:16" x14ac:dyDescent="0.2">
      <c r="A705" s="17" t="s">
        <v>37</v>
      </c>
      <c r="B705" t="s">
        <v>20</v>
      </c>
      <c r="C705" t="s">
        <v>44</v>
      </c>
      <c r="E705">
        <v>3</v>
      </c>
      <c r="F705" s="61"/>
      <c r="G705">
        <v>12</v>
      </c>
      <c r="H705">
        <v>7.585</v>
      </c>
      <c r="I705">
        <v>15.113</v>
      </c>
      <c r="J705">
        <v>9.0570000000000004</v>
      </c>
      <c r="M705" s="3">
        <f t="shared" si="165"/>
        <v>10.585000000000001</v>
      </c>
      <c r="N705" s="1">
        <f t="shared" si="166"/>
        <v>3.9898350843111245</v>
      </c>
      <c r="O705" s="1">
        <f t="shared" si="167"/>
        <v>14.574835084311125</v>
      </c>
      <c r="P705" s="2">
        <f t="shared" si="168"/>
        <v>6.5951649156888763</v>
      </c>
    </row>
    <row r="706" spans="1:16" x14ac:dyDescent="0.2">
      <c r="A706" s="17" t="s">
        <v>37</v>
      </c>
      <c r="B706" t="s">
        <v>20</v>
      </c>
      <c r="C706" t="s">
        <v>44</v>
      </c>
      <c r="E706">
        <v>3</v>
      </c>
      <c r="F706" s="61"/>
      <c r="G706">
        <v>13</v>
      </c>
      <c r="H706">
        <v>5.2830000000000004</v>
      </c>
      <c r="I706">
        <v>12.074999999999999</v>
      </c>
      <c r="J706">
        <v>9.8109999999999999</v>
      </c>
      <c r="M706" s="3">
        <f t="shared" si="165"/>
        <v>9.0563333333333329</v>
      </c>
      <c r="N706" s="1">
        <f t="shared" si="166"/>
        <v>3.4583171244600055</v>
      </c>
      <c r="O706" s="1">
        <f t="shared" si="167"/>
        <v>12.514650457793339</v>
      </c>
      <c r="P706" s="2">
        <f t="shared" si="168"/>
        <v>5.598016208873327</v>
      </c>
    </row>
    <row r="707" spans="1:16" x14ac:dyDescent="0.2">
      <c r="A707" s="17" t="s">
        <v>37</v>
      </c>
      <c r="B707" t="s">
        <v>20</v>
      </c>
      <c r="C707" t="s">
        <v>44</v>
      </c>
      <c r="E707">
        <v>3</v>
      </c>
      <c r="F707" s="61"/>
      <c r="G707">
        <v>14</v>
      </c>
      <c r="H707">
        <v>6.085</v>
      </c>
      <c r="I707">
        <v>9.8109999999999999</v>
      </c>
      <c r="J707">
        <v>8.3019999999999996</v>
      </c>
      <c r="M707" s="3">
        <f t="shared" si="165"/>
        <v>8.0660000000000007</v>
      </c>
      <c r="N707" s="1">
        <f t="shared" si="166"/>
        <v>1.8741774195630425</v>
      </c>
      <c r="O707" s="1">
        <f t="shared" si="167"/>
        <v>9.9401774195630423</v>
      </c>
      <c r="P707" s="2">
        <f t="shared" si="168"/>
        <v>6.1918225804369582</v>
      </c>
    </row>
    <row r="708" spans="1:16" x14ac:dyDescent="0.2">
      <c r="A708" s="17" t="s">
        <v>37</v>
      </c>
      <c r="B708" t="s">
        <v>20</v>
      </c>
      <c r="C708" t="s">
        <v>44</v>
      </c>
      <c r="E708">
        <v>3</v>
      </c>
      <c r="F708" s="61"/>
      <c r="G708">
        <v>15</v>
      </c>
      <c r="H708">
        <v>12.83</v>
      </c>
      <c r="I708">
        <v>8.3360000000000003</v>
      </c>
      <c r="J708">
        <v>10.566000000000001</v>
      </c>
      <c r="M708" s="3">
        <f t="shared" si="165"/>
        <v>10.577333333333334</v>
      </c>
      <c r="N708" s="1">
        <f t="shared" si="166"/>
        <v>2.2470214358864844</v>
      </c>
      <c r="O708" s="1">
        <f t="shared" si="167"/>
        <v>12.824354769219818</v>
      </c>
      <c r="P708" s="2">
        <f t="shared" si="168"/>
        <v>8.3303118974468493</v>
      </c>
    </row>
    <row r="709" spans="1:16" x14ac:dyDescent="0.2">
      <c r="A709" s="17" t="s">
        <v>37</v>
      </c>
      <c r="B709" t="s">
        <v>20</v>
      </c>
      <c r="C709" t="s">
        <v>44</v>
      </c>
      <c r="E709">
        <v>3</v>
      </c>
      <c r="F709" s="61"/>
      <c r="G709">
        <v>16</v>
      </c>
      <c r="H709">
        <v>14.34</v>
      </c>
      <c r="I709">
        <v>12.074999999999999</v>
      </c>
      <c r="J709">
        <v>14.34</v>
      </c>
      <c r="M709" s="3">
        <f t="shared" si="165"/>
        <v>13.584999999999999</v>
      </c>
      <c r="N709" s="1">
        <f t="shared" si="166"/>
        <v>1.3076983597145027</v>
      </c>
      <c r="O709" s="1">
        <f t="shared" si="167"/>
        <v>14.892698359714501</v>
      </c>
      <c r="P709" s="2">
        <f t="shared" si="168"/>
        <v>12.277301640285497</v>
      </c>
    </row>
    <row r="710" spans="1:16" x14ac:dyDescent="0.2">
      <c r="A710" s="17" t="s">
        <v>37</v>
      </c>
      <c r="B710" t="s">
        <v>20</v>
      </c>
      <c r="C710" t="s">
        <v>44</v>
      </c>
      <c r="E710">
        <v>3</v>
      </c>
      <c r="F710" s="61"/>
      <c r="G710">
        <v>17</v>
      </c>
      <c r="H710">
        <v>22.641999999999999</v>
      </c>
      <c r="I710">
        <v>7.5469999999999997</v>
      </c>
      <c r="J710">
        <v>13.585000000000001</v>
      </c>
      <c r="M710" s="3">
        <f t="shared" si="165"/>
        <v>14.591333333333333</v>
      </c>
      <c r="N710" s="1">
        <f t="shared" si="166"/>
        <v>7.5976500533607982</v>
      </c>
      <c r="O710" s="1">
        <f t="shared" si="167"/>
        <v>22.188983386694133</v>
      </c>
      <c r="P710" s="2">
        <f t="shared" si="168"/>
        <v>6.9936832799725348</v>
      </c>
    </row>
    <row r="711" spans="1:16" x14ac:dyDescent="0.2">
      <c r="A711" s="17" t="s">
        <v>37</v>
      </c>
      <c r="B711" t="s">
        <v>20</v>
      </c>
      <c r="C711" t="s">
        <v>44</v>
      </c>
      <c r="E711">
        <v>3</v>
      </c>
      <c r="F711" s="61"/>
      <c r="G711">
        <v>18</v>
      </c>
      <c r="H711">
        <v>22.641999999999999</v>
      </c>
      <c r="I711">
        <v>12.074999999999999</v>
      </c>
      <c r="J711">
        <v>14.419</v>
      </c>
      <c r="M711" s="3">
        <f t="shared" si="165"/>
        <v>16.378666666666664</v>
      </c>
      <c r="N711" s="1">
        <f t="shared" si="166"/>
        <v>5.5493776527943552</v>
      </c>
      <c r="O711" s="1">
        <f t="shared" si="167"/>
        <v>21.928044319461019</v>
      </c>
      <c r="P711" s="2">
        <f t="shared" si="168"/>
        <v>10.829289013872309</v>
      </c>
    </row>
    <row r="712" spans="1:16" x14ac:dyDescent="0.2">
      <c r="A712" s="17" t="s">
        <v>37</v>
      </c>
      <c r="B712" t="s">
        <v>20</v>
      </c>
      <c r="C712" t="s">
        <v>44</v>
      </c>
      <c r="E712">
        <v>3</v>
      </c>
      <c r="F712" s="61"/>
      <c r="G712">
        <v>19</v>
      </c>
      <c r="H712">
        <v>18.113</v>
      </c>
      <c r="I712">
        <v>13.585000000000001</v>
      </c>
      <c r="J712">
        <v>18.113</v>
      </c>
      <c r="M712" s="3">
        <f t="shared" si="165"/>
        <v>16.603666666666665</v>
      </c>
      <c r="N712" s="1">
        <f t="shared" si="166"/>
        <v>2.6142420188906192</v>
      </c>
      <c r="O712" s="1">
        <f t="shared" si="167"/>
        <v>19.217908685557283</v>
      </c>
      <c r="P712" s="2">
        <f t="shared" si="168"/>
        <v>13.989424647776046</v>
      </c>
    </row>
    <row r="713" spans="1:16" x14ac:dyDescent="0.2">
      <c r="A713" s="17" t="s">
        <v>37</v>
      </c>
      <c r="B713" t="s">
        <v>20</v>
      </c>
      <c r="C713" t="s">
        <v>44</v>
      </c>
      <c r="E713">
        <v>3</v>
      </c>
      <c r="F713" s="61"/>
      <c r="G713">
        <v>20</v>
      </c>
      <c r="H713">
        <v>17.506</v>
      </c>
      <c r="I713">
        <v>14.654</v>
      </c>
      <c r="J713">
        <v>15.849</v>
      </c>
      <c r="M713" s="3">
        <f t="shared" si="165"/>
        <v>16.003</v>
      </c>
      <c r="N713" s="1">
        <f t="shared" si="166"/>
        <v>1.4322230971465306</v>
      </c>
      <c r="O713" s="1">
        <f t="shared" si="167"/>
        <v>17.43522309714653</v>
      </c>
      <c r="P713" s="2">
        <f t="shared" si="168"/>
        <v>14.570776902853469</v>
      </c>
    </row>
    <row r="714" spans="1:16" x14ac:dyDescent="0.2">
      <c r="A714" s="17" t="s">
        <v>37</v>
      </c>
      <c r="B714" t="s">
        <v>20</v>
      </c>
      <c r="C714" t="s">
        <v>44</v>
      </c>
      <c r="E714">
        <v>3</v>
      </c>
      <c r="F714" s="61"/>
      <c r="G714">
        <v>21</v>
      </c>
      <c r="H714">
        <v>21.146000000000001</v>
      </c>
      <c r="I714">
        <v>25.670999999999999</v>
      </c>
      <c r="J714">
        <v>16.603999999999999</v>
      </c>
      <c r="M714" s="3">
        <f t="shared" si="165"/>
        <v>21.140333333333334</v>
      </c>
      <c r="N714" s="1">
        <f t="shared" si="166"/>
        <v>4.5335026561515672</v>
      </c>
      <c r="O714" s="1">
        <f t="shared" si="167"/>
        <v>25.6738359894849</v>
      </c>
      <c r="P714" s="2">
        <f t="shared" si="168"/>
        <v>16.606830677181769</v>
      </c>
    </row>
    <row r="715" spans="1:16" x14ac:dyDescent="0.2">
      <c r="A715" s="17" t="s">
        <v>37</v>
      </c>
      <c r="B715" t="s">
        <v>20</v>
      </c>
      <c r="C715" t="s">
        <v>44</v>
      </c>
      <c r="E715">
        <v>3</v>
      </c>
      <c r="F715" s="61"/>
      <c r="G715">
        <v>22</v>
      </c>
      <c r="H715">
        <v>16.603999999999999</v>
      </c>
      <c r="I715">
        <v>18.113</v>
      </c>
      <c r="J715">
        <v>11.321</v>
      </c>
      <c r="M715" s="3">
        <f t="shared" si="165"/>
        <v>15.345999999999998</v>
      </c>
      <c r="N715" s="1">
        <f t="shared" si="166"/>
        <v>3.5664743094546476</v>
      </c>
      <c r="O715" s="1">
        <f t="shared" si="167"/>
        <v>18.912474309454645</v>
      </c>
      <c r="P715" s="2">
        <f t="shared" si="168"/>
        <v>11.77952569054535</v>
      </c>
    </row>
    <row r="716" spans="1:16" x14ac:dyDescent="0.2">
      <c r="A716" s="17" t="s">
        <v>37</v>
      </c>
      <c r="B716" t="s">
        <v>20</v>
      </c>
      <c r="C716" t="s">
        <v>44</v>
      </c>
      <c r="E716">
        <v>3</v>
      </c>
      <c r="F716" s="61"/>
      <c r="G716">
        <v>23</v>
      </c>
      <c r="H716">
        <v>15.093999999999999</v>
      </c>
      <c r="I716">
        <v>19.623000000000001</v>
      </c>
      <c r="J716">
        <v>18.129000000000001</v>
      </c>
      <c r="M716" s="3">
        <f t="shared" si="165"/>
        <v>17.615333333333336</v>
      </c>
      <c r="N716" s="1">
        <f t="shared" si="166"/>
        <v>2.3077803910539836</v>
      </c>
      <c r="O716" s="1">
        <f t="shared" si="167"/>
        <v>19.923113724387321</v>
      </c>
      <c r="P716" s="2">
        <f t="shared" si="168"/>
        <v>15.307552942279353</v>
      </c>
    </row>
    <row r="717" spans="1:16" x14ac:dyDescent="0.2">
      <c r="A717" s="17" t="s">
        <v>37</v>
      </c>
      <c r="B717" t="s">
        <v>20</v>
      </c>
      <c r="C717" t="s">
        <v>44</v>
      </c>
      <c r="E717">
        <v>3</v>
      </c>
      <c r="F717" s="61"/>
      <c r="G717">
        <v>24</v>
      </c>
      <c r="H717">
        <v>18.867999999999999</v>
      </c>
      <c r="I717">
        <v>18.867999999999999</v>
      </c>
      <c r="J717">
        <v>27.212</v>
      </c>
      <c r="M717" s="3">
        <f t="shared" si="165"/>
        <v>21.649333333333331</v>
      </c>
      <c r="N717" s="1">
        <f t="shared" si="166"/>
        <v>4.8174106461182378</v>
      </c>
      <c r="O717" s="1">
        <f t="shared" si="167"/>
        <v>26.466743979451568</v>
      </c>
      <c r="P717" s="2">
        <f t="shared" si="168"/>
        <v>16.831922687215094</v>
      </c>
    </row>
    <row r="718" spans="1:16" x14ac:dyDescent="0.2">
      <c r="A718" s="17" t="s">
        <v>37</v>
      </c>
      <c r="B718" t="s">
        <v>20</v>
      </c>
      <c r="C718" t="s">
        <v>44</v>
      </c>
      <c r="E718">
        <v>3</v>
      </c>
      <c r="F718" s="61"/>
      <c r="G718">
        <v>25</v>
      </c>
      <c r="H718">
        <v>21.132000000000001</v>
      </c>
      <c r="I718">
        <v>23.396000000000001</v>
      </c>
      <c r="J718">
        <v>27.337</v>
      </c>
      <c r="M718" s="3">
        <f t="shared" si="165"/>
        <v>23.955000000000002</v>
      </c>
      <c r="N718" s="1">
        <f t="shared" si="166"/>
        <v>3.140042515635701</v>
      </c>
      <c r="O718" s="1">
        <f t="shared" si="167"/>
        <v>27.095042515635704</v>
      </c>
      <c r="P718" s="2">
        <f t="shared" si="168"/>
        <v>20.814957484364299</v>
      </c>
    </row>
    <row r="719" spans="1:16" x14ac:dyDescent="0.2">
      <c r="A719" s="17" t="s">
        <v>37</v>
      </c>
      <c r="B719" t="s">
        <v>20</v>
      </c>
      <c r="C719" t="s">
        <v>44</v>
      </c>
      <c r="E719">
        <v>3</v>
      </c>
      <c r="F719" s="61"/>
      <c r="G719">
        <v>26</v>
      </c>
      <c r="H719">
        <v>10.566000000000001</v>
      </c>
      <c r="I719">
        <v>19.637</v>
      </c>
      <c r="J719">
        <v>23.445</v>
      </c>
      <c r="M719" s="3">
        <f t="shared" si="165"/>
        <v>17.882666666666669</v>
      </c>
      <c r="N719" s="1">
        <f t="shared" si="166"/>
        <v>6.6162998974754252</v>
      </c>
      <c r="O719" s="1">
        <f t="shared" si="167"/>
        <v>24.498966564142094</v>
      </c>
      <c r="P719" s="2">
        <f t="shared" si="168"/>
        <v>11.266366769191244</v>
      </c>
    </row>
    <row r="720" spans="1:16" x14ac:dyDescent="0.2">
      <c r="A720" s="17" t="s">
        <v>37</v>
      </c>
      <c r="B720" t="s">
        <v>20</v>
      </c>
      <c r="C720" t="s">
        <v>44</v>
      </c>
      <c r="E720">
        <v>3</v>
      </c>
      <c r="F720" s="61"/>
      <c r="G720">
        <v>27</v>
      </c>
      <c r="H720">
        <v>13.606</v>
      </c>
      <c r="I720">
        <v>18.882999999999999</v>
      </c>
      <c r="J720">
        <v>25.76</v>
      </c>
      <c r="M720" s="3">
        <f t="shared" si="165"/>
        <v>19.416333333333331</v>
      </c>
      <c r="N720" s="1">
        <f t="shared" si="166"/>
        <v>6.0945272444491856</v>
      </c>
      <c r="O720" s="1">
        <f t="shared" si="167"/>
        <v>25.510860577782516</v>
      </c>
      <c r="P720" s="2">
        <f t="shared" si="168"/>
        <v>13.321806088884145</v>
      </c>
    </row>
    <row r="721" spans="1:16" x14ac:dyDescent="0.2">
      <c r="A721" s="17" t="s">
        <v>37</v>
      </c>
      <c r="B721" t="s">
        <v>20</v>
      </c>
      <c r="C721" t="s">
        <v>44</v>
      </c>
      <c r="E721">
        <v>3</v>
      </c>
      <c r="F721" s="61"/>
      <c r="G721">
        <v>28</v>
      </c>
      <c r="H721">
        <v>21.9</v>
      </c>
      <c r="I721">
        <v>21.887</v>
      </c>
      <c r="J721">
        <v>17.375</v>
      </c>
      <c r="M721" s="3">
        <f t="shared" si="165"/>
        <v>20.387333333333334</v>
      </c>
      <c r="N721" s="1">
        <f t="shared" si="166"/>
        <v>2.608765289046397</v>
      </c>
      <c r="O721" s="1">
        <f t="shared" si="167"/>
        <v>22.99609862237973</v>
      </c>
      <c r="P721" s="2">
        <f t="shared" si="168"/>
        <v>17.778568044286938</v>
      </c>
    </row>
    <row r="722" spans="1:16" x14ac:dyDescent="0.2">
      <c r="A722" s="17" t="s">
        <v>37</v>
      </c>
      <c r="B722" t="s">
        <v>20</v>
      </c>
      <c r="C722" t="s">
        <v>44</v>
      </c>
      <c r="E722">
        <v>3</v>
      </c>
      <c r="F722" s="61"/>
      <c r="G722">
        <v>29</v>
      </c>
      <c r="H722">
        <v>23.396000000000001</v>
      </c>
      <c r="I722">
        <v>23.396000000000001</v>
      </c>
      <c r="J722">
        <v>26.457999999999998</v>
      </c>
      <c r="M722" s="3">
        <f t="shared" si="165"/>
        <v>24.416666666666668</v>
      </c>
      <c r="N722" s="1">
        <f t="shared" si="166"/>
        <v>1.7678465242586328</v>
      </c>
      <c r="O722" s="1">
        <f t="shared" si="167"/>
        <v>26.184513190925301</v>
      </c>
      <c r="P722" s="2">
        <f t="shared" si="168"/>
        <v>22.648820142408034</v>
      </c>
    </row>
    <row r="723" spans="1:16" x14ac:dyDescent="0.2">
      <c r="A723" s="17" t="s">
        <v>37</v>
      </c>
      <c r="B723" t="s">
        <v>20</v>
      </c>
      <c r="C723" t="s">
        <v>44</v>
      </c>
      <c r="E723">
        <v>3</v>
      </c>
      <c r="F723" s="61"/>
      <c r="G723">
        <v>30</v>
      </c>
      <c r="H723">
        <v>30.189</v>
      </c>
      <c r="I723">
        <v>29.434000000000001</v>
      </c>
      <c r="J723">
        <v>18.882999999999999</v>
      </c>
      <c r="M723" s="3">
        <f t="shared" si="165"/>
        <v>26.168666666666667</v>
      </c>
      <c r="N723" s="1">
        <f t="shared" si="166"/>
        <v>6.3208551900303291</v>
      </c>
      <c r="O723" s="1">
        <f t="shared" si="167"/>
        <v>32.489521856696996</v>
      </c>
      <c r="P723" s="2">
        <f t="shared" si="168"/>
        <v>19.847811476636338</v>
      </c>
    </row>
    <row r="724" spans="1:16" x14ac:dyDescent="0.2">
      <c r="A724" s="17" t="s">
        <v>37</v>
      </c>
      <c r="B724" t="s">
        <v>20</v>
      </c>
      <c r="C724" t="s">
        <v>44</v>
      </c>
      <c r="E724">
        <v>3</v>
      </c>
      <c r="F724" s="61"/>
      <c r="G724">
        <v>31</v>
      </c>
      <c r="H724">
        <v>31.734000000000002</v>
      </c>
      <c r="I724">
        <v>32.462000000000003</v>
      </c>
      <c r="J724">
        <v>33.241999999999997</v>
      </c>
      <c r="M724" s="3">
        <f t="shared" si="165"/>
        <v>32.479333333333329</v>
      </c>
      <c r="N724" s="1">
        <f t="shared" si="166"/>
        <v>0.75414941048397699</v>
      </c>
      <c r="O724" s="1">
        <f t="shared" si="167"/>
        <v>33.233482743817305</v>
      </c>
      <c r="P724" s="2">
        <f t="shared" si="168"/>
        <v>31.725183922849354</v>
      </c>
    </row>
    <row r="725" spans="1:16" x14ac:dyDescent="0.2">
      <c r="A725" s="17" t="s">
        <v>37</v>
      </c>
      <c r="B725" t="s">
        <v>20</v>
      </c>
      <c r="C725" t="s">
        <v>44</v>
      </c>
      <c r="E725">
        <v>3</v>
      </c>
      <c r="F725" s="61"/>
      <c r="G725">
        <v>32</v>
      </c>
      <c r="H725">
        <v>28.719000000000001</v>
      </c>
      <c r="I725">
        <v>34.847999999999999</v>
      </c>
      <c r="J725">
        <v>30.273</v>
      </c>
      <c r="M725" s="3">
        <f t="shared" si="165"/>
        <v>31.28</v>
      </c>
      <c r="N725" s="1">
        <f t="shared" si="166"/>
        <v>3.1861727825088195</v>
      </c>
      <c r="O725" s="1">
        <f t="shared" si="167"/>
        <v>34.466172782508821</v>
      </c>
      <c r="P725" s="2">
        <f t="shared" si="168"/>
        <v>28.093827217491182</v>
      </c>
    </row>
    <row r="726" spans="1:16" x14ac:dyDescent="0.2">
      <c r="A726" s="17" t="s">
        <v>37</v>
      </c>
      <c r="B726" t="s">
        <v>20</v>
      </c>
      <c r="C726" t="s">
        <v>44</v>
      </c>
      <c r="E726">
        <v>3</v>
      </c>
      <c r="F726" s="61"/>
      <c r="G726">
        <v>33</v>
      </c>
      <c r="H726">
        <v>26.425999999999998</v>
      </c>
      <c r="I726">
        <v>38.491</v>
      </c>
      <c r="J726">
        <v>27.431000000000001</v>
      </c>
      <c r="M726" s="3">
        <f t="shared" si="165"/>
        <v>30.782666666666668</v>
      </c>
      <c r="N726" s="1">
        <f t="shared" si="166"/>
        <v>6.6944983630839277</v>
      </c>
      <c r="O726" s="1">
        <f t="shared" si="167"/>
        <v>37.477165029750594</v>
      </c>
      <c r="P726" s="2">
        <f t="shared" si="168"/>
        <v>24.088168303582741</v>
      </c>
    </row>
    <row r="727" spans="1:16" x14ac:dyDescent="0.2">
      <c r="A727" s="17" t="s">
        <v>37</v>
      </c>
      <c r="B727" t="s">
        <v>20</v>
      </c>
      <c r="C727" t="s">
        <v>44</v>
      </c>
      <c r="E727">
        <v>3</v>
      </c>
      <c r="F727" s="61"/>
      <c r="G727">
        <v>34</v>
      </c>
      <c r="H727">
        <v>24.163</v>
      </c>
      <c r="I727">
        <v>28.925999999999998</v>
      </c>
      <c r="J727">
        <v>23.506</v>
      </c>
      <c r="M727" s="3">
        <f t="shared" si="165"/>
        <v>25.531666666666666</v>
      </c>
      <c r="N727" s="1">
        <f t="shared" si="166"/>
        <v>2.9578769976679768</v>
      </c>
      <c r="O727" s="1">
        <f t="shared" si="167"/>
        <v>28.489543664334644</v>
      </c>
      <c r="P727" s="2">
        <f t="shared" si="168"/>
        <v>22.573789668998689</v>
      </c>
    </row>
    <row r="728" spans="1:16" x14ac:dyDescent="0.2">
      <c r="A728" s="17" t="s">
        <v>37</v>
      </c>
      <c r="B728" t="s">
        <v>20</v>
      </c>
      <c r="C728" t="s">
        <v>44</v>
      </c>
      <c r="E728">
        <v>3</v>
      </c>
      <c r="F728" s="61"/>
      <c r="G728">
        <v>35</v>
      </c>
      <c r="H728">
        <v>25.66</v>
      </c>
      <c r="I728">
        <v>26.587</v>
      </c>
      <c r="J728">
        <v>27.212</v>
      </c>
      <c r="M728" s="3">
        <f t="shared" si="165"/>
        <v>26.486333333333334</v>
      </c>
      <c r="N728" s="1">
        <f t="shared" si="166"/>
        <v>0.78088176655197494</v>
      </c>
      <c r="O728" s="1">
        <f t="shared" si="167"/>
        <v>27.267215099885309</v>
      </c>
      <c r="P728" s="2">
        <f t="shared" si="168"/>
        <v>25.70545156678136</v>
      </c>
    </row>
    <row r="729" spans="1:16" x14ac:dyDescent="0.2">
      <c r="A729" s="17" t="s">
        <v>37</v>
      </c>
      <c r="B729" t="s">
        <v>20</v>
      </c>
      <c r="C729" t="s">
        <v>44</v>
      </c>
      <c r="E729">
        <v>3</v>
      </c>
      <c r="F729" s="61"/>
      <c r="G729">
        <v>36</v>
      </c>
      <c r="H729">
        <v>22.641999999999999</v>
      </c>
      <c r="I729">
        <v>29.521000000000001</v>
      </c>
      <c r="J729">
        <v>24.571999999999999</v>
      </c>
      <c r="M729" s="3">
        <f t="shared" si="165"/>
        <v>25.578333333333333</v>
      </c>
      <c r="N729" s="1">
        <f t="shared" si="166"/>
        <v>3.5481953629039862</v>
      </c>
      <c r="O729" s="1">
        <f t="shared" si="167"/>
        <v>29.126528696237319</v>
      </c>
      <c r="P729" s="2">
        <f t="shared" si="168"/>
        <v>22.030137970429347</v>
      </c>
    </row>
    <row r="730" spans="1:16" x14ac:dyDescent="0.2">
      <c r="A730" s="17" t="s">
        <v>37</v>
      </c>
      <c r="B730" t="s">
        <v>20</v>
      </c>
      <c r="C730" t="s">
        <v>44</v>
      </c>
      <c r="E730">
        <v>3</v>
      </c>
      <c r="F730" s="61"/>
      <c r="G730">
        <v>37</v>
      </c>
      <c r="H730">
        <v>18.867999999999999</v>
      </c>
      <c r="I730">
        <v>28.719000000000001</v>
      </c>
      <c r="J730">
        <v>21.887</v>
      </c>
      <c r="M730" s="3">
        <f t="shared" si="165"/>
        <v>23.158000000000001</v>
      </c>
      <c r="N730" s="1">
        <f t="shared" si="166"/>
        <v>5.0469922726312939</v>
      </c>
      <c r="O730" s="1">
        <f t="shared" si="167"/>
        <v>28.204992272631294</v>
      </c>
      <c r="P730" s="2">
        <f t="shared" si="168"/>
        <v>18.111007727368708</v>
      </c>
    </row>
    <row r="731" spans="1:16" x14ac:dyDescent="0.2">
      <c r="A731" s="17" t="s">
        <v>37</v>
      </c>
      <c r="B731" t="s">
        <v>20</v>
      </c>
      <c r="C731" t="s">
        <v>44</v>
      </c>
      <c r="E731">
        <v>3</v>
      </c>
      <c r="F731" s="61"/>
      <c r="G731">
        <v>38</v>
      </c>
      <c r="H731">
        <v>26.414999999999999</v>
      </c>
      <c r="I731">
        <v>27.337</v>
      </c>
      <c r="J731">
        <v>21.939</v>
      </c>
      <c r="M731" s="3">
        <f t="shared" si="165"/>
        <v>25.230333333333334</v>
      </c>
      <c r="N731" s="1">
        <f t="shared" si="166"/>
        <v>2.8874170695161672</v>
      </c>
      <c r="O731" s="1">
        <f t="shared" si="167"/>
        <v>28.117750402849502</v>
      </c>
      <c r="P731" s="2">
        <f t="shared" si="168"/>
        <v>22.342916263817166</v>
      </c>
    </row>
    <row r="732" spans="1:16" x14ac:dyDescent="0.2">
      <c r="A732" s="17" t="s">
        <v>37</v>
      </c>
      <c r="B732" t="s">
        <v>20</v>
      </c>
      <c r="C732" t="s">
        <v>44</v>
      </c>
      <c r="E732">
        <v>3</v>
      </c>
      <c r="F732" s="61"/>
      <c r="G732">
        <v>39</v>
      </c>
      <c r="H732">
        <v>27.925000000000001</v>
      </c>
      <c r="I732">
        <v>23.506</v>
      </c>
      <c r="J732">
        <v>24.151</v>
      </c>
      <c r="M732" s="3">
        <f t="shared" si="165"/>
        <v>25.193999999999999</v>
      </c>
      <c r="N732" s="1">
        <f t="shared" si="166"/>
        <v>2.3870016757430235</v>
      </c>
      <c r="O732" s="1">
        <f t="shared" si="167"/>
        <v>27.581001675743021</v>
      </c>
      <c r="P732" s="2">
        <f t="shared" si="168"/>
        <v>22.806998324256977</v>
      </c>
    </row>
    <row r="733" spans="1:16" x14ac:dyDescent="0.2">
      <c r="A733" s="17" t="s">
        <v>37</v>
      </c>
      <c r="B733" t="s">
        <v>20</v>
      </c>
      <c r="C733" t="s">
        <v>44</v>
      </c>
      <c r="E733">
        <v>3</v>
      </c>
      <c r="F733" s="61"/>
      <c r="G733">
        <v>40</v>
      </c>
      <c r="H733">
        <v>29.443999999999999</v>
      </c>
      <c r="I733">
        <v>33.515000000000001</v>
      </c>
      <c r="J733">
        <v>31.779</v>
      </c>
      <c r="M733" s="3">
        <f t="shared" si="165"/>
        <v>31.579333333333334</v>
      </c>
      <c r="N733" s="1">
        <f t="shared" si="166"/>
        <v>2.0428314500548832</v>
      </c>
      <c r="O733" s="1">
        <f t="shared" si="167"/>
        <v>33.622164783388214</v>
      </c>
      <c r="P733" s="2">
        <f t="shared" si="168"/>
        <v>29.536501883278451</v>
      </c>
    </row>
    <row r="734" spans="1:16" x14ac:dyDescent="0.2">
      <c r="A734" s="17" t="s">
        <v>37</v>
      </c>
      <c r="B734" t="s">
        <v>20</v>
      </c>
      <c r="C734" t="s">
        <v>44</v>
      </c>
      <c r="E734">
        <v>3</v>
      </c>
      <c r="F734" s="61"/>
      <c r="G734">
        <v>41</v>
      </c>
      <c r="H734">
        <v>37.012</v>
      </c>
      <c r="I734">
        <v>30.198</v>
      </c>
      <c r="J734">
        <v>30.225999999999999</v>
      </c>
      <c r="M734" s="3">
        <f t="shared" si="165"/>
        <v>32.478666666666669</v>
      </c>
      <c r="N734" s="1">
        <f t="shared" si="166"/>
        <v>3.9260067923187978</v>
      </c>
      <c r="O734" s="1">
        <f t="shared" si="167"/>
        <v>36.404673458985464</v>
      </c>
      <c r="P734" s="2">
        <f t="shared" si="168"/>
        <v>28.552659874347871</v>
      </c>
    </row>
    <row r="735" spans="1:16" x14ac:dyDescent="0.2">
      <c r="A735" s="17" t="s">
        <v>37</v>
      </c>
      <c r="B735" t="s">
        <v>20</v>
      </c>
      <c r="C735" t="s">
        <v>44</v>
      </c>
      <c r="E735">
        <v>3</v>
      </c>
      <c r="F735" s="61"/>
      <c r="G735">
        <v>42</v>
      </c>
      <c r="H735">
        <v>36.258000000000003</v>
      </c>
      <c r="I735">
        <v>25.704999999999998</v>
      </c>
      <c r="J735">
        <v>34.725000000000001</v>
      </c>
      <c r="M735" s="3">
        <f t="shared" si="165"/>
        <v>32.229333333333336</v>
      </c>
      <c r="N735" s="1">
        <f t="shared" si="166"/>
        <v>5.701992312633644</v>
      </c>
      <c r="O735" s="1">
        <f t="shared" si="167"/>
        <v>37.931325645966979</v>
      </c>
      <c r="P735" s="2">
        <f t="shared" si="168"/>
        <v>26.527341020699694</v>
      </c>
    </row>
    <row r="736" spans="1:16" x14ac:dyDescent="0.2">
      <c r="A736" s="17" t="s">
        <v>37</v>
      </c>
      <c r="B736" t="s">
        <v>20</v>
      </c>
      <c r="C736" t="s">
        <v>44</v>
      </c>
      <c r="E736">
        <v>3</v>
      </c>
      <c r="F736" s="61"/>
      <c r="G736">
        <v>43</v>
      </c>
      <c r="H736">
        <v>32.453000000000003</v>
      </c>
      <c r="I736">
        <v>30.189</v>
      </c>
      <c r="J736">
        <v>21.186</v>
      </c>
      <c r="M736" s="3">
        <f t="shared" si="165"/>
        <v>27.942666666666668</v>
      </c>
      <c r="N736" s="1">
        <f t="shared" si="166"/>
        <v>5.9599355980860542</v>
      </c>
      <c r="O736" s="1">
        <f t="shared" si="167"/>
        <v>33.902602264752723</v>
      </c>
      <c r="P736" s="2">
        <f t="shared" si="168"/>
        <v>21.982731068580613</v>
      </c>
    </row>
    <row r="737" spans="1:16" x14ac:dyDescent="0.2">
      <c r="A737" s="17" t="s">
        <v>37</v>
      </c>
      <c r="B737" t="s">
        <v>20</v>
      </c>
      <c r="C737" t="s">
        <v>44</v>
      </c>
      <c r="E737">
        <v>3</v>
      </c>
      <c r="F737" s="61"/>
      <c r="G737">
        <v>44</v>
      </c>
      <c r="H737">
        <v>25.670999999999999</v>
      </c>
      <c r="I737">
        <v>28.838000000000001</v>
      </c>
      <c r="J737">
        <v>26.425999999999998</v>
      </c>
      <c r="M737" s="3">
        <f t="shared" si="165"/>
        <v>26.978333333333335</v>
      </c>
      <c r="N737" s="1">
        <f t="shared" si="166"/>
        <v>1.6541693786711615</v>
      </c>
      <c r="O737" s="1">
        <f t="shared" si="167"/>
        <v>28.632502712004495</v>
      </c>
      <c r="P737" s="2">
        <f t="shared" si="168"/>
        <v>25.324163954662176</v>
      </c>
    </row>
    <row r="738" spans="1:16" x14ac:dyDescent="0.2">
      <c r="A738" s="17" t="s">
        <v>37</v>
      </c>
      <c r="B738" t="s">
        <v>20</v>
      </c>
      <c r="C738" t="s">
        <v>44</v>
      </c>
      <c r="E738">
        <v>3</v>
      </c>
      <c r="F738" s="61"/>
      <c r="G738">
        <v>45</v>
      </c>
      <c r="H738">
        <v>27.934999999999999</v>
      </c>
      <c r="I738">
        <v>30.189</v>
      </c>
      <c r="J738">
        <v>22.692</v>
      </c>
      <c r="M738" s="3">
        <f t="shared" si="165"/>
        <v>26.938666666666666</v>
      </c>
      <c r="N738" s="1">
        <f t="shared" si="166"/>
        <v>3.8465260084046209</v>
      </c>
      <c r="O738" s="1">
        <f t="shared" si="167"/>
        <v>30.785192675071286</v>
      </c>
      <c r="P738" s="2">
        <f t="shared" si="168"/>
        <v>23.092140658262046</v>
      </c>
    </row>
    <row r="739" spans="1:16" x14ac:dyDescent="0.2">
      <c r="A739" s="17" t="s">
        <v>37</v>
      </c>
      <c r="B739" t="s">
        <v>20</v>
      </c>
      <c r="C739" t="s">
        <v>44</v>
      </c>
      <c r="E739">
        <v>3</v>
      </c>
      <c r="F739" s="61"/>
      <c r="G739">
        <v>46</v>
      </c>
      <c r="H739">
        <v>19.637</v>
      </c>
      <c r="I739">
        <v>34.095999999999997</v>
      </c>
      <c r="J739">
        <v>22.692</v>
      </c>
      <c r="M739" s="3">
        <f t="shared" si="165"/>
        <v>25.474999999999998</v>
      </c>
      <c r="N739" s="1">
        <f t="shared" si="166"/>
        <v>7.6206618478974635</v>
      </c>
      <c r="O739" s="1">
        <f t="shared" si="167"/>
        <v>33.09566184789746</v>
      </c>
      <c r="P739" s="2">
        <f t="shared" si="168"/>
        <v>17.854338152102535</v>
      </c>
    </row>
    <row r="740" spans="1:16" x14ac:dyDescent="0.2">
      <c r="A740" s="17" t="s">
        <v>37</v>
      </c>
      <c r="B740" t="s">
        <v>20</v>
      </c>
      <c r="C740" t="s">
        <v>44</v>
      </c>
      <c r="E740">
        <v>3</v>
      </c>
      <c r="F740" s="61"/>
      <c r="G740">
        <v>47</v>
      </c>
      <c r="H740">
        <v>20.376999999999999</v>
      </c>
      <c r="I740">
        <v>43.018999999999998</v>
      </c>
      <c r="J740">
        <v>24.951000000000001</v>
      </c>
      <c r="M740" s="3">
        <f t="shared" si="165"/>
        <v>29.449000000000002</v>
      </c>
      <c r="N740" s="1">
        <f t="shared" si="166"/>
        <v>11.972428492164804</v>
      </c>
      <c r="O740" s="1">
        <f t="shared" si="167"/>
        <v>41.421428492164807</v>
      </c>
      <c r="P740" s="2">
        <f t="shared" si="168"/>
        <v>17.476571507835196</v>
      </c>
    </row>
    <row r="741" spans="1:16" x14ac:dyDescent="0.2">
      <c r="A741" s="17" t="s">
        <v>37</v>
      </c>
      <c r="B741" t="s">
        <v>20</v>
      </c>
      <c r="C741" t="s">
        <v>44</v>
      </c>
      <c r="E741">
        <v>3</v>
      </c>
      <c r="F741" s="61"/>
      <c r="G741">
        <v>48</v>
      </c>
      <c r="H741">
        <v>24.163</v>
      </c>
      <c r="I741">
        <v>30.952999999999999</v>
      </c>
      <c r="J741">
        <v>24.443999999999999</v>
      </c>
      <c r="M741" s="3">
        <f t="shared" si="165"/>
        <v>26.52</v>
      </c>
      <c r="N741" s="1">
        <f t="shared" si="166"/>
        <v>3.8416607085998837</v>
      </c>
      <c r="O741" s="1">
        <f t="shared" si="167"/>
        <v>30.361660708599885</v>
      </c>
      <c r="P741" s="2">
        <f t="shared" si="168"/>
        <v>22.678339291400114</v>
      </c>
    </row>
    <row r="742" spans="1:16" x14ac:dyDescent="0.2">
      <c r="A742" s="17" t="s">
        <v>37</v>
      </c>
      <c r="B742" t="s">
        <v>20</v>
      </c>
      <c r="C742" t="s">
        <v>44</v>
      </c>
      <c r="E742">
        <v>3</v>
      </c>
      <c r="F742" s="61"/>
      <c r="G742">
        <v>49</v>
      </c>
      <c r="H742">
        <v>24.917000000000002</v>
      </c>
      <c r="I742">
        <v>33.996000000000002</v>
      </c>
      <c r="J742">
        <v>22.641999999999999</v>
      </c>
      <c r="M742" s="3">
        <f t="shared" si="165"/>
        <v>27.185000000000002</v>
      </c>
      <c r="N742" s="1">
        <f t="shared" si="166"/>
        <v>6.0071787887493286</v>
      </c>
      <c r="O742" s="1">
        <f t="shared" si="167"/>
        <v>33.192178788749331</v>
      </c>
      <c r="P742" s="2">
        <f t="shared" si="168"/>
        <v>21.177821211250674</v>
      </c>
    </row>
    <row r="743" spans="1:16" x14ac:dyDescent="0.2">
      <c r="A743" s="17" t="s">
        <v>37</v>
      </c>
      <c r="B743" t="s">
        <v>20</v>
      </c>
      <c r="C743" t="s">
        <v>44</v>
      </c>
      <c r="E743">
        <v>3</v>
      </c>
      <c r="F743" s="61"/>
      <c r="G743">
        <v>50</v>
      </c>
      <c r="H743">
        <v>26.425999999999998</v>
      </c>
      <c r="I743">
        <v>30.225999999999999</v>
      </c>
      <c r="J743">
        <v>23.396000000000001</v>
      </c>
      <c r="M743" s="3">
        <f t="shared" si="165"/>
        <v>26.682666666666666</v>
      </c>
      <c r="N743" s="1">
        <f t="shared" si="166"/>
        <v>3.4222263708488572</v>
      </c>
      <c r="O743" s="1">
        <f t="shared" si="167"/>
        <v>30.104893037515524</v>
      </c>
      <c r="P743" s="2">
        <f t="shared" si="168"/>
        <v>23.260440295817808</v>
      </c>
    </row>
    <row r="744" spans="1:16" x14ac:dyDescent="0.2">
      <c r="A744" s="17" t="s">
        <v>37</v>
      </c>
      <c r="B744" t="s">
        <v>20</v>
      </c>
      <c r="C744" t="s">
        <v>44</v>
      </c>
      <c r="E744">
        <v>3</v>
      </c>
      <c r="F744" s="61"/>
      <c r="G744">
        <v>51</v>
      </c>
      <c r="H744">
        <v>28.678999999999998</v>
      </c>
      <c r="I744">
        <v>27.17</v>
      </c>
      <c r="J744">
        <v>39.253</v>
      </c>
      <c r="M744" s="3">
        <f t="shared" si="165"/>
        <v>31.700666666666667</v>
      </c>
      <c r="N744" s="1">
        <f t="shared" si="166"/>
        <v>6.5838874787873705</v>
      </c>
      <c r="O744" s="1">
        <f t="shared" si="167"/>
        <v>38.284554145454038</v>
      </c>
      <c r="P744" s="2">
        <f t="shared" si="168"/>
        <v>25.116779187879295</v>
      </c>
    </row>
    <row r="745" spans="1:16" x14ac:dyDescent="0.2">
      <c r="A745" s="17" t="s">
        <v>37</v>
      </c>
      <c r="B745" t="s">
        <v>20</v>
      </c>
      <c r="C745" t="s">
        <v>44</v>
      </c>
      <c r="E745">
        <v>3</v>
      </c>
      <c r="F745" s="61"/>
      <c r="G745">
        <v>52</v>
      </c>
      <c r="H745">
        <v>24.917000000000002</v>
      </c>
      <c r="I745">
        <v>26.512</v>
      </c>
      <c r="J745">
        <v>36.296999999999997</v>
      </c>
      <c r="M745" s="3">
        <f t="shared" si="165"/>
        <v>29.242000000000001</v>
      </c>
      <c r="N745" s="1">
        <f t="shared" si="166"/>
        <v>6.1616373635584987</v>
      </c>
      <c r="O745" s="1">
        <f t="shared" si="167"/>
        <v>35.403637363558502</v>
      </c>
      <c r="P745" s="2">
        <f t="shared" si="168"/>
        <v>23.080362636441503</v>
      </c>
    </row>
    <row r="746" spans="1:16" x14ac:dyDescent="0.2">
      <c r="A746" s="17" t="s">
        <v>37</v>
      </c>
      <c r="B746" t="s">
        <v>20</v>
      </c>
      <c r="C746" t="s">
        <v>44</v>
      </c>
      <c r="E746">
        <v>3</v>
      </c>
      <c r="F746" s="61"/>
      <c r="G746">
        <v>53</v>
      </c>
      <c r="H746">
        <v>30.189</v>
      </c>
      <c r="I746">
        <v>36.225999999999999</v>
      </c>
      <c r="J746">
        <v>38.520000000000003</v>
      </c>
      <c r="M746" s="3">
        <f t="shared" si="165"/>
        <v>34.978333333333332</v>
      </c>
      <c r="N746" s="1">
        <f t="shared" si="166"/>
        <v>4.3033584946333887</v>
      </c>
      <c r="O746" s="1">
        <f t="shared" si="167"/>
        <v>39.281691827966718</v>
      </c>
      <c r="P746" s="2">
        <f t="shared" si="168"/>
        <v>30.674974838699942</v>
      </c>
    </row>
    <row r="747" spans="1:16" x14ac:dyDescent="0.2">
      <c r="A747" s="17" t="s">
        <v>37</v>
      </c>
      <c r="B747" t="s">
        <v>20</v>
      </c>
      <c r="C747" t="s">
        <v>44</v>
      </c>
      <c r="E747">
        <v>3</v>
      </c>
      <c r="F747" s="61"/>
      <c r="G747">
        <v>54</v>
      </c>
      <c r="H747">
        <v>30.943000000000001</v>
      </c>
      <c r="I747">
        <v>30.98</v>
      </c>
      <c r="J747">
        <v>31.779</v>
      </c>
      <c r="M747" s="3">
        <f t="shared" si="165"/>
        <v>31.233999999999998</v>
      </c>
      <c r="N747" s="1">
        <f t="shared" si="166"/>
        <v>0.47234627128834145</v>
      </c>
      <c r="O747" s="1">
        <f t="shared" si="167"/>
        <v>31.706346271288339</v>
      </c>
      <c r="P747" s="2">
        <f t="shared" si="168"/>
        <v>30.761653728711657</v>
      </c>
    </row>
    <row r="748" spans="1:16" x14ac:dyDescent="0.2">
      <c r="A748" s="17" t="s">
        <v>37</v>
      </c>
      <c r="B748" t="s">
        <v>20</v>
      </c>
      <c r="C748" t="s">
        <v>44</v>
      </c>
      <c r="E748">
        <v>3</v>
      </c>
      <c r="F748" s="61"/>
      <c r="G748">
        <v>55</v>
      </c>
      <c r="H748">
        <v>31.698</v>
      </c>
      <c r="I748">
        <v>27.17</v>
      </c>
      <c r="J748">
        <v>31.734000000000002</v>
      </c>
      <c r="M748" s="3">
        <f t="shared" si="165"/>
        <v>30.200666666666667</v>
      </c>
      <c r="N748" s="1">
        <f t="shared" si="166"/>
        <v>2.6246960458943303</v>
      </c>
      <c r="O748" s="1">
        <f t="shared" si="167"/>
        <v>32.825362712560995</v>
      </c>
      <c r="P748" s="2">
        <f t="shared" si="168"/>
        <v>27.575970620772338</v>
      </c>
    </row>
    <row r="749" spans="1:16" x14ac:dyDescent="0.2">
      <c r="A749" s="17" t="s">
        <v>37</v>
      </c>
      <c r="B749" t="s">
        <v>20</v>
      </c>
      <c r="C749" t="s">
        <v>44</v>
      </c>
      <c r="E749">
        <v>3</v>
      </c>
      <c r="F749" s="61"/>
      <c r="G749">
        <v>56</v>
      </c>
      <c r="H749">
        <v>28.678999999999998</v>
      </c>
      <c r="I749">
        <v>35.479999999999997</v>
      </c>
      <c r="J749">
        <v>40.006999999999998</v>
      </c>
      <c r="M749" s="3">
        <f t="shared" si="165"/>
        <v>34.722000000000001</v>
      </c>
      <c r="N749" s="1">
        <f t="shared" si="166"/>
        <v>5.7019136261434049</v>
      </c>
      <c r="O749" s="1">
        <f t="shared" si="167"/>
        <v>40.423913626143403</v>
      </c>
      <c r="P749" s="2">
        <f t="shared" si="168"/>
        <v>29.020086373856596</v>
      </c>
    </row>
    <row r="750" spans="1:16" x14ac:dyDescent="0.2">
      <c r="A750" s="17" t="s">
        <v>37</v>
      </c>
      <c r="B750" t="s">
        <v>20</v>
      </c>
      <c r="C750" t="s">
        <v>44</v>
      </c>
      <c r="E750">
        <v>3</v>
      </c>
      <c r="F750" s="61"/>
      <c r="G750">
        <v>57</v>
      </c>
      <c r="H750">
        <v>30.943000000000001</v>
      </c>
      <c r="I750">
        <v>31.707000000000001</v>
      </c>
      <c r="J750">
        <v>39.253</v>
      </c>
      <c r="M750" s="3">
        <f t="shared" si="165"/>
        <v>33.967666666666666</v>
      </c>
      <c r="N750" s="1">
        <f t="shared" si="166"/>
        <v>4.593145472694431</v>
      </c>
      <c r="O750" s="1">
        <f t="shared" si="167"/>
        <v>38.560812139361097</v>
      </c>
      <c r="P750" s="2">
        <f t="shared" si="168"/>
        <v>29.374521193972235</v>
      </c>
    </row>
    <row r="751" spans="1:16" x14ac:dyDescent="0.2">
      <c r="A751" s="17" t="s">
        <v>37</v>
      </c>
      <c r="B751" t="s">
        <v>20</v>
      </c>
      <c r="C751" t="s">
        <v>44</v>
      </c>
      <c r="E751">
        <v>3</v>
      </c>
      <c r="F751" s="61"/>
      <c r="G751">
        <v>58</v>
      </c>
      <c r="H751">
        <v>33.970999999999997</v>
      </c>
      <c r="I751">
        <v>31.698</v>
      </c>
      <c r="J751">
        <v>33.996000000000002</v>
      </c>
      <c r="M751" s="3">
        <f t="shared" si="165"/>
        <v>33.221666666666664</v>
      </c>
      <c r="N751" s="1">
        <f t="shared" si="166"/>
        <v>1.3195932454106196</v>
      </c>
      <c r="O751" s="1">
        <f t="shared" si="167"/>
        <v>34.541259912077287</v>
      </c>
      <c r="P751" s="2">
        <f t="shared" si="168"/>
        <v>31.902073421256045</v>
      </c>
    </row>
    <row r="752" spans="1:16" x14ac:dyDescent="0.2">
      <c r="A752" s="17" t="s">
        <v>37</v>
      </c>
      <c r="B752" t="s">
        <v>20</v>
      </c>
      <c r="C752" t="s">
        <v>44</v>
      </c>
      <c r="E752">
        <v>3</v>
      </c>
      <c r="F752" s="61"/>
      <c r="G752">
        <v>59</v>
      </c>
      <c r="H752">
        <v>32.462000000000003</v>
      </c>
      <c r="I752" t="s">
        <v>18</v>
      </c>
      <c r="J752">
        <v>30.98</v>
      </c>
      <c r="M752" s="3">
        <f t="shared" si="165"/>
        <v>31.721000000000004</v>
      </c>
      <c r="N752" s="1">
        <f t="shared" si="166"/>
        <v>1.0479322497184655</v>
      </c>
      <c r="O752" s="1">
        <f t="shared" si="167"/>
        <v>32.768932249718468</v>
      </c>
      <c r="P752" s="2">
        <f t="shared" si="168"/>
        <v>30.67306775028154</v>
      </c>
    </row>
    <row r="753" spans="1:16" x14ac:dyDescent="0.2">
      <c r="A753" s="17" t="s">
        <v>37</v>
      </c>
      <c r="B753" t="s">
        <v>20</v>
      </c>
      <c r="C753" t="s">
        <v>44</v>
      </c>
      <c r="E753">
        <v>3</v>
      </c>
      <c r="F753" s="61"/>
      <c r="G753">
        <v>60</v>
      </c>
      <c r="H753">
        <v>26.457999999999998</v>
      </c>
      <c r="I753" t="s">
        <v>18</v>
      </c>
      <c r="J753">
        <v>21.887</v>
      </c>
      <c r="M753" s="3">
        <f t="shared" si="165"/>
        <v>24.172499999999999</v>
      </c>
      <c r="N753" s="1">
        <f t="shared" si="166"/>
        <v>3.2321850968037071</v>
      </c>
      <c r="O753" s="1">
        <f t="shared" si="167"/>
        <v>27.404685096803707</v>
      </c>
      <c r="P753" s="2">
        <f t="shared" si="168"/>
        <v>20.940314903196292</v>
      </c>
    </row>
    <row r="754" spans="1:16" x14ac:dyDescent="0.2">
      <c r="A754" s="17" t="s">
        <v>37</v>
      </c>
      <c r="B754" t="s">
        <v>20</v>
      </c>
      <c r="C754" t="s">
        <v>44</v>
      </c>
      <c r="E754">
        <v>3</v>
      </c>
      <c r="F754" s="61"/>
      <c r="G754">
        <v>61</v>
      </c>
      <c r="H754">
        <v>30.943000000000001</v>
      </c>
      <c r="I754" t="s">
        <v>18</v>
      </c>
      <c r="J754">
        <v>24.905999999999999</v>
      </c>
      <c r="M754" s="3">
        <f t="shared" si="165"/>
        <v>27.924500000000002</v>
      </c>
      <c r="N754" s="1">
        <f t="shared" si="166"/>
        <v>4.2688036380231624</v>
      </c>
      <c r="O754" s="1">
        <f t="shared" si="167"/>
        <v>32.193303638023167</v>
      </c>
      <c r="P754" s="2">
        <f t="shared" si="168"/>
        <v>23.65569636197684</v>
      </c>
    </row>
    <row r="755" spans="1:16" x14ac:dyDescent="0.2">
      <c r="A755" s="36" t="s">
        <v>37</v>
      </c>
      <c r="B755" s="5" t="s">
        <v>20</v>
      </c>
      <c r="C755" t="s">
        <v>44</v>
      </c>
      <c r="E755" s="5">
        <v>3</v>
      </c>
      <c r="F755" s="62"/>
      <c r="G755" s="5">
        <v>62</v>
      </c>
      <c r="H755" s="5">
        <v>30.952999999999999</v>
      </c>
      <c r="I755" s="5" t="s">
        <v>18</v>
      </c>
      <c r="J755" s="5" t="s">
        <v>18</v>
      </c>
      <c r="K755" s="5"/>
      <c r="L755" s="5"/>
      <c r="M755" s="6">
        <f t="shared" si="165"/>
        <v>30.952999999999999</v>
      </c>
      <c r="N755" s="7" t="s">
        <v>18</v>
      </c>
      <c r="O755" s="7" t="s">
        <v>18</v>
      </c>
      <c r="P755" s="8" t="s">
        <v>18</v>
      </c>
    </row>
    <row r="756" spans="1:16" x14ac:dyDescent="0.2">
      <c r="A756" s="17" t="s">
        <v>37</v>
      </c>
      <c r="B756" t="s">
        <v>20</v>
      </c>
      <c r="C756" t="s">
        <v>44</v>
      </c>
      <c r="D756">
        <v>2018</v>
      </c>
      <c r="E756">
        <v>4</v>
      </c>
      <c r="F756" s="61">
        <v>1439.2339999999999</v>
      </c>
      <c r="G756">
        <v>1</v>
      </c>
      <c r="H756">
        <v>3.774</v>
      </c>
      <c r="I756">
        <v>6.7919999999999998</v>
      </c>
      <c r="J756">
        <v>2.2639999999999998</v>
      </c>
      <c r="M756" s="3">
        <f t="shared" si="165"/>
        <v>4.2766666666666664</v>
      </c>
      <c r="N756" s="1">
        <f t="shared" si="166"/>
        <v>2.3054720413254501</v>
      </c>
      <c r="O756" s="1">
        <f t="shared" si="167"/>
        <v>6.582138707992117</v>
      </c>
      <c r="P756" s="2">
        <f t="shared" si="168"/>
        <v>1.9711946253412163</v>
      </c>
    </row>
    <row r="757" spans="1:16" x14ac:dyDescent="0.2">
      <c r="A757" s="17" t="s">
        <v>37</v>
      </c>
      <c r="B757" t="s">
        <v>20</v>
      </c>
      <c r="C757" t="s">
        <v>44</v>
      </c>
      <c r="E757">
        <v>4</v>
      </c>
      <c r="F757" s="61"/>
      <c r="G757">
        <v>2</v>
      </c>
      <c r="H757">
        <v>3.0190000000000001</v>
      </c>
      <c r="I757">
        <v>4.5279999999999996</v>
      </c>
      <c r="J757">
        <v>3.774</v>
      </c>
      <c r="M757" s="3">
        <f t="shared" si="165"/>
        <v>3.7736666666666667</v>
      </c>
      <c r="N757" s="1">
        <f t="shared" si="166"/>
        <v>0.75450005522420738</v>
      </c>
      <c r="O757" s="1">
        <f t="shared" si="167"/>
        <v>4.5281667218908739</v>
      </c>
      <c r="P757" s="2">
        <f t="shared" si="168"/>
        <v>3.0191666114424596</v>
      </c>
    </row>
    <row r="758" spans="1:16" x14ac:dyDescent="0.2">
      <c r="A758" s="17" t="s">
        <v>37</v>
      </c>
      <c r="B758" t="s">
        <v>20</v>
      </c>
      <c r="C758" t="s">
        <v>44</v>
      </c>
      <c r="E758">
        <v>4</v>
      </c>
      <c r="F758" s="61"/>
      <c r="G758">
        <v>3</v>
      </c>
      <c r="H758">
        <v>3.8479999999999999</v>
      </c>
      <c r="I758">
        <v>6.7919999999999998</v>
      </c>
      <c r="J758">
        <v>5.2830000000000004</v>
      </c>
      <c r="M758" s="3">
        <f t="shared" si="165"/>
        <v>5.307666666666667</v>
      </c>
      <c r="N758" s="1">
        <f t="shared" si="166"/>
        <v>1.4721549963686968</v>
      </c>
      <c r="O758" s="1">
        <f t="shared" si="167"/>
        <v>6.7798216630353636</v>
      </c>
      <c r="P758" s="2">
        <f t="shared" si="168"/>
        <v>3.8355116702979704</v>
      </c>
    </row>
    <row r="759" spans="1:16" x14ac:dyDescent="0.2">
      <c r="A759" s="17" t="s">
        <v>37</v>
      </c>
      <c r="B759" t="s">
        <v>20</v>
      </c>
      <c r="C759" t="s">
        <v>44</v>
      </c>
      <c r="E759">
        <v>4</v>
      </c>
      <c r="F759" s="61"/>
      <c r="G759">
        <v>4</v>
      </c>
      <c r="H759">
        <v>6.0380000000000003</v>
      </c>
      <c r="I759">
        <v>10.566000000000001</v>
      </c>
      <c r="J759">
        <v>3.8479999999999999</v>
      </c>
      <c r="M759" s="3">
        <f t="shared" ref="M759:M822" si="169">AVERAGE(H759:L759)</f>
        <v>6.817333333333333</v>
      </c>
      <c r="N759" s="1">
        <f t="shared" ref="N759:N822" si="170">STDEV(H759:L759)</f>
        <v>3.4261350430672399</v>
      </c>
      <c r="O759" s="1">
        <f t="shared" ref="O759:O822" si="171">M759+N759</f>
        <v>10.243468376400573</v>
      </c>
      <c r="P759" s="2">
        <f t="shared" ref="P759:P822" si="172">M759-N759</f>
        <v>3.3911982902660931</v>
      </c>
    </row>
    <row r="760" spans="1:16" x14ac:dyDescent="0.2">
      <c r="A760" s="17" t="s">
        <v>37</v>
      </c>
      <c r="B760" t="s">
        <v>20</v>
      </c>
      <c r="C760" t="s">
        <v>44</v>
      </c>
      <c r="E760">
        <v>4</v>
      </c>
      <c r="F760" s="61"/>
      <c r="G760">
        <v>5</v>
      </c>
      <c r="H760">
        <v>6.7919999999999998</v>
      </c>
      <c r="I760">
        <v>7.5469999999999997</v>
      </c>
      <c r="J760">
        <v>4.5279999999999996</v>
      </c>
      <c r="M760" s="3">
        <f t="shared" si="169"/>
        <v>6.2889999999999988</v>
      </c>
      <c r="N760" s="1">
        <f t="shared" si="170"/>
        <v>1.5710973871787883</v>
      </c>
      <c r="O760" s="1">
        <f t="shared" si="171"/>
        <v>7.8600973871787874</v>
      </c>
      <c r="P760" s="2">
        <f t="shared" si="172"/>
        <v>4.7179026128212103</v>
      </c>
    </row>
    <row r="761" spans="1:16" x14ac:dyDescent="0.2">
      <c r="A761" s="17" t="s">
        <v>37</v>
      </c>
      <c r="B761" t="s">
        <v>20</v>
      </c>
      <c r="C761" t="s">
        <v>44</v>
      </c>
      <c r="E761">
        <v>4</v>
      </c>
      <c r="F761" s="61"/>
      <c r="G761">
        <v>6</v>
      </c>
      <c r="H761">
        <v>8.3019999999999996</v>
      </c>
      <c r="I761">
        <v>9.8109999999999999</v>
      </c>
      <c r="J761">
        <v>6.7919999999999998</v>
      </c>
      <c r="M761" s="3">
        <f t="shared" si="169"/>
        <v>8.3016666666666676</v>
      </c>
      <c r="N761" s="1">
        <f t="shared" si="170"/>
        <v>1.5095000276029518</v>
      </c>
      <c r="O761" s="1">
        <f t="shared" si="171"/>
        <v>9.8111666942696196</v>
      </c>
      <c r="P761" s="2">
        <f t="shared" si="172"/>
        <v>6.7921666390637156</v>
      </c>
    </row>
    <row r="762" spans="1:16" x14ac:dyDescent="0.2">
      <c r="A762" s="17" t="s">
        <v>37</v>
      </c>
      <c r="B762" t="s">
        <v>20</v>
      </c>
      <c r="C762" t="s">
        <v>44</v>
      </c>
      <c r="E762">
        <v>4</v>
      </c>
      <c r="F762" s="61"/>
      <c r="G762">
        <v>7</v>
      </c>
      <c r="H762">
        <v>8.3019999999999996</v>
      </c>
      <c r="I762">
        <v>7.585</v>
      </c>
      <c r="J762">
        <v>6.0380000000000003</v>
      </c>
      <c r="M762" s="3">
        <f t="shared" si="169"/>
        <v>7.3083333333333336</v>
      </c>
      <c r="N762" s="1">
        <f t="shared" si="170"/>
        <v>1.1570792251757502</v>
      </c>
      <c r="O762" s="1">
        <f t="shared" si="171"/>
        <v>8.4654125585090831</v>
      </c>
      <c r="P762" s="2">
        <f t="shared" si="172"/>
        <v>6.1512541081575831</v>
      </c>
    </row>
    <row r="763" spans="1:16" x14ac:dyDescent="0.2">
      <c r="A763" s="17" t="s">
        <v>37</v>
      </c>
      <c r="B763" t="s">
        <v>20</v>
      </c>
      <c r="C763" t="s">
        <v>44</v>
      </c>
      <c r="E763">
        <v>4</v>
      </c>
      <c r="F763" s="61"/>
      <c r="G763">
        <v>8</v>
      </c>
      <c r="H763">
        <v>7.585</v>
      </c>
      <c r="I763">
        <v>7.5469999999999997</v>
      </c>
      <c r="J763">
        <v>6.8339999999999996</v>
      </c>
      <c r="M763" s="3">
        <f t="shared" si="169"/>
        <v>7.3220000000000001</v>
      </c>
      <c r="N763" s="1">
        <f t="shared" si="170"/>
        <v>0.42304727868170966</v>
      </c>
      <c r="O763" s="1">
        <f t="shared" si="171"/>
        <v>7.7450472786817102</v>
      </c>
      <c r="P763" s="2">
        <f t="shared" si="172"/>
        <v>6.89895272131829</v>
      </c>
    </row>
    <row r="764" spans="1:16" x14ac:dyDescent="0.2">
      <c r="A764" s="17" t="s">
        <v>37</v>
      </c>
      <c r="B764" t="s">
        <v>20</v>
      </c>
      <c r="C764" t="s">
        <v>44</v>
      </c>
      <c r="E764">
        <v>4</v>
      </c>
      <c r="F764" s="61"/>
      <c r="G764">
        <v>9</v>
      </c>
      <c r="H764">
        <v>3.0190000000000001</v>
      </c>
      <c r="I764">
        <v>9.8109999999999999</v>
      </c>
      <c r="J764">
        <v>9.8109999999999999</v>
      </c>
      <c r="M764" s="3">
        <f t="shared" si="169"/>
        <v>7.5469999999999997</v>
      </c>
      <c r="N764" s="1">
        <f t="shared" si="170"/>
        <v>3.9213630283359384</v>
      </c>
      <c r="O764" s="1">
        <f t="shared" si="171"/>
        <v>11.468363028335938</v>
      </c>
      <c r="P764" s="2">
        <f t="shared" si="172"/>
        <v>3.6256369716640613</v>
      </c>
    </row>
    <row r="765" spans="1:16" x14ac:dyDescent="0.2">
      <c r="A765" s="17" t="s">
        <v>37</v>
      </c>
      <c r="B765" t="s">
        <v>20</v>
      </c>
      <c r="C765" t="s">
        <v>44</v>
      </c>
      <c r="E765">
        <v>4</v>
      </c>
      <c r="F765" s="61"/>
      <c r="G765">
        <v>10</v>
      </c>
      <c r="H765">
        <v>8.3019999999999996</v>
      </c>
      <c r="I765">
        <v>6.7919999999999998</v>
      </c>
      <c r="J765">
        <v>10.566000000000001</v>
      </c>
      <c r="M765" s="3">
        <f t="shared" si="169"/>
        <v>8.5533333333333328</v>
      </c>
      <c r="N765" s="1">
        <f t="shared" si="170"/>
        <v>1.8995118671209521</v>
      </c>
      <c r="O765" s="1">
        <f t="shared" si="171"/>
        <v>10.452845200454284</v>
      </c>
      <c r="P765" s="2">
        <f t="shared" si="172"/>
        <v>6.6538214662123805</v>
      </c>
    </row>
    <row r="766" spans="1:16" x14ac:dyDescent="0.2">
      <c r="A766" s="17" t="s">
        <v>37</v>
      </c>
      <c r="B766" t="s">
        <v>20</v>
      </c>
      <c r="C766" t="s">
        <v>44</v>
      </c>
      <c r="E766">
        <v>4</v>
      </c>
      <c r="F766" s="61"/>
      <c r="G766">
        <v>11</v>
      </c>
      <c r="H766">
        <v>10.566000000000001</v>
      </c>
      <c r="I766">
        <v>11.321</v>
      </c>
      <c r="J766">
        <v>17.375</v>
      </c>
      <c r="M766" s="3">
        <f t="shared" si="169"/>
        <v>13.087333333333333</v>
      </c>
      <c r="N766" s="1">
        <f t="shared" si="170"/>
        <v>3.7323679257722406</v>
      </c>
      <c r="O766" s="1">
        <f t="shared" si="171"/>
        <v>16.819701259105575</v>
      </c>
      <c r="P766" s="2">
        <f t="shared" si="172"/>
        <v>9.3549654075610924</v>
      </c>
    </row>
    <row r="767" spans="1:16" x14ac:dyDescent="0.2">
      <c r="A767" s="17" t="s">
        <v>37</v>
      </c>
      <c r="B767" t="s">
        <v>20</v>
      </c>
      <c r="C767" t="s">
        <v>44</v>
      </c>
      <c r="E767">
        <v>4</v>
      </c>
      <c r="F767" s="61"/>
      <c r="G767">
        <v>12</v>
      </c>
      <c r="H767">
        <v>15.093999999999999</v>
      </c>
      <c r="I767">
        <v>18.867999999999999</v>
      </c>
      <c r="J767">
        <v>18.928000000000001</v>
      </c>
      <c r="M767" s="3">
        <f t="shared" si="169"/>
        <v>17.63</v>
      </c>
      <c r="N767" s="1">
        <f t="shared" si="170"/>
        <v>2.1964453100407444</v>
      </c>
      <c r="O767" s="1">
        <f t="shared" si="171"/>
        <v>19.826445310040743</v>
      </c>
      <c r="P767" s="2">
        <f t="shared" si="172"/>
        <v>15.433554689959255</v>
      </c>
    </row>
    <row r="768" spans="1:16" x14ac:dyDescent="0.2">
      <c r="A768" s="17" t="s">
        <v>37</v>
      </c>
      <c r="B768" t="s">
        <v>20</v>
      </c>
      <c r="C768" t="s">
        <v>44</v>
      </c>
      <c r="E768">
        <v>4</v>
      </c>
      <c r="F768" s="61"/>
      <c r="G768">
        <v>13</v>
      </c>
      <c r="H768">
        <v>9.0879999999999992</v>
      </c>
      <c r="I768">
        <v>15.849</v>
      </c>
      <c r="J768">
        <v>20.433</v>
      </c>
      <c r="M768" s="3">
        <f t="shared" si="169"/>
        <v>15.123333333333333</v>
      </c>
      <c r="N768" s="1">
        <f t="shared" si="170"/>
        <v>5.7072060006042706</v>
      </c>
      <c r="O768" s="1">
        <f t="shared" si="171"/>
        <v>20.830539333937605</v>
      </c>
      <c r="P768" s="2">
        <f t="shared" si="172"/>
        <v>9.4161273327290615</v>
      </c>
    </row>
    <row r="769" spans="1:16" x14ac:dyDescent="0.2">
      <c r="A769" s="17" t="s">
        <v>37</v>
      </c>
      <c r="B769" t="s">
        <v>20</v>
      </c>
      <c r="C769" t="s">
        <v>44</v>
      </c>
      <c r="E769">
        <v>4</v>
      </c>
      <c r="F769" s="61"/>
      <c r="G769">
        <v>14</v>
      </c>
      <c r="H769">
        <v>13.606</v>
      </c>
      <c r="I769">
        <v>17.358000000000001</v>
      </c>
      <c r="J769">
        <v>20.433</v>
      </c>
      <c r="M769" s="3">
        <f t="shared" si="169"/>
        <v>17.132333333333332</v>
      </c>
      <c r="N769" s="1">
        <f t="shared" si="170"/>
        <v>3.4190899861415378</v>
      </c>
      <c r="O769" s="1">
        <f t="shared" si="171"/>
        <v>20.551423319474871</v>
      </c>
      <c r="P769" s="2">
        <f t="shared" si="172"/>
        <v>13.713243347191794</v>
      </c>
    </row>
    <row r="770" spans="1:16" x14ac:dyDescent="0.2">
      <c r="A770" s="17" t="s">
        <v>37</v>
      </c>
      <c r="B770" t="s">
        <v>20</v>
      </c>
      <c r="C770" t="s">
        <v>44</v>
      </c>
      <c r="E770">
        <v>4</v>
      </c>
      <c r="F770" s="61"/>
      <c r="G770">
        <v>15</v>
      </c>
      <c r="H770">
        <v>15.849</v>
      </c>
      <c r="I770">
        <v>18.867999999999999</v>
      </c>
      <c r="J770">
        <v>18.867999999999999</v>
      </c>
      <c r="M770" s="3">
        <f t="shared" si="169"/>
        <v>17.861666666666665</v>
      </c>
      <c r="N770" s="1">
        <f t="shared" si="170"/>
        <v>1.7430204626834791</v>
      </c>
      <c r="O770" s="1">
        <f t="shared" si="171"/>
        <v>19.604687129350143</v>
      </c>
      <c r="P770" s="2">
        <f t="shared" si="172"/>
        <v>16.118646203983186</v>
      </c>
    </row>
    <row r="771" spans="1:16" x14ac:dyDescent="0.2">
      <c r="A771" s="17" t="s">
        <v>37</v>
      </c>
      <c r="B771" t="s">
        <v>20</v>
      </c>
      <c r="C771" t="s">
        <v>44</v>
      </c>
      <c r="E771">
        <v>4</v>
      </c>
      <c r="F771" s="61"/>
      <c r="G771">
        <v>16</v>
      </c>
      <c r="H771">
        <v>17.358000000000001</v>
      </c>
      <c r="I771">
        <v>12.099</v>
      </c>
      <c r="J771">
        <v>24.917000000000002</v>
      </c>
      <c r="M771" s="3">
        <f t="shared" si="169"/>
        <v>18.124666666666666</v>
      </c>
      <c r="N771" s="1">
        <f t="shared" si="170"/>
        <v>6.4432999568026705</v>
      </c>
      <c r="O771" s="1">
        <f t="shared" si="171"/>
        <v>24.567966623469339</v>
      </c>
      <c r="P771" s="2">
        <f t="shared" si="172"/>
        <v>11.681366709863996</v>
      </c>
    </row>
    <row r="772" spans="1:16" x14ac:dyDescent="0.2">
      <c r="A772" s="17" t="s">
        <v>37</v>
      </c>
      <c r="B772" t="s">
        <v>20</v>
      </c>
      <c r="C772" t="s">
        <v>44</v>
      </c>
      <c r="E772">
        <v>4</v>
      </c>
      <c r="F772" s="61"/>
      <c r="G772">
        <v>17</v>
      </c>
      <c r="H772">
        <v>19.623000000000001</v>
      </c>
      <c r="I772">
        <v>15.849</v>
      </c>
      <c r="J772">
        <v>26.587</v>
      </c>
      <c r="M772" s="3">
        <f t="shared" si="169"/>
        <v>20.686333333333334</v>
      </c>
      <c r="N772" s="1">
        <f t="shared" si="170"/>
        <v>5.4474002361983045</v>
      </c>
      <c r="O772" s="1">
        <f t="shared" si="171"/>
        <v>26.133733569531639</v>
      </c>
      <c r="P772" s="2">
        <f t="shared" si="172"/>
        <v>15.238933097135028</v>
      </c>
    </row>
    <row r="773" spans="1:16" x14ac:dyDescent="0.2">
      <c r="A773" s="17" t="s">
        <v>37</v>
      </c>
      <c r="B773" t="s">
        <v>20</v>
      </c>
      <c r="C773" t="s">
        <v>44</v>
      </c>
      <c r="E773">
        <v>4</v>
      </c>
      <c r="F773" s="61"/>
      <c r="G773">
        <v>18</v>
      </c>
      <c r="H773">
        <v>21.132000000000001</v>
      </c>
      <c r="I773">
        <v>15.093999999999999</v>
      </c>
      <c r="J773">
        <v>30.952999999999999</v>
      </c>
      <c r="M773" s="3">
        <f t="shared" si="169"/>
        <v>22.393000000000001</v>
      </c>
      <c r="N773" s="1">
        <f t="shared" si="170"/>
        <v>8.0043463818103238</v>
      </c>
      <c r="O773" s="1">
        <f t="shared" si="171"/>
        <v>30.397346381810323</v>
      </c>
      <c r="P773" s="2">
        <f t="shared" si="172"/>
        <v>14.388653618189677</v>
      </c>
    </row>
    <row r="774" spans="1:16" x14ac:dyDescent="0.2">
      <c r="A774" s="17" t="s">
        <v>37</v>
      </c>
      <c r="B774" t="s">
        <v>20</v>
      </c>
      <c r="C774" t="s">
        <v>44</v>
      </c>
      <c r="E774">
        <v>4</v>
      </c>
      <c r="F774" s="61"/>
      <c r="G774">
        <v>19</v>
      </c>
      <c r="H774">
        <v>21.9</v>
      </c>
      <c r="I774">
        <v>21.132000000000001</v>
      </c>
      <c r="J774">
        <v>35.503999999999998</v>
      </c>
      <c r="M774" s="3">
        <f t="shared" si="169"/>
        <v>26.178666666666668</v>
      </c>
      <c r="N774" s="1">
        <f t="shared" si="170"/>
        <v>8.0850997107848457</v>
      </c>
      <c r="O774" s="1">
        <f t="shared" si="171"/>
        <v>34.263766377451518</v>
      </c>
      <c r="P774" s="2">
        <f t="shared" si="172"/>
        <v>18.093566955881823</v>
      </c>
    </row>
    <row r="775" spans="1:16" x14ac:dyDescent="0.2">
      <c r="A775" s="17" t="s">
        <v>37</v>
      </c>
      <c r="B775" t="s">
        <v>20</v>
      </c>
      <c r="C775" t="s">
        <v>44</v>
      </c>
      <c r="E775">
        <v>4</v>
      </c>
      <c r="F775" s="61"/>
      <c r="G775">
        <v>20</v>
      </c>
      <c r="H775">
        <v>17.375</v>
      </c>
      <c r="I775">
        <v>27.263999999999999</v>
      </c>
      <c r="J775">
        <v>21.887</v>
      </c>
      <c r="M775" s="3">
        <f t="shared" si="169"/>
        <v>22.175333333333331</v>
      </c>
      <c r="N775" s="1">
        <f t="shared" si="170"/>
        <v>4.9508011809537829</v>
      </c>
      <c r="O775" s="1">
        <f t="shared" si="171"/>
        <v>27.126134514287113</v>
      </c>
      <c r="P775" s="2">
        <f t="shared" si="172"/>
        <v>17.224532152379549</v>
      </c>
    </row>
    <row r="776" spans="1:16" x14ac:dyDescent="0.2">
      <c r="A776" s="17" t="s">
        <v>37</v>
      </c>
      <c r="B776" t="s">
        <v>20</v>
      </c>
      <c r="C776" t="s">
        <v>44</v>
      </c>
      <c r="E776">
        <v>4</v>
      </c>
      <c r="F776" s="61"/>
      <c r="G776">
        <v>21</v>
      </c>
      <c r="H776">
        <v>35.472000000000001</v>
      </c>
      <c r="I776">
        <v>24.257000000000001</v>
      </c>
      <c r="J776">
        <v>28.015999999999998</v>
      </c>
      <c r="M776" s="3">
        <f t="shared" si="169"/>
        <v>29.248333333333335</v>
      </c>
      <c r="N776" s="1">
        <f t="shared" si="170"/>
        <v>5.7081555982062371</v>
      </c>
      <c r="O776" s="1">
        <f t="shared" si="171"/>
        <v>34.956488931539575</v>
      </c>
      <c r="P776" s="2">
        <f t="shared" si="172"/>
        <v>23.540177735127099</v>
      </c>
    </row>
    <row r="777" spans="1:16" x14ac:dyDescent="0.2">
      <c r="A777" s="17" t="s">
        <v>37</v>
      </c>
      <c r="B777" t="s">
        <v>20</v>
      </c>
      <c r="C777" t="s">
        <v>44</v>
      </c>
      <c r="E777">
        <v>4</v>
      </c>
      <c r="F777" s="61"/>
      <c r="G777">
        <v>22</v>
      </c>
      <c r="H777">
        <v>28.678999999999998</v>
      </c>
      <c r="I777">
        <v>21.253</v>
      </c>
      <c r="J777">
        <v>27.17</v>
      </c>
      <c r="M777" s="3">
        <f t="shared" si="169"/>
        <v>25.700666666666667</v>
      </c>
      <c r="N777" s="1">
        <f t="shared" si="170"/>
        <v>3.9249935456422373</v>
      </c>
      <c r="O777" s="1">
        <f t="shared" si="171"/>
        <v>29.625660212308905</v>
      </c>
      <c r="P777" s="2">
        <f t="shared" si="172"/>
        <v>21.775673121024429</v>
      </c>
    </row>
    <row r="778" spans="1:16" x14ac:dyDescent="0.2">
      <c r="A778" s="17" t="s">
        <v>37</v>
      </c>
      <c r="B778" t="s">
        <v>20</v>
      </c>
      <c r="C778" t="s">
        <v>44</v>
      </c>
      <c r="E778">
        <v>4</v>
      </c>
      <c r="F778" s="61"/>
      <c r="G778">
        <v>23</v>
      </c>
      <c r="H778">
        <v>30.943000000000001</v>
      </c>
      <c r="I778">
        <v>26.414999999999999</v>
      </c>
      <c r="J778">
        <v>26.425999999999998</v>
      </c>
      <c r="M778" s="3">
        <f t="shared" si="169"/>
        <v>27.928000000000001</v>
      </c>
      <c r="N778" s="1">
        <f t="shared" si="170"/>
        <v>2.6110723850556132</v>
      </c>
      <c r="O778" s="1">
        <f t="shared" si="171"/>
        <v>30.539072385055615</v>
      </c>
      <c r="P778" s="2">
        <f t="shared" si="172"/>
        <v>25.316927614944387</v>
      </c>
    </row>
    <row r="779" spans="1:16" x14ac:dyDescent="0.2">
      <c r="A779" s="17" t="s">
        <v>37</v>
      </c>
      <c r="B779" t="s">
        <v>20</v>
      </c>
      <c r="C779" t="s">
        <v>44</v>
      </c>
      <c r="E779">
        <v>4</v>
      </c>
      <c r="F779" s="61"/>
      <c r="G779">
        <v>24</v>
      </c>
      <c r="H779">
        <v>34.716999999999999</v>
      </c>
      <c r="I779">
        <v>19.637</v>
      </c>
      <c r="J779">
        <v>23.396000000000001</v>
      </c>
      <c r="M779" s="3">
        <f t="shared" si="169"/>
        <v>25.916666666666668</v>
      </c>
      <c r="N779" s="1">
        <f t="shared" si="170"/>
        <v>7.8496445991734731</v>
      </c>
      <c r="O779" s="1">
        <f t="shared" si="171"/>
        <v>33.766311265840145</v>
      </c>
      <c r="P779" s="2">
        <f t="shared" si="172"/>
        <v>18.067022067493195</v>
      </c>
    </row>
    <row r="780" spans="1:16" x14ac:dyDescent="0.2">
      <c r="A780" s="17" t="s">
        <v>37</v>
      </c>
      <c r="B780" t="s">
        <v>20</v>
      </c>
      <c r="C780" t="s">
        <v>44</v>
      </c>
      <c r="E780">
        <v>4</v>
      </c>
      <c r="F780" s="61"/>
      <c r="G780">
        <v>25</v>
      </c>
      <c r="H780">
        <v>22.654</v>
      </c>
      <c r="I780">
        <v>18.867999999999999</v>
      </c>
      <c r="J780">
        <v>24.163</v>
      </c>
      <c r="M780" s="3">
        <f t="shared" si="169"/>
        <v>21.895</v>
      </c>
      <c r="N780" s="1">
        <f t="shared" si="170"/>
        <v>2.7278777465275139</v>
      </c>
      <c r="O780" s="1">
        <f t="shared" si="171"/>
        <v>24.622877746527514</v>
      </c>
      <c r="P780" s="2">
        <f t="shared" si="172"/>
        <v>19.167122253472485</v>
      </c>
    </row>
    <row r="781" spans="1:16" x14ac:dyDescent="0.2">
      <c r="A781" s="17" t="s">
        <v>37</v>
      </c>
      <c r="B781" t="s">
        <v>20</v>
      </c>
      <c r="C781" t="s">
        <v>44</v>
      </c>
      <c r="E781">
        <v>4</v>
      </c>
      <c r="F781" s="61"/>
      <c r="G781">
        <v>26</v>
      </c>
      <c r="H781">
        <v>26.414999999999999</v>
      </c>
      <c r="I781">
        <v>18.113</v>
      </c>
      <c r="J781">
        <v>24.151</v>
      </c>
      <c r="M781" s="3">
        <f t="shared" si="169"/>
        <v>22.893000000000001</v>
      </c>
      <c r="N781" s="1">
        <f t="shared" si="170"/>
        <v>4.2915875850318965</v>
      </c>
      <c r="O781" s="1">
        <f t="shared" si="171"/>
        <v>27.184587585031899</v>
      </c>
      <c r="P781" s="2">
        <f t="shared" si="172"/>
        <v>18.601412414968102</v>
      </c>
    </row>
    <row r="782" spans="1:16" x14ac:dyDescent="0.2">
      <c r="A782" s="17" t="s">
        <v>37</v>
      </c>
      <c r="B782" t="s">
        <v>20</v>
      </c>
      <c r="C782" t="s">
        <v>44</v>
      </c>
      <c r="E782">
        <v>4</v>
      </c>
      <c r="F782" s="61"/>
      <c r="G782">
        <v>27</v>
      </c>
      <c r="H782">
        <v>29.434000000000001</v>
      </c>
      <c r="I782">
        <v>25.670999999999999</v>
      </c>
      <c r="J782">
        <v>27.934999999999999</v>
      </c>
      <c r="M782" s="3">
        <f t="shared" si="169"/>
        <v>27.680000000000003</v>
      </c>
      <c r="N782" s="1">
        <f t="shared" si="170"/>
        <v>1.8944157410663591</v>
      </c>
      <c r="O782" s="1">
        <f t="shared" si="171"/>
        <v>29.574415741066364</v>
      </c>
      <c r="P782" s="2">
        <f t="shared" si="172"/>
        <v>25.785584258933643</v>
      </c>
    </row>
    <row r="783" spans="1:16" x14ac:dyDescent="0.2">
      <c r="A783" s="17" t="s">
        <v>37</v>
      </c>
      <c r="B783" t="s">
        <v>20</v>
      </c>
      <c r="C783" t="s">
        <v>44</v>
      </c>
      <c r="E783">
        <v>4</v>
      </c>
      <c r="F783" s="61"/>
      <c r="G783">
        <v>28</v>
      </c>
      <c r="H783">
        <v>38.491</v>
      </c>
      <c r="I783">
        <v>30.943000000000001</v>
      </c>
      <c r="J783">
        <v>32.488</v>
      </c>
      <c r="M783" s="3">
        <f t="shared" si="169"/>
        <v>33.973999999999997</v>
      </c>
      <c r="N783" s="1">
        <f t="shared" si="170"/>
        <v>3.9873829763392421</v>
      </c>
      <c r="O783" s="1">
        <f t="shared" si="171"/>
        <v>37.961382976339237</v>
      </c>
      <c r="P783" s="2">
        <f t="shared" si="172"/>
        <v>29.986617023660756</v>
      </c>
    </row>
    <row r="784" spans="1:16" x14ac:dyDescent="0.2">
      <c r="A784" s="17" t="s">
        <v>37</v>
      </c>
      <c r="B784" t="s">
        <v>20</v>
      </c>
      <c r="C784" t="s">
        <v>44</v>
      </c>
      <c r="E784">
        <v>4</v>
      </c>
      <c r="F784" s="61"/>
      <c r="G784">
        <v>29</v>
      </c>
      <c r="H784">
        <v>26.457999999999998</v>
      </c>
      <c r="I784">
        <v>27.212</v>
      </c>
      <c r="J784">
        <v>31.707000000000001</v>
      </c>
      <c r="M784" s="3">
        <f t="shared" si="169"/>
        <v>28.459000000000003</v>
      </c>
      <c r="N784" s="1">
        <f t="shared" si="170"/>
        <v>2.8380022903443907</v>
      </c>
      <c r="O784" s="1">
        <f t="shared" si="171"/>
        <v>31.297002290344395</v>
      </c>
      <c r="P784" s="2">
        <f t="shared" si="172"/>
        <v>25.620997709655612</v>
      </c>
    </row>
    <row r="785" spans="1:16" x14ac:dyDescent="0.2">
      <c r="A785" s="17" t="s">
        <v>37</v>
      </c>
      <c r="B785" t="s">
        <v>20</v>
      </c>
      <c r="C785" t="s">
        <v>44</v>
      </c>
      <c r="E785">
        <v>4</v>
      </c>
      <c r="F785" s="61"/>
      <c r="G785">
        <v>30</v>
      </c>
      <c r="H785">
        <v>36.988999999999997</v>
      </c>
      <c r="I785">
        <v>23.396000000000001</v>
      </c>
      <c r="J785">
        <v>33.216000000000001</v>
      </c>
      <c r="M785" s="3">
        <f t="shared" si="169"/>
        <v>31.200333333333333</v>
      </c>
      <c r="N785" s="1">
        <f t="shared" si="170"/>
        <v>7.0170931541011416</v>
      </c>
      <c r="O785" s="1">
        <f t="shared" si="171"/>
        <v>38.217426487434473</v>
      </c>
      <c r="P785" s="2">
        <f t="shared" si="172"/>
        <v>24.183240179232193</v>
      </c>
    </row>
    <row r="786" spans="1:16" x14ac:dyDescent="0.2">
      <c r="A786" s="17" t="s">
        <v>37</v>
      </c>
      <c r="B786" t="s">
        <v>20</v>
      </c>
      <c r="C786" t="s">
        <v>44</v>
      </c>
      <c r="E786">
        <v>4</v>
      </c>
      <c r="F786" s="61"/>
      <c r="G786">
        <v>31</v>
      </c>
      <c r="H786">
        <v>34.75</v>
      </c>
      <c r="I786">
        <v>25.704999999999998</v>
      </c>
      <c r="J786">
        <v>27.934999999999999</v>
      </c>
      <c r="M786" s="3">
        <f t="shared" si="169"/>
        <v>29.463333333333335</v>
      </c>
      <c r="N786" s="1">
        <f t="shared" si="170"/>
        <v>4.7122031294643145</v>
      </c>
      <c r="O786" s="1">
        <f t="shared" si="171"/>
        <v>34.175536462797652</v>
      </c>
      <c r="P786" s="2">
        <f t="shared" si="172"/>
        <v>24.751130203869021</v>
      </c>
    </row>
    <row r="787" spans="1:16" x14ac:dyDescent="0.2">
      <c r="A787" s="17" t="s">
        <v>37</v>
      </c>
      <c r="B787" t="s">
        <v>20</v>
      </c>
      <c r="C787" t="s">
        <v>44</v>
      </c>
      <c r="E787">
        <v>4</v>
      </c>
      <c r="F787" s="61"/>
      <c r="G787">
        <v>32</v>
      </c>
      <c r="H787">
        <v>31.698</v>
      </c>
      <c r="I787">
        <v>28.015999999999998</v>
      </c>
      <c r="J787">
        <v>20.376999999999999</v>
      </c>
      <c r="M787" s="3">
        <f t="shared" si="169"/>
        <v>26.696999999999999</v>
      </c>
      <c r="N787" s="1">
        <f t="shared" si="170"/>
        <v>5.7746065666848603</v>
      </c>
      <c r="O787" s="1">
        <f t="shared" si="171"/>
        <v>32.471606566684862</v>
      </c>
      <c r="P787" s="2">
        <f t="shared" si="172"/>
        <v>20.92239343331514</v>
      </c>
    </row>
    <row r="788" spans="1:16" x14ac:dyDescent="0.2">
      <c r="A788" s="17" t="s">
        <v>37</v>
      </c>
      <c r="B788" t="s">
        <v>20</v>
      </c>
      <c r="C788" t="s">
        <v>44</v>
      </c>
      <c r="E788">
        <v>4</v>
      </c>
      <c r="F788" s="61"/>
      <c r="G788">
        <v>33</v>
      </c>
      <c r="H788">
        <v>29.434000000000001</v>
      </c>
      <c r="I788">
        <v>28.719000000000001</v>
      </c>
      <c r="J788">
        <v>36.225999999999999</v>
      </c>
      <c r="M788" s="3">
        <f t="shared" si="169"/>
        <v>31.459666666666667</v>
      </c>
      <c r="N788" s="1">
        <f t="shared" si="170"/>
        <v>4.1432181131740089</v>
      </c>
      <c r="O788" s="1">
        <f t="shared" si="171"/>
        <v>35.602884779840679</v>
      </c>
      <c r="P788" s="2">
        <f t="shared" si="172"/>
        <v>27.316448553492659</v>
      </c>
    </row>
    <row r="789" spans="1:16" x14ac:dyDescent="0.2">
      <c r="A789" s="17" t="s">
        <v>37</v>
      </c>
      <c r="B789" t="s">
        <v>20</v>
      </c>
      <c r="C789" t="s">
        <v>44</v>
      </c>
      <c r="E789">
        <v>4</v>
      </c>
      <c r="F789" s="61"/>
      <c r="G789">
        <v>34</v>
      </c>
      <c r="H789">
        <v>23.396000000000001</v>
      </c>
      <c r="I789">
        <v>35.543999999999997</v>
      </c>
      <c r="J789">
        <v>33.962000000000003</v>
      </c>
      <c r="M789" s="3">
        <f t="shared" si="169"/>
        <v>30.967333333333332</v>
      </c>
      <c r="N789" s="1">
        <f t="shared" si="170"/>
        <v>6.6045058356650239</v>
      </c>
      <c r="O789" s="1">
        <f t="shared" si="171"/>
        <v>37.571839168998359</v>
      </c>
      <c r="P789" s="2">
        <f t="shared" si="172"/>
        <v>24.362827497668309</v>
      </c>
    </row>
    <row r="790" spans="1:16" x14ac:dyDescent="0.2">
      <c r="A790" s="17" t="s">
        <v>37</v>
      </c>
      <c r="B790" t="s">
        <v>20</v>
      </c>
      <c r="C790" t="s">
        <v>44</v>
      </c>
      <c r="E790">
        <v>4</v>
      </c>
      <c r="F790" s="61"/>
      <c r="G790">
        <v>35</v>
      </c>
      <c r="H790">
        <v>21.9</v>
      </c>
      <c r="I790">
        <v>30.943000000000001</v>
      </c>
      <c r="J790">
        <v>29.521000000000001</v>
      </c>
      <c r="M790" s="3">
        <f t="shared" si="169"/>
        <v>27.454666666666668</v>
      </c>
      <c r="N790" s="1">
        <f t="shared" si="170"/>
        <v>4.8627422647445746</v>
      </c>
      <c r="O790" s="1">
        <f t="shared" si="171"/>
        <v>32.317408931411244</v>
      </c>
      <c r="P790" s="2">
        <f t="shared" si="172"/>
        <v>22.591924401922093</v>
      </c>
    </row>
    <row r="791" spans="1:16" x14ac:dyDescent="0.2">
      <c r="A791" s="17" t="s">
        <v>37</v>
      </c>
      <c r="B791" t="s">
        <v>20</v>
      </c>
      <c r="C791" t="s">
        <v>44</v>
      </c>
      <c r="E791">
        <v>4</v>
      </c>
      <c r="F791" s="61"/>
      <c r="G791">
        <v>36</v>
      </c>
      <c r="H791">
        <v>20.376999999999999</v>
      </c>
      <c r="I791">
        <v>37.049999999999997</v>
      </c>
      <c r="J791">
        <v>22.692</v>
      </c>
      <c r="M791" s="3">
        <f t="shared" si="169"/>
        <v>26.706333333333333</v>
      </c>
      <c r="N791" s="1">
        <f t="shared" si="170"/>
        <v>9.0323522037912944</v>
      </c>
      <c r="O791" s="1">
        <f t="shared" si="171"/>
        <v>35.738685537124624</v>
      </c>
      <c r="P791" s="2">
        <f t="shared" si="172"/>
        <v>17.673981129542039</v>
      </c>
    </row>
    <row r="792" spans="1:16" x14ac:dyDescent="0.2">
      <c r="A792" s="17" t="s">
        <v>37</v>
      </c>
      <c r="B792" t="s">
        <v>20</v>
      </c>
      <c r="C792" t="s">
        <v>44</v>
      </c>
      <c r="E792">
        <v>4</v>
      </c>
      <c r="F792" s="61"/>
      <c r="G792">
        <v>37</v>
      </c>
      <c r="H792">
        <v>25.66</v>
      </c>
      <c r="I792">
        <v>38.557000000000002</v>
      </c>
      <c r="J792">
        <v>18.867999999999999</v>
      </c>
      <c r="M792" s="3">
        <f t="shared" si="169"/>
        <v>27.694999999999997</v>
      </c>
      <c r="N792" s="1">
        <f t="shared" si="170"/>
        <v>10.001004899508864</v>
      </c>
      <c r="O792" s="1">
        <f t="shared" si="171"/>
        <v>37.696004899508864</v>
      </c>
      <c r="P792" s="2">
        <f t="shared" si="172"/>
        <v>17.693995100491133</v>
      </c>
    </row>
    <row r="793" spans="1:16" x14ac:dyDescent="0.2">
      <c r="A793" s="17" t="s">
        <v>37</v>
      </c>
      <c r="B793" t="s">
        <v>20</v>
      </c>
      <c r="C793" t="s">
        <v>44</v>
      </c>
      <c r="E793">
        <v>4</v>
      </c>
      <c r="F793" s="61"/>
      <c r="G793">
        <v>38</v>
      </c>
      <c r="H793">
        <v>30.189</v>
      </c>
      <c r="I793">
        <v>35.472000000000001</v>
      </c>
      <c r="J793">
        <v>19.637</v>
      </c>
      <c r="M793" s="3">
        <f t="shared" si="169"/>
        <v>28.432666666666666</v>
      </c>
      <c r="N793" s="1">
        <f t="shared" si="170"/>
        <v>8.0622786067794312</v>
      </c>
      <c r="O793" s="1">
        <f t="shared" si="171"/>
        <v>36.494945273446099</v>
      </c>
      <c r="P793" s="2">
        <f t="shared" si="172"/>
        <v>20.370388059887233</v>
      </c>
    </row>
    <row r="794" spans="1:16" x14ac:dyDescent="0.2">
      <c r="A794" s="17" t="s">
        <v>37</v>
      </c>
      <c r="B794" t="s">
        <v>20</v>
      </c>
      <c r="C794" t="s">
        <v>44</v>
      </c>
      <c r="E794">
        <v>4</v>
      </c>
      <c r="F794" s="61"/>
      <c r="G794">
        <v>39</v>
      </c>
      <c r="H794">
        <v>26.414999999999999</v>
      </c>
      <c r="I794">
        <v>34.75</v>
      </c>
      <c r="J794">
        <v>26.512</v>
      </c>
      <c r="M794" s="3">
        <f t="shared" si="169"/>
        <v>29.225666666666665</v>
      </c>
      <c r="N794" s="1">
        <f t="shared" si="170"/>
        <v>4.7844588339052132</v>
      </c>
      <c r="O794" s="1">
        <f t="shared" si="171"/>
        <v>34.010125500571881</v>
      </c>
      <c r="P794" s="2">
        <f t="shared" si="172"/>
        <v>24.441207832761453</v>
      </c>
    </row>
    <row r="795" spans="1:16" x14ac:dyDescent="0.2">
      <c r="A795" s="17" t="s">
        <v>37</v>
      </c>
      <c r="B795" t="s">
        <v>20</v>
      </c>
      <c r="C795" t="s">
        <v>44</v>
      </c>
      <c r="E795">
        <v>4</v>
      </c>
      <c r="F795" s="61"/>
      <c r="G795">
        <v>40</v>
      </c>
      <c r="H795">
        <v>27.925000000000001</v>
      </c>
      <c r="I795">
        <v>27.934999999999999</v>
      </c>
      <c r="J795">
        <v>27.925000000000001</v>
      </c>
      <c r="M795" s="3">
        <f t="shared" si="169"/>
        <v>27.928333333333331</v>
      </c>
      <c r="N795" s="1">
        <f t="shared" si="170"/>
        <v>5.7735026918951087E-3</v>
      </c>
      <c r="O795" s="1">
        <f t="shared" si="171"/>
        <v>27.934106836025226</v>
      </c>
      <c r="P795" s="2">
        <f t="shared" si="172"/>
        <v>27.922559830641436</v>
      </c>
    </row>
    <row r="796" spans="1:16" x14ac:dyDescent="0.2">
      <c r="A796" s="17" t="s">
        <v>37</v>
      </c>
      <c r="B796" t="s">
        <v>20</v>
      </c>
      <c r="C796" t="s">
        <v>44</v>
      </c>
      <c r="E796">
        <v>4</v>
      </c>
      <c r="F796" s="61"/>
      <c r="G796">
        <v>41</v>
      </c>
      <c r="H796">
        <v>34.725000000000001</v>
      </c>
      <c r="I796">
        <v>31.779</v>
      </c>
      <c r="J796">
        <v>29.443999999999999</v>
      </c>
      <c r="M796" s="3">
        <f t="shared" si="169"/>
        <v>31.98266666666667</v>
      </c>
      <c r="N796" s="1">
        <f t="shared" si="170"/>
        <v>2.6463843888092557</v>
      </c>
      <c r="O796" s="1">
        <f t="shared" si="171"/>
        <v>34.629051055475927</v>
      </c>
      <c r="P796" s="2">
        <f t="shared" si="172"/>
        <v>29.336282277857414</v>
      </c>
    </row>
    <row r="797" spans="1:16" x14ac:dyDescent="0.2">
      <c r="A797" s="17" t="s">
        <v>37</v>
      </c>
      <c r="B797" t="s">
        <v>20</v>
      </c>
      <c r="C797" t="s">
        <v>44</v>
      </c>
      <c r="E797">
        <v>4</v>
      </c>
      <c r="F797" s="61"/>
      <c r="G797">
        <v>42</v>
      </c>
      <c r="H797">
        <v>28.678999999999998</v>
      </c>
      <c r="I797">
        <v>27.17</v>
      </c>
      <c r="J797">
        <v>21.146000000000001</v>
      </c>
      <c r="M797" s="3">
        <f t="shared" si="169"/>
        <v>25.665000000000003</v>
      </c>
      <c r="N797" s="1">
        <f t="shared" si="170"/>
        <v>3.985635582940295</v>
      </c>
      <c r="O797" s="1">
        <f t="shared" si="171"/>
        <v>29.650635582940296</v>
      </c>
      <c r="P797" s="2">
        <f t="shared" si="172"/>
        <v>21.679364417059709</v>
      </c>
    </row>
    <row r="798" spans="1:16" x14ac:dyDescent="0.2">
      <c r="A798" s="17" t="s">
        <v>37</v>
      </c>
      <c r="B798" t="s">
        <v>20</v>
      </c>
      <c r="C798" t="s">
        <v>44</v>
      </c>
      <c r="E798">
        <v>4</v>
      </c>
      <c r="F798" s="61"/>
      <c r="G798">
        <v>43</v>
      </c>
      <c r="H798">
        <v>26.414999999999999</v>
      </c>
      <c r="I798">
        <v>27.925000000000001</v>
      </c>
      <c r="J798">
        <v>21.132000000000001</v>
      </c>
      <c r="M798" s="3">
        <f t="shared" si="169"/>
        <v>25.157333333333337</v>
      </c>
      <c r="N798" s="1">
        <f t="shared" si="170"/>
        <v>3.5668622532042322</v>
      </c>
      <c r="O798" s="1">
        <f t="shared" si="171"/>
        <v>28.724195586537569</v>
      </c>
      <c r="P798" s="2">
        <f t="shared" si="172"/>
        <v>21.590471080129106</v>
      </c>
    </row>
    <row r="799" spans="1:16" x14ac:dyDescent="0.2">
      <c r="A799" s="17" t="s">
        <v>37</v>
      </c>
      <c r="B799" t="s">
        <v>20</v>
      </c>
      <c r="C799" t="s">
        <v>44</v>
      </c>
      <c r="E799">
        <v>4</v>
      </c>
      <c r="F799" s="61"/>
      <c r="G799">
        <v>44</v>
      </c>
      <c r="H799">
        <v>30.943000000000001</v>
      </c>
      <c r="I799">
        <v>24.151</v>
      </c>
      <c r="J799">
        <v>24.951000000000001</v>
      </c>
      <c r="M799" s="3">
        <f t="shared" si="169"/>
        <v>26.681666666666668</v>
      </c>
      <c r="N799" s="1">
        <f t="shared" si="170"/>
        <v>3.7120373561338864</v>
      </c>
      <c r="O799" s="1">
        <f t="shared" si="171"/>
        <v>30.393704022800556</v>
      </c>
      <c r="P799" s="2">
        <f t="shared" si="172"/>
        <v>22.969629310532781</v>
      </c>
    </row>
    <row r="800" spans="1:16" x14ac:dyDescent="0.2">
      <c r="A800" s="17" t="s">
        <v>37</v>
      </c>
      <c r="B800" t="s">
        <v>20</v>
      </c>
      <c r="C800" t="s">
        <v>44</v>
      </c>
      <c r="E800">
        <v>4</v>
      </c>
      <c r="F800" s="61"/>
      <c r="G800">
        <v>45</v>
      </c>
      <c r="H800">
        <v>35.472000000000001</v>
      </c>
      <c r="I800">
        <v>26.512</v>
      </c>
      <c r="J800">
        <v>33.216000000000001</v>
      </c>
      <c r="M800" s="3">
        <f t="shared" si="169"/>
        <v>31.733333333333334</v>
      </c>
      <c r="N800" s="1">
        <f t="shared" si="170"/>
        <v>4.6603782392991766</v>
      </c>
      <c r="O800" s="1">
        <f t="shared" si="171"/>
        <v>36.393711572632512</v>
      </c>
      <c r="P800" s="2">
        <f t="shared" si="172"/>
        <v>27.072955094034157</v>
      </c>
    </row>
    <row r="801" spans="1:16" x14ac:dyDescent="0.2">
      <c r="A801" s="17" t="s">
        <v>37</v>
      </c>
      <c r="B801" t="s">
        <v>20</v>
      </c>
      <c r="C801" t="s">
        <v>44</v>
      </c>
      <c r="E801">
        <v>4</v>
      </c>
      <c r="F801" s="61"/>
      <c r="G801">
        <v>46</v>
      </c>
      <c r="H801">
        <v>30.952999999999999</v>
      </c>
      <c r="I801">
        <v>21.146000000000001</v>
      </c>
      <c r="J801">
        <v>28.925999999999998</v>
      </c>
      <c r="M801" s="3">
        <f t="shared" si="169"/>
        <v>27.008333333333336</v>
      </c>
      <c r="N801" s="1">
        <f t="shared" si="170"/>
        <v>5.1771030831279603</v>
      </c>
      <c r="O801" s="1">
        <f t="shared" si="171"/>
        <v>32.1854364164613</v>
      </c>
      <c r="P801" s="2">
        <f t="shared" si="172"/>
        <v>21.831230250205376</v>
      </c>
    </row>
    <row r="802" spans="1:16" x14ac:dyDescent="0.2">
      <c r="A802" s="17" t="s">
        <v>37</v>
      </c>
      <c r="B802" t="s">
        <v>20</v>
      </c>
      <c r="C802" t="s">
        <v>44</v>
      </c>
      <c r="E802">
        <v>4</v>
      </c>
      <c r="F802" s="61"/>
      <c r="G802">
        <v>47</v>
      </c>
      <c r="H802">
        <v>30.273</v>
      </c>
      <c r="I802">
        <v>19.623000000000001</v>
      </c>
      <c r="J802">
        <v>24.905999999999999</v>
      </c>
      <c r="M802" s="3">
        <f t="shared" si="169"/>
        <v>24.933999999999997</v>
      </c>
      <c r="N802" s="1">
        <f t="shared" si="170"/>
        <v>5.3250552109813976</v>
      </c>
      <c r="O802" s="1">
        <f t="shared" si="171"/>
        <v>30.259055210981394</v>
      </c>
      <c r="P802" s="2">
        <f t="shared" si="172"/>
        <v>19.608944789018601</v>
      </c>
    </row>
    <row r="803" spans="1:16" x14ac:dyDescent="0.2">
      <c r="A803" s="17" t="s">
        <v>37</v>
      </c>
      <c r="B803" t="s">
        <v>20</v>
      </c>
      <c r="C803" t="s">
        <v>44</v>
      </c>
      <c r="E803">
        <v>4</v>
      </c>
      <c r="F803" s="61"/>
      <c r="G803">
        <v>48</v>
      </c>
      <c r="H803">
        <v>17.358000000000001</v>
      </c>
      <c r="I803">
        <v>18.867999999999999</v>
      </c>
      <c r="J803">
        <v>24.905999999999999</v>
      </c>
      <c r="M803" s="3">
        <f t="shared" si="169"/>
        <v>20.377333333333333</v>
      </c>
      <c r="N803" s="1">
        <f t="shared" si="170"/>
        <v>3.9939505922499001</v>
      </c>
      <c r="O803" s="1">
        <f t="shared" si="171"/>
        <v>24.371283925583231</v>
      </c>
      <c r="P803" s="2">
        <f t="shared" si="172"/>
        <v>16.383382741083434</v>
      </c>
    </row>
    <row r="804" spans="1:16" x14ac:dyDescent="0.2">
      <c r="A804" s="32" t="s">
        <v>37</v>
      </c>
      <c r="B804" s="9" t="s">
        <v>20</v>
      </c>
      <c r="C804" t="s">
        <v>44</v>
      </c>
      <c r="E804" s="9">
        <v>5</v>
      </c>
      <c r="F804" s="60">
        <v>1645.683</v>
      </c>
      <c r="G804" s="9">
        <v>1</v>
      </c>
      <c r="H804" s="9">
        <v>2.7210000000000001</v>
      </c>
      <c r="I804" s="9" t="s">
        <v>18</v>
      </c>
      <c r="J804" s="9" t="s">
        <v>18</v>
      </c>
      <c r="K804" s="9"/>
      <c r="L804" s="9"/>
      <c r="M804" s="11">
        <f t="shared" si="169"/>
        <v>2.7210000000000001</v>
      </c>
      <c r="N804" s="12" t="s">
        <v>18</v>
      </c>
      <c r="O804" s="12" t="s">
        <v>18</v>
      </c>
      <c r="P804" s="12" t="s">
        <v>18</v>
      </c>
    </row>
    <row r="805" spans="1:16" x14ac:dyDescent="0.2">
      <c r="A805" s="17" t="s">
        <v>37</v>
      </c>
      <c r="B805" t="s">
        <v>20</v>
      </c>
      <c r="C805" t="s">
        <v>44</v>
      </c>
      <c r="E805">
        <v>5</v>
      </c>
      <c r="F805" s="61"/>
      <c r="G805">
        <v>2</v>
      </c>
      <c r="H805">
        <v>0.755</v>
      </c>
      <c r="I805" t="s">
        <v>18</v>
      </c>
      <c r="J805" t="s">
        <v>18</v>
      </c>
      <c r="M805" s="3">
        <f t="shared" si="169"/>
        <v>0.755</v>
      </c>
      <c r="N805" s="1" t="s">
        <v>18</v>
      </c>
      <c r="O805" s="1" t="s">
        <v>18</v>
      </c>
      <c r="P805" s="1" t="s">
        <v>18</v>
      </c>
    </row>
    <row r="806" spans="1:16" x14ac:dyDescent="0.2">
      <c r="A806" s="17" t="s">
        <v>37</v>
      </c>
      <c r="B806" t="s">
        <v>20</v>
      </c>
      <c r="C806" t="s">
        <v>44</v>
      </c>
      <c r="E806">
        <v>5</v>
      </c>
      <c r="F806" s="61"/>
      <c r="G806">
        <v>3</v>
      </c>
      <c r="H806">
        <v>0.755</v>
      </c>
      <c r="I806">
        <v>2.2639999999999998</v>
      </c>
      <c r="J806">
        <v>3.0190000000000001</v>
      </c>
      <c r="M806" s="3">
        <f t="shared" si="169"/>
        <v>2.0126666666666666</v>
      </c>
      <c r="N806" s="1">
        <f t="shared" si="170"/>
        <v>1.1527360206627242</v>
      </c>
      <c r="O806" s="1">
        <f t="shared" si="171"/>
        <v>3.165402687329391</v>
      </c>
      <c r="P806" s="2">
        <f t="shared" si="172"/>
        <v>0.85993064600394242</v>
      </c>
    </row>
    <row r="807" spans="1:16" x14ac:dyDescent="0.2">
      <c r="A807" s="17" t="s">
        <v>37</v>
      </c>
      <c r="B807" t="s">
        <v>20</v>
      </c>
      <c r="C807" t="s">
        <v>44</v>
      </c>
      <c r="E807">
        <v>5</v>
      </c>
      <c r="F807" s="61"/>
      <c r="G807">
        <v>4</v>
      </c>
      <c r="H807">
        <v>0.755</v>
      </c>
      <c r="I807">
        <v>2.7210000000000001</v>
      </c>
      <c r="J807">
        <v>1.5089999999999999</v>
      </c>
      <c r="M807" s="3">
        <f t="shared" si="169"/>
        <v>1.6616666666666664</v>
      </c>
      <c r="N807" s="1">
        <f t="shared" si="170"/>
        <v>0.9918514673746941</v>
      </c>
      <c r="O807" s="1">
        <f t="shared" si="171"/>
        <v>2.6535181340413603</v>
      </c>
      <c r="P807" s="2">
        <f t="shared" si="172"/>
        <v>0.66981519929197231</v>
      </c>
    </row>
    <row r="808" spans="1:16" x14ac:dyDescent="0.2">
      <c r="A808" s="17" t="s">
        <v>37</v>
      </c>
      <c r="B808" t="s">
        <v>20</v>
      </c>
      <c r="C808" t="s">
        <v>44</v>
      </c>
      <c r="E808">
        <v>5</v>
      </c>
      <c r="F808" s="61"/>
      <c r="G808">
        <v>5</v>
      </c>
      <c r="H808">
        <v>3.774</v>
      </c>
      <c r="I808">
        <v>3.0190000000000001</v>
      </c>
      <c r="J808">
        <v>2.2639999999999998</v>
      </c>
      <c r="M808" s="3">
        <f t="shared" si="169"/>
        <v>3.0190000000000001</v>
      </c>
      <c r="N808" s="1">
        <f t="shared" si="170"/>
        <v>0.75499999999999834</v>
      </c>
      <c r="O808" s="1">
        <f t="shared" si="171"/>
        <v>3.7739999999999982</v>
      </c>
      <c r="P808" s="2">
        <f t="shared" si="172"/>
        <v>2.264000000000002</v>
      </c>
    </row>
    <row r="809" spans="1:16" x14ac:dyDescent="0.2">
      <c r="A809" s="17" t="s">
        <v>37</v>
      </c>
      <c r="B809" t="s">
        <v>20</v>
      </c>
      <c r="C809" t="s">
        <v>44</v>
      </c>
      <c r="E809">
        <v>5</v>
      </c>
      <c r="F809" s="61"/>
      <c r="G809">
        <v>6</v>
      </c>
      <c r="H809">
        <v>3.0190000000000001</v>
      </c>
      <c r="I809">
        <v>6.7919999999999998</v>
      </c>
      <c r="J809">
        <v>2.2639999999999998</v>
      </c>
      <c r="M809" s="3">
        <f t="shared" si="169"/>
        <v>4.0249999999999995</v>
      </c>
      <c r="N809" s="1">
        <f t="shared" si="170"/>
        <v>2.4258448013011873</v>
      </c>
      <c r="O809" s="1">
        <f t="shared" si="171"/>
        <v>6.4508448013011872</v>
      </c>
      <c r="P809" s="2">
        <f t="shared" si="172"/>
        <v>1.5991551986988122</v>
      </c>
    </row>
    <row r="810" spans="1:16" x14ac:dyDescent="0.2">
      <c r="A810" s="17" t="s">
        <v>37</v>
      </c>
      <c r="B810" t="s">
        <v>20</v>
      </c>
      <c r="C810" t="s">
        <v>44</v>
      </c>
      <c r="E810">
        <v>5</v>
      </c>
      <c r="F810" s="61"/>
      <c r="G810">
        <v>7</v>
      </c>
      <c r="H810">
        <v>6.0380000000000003</v>
      </c>
      <c r="I810">
        <v>5.2830000000000004</v>
      </c>
      <c r="J810">
        <v>4.5279999999999996</v>
      </c>
      <c r="M810" s="3">
        <f t="shared" si="169"/>
        <v>5.2830000000000004</v>
      </c>
      <c r="N810" s="1">
        <f t="shared" si="170"/>
        <v>0.75500000000000078</v>
      </c>
      <c r="O810" s="1">
        <f t="shared" si="171"/>
        <v>6.0380000000000011</v>
      </c>
      <c r="P810" s="2">
        <f t="shared" si="172"/>
        <v>4.5279999999999996</v>
      </c>
    </row>
    <row r="811" spans="1:16" x14ac:dyDescent="0.2">
      <c r="A811" s="17" t="s">
        <v>37</v>
      </c>
      <c r="B811" t="s">
        <v>20</v>
      </c>
      <c r="C811" t="s">
        <v>44</v>
      </c>
      <c r="E811">
        <v>5</v>
      </c>
      <c r="F811" s="61"/>
      <c r="G811">
        <v>8</v>
      </c>
      <c r="H811">
        <v>9.84</v>
      </c>
      <c r="I811">
        <v>11.321</v>
      </c>
      <c r="J811">
        <v>3.774</v>
      </c>
      <c r="M811" s="3">
        <f t="shared" si="169"/>
        <v>8.3116666666666674</v>
      </c>
      <c r="N811" s="1">
        <f t="shared" si="170"/>
        <v>3.9988941388005381</v>
      </c>
      <c r="O811" s="1">
        <f t="shared" si="171"/>
        <v>12.310560805467205</v>
      </c>
      <c r="P811" s="2">
        <f t="shared" si="172"/>
        <v>4.3127725278661293</v>
      </c>
    </row>
    <row r="812" spans="1:16" x14ac:dyDescent="0.2">
      <c r="A812" s="17" t="s">
        <v>37</v>
      </c>
      <c r="B812" t="s">
        <v>20</v>
      </c>
      <c r="C812" t="s">
        <v>44</v>
      </c>
      <c r="E812">
        <v>5</v>
      </c>
      <c r="F812" s="61"/>
      <c r="G812">
        <v>9</v>
      </c>
      <c r="H812">
        <v>15.867000000000001</v>
      </c>
      <c r="I812">
        <v>7.5469999999999997</v>
      </c>
      <c r="J812">
        <v>5.2830000000000004</v>
      </c>
      <c r="M812" s="3">
        <f t="shared" si="169"/>
        <v>9.565666666666667</v>
      </c>
      <c r="N812" s="1">
        <f t="shared" si="170"/>
        <v>5.5732867621658695</v>
      </c>
      <c r="O812" s="1">
        <f t="shared" si="171"/>
        <v>15.138953428832536</v>
      </c>
      <c r="P812" s="2">
        <f t="shared" si="172"/>
        <v>3.9923799045007975</v>
      </c>
    </row>
    <row r="813" spans="1:16" x14ac:dyDescent="0.2">
      <c r="A813" s="17" t="s">
        <v>37</v>
      </c>
      <c r="B813" t="s">
        <v>20</v>
      </c>
      <c r="C813" t="s">
        <v>44</v>
      </c>
      <c r="E813">
        <v>5</v>
      </c>
      <c r="F813" s="61"/>
      <c r="G813">
        <v>10</v>
      </c>
      <c r="H813">
        <v>9.0570000000000004</v>
      </c>
      <c r="I813">
        <v>12.074999999999999</v>
      </c>
      <c r="J813">
        <v>7.5469999999999997</v>
      </c>
      <c r="M813" s="3">
        <f t="shared" si="169"/>
        <v>9.5596666666666668</v>
      </c>
      <c r="N813" s="1">
        <f t="shared" si="170"/>
        <v>2.3054720413254493</v>
      </c>
      <c r="O813" s="1">
        <f t="shared" si="171"/>
        <v>11.865138707992116</v>
      </c>
      <c r="P813" s="2">
        <f t="shared" si="172"/>
        <v>7.2541946253412171</v>
      </c>
    </row>
    <row r="814" spans="1:16" x14ac:dyDescent="0.2">
      <c r="A814" s="17" t="s">
        <v>37</v>
      </c>
      <c r="B814" t="s">
        <v>20</v>
      </c>
      <c r="C814" t="s">
        <v>44</v>
      </c>
      <c r="E814">
        <v>5</v>
      </c>
      <c r="F814" s="61"/>
      <c r="G814">
        <v>11</v>
      </c>
      <c r="H814">
        <v>11.321</v>
      </c>
      <c r="I814">
        <v>18.175999999999998</v>
      </c>
      <c r="J814">
        <v>15.849</v>
      </c>
      <c r="M814" s="3">
        <f t="shared" si="169"/>
        <v>15.115333333333334</v>
      </c>
      <c r="N814" s="1">
        <f t="shared" si="170"/>
        <v>3.4858939073547854</v>
      </c>
      <c r="O814" s="1">
        <f t="shared" si="171"/>
        <v>18.601227240688118</v>
      </c>
      <c r="P814" s="2">
        <f t="shared" si="172"/>
        <v>11.629439425978548</v>
      </c>
    </row>
    <row r="815" spans="1:16" x14ac:dyDescent="0.2">
      <c r="A815" s="17" t="s">
        <v>37</v>
      </c>
      <c r="B815" t="s">
        <v>20</v>
      </c>
      <c r="C815" t="s">
        <v>44</v>
      </c>
      <c r="E815">
        <v>5</v>
      </c>
      <c r="F815" s="61"/>
      <c r="G815">
        <v>12</v>
      </c>
      <c r="H815">
        <v>13.606</v>
      </c>
      <c r="I815">
        <v>15.867000000000001</v>
      </c>
      <c r="J815">
        <v>12.099</v>
      </c>
      <c r="M815" s="3">
        <f t="shared" si="169"/>
        <v>13.857333333333335</v>
      </c>
      <c r="N815" s="1">
        <f t="shared" si="170"/>
        <v>1.8965316589325056</v>
      </c>
      <c r="O815" s="1">
        <f t="shared" si="171"/>
        <v>15.753864992265841</v>
      </c>
      <c r="P815" s="2">
        <f t="shared" si="172"/>
        <v>11.960801674400829</v>
      </c>
    </row>
    <row r="816" spans="1:16" x14ac:dyDescent="0.2">
      <c r="A816" s="17" t="s">
        <v>37</v>
      </c>
      <c r="B816" t="s">
        <v>20</v>
      </c>
      <c r="C816" t="s">
        <v>44</v>
      </c>
      <c r="E816">
        <v>5</v>
      </c>
      <c r="F816" s="61"/>
      <c r="G816">
        <v>13</v>
      </c>
      <c r="H816">
        <v>10.673</v>
      </c>
      <c r="I816">
        <v>13.585000000000001</v>
      </c>
      <c r="J816">
        <v>6.0380000000000003</v>
      </c>
      <c r="M816" s="3">
        <f t="shared" si="169"/>
        <v>10.098666666666668</v>
      </c>
      <c r="N816" s="1">
        <f t="shared" si="170"/>
        <v>3.8061392950512634</v>
      </c>
      <c r="O816" s="1">
        <f t="shared" si="171"/>
        <v>13.904805961717932</v>
      </c>
      <c r="P816" s="2">
        <f t="shared" si="172"/>
        <v>6.2925273716154049</v>
      </c>
    </row>
    <row r="817" spans="1:16" x14ac:dyDescent="0.2">
      <c r="A817" s="17" t="s">
        <v>37</v>
      </c>
      <c r="B817" t="s">
        <v>20</v>
      </c>
      <c r="C817" t="s">
        <v>44</v>
      </c>
      <c r="E817">
        <v>5</v>
      </c>
      <c r="F817" s="61"/>
      <c r="G817">
        <v>14</v>
      </c>
      <c r="H817">
        <v>14.516999999999999</v>
      </c>
      <c r="I817">
        <v>14.34</v>
      </c>
      <c r="J817">
        <v>10.566000000000001</v>
      </c>
      <c r="M817" s="3">
        <f t="shared" si="169"/>
        <v>13.141</v>
      </c>
      <c r="N817" s="1">
        <f t="shared" si="170"/>
        <v>2.2317708215674803</v>
      </c>
      <c r="O817" s="1">
        <f t="shared" si="171"/>
        <v>15.37277082156748</v>
      </c>
      <c r="P817" s="2">
        <f t="shared" si="172"/>
        <v>10.90922917843252</v>
      </c>
    </row>
    <row r="818" spans="1:16" x14ac:dyDescent="0.2">
      <c r="A818" s="17" t="s">
        <v>37</v>
      </c>
      <c r="B818" t="s">
        <v>20</v>
      </c>
      <c r="C818" t="s">
        <v>44</v>
      </c>
      <c r="E818">
        <v>5</v>
      </c>
      <c r="F818" s="61"/>
      <c r="G818">
        <v>15</v>
      </c>
      <c r="H818">
        <v>14.359</v>
      </c>
      <c r="I818">
        <v>11.346</v>
      </c>
      <c r="J818">
        <v>10.566000000000001</v>
      </c>
      <c r="M818" s="3">
        <f t="shared" si="169"/>
        <v>12.090333333333334</v>
      </c>
      <c r="N818" s="1">
        <f t="shared" si="170"/>
        <v>2.0030567474071557</v>
      </c>
      <c r="O818" s="1">
        <f t="shared" si="171"/>
        <v>14.093390080740489</v>
      </c>
      <c r="P818" s="2">
        <f t="shared" si="172"/>
        <v>10.087276585926178</v>
      </c>
    </row>
    <row r="819" spans="1:16" x14ac:dyDescent="0.2">
      <c r="A819" s="17" t="s">
        <v>37</v>
      </c>
      <c r="B819" t="s">
        <v>20</v>
      </c>
      <c r="C819" t="s">
        <v>44</v>
      </c>
      <c r="E819">
        <v>5</v>
      </c>
      <c r="F819" s="61"/>
      <c r="G819">
        <v>16</v>
      </c>
      <c r="H819">
        <v>13.606</v>
      </c>
      <c r="I819">
        <v>9.84</v>
      </c>
      <c r="J819">
        <v>9.0570000000000004</v>
      </c>
      <c r="M819" s="3">
        <f t="shared" si="169"/>
        <v>10.834333333333333</v>
      </c>
      <c r="N819" s="1">
        <f t="shared" si="170"/>
        <v>2.432051466012449</v>
      </c>
      <c r="O819" s="1">
        <f t="shared" si="171"/>
        <v>13.266384799345783</v>
      </c>
      <c r="P819" s="2">
        <f t="shared" si="172"/>
        <v>8.4022818673208839</v>
      </c>
    </row>
    <row r="820" spans="1:16" x14ac:dyDescent="0.2">
      <c r="A820" s="17" t="s">
        <v>37</v>
      </c>
      <c r="B820" t="s">
        <v>20</v>
      </c>
      <c r="C820" t="s">
        <v>44</v>
      </c>
      <c r="E820">
        <v>5</v>
      </c>
      <c r="F820" s="61"/>
      <c r="G820">
        <v>17</v>
      </c>
      <c r="H820">
        <v>17.358000000000001</v>
      </c>
      <c r="I820">
        <v>12.83</v>
      </c>
      <c r="J820">
        <v>8.4380000000000006</v>
      </c>
      <c r="M820" s="3">
        <f t="shared" si="169"/>
        <v>12.875333333333336</v>
      </c>
      <c r="N820" s="1">
        <f t="shared" si="170"/>
        <v>4.4601727918695362</v>
      </c>
      <c r="O820" s="1">
        <f t="shared" si="171"/>
        <v>17.335506125202873</v>
      </c>
      <c r="P820" s="2">
        <f t="shared" si="172"/>
        <v>8.4151605414637984</v>
      </c>
    </row>
    <row r="821" spans="1:16" x14ac:dyDescent="0.2">
      <c r="A821" s="17" t="s">
        <v>37</v>
      </c>
      <c r="B821" t="s">
        <v>20</v>
      </c>
      <c r="C821" t="s">
        <v>44</v>
      </c>
      <c r="E821">
        <v>5</v>
      </c>
      <c r="F821" s="61"/>
      <c r="G821">
        <v>18</v>
      </c>
      <c r="H821">
        <v>18.113</v>
      </c>
      <c r="I821">
        <v>10.593</v>
      </c>
      <c r="J821">
        <v>9.8109999999999999</v>
      </c>
      <c r="M821" s="3">
        <f t="shared" si="169"/>
        <v>12.838999999999999</v>
      </c>
      <c r="N821" s="1">
        <f t="shared" si="170"/>
        <v>4.5841234712865306</v>
      </c>
      <c r="O821" s="1">
        <f t="shared" si="171"/>
        <v>17.42312347128653</v>
      </c>
      <c r="P821" s="2">
        <f t="shared" si="172"/>
        <v>8.2548765287134671</v>
      </c>
    </row>
    <row r="822" spans="1:16" x14ac:dyDescent="0.2">
      <c r="A822" s="17" t="s">
        <v>37</v>
      </c>
      <c r="B822" t="s">
        <v>20</v>
      </c>
      <c r="C822" t="s">
        <v>44</v>
      </c>
      <c r="E822">
        <v>5</v>
      </c>
      <c r="F822" s="61"/>
      <c r="G822">
        <v>19</v>
      </c>
      <c r="H822">
        <v>16.620999999999999</v>
      </c>
      <c r="I822">
        <v>9.0570000000000004</v>
      </c>
      <c r="J822">
        <v>6.7919999999999998</v>
      </c>
      <c r="M822" s="3">
        <f t="shared" si="169"/>
        <v>10.823333333333332</v>
      </c>
      <c r="N822" s="1">
        <f t="shared" si="170"/>
        <v>5.1470632727151626</v>
      </c>
      <c r="O822" s="1">
        <f t="shared" si="171"/>
        <v>15.970396606048496</v>
      </c>
      <c r="P822" s="2">
        <f t="shared" si="172"/>
        <v>5.6762700606181697</v>
      </c>
    </row>
    <row r="823" spans="1:16" x14ac:dyDescent="0.2">
      <c r="A823" s="17" t="s">
        <v>37</v>
      </c>
      <c r="B823" t="s">
        <v>20</v>
      </c>
      <c r="C823" t="s">
        <v>44</v>
      </c>
      <c r="E823">
        <v>5</v>
      </c>
      <c r="F823" s="61"/>
      <c r="G823">
        <v>20</v>
      </c>
      <c r="H823">
        <v>16.620999999999999</v>
      </c>
      <c r="I823">
        <v>10.566000000000001</v>
      </c>
      <c r="J823">
        <v>6.0380000000000003</v>
      </c>
      <c r="M823" s="3">
        <f t="shared" ref="M823:M866" si="173">AVERAGE(H823:L823)</f>
        <v>11.074999999999998</v>
      </c>
      <c r="N823" s="1">
        <f t="shared" ref="N823:N865" si="174">STDEV(H823:L823)</f>
        <v>5.3098289049648359</v>
      </c>
      <c r="O823" s="1">
        <f t="shared" ref="O823:O865" si="175">M823+N823</f>
        <v>16.384828904964834</v>
      </c>
      <c r="P823" s="2">
        <f t="shared" ref="P823:P865" si="176">M823-N823</f>
        <v>5.7651710950351616</v>
      </c>
    </row>
    <row r="824" spans="1:16" x14ac:dyDescent="0.2">
      <c r="A824" s="17" t="s">
        <v>37</v>
      </c>
      <c r="B824" t="s">
        <v>20</v>
      </c>
      <c r="C824" t="s">
        <v>44</v>
      </c>
      <c r="E824">
        <v>5</v>
      </c>
      <c r="F824" s="61"/>
      <c r="G824">
        <v>21</v>
      </c>
      <c r="H824">
        <v>13.669</v>
      </c>
      <c r="I824">
        <v>16.603999999999999</v>
      </c>
      <c r="J824">
        <v>9.8109999999999999</v>
      </c>
      <c r="M824" s="3">
        <f t="shared" si="173"/>
        <v>13.361333333333334</v>
      </c>
      <c r="N824" s="1">
        <f t="shared" si="174"/>
        <v>3.4069350350914083</v>
      </c>
      <c r="O824" s="1">
        <f t="shared" si="175"/>
        <v>16.768268368424742</v>
      </c>
      <c r="P824" s="2">
        <f t="shared" si="176"/>
        <v>9.9543982982419266</v>
      </c>
    </row>
    <row r="825" spans="1:16" x14ac:dyDescent="0.2">
      <c r="A825" s="17" t="s">
        <v>37</v>
      </c>
      <c r="B825" t="s">
        <v>20</v>
      </c>
      <c r="C825" t="s">
        <v>44</v>
      </c>
      <c r="E825">
        <v>5</v>
      </c>
      <c r="F825" s="61"/>
      <c r="G825">
        <v>22</v>
      </c>
      <c r="H825">
        <v>14.34</v>
      </c>
      <c r="I825">
        <v>14.34</v>
      </c>
      <c r="J825">
        <v>16.757000000000001</v>
      </c>
      <c r="M825" s="3">
        <f t="shared" si="173"/>
        <v>15.145666666666665</v>
      </c>
      <c r="N825" s="1">
        <f t="shared" si="174"/>
        <v>1.3954556006313263</v>
      </c>
      <c r="O825" s="1">
        <f t="shared" si="175"/>
        <v>16.541122267297993</v>
      </c>
      <c r="P825" s="2">
        <f t="shared" si="176"/>
        <v>13.750211066035339</v>
      </c>
    </row>
    <row r="826" spans="1:16" x14ac:dyDescent="0.2">
      <c r="A826" s="17" t="s">
        <v>37</v>
      </c>
      <c r="B826" t="s">
        <v>20</v>
      </c>
      <c r="C826" t="s">
        <v>44</v>
      </c>
      <c r="E826">
        <v>5</v>
      </c>
      <c r="F826" s="61"/>
      <c r="G826">
        <v>23</v>
      </c>
      <c r="H826">
        <v>18.867999999999999</v>
      </c>
      <c r="I826">
        <v>21.887</v>
      </c>
      <c r="J826">
        <v>17.358000000000001</v>
      </c>
      <c r="M826" s="3">
        <f t="shared" si="173"/>
        <v>19.370999999999999</v>
      </c>
      <c r="N826" s="1">
        <f t="shared" si="174"/>
        <v>2.3060175628125648</v>
      </c>
      <c r="O826" s="1">
        <f t="shared" si="175"/>
        <v>21.677017562812562</v>
      </c>
      <c r="P826" s="2">
        <f t="shared" si="176"/>
        <v>17.064982437187435</v>
      </c>
    </row>
    <row r="827" spans="1:16" x14ac:dyDescent="0.2">
      <c r="A827" s="17" t="s">
        <v>37</v>
      </c>
      <c r="B827" t="s">
        <v>20</v>
      </c>
      <c r="C827" t="s">
        <v>44</v>
      </c>
      <c r="E827">
        <v>5</v>
      </c>
      <c r="F827" s="61"/>
      <c r="G827">
        <v>24</v>
      </c>
      <c r="H827">
        <v>14.359</v>
      </c>
      <c r="I827">
        <v>18.867999999999999</v>
      </c>
      <c r="J827">
        <v>17.423999999999999</v>
      </c>
      <c r="M827" s="3">
        <f t="shared" si="173"/>
        <v>16.883666666666667</v>
      </c>
      <c r="N827" s="1">
        <f t="shared" si="174"/>
        <v>2.3025508318674155</v>
      </c>
      <c r="O827" s="1">
        <f t="shared" si="175"/>
        <v>19.186217498534081</v>
      </c>
      <c r="P827" s="2">
        <f t="shared" si="176"/>
        <v>14.581115834799251</v>
      </c>
    </row>
    <row r="828" spans="1:16" x14ac:dyDescent="0.2">
      <c r="A828" s="17" t="s">
        <v>37</v>
      </c>
      <c r="B828" t="s">
        <v>20</v>
      </c>
      <c r="C828" t="s">
        <v>44</v>
      </c>
      <c r="E828">
        <v>5</v>
      </c>
      <c r="F828" s="61"/>
      <c r="G828">
        <v>25</v>
      </c>
      <c r="H828">
        <v>18.867999999999999</v>
      </c>
      <c r="I828">
        <v>22.692</v>
      </c>
      <c r="J828">
        <v>21.132000000000001</v>
      </c>
      <c r="M828" s="3">
        <f t="shared" si="173"/>
        <v>20.897333333333336</v>
      </c>
      <c r="N828" s="1">
        <f t="shared" si="174"/>
        <v>1.9227702237483648</v>
      </c>
      <c r="O828" s="1">
        <f t="shared" si="175"/>
        <v>22.820103557081701</v>
      </c>
      <c r="P828" s="2">
        <f t="shared" si="176"/>
        <v>18.97456310958497</v>
      </c>
    </row>
    <row r="829" spans="1:16" x14ac:dyDescent="0.2">
      <c r="A829" s="17" t="s">
        <v>37</v>
      </c>
      <c r="B829" t="s">
        <v>20</v>
      </c>
      <c r="C829" t="s">
        <v>44</v>
      </c>
      <c r="E829">
        <v>5</v>
      </c>
      <c r="F829" s="61"/>
      <c r="G829">
        <v>26</v>
      </c>
      <c r="H829">
        <v>21.132000000000001</v>
      </c>
      <c r="I829">
        <v>19.623000000000001</v>
      </c>
      <c r="J829">
        <v>18.113</v>
      </c>
      <c r="M829" s="3">
        <f t="shared" si="173"/>
        <v>19.622666666666667</v>
      </c>
      <c r="N829" s="1">
        <f t="shared" si="174"/>
        <v>1.5095000276029598</v>
      </c>
      <c r="O829" s="1">
        <f t="shared" si="175"/>
        <v>21.132166694269628</v>
      </c>
      <c r="P829" s="2">
        <f t="shared" si="176"/>
        <v>18.113166639063706</v>
      </c>
    </row>
    <row r="830" spans="1:16" x14ac:dyDescent="0.2">
      <c r="A830" s="17" t="s">
        <v>37</v>
      </c>
      <c r="B830" t="s">
        <v>20</v>
      </c>
      <c r="C830" t="s">
        <v>44</v>
      </c>
      <c r="E830">
        <v>5</v>
      </c>
      <c r="F830" s="61"/>
      <c r="G830">
        <v>27</v>
      </c>
      <c r="H830">
        <v>18.867999999999999</v>
      </c>
      <c r="I830">
        <v>21.253</v>
      </c>
      <c r="J830">
        <v>18.882999999999999</v>
      </c>
      <c r="M830" s="3">
        <f t="shared" si="173"/>
        <v>19.667999999999996</v>
      </c>
      <c r="N830" s="1">
        <f t="shared" si="174"/>
        <v>1.3726707544054408</v>
      </c>
      <c r="O830" s="1">
        <f t="shared" si="175"/>
        <v>21.040670754405436</v>
      </c>
      <c r="P830" s="2">
        <f t="shared" si="176"/>
        <v>18.295329245594555</v>
      </c>
    </row>
    <row r="831" spans="1:16" x14ac:dyDescent="0.2">
      <c r="A831" s="17" t="s">
        <v>37</v>
      </c>
      <c r="B831" t="s">
        <v>20</v>
      </c>
      <c r="C831" t="s">
        <v>44</v>
      </c>
      <c r="E831">
        <v>5</v>
      </c>
      <c r="F831" s="61"/>
      <c r="G831">
        <v>28</v>
      </c>
      <c r="H831">
        <v>25.66</v>
      </c>
      <c r="I831">
        <v>17.423999999999999</v>
      </c>
      <c r="J831">
        <v>19.637</v>
      </c>
      <c r="M831" s="3">
        <f t="shared" si="173"/>
        <v>20.907</v>
      </c>
      <c r="N831" s="1">
        <f t="shared" si="174"/>
        <v>4.2623466541331423</v>
      </c>
      <c r="O831" s="1">
        <f t="shared" si="175"/>
        <v>25.169346654133143</v>
      </c>
      <c r="P831" s="2">
        <f t="shared" si="176"/>
        <v>16.644653345866857</v>
      </c>
    </row>
    <row r="832" spans="1:16" x14ac:dyDescent="0.2">
      <c r="A832" s="17" t="s">
        <v>37</v>
      </c>
      <c r="B832" t="s">
        <v>20</v>
      </c>
      <c r="C832" t="s">
        <v>44</v>
      </c>
      <c r="E832">
        <v>5</v>
      </c>
      <c r="F832" s="61"/>
      <c r="G832">
        <v>29</v>
      </c>
      <c r="H832">
        <v>17.375</v>
      </c>
      <c r="I832">
        <v>18.129000000000001</v>
      </c>
      <c r="J832">
        <v>18.928000000000001</v>
      </c>
      <c r="M832" s="3">
        <f t="shared" si="173"/>
        <v>18.144000000000002</v>
      </c>
      <c r="N832" s="1">
        <f t="shared" si="174"/>
        <v>0.77660865305506399</v>
      </c>
      <c r="O832" s="1">
        <f t="shared" si="175"/>
        <v>18.920608653055066</v>
      </c>
      <c r="P832" s="2">
        <f t="shared" si="176"/>
        <v>17.367391346944938</v>
      </c>
    </row>
    <row r="833" spans="1:16" x14ac:dyDescent="0.2">
      <c r="A833" s="17" t="s">
        <v>37</v>
      </c>
      <c r="B833" t="s">
        <v>20</v>
      </c>
      <c r="C833" t="s">
        <v>44</v>
      </c>
      <c r="E833">
        <v>5</v>
      </c>
      <c r="F833" s="61"/>
      <c r="G833">
        <v>30</v>
      </c>
      <c r="H833">
        <v>24.163</v>
      </c>
      <c r="I833">
        <v>16.620999999999999</v>
      </c>
      <c r="J833">
        <v>21.186</v>
      </c>
      <c r="M833" s="3">
        <f t="shared" si="173"/>
        <v>20.656666666666666</v>
      </c>
      <c r="N833" s="1">
        <f t="shared" si="174"/>
        <v>3.7987611577109592</v>
      </c>
      <c r="O833" s="1">
        <f t="shared" si="175"/>
        <v>24.455427824377626</v>
      </c>
      <c r="P833" s="2">
        <f t="shared" si="176"/>
        <v>16.857905508955707</v>
      </c>
    </row>
    <row r="834" spans="1:16" x14ac:dyDescent="0.2">
      <c r="A834" s="17" t="s">
        <v>37</v>
      </c>
      <c r="B834" t="s">
        <v>20</v>
      </c>
      <c r="C834" t="s">
        <v>44</v>
      </c>
      <c r="E834">
        <v>5</v>
      </c>
      <c r="F834" s="61"/>
      <c r="G834">
        <v>31</v>
      </c>
      <c r="H834">
        <v>23.506</v>
      </c>
      <c r="I834">
        <v>20.503</v>
      </c>
      <c r="J834">
        <v>27.337</v>
      </c>
      <c r="M834" s="3">
        <f t="shared" si="173"/>
        <v>23.782</v>
      </c>
      <c r="N834" s="1">
        <f t="shared" si="174"/>
        <v>3.4253497631628647</v>
      </c>
      <c r="O834" s="1">
        <f t="shared" si="175"/>
        <v>27.207349763162863</v>
      </c>
      <c r="P834" s="2">
        <f t="shared" si="176"/>
        <v>20.356650236837137</v>
      </c>
    </row>
    <row r="835" spans="1:16" x14ac:dyDescent="0.2">
      <c r="A835" s="17" t="s">
        <v>37</v>
      </c>
      <c r="B835" t="s">
        <v>20</v>
      </c>
      <c r="C835" t="s">
        <v>44</v>
      </c>
      <c r="E835">
        <v>5</v>
      </c>
      <c r="F835" s="61"/>
      <c r="G835">
        <v>32</v>
      </c>
      <c r="H835">
        <v>26.414999999999999</v>
      </c>
      <c r="I835">
        <v>22.654</v>
      </c>
      <c r="J835">
        <v>22.692</v>
      </c>
      <c r="M835" s="3">
        <f t="shared" si="173"/>
        <v>23.920333333333332</v>
      </c>
      <c r="N835" s="1">
        <f t="shared" si="174"/>
        <v>2.1605282533059667</v>
      </c>
      <c r="O835" s="1">
        <f t="shared" si="175"/>
        <v>26.080861586639298</v>
      </c>
      <c r="P835" s="2">
        <f t="shared" si="176"/>
        <v>21.759805080027366</v>
      </c>
    </row>
    <row r="836" spans="1:16" x14ac:dyDescent="0.2">
      <c r="A836" s="17" t="s">
        <v>37</v>
      </c>
      <c r="B836" t="s">
        <v>20</v>
      </c>
      <c r="C836" t="s">
        <v>44</v>
      </c>
      <c r="E836">
        <v>5</v>
      </c>
      <c r="F836" s="61"/>
      <c r="G836">
        <v>33</v>
      </c>
      <c r="H836">
        <v>24.905999999999999</v>
      </c>
      <c r="I836">
        <v>27.212</v>
      </c>
      <c r="J836">
        <v>22.754000000000001</v>
      </c>
      <c r="M836" s="3">
        <f t="shared" si="173"/>
        <v>24.957333333333334</v>
      </c>
      <c r="N836" s="1">
        <f t="shared" si="174"/>
        <v>2.2294432787880769</v>
      </c>
      <c r="O836" s="1">
        <f t="shared" si="175"/>
        <v>27.186776612121413</v>
      </c>
      <c r="P836" s="2">
        <f t="shared" si="176"/>
        <v>22.727890054545256</v>
      </c>
    </row>
    <row r="837" spans="1:16" x14ac:dyDescent="0.2">
      <c r="A837" s="17" t="s">
        <v>37</v>
      </c>
      <c r="B837" t="s">
        <v>20</v>
      </c>
      <c r="C837" t="s">
        <v>44</v>
      </c>
      <c r="E837">
        <v>5</v>
      </c>
      <c r="F837" s="61"/>
      <c r="G837">
        <v>34</v>
      </c>
      <c r="H837">
        <v>19.681000000000001</v>
      </c>
      <c r="I837">
        <v>27.18</v>
      </c>
      <c r="J837">
        <v>24.917000000000002</v>
      </c>
      <c r="M837" s="3">
        <f t="shared" si="173"/>
        <v>23.926000000000002</v>
      </c>
      <c r="N837" s="1">
        <f t="shared" si="174"/>
        <v>3.8464673403007037</v>
      </c>
      <c r="O837" s="1">
        <f t="shared" si="175"/>
        <v>27.772467340300707</v>
      </c>
      <c r="P837" s="2">
        <f t="shared" si="176"/>
        <v>20.079532659699296</v>
      </c>
    </row>
    <row r="838" spans="1:16" x14ac:dyDescent="0.2">
      <c r="A838" s="17" t="s">
        <v>37</v>
      </c>
      <c r="B838" t="s">
        <v>20</v>
      </c>
      <c r="C838" t="s">
        <v>44</v>
      </c>
      <c r="E838">
        <v>5</v>
      </c>
      <c r="F838" s="61"/>
      <c r="G838">
        <v>35</v>
      </c>
      <c r="H838">
        <v>26.414999999999999</v>
      </c>
      <c r="I838">
        <v>21.887</v>
      </c>
      <c r="J838">
        <v>23.506</v>
      </c>
      <c r="M838" s="3">
        <f t="shared" si="173"/>
        <v>23.935999999999996</v>
      </c>
      <c r="N838" s="1">
        <f t="shared" si="174"/>
        <v>2.2944217136350495</v>
      </c>
      <c r="O838" s="1">
        <f t="shared" si="175"/>
        <v>26.230421713635046</v>
      </c>
      <c r="P838" s="2">
        <f t="shared" si="176"/>
        <v>21.641578286364947</v>
      </c>
    </row>
    <row r="839" spans="1:16" x14ac:dyDescent="0.2">
      <c r="A839" s="17" t="s">
        <v>37</v>
      </c>
      <c r="B839" t="s">
        <v>20</v>
      </c>
      <c r="C839" t="s">
        <v>44</v>
      </c>
      <c r="E839">
        <v>5</v>
      </c>
      <c r="F839" s="61"/>
      <c r="G839">
        <v>36</v>
      </c>
      <c r="H839">
        <v>18.129000000000001</v>
      </c>
      <c r="I839">
        <v>24.163</v>
      </c>
      <c r="J839">
        <v>21.9</v>
      </c>
      <c r="M839" s="3">
        <f t="shared" si="173"/>
        <v>21.397333333333336</v>
      </c>
      <c r="N839" s="1">
        <f t="shared" si="174"/>
        <v>3.0482444674489613</v>
      </c>
      <c r="O839" s="1">
        <f t="shared" si="175"/>
        <v>24.445577800782296</v>
      </c>
      <c r="P839" s="2">
        <f t="shared" si="176"/>
        <v>18.349088865884376</v>
      </c>
    </row>
    <row r="840" spans="1:16" x14ac:dyDescent="0.2">
      <c r="A840" s="17" t="s">
        <v>37</v>
      </c>
      <c r="B840" t="s">
        <v>20</v>
      </c>
      <c r="C840" t="s">
        <v>44</v>
      </c>
      <c r="E840">
        <v>5</v>
      </c>
      <c r="F840" s="61"/>
      <c r="G840">
        <v>37</v>
      </c>
      <c r="H840">
        <v>15.849</v>
      </c>
      <c r="I840">
        <v>25.007999999999999</v>
      </c>
      <c r="J840">
        <v>24.905999999999999</v>
      </c>
      <c r="M840" s="3">
        <f t="shared" si="173"/>
        <v>21.921000000000003</v>
      </c>
      <c r="N840" s="1">
        <f t="shared" si="174"/>
        <v>5.2587535595423924</v>
      </c>
      <c r="O840" s="1">
        <f t="shared" si="175"/>
        <v>27.179753559542394</v>
      </c>
      <c r="P840" s="2">
        <f t="shared" si="176"/>
        <v>16.662246440457611</v>
      </c>
    </row>
    <row r="841" spans="1:16" x14ac:dyDescent="0.2">
      <c r="A841" s="17" t="s">
        <v>37</v>
      </c>
      <c r="B841" t="s">
        <v>20</v>
      </c>
      <c r="C841" t="s">
        <v>44</v>
      </c>
      <c r="E841">
        <v>5</v>
      </c>
      <c r="F841" s="61"/>
      <c r="G841">
        <v>38</v>
      </c>
      <c r="H841">
        <v>23.396000000000001</v>
      </c>
      <c r="I841">
        <v>26.457999999999998</v>
      </c>
      <c r="J841">
        <v>32.531999999999996</v>
      </c>
      <c r="M841" s="3">
        <f t="shared" si="173"/>
        <v>27.462</v>
      </c>
      <c r="N841" s="1">
        <f t="shared" si="174"/>
        <v>4.6500146236329503</v>
      </c>
      <c r="O841" s="1">
        <f t="shared" si="175"/>
        <v>32.112014623632952</v>
      </c>
      <c r="P841" s="2">
        <f t="shared" si="176"/>
        <v>22.811985376367048</v>
      </c>
    </row>
    <row r="842" spans="1:16" x14ac:dyDescent="0.2">
      <c r="A842" s="17" t="s">
        <v>37</v>
      </c>
      <c r="B842" t="s">
        <v>20</v>
      </c>
      <c r="C842" t="s">
        <v>44</v>
      </c>
      <c r="E842">
        <v>5</v>
      </c>
      <c r="F842" s="61"/>
      <c r="G842">
        <v>39</v>
      </c>
      <c r="H842">
        <v>18.113</v>
      </c>
      <c r="I842">
        <v>22.754000000000001</v>
      </c>
      <c r="J842">
        <v>30.225999999999999</v>
      </c>
      <c r="M842" s="3">
        <f t="shared" si="173"/>
        <v>23.697666666666667</v>
      </c>
      <c r="N842" s="1">
        <f t="shared" si="174"/>
        <v>6.1113887401582723</v>
      </c>
      <c r="O842" s="1">
        <f t="shared" si="175"/>
        <v>29.809055406824939</v>
      </c>
      <c r="P842" s="2">
        <f t="shared" si="176"/>
        <v>17.586277926508394</v>
      </c>
    </row>
    <row r="843" spans="1:16" x14ac:dyDescent="0.2">
      <c r="A843" s="17" t="s">
        <v>37</v>
      </c>
      <c r="B843" t="s">
        <v>20</v>
      </c>
      <c r="C843" t="s">
        <v>44</v>
      </c>
      <c r="E843">
        <v>5</v>
      </c>
      <c r="F843" s="61"/>
      <c r="G843">
        <v>40</v>
      </c>
      <c r="H843">
        <v>19.637</v>
      </c>
      <c r="I843">
        <v>23.445</v>
      </c>
      <c r="J843">
        <v>30.225999999999999</v>
      </c>
      <c r="M843" s="3">
        <f t="shared" si="173"/>
        <v>24.435999999999996</v>
      </c>
      <c r="N843" s="1">
        <f t="shared" si="174"/>
        <v>5.3636080207263657</v>
      </c>
      <c r="O843" s="1">
        <f t="shared" si="175"/>
        <v>29.79960802072636</v>
      </c>
      <c r="P843" s="2">
        <f t="shared" si="176"/>
        <v>19.072391979273633</v>
      </c>
    </row>
    <row r="844" spans="1:16" x14ac:dyDescent="0.2">
      <c r="A844" s="17" t="s">
        <v>37</v>
      </c>
      <c r="B844" t="s">
        <v>20</v>
      </c>
      <c r="C844" t="s">
        <v>44</v>
      </c>
      <c r="E844">
        <v>5</v>
      </c>
      <c r="F844" s="61"/>
      <c r="G844">
        <v>41</v>
      </c>
      <c r="H844">
        <v>16.620999999999999</v>
      </c>
      <c r="I844">
        <v>23.445</v>
      </c>
      <c r="J844">
        <v>30.338999999999999</v>
      </c>
      <c r="M844" s="3">
        <f t="shared" si="173"/>
        <v>23.468333333333334</v>
      </c>
      <c r="N844" s="1">
        <f t="shared" si="174"/>
        <v>6.8590297661792841</v>
      </c>
      <c r="O844" s="1">
        <f t="shared" si="175"/>
        <v>30.327363099512617</v>
      </c>
      <c r="P844" s="2">
        <f t="shared" si="176"/>
        <v>16.609303567154051</v>
      </c>
    </row>
    <row r="845" spans="1:16" x14ac:dyDescent="0.2">
      <c r="A845" s="17" t="s">
        <v>37</v>
      </c>
      <c r="B845" t="s">
        <v>20</v>
      </c>
      <c r="C845" t="s">
        <v>44</v>
      </c>
      <c r="E845">
        <v>5</v>
      </c>
      <c r="F845" s="61"/>
      <c r="G845">
        <v>42</v>
      </c>
      <c r="H845">
        <v>19.623000000000001</v>
      </c>
      <c r="I845">
        <v>18.882999999999999</v>
      </c>
      <c r="J845">
        <v>21.887</v>
      </c>
      <c r="M845" s="3">
        <f t="shared" si="173"/>
        <v>20.131</v>
      </c>
      <c r="N845" s="1">
        <f t="shared" si="174"/>
        <v>1.565104469356599</v>
      </c>
      <c r="O845" s="1">
        <f t="shared" si="175"/>
        <v>21.696104469356598</v>
      </c>
      <c r="P845" s="2">
        <f t="shared" si="176"/>
        <v>18.565895530643402</v>
      </c>
    </row>
    <row r="846" spans="1:16" x14ac:dyDescent="0.2">
      <c r="A846" s="17" t="s">
        <v>37</v>
      </c>
      <c r="B846" t="s">
        <v>20</v>
      </c>
      <c r="C846" t="s">
        <v>44</v>
      </c>
      <c r="E846">
        <v>5</v>
      </c>
      <c r="F846" s="61"/>
      <c r="G846">
        <v>43</v>
      </c>
      <c r="H846">
        <v>20.376999999999999</v>
      </c>
      <c r="I846">
        <v>19.681000000000001</v>
      </c>
      <c r="J846">
        <v>21.186</v>
      </c>
      <c r="M846" s="3">
        <f t="shared" si="173"/>
        <v>20.414666666666665</v>
      </c>
      <c r="N846" s="1">
        <f t="shared" si="174"/>
        <v>0.75320670027113579</v>
      </c>
      <c r="O846" s="1">
        <f t="shared" si="175"/>
        <v>21.167873366937801</v>
      </c>
      <c r="P846" s="2">
        <f t="shared" si="176"/>
        <v>19.66145996639553</v>
      </c>
    </row>
    <row r="847" spans="1:16" x14ac:dyDescent="0.2">
      <c r="A847" s="17" t="s">
        <v>37</v>
      </c>
      <c r="B847" t="s">
        <v>20</v>
      </c>
      <c r="C847" t="s">
        <v>44</v>
      </c>
      <c r="E847">
        <v>5</v>
      </c>
      <c r="F847" s="61"/>
      <c r="G847">
        <v>44</v>
      </c>
      <c r="H847">
        <v>25.66</v>
      </c>
      <c r="I847">
        <v>22.654</v>
      </c>
      <c r="J847">
        <v>25.936</v>
      </c>
      <c r="M847" s="3">
        <f t="shared" si="173"/>
        <v>24.75</v>
      </c>
      <c r="N847" s="1">
        <f t="shared" si="174"/>
        <v>1.820427422337952</v>
      </c>
      <c r="O847" s="1">
        <f t="shared" si="175"/>
        <v>26.570427422337954</v>
      </c>
      <c r="P847" s="2">
        <f t="shared" si="176"/>
        <v>22.929572577662046</v>
      </c>
    </row>
    <row r="848" spans="1:16" x14ac:dyDescent="0.2">
      <c r="A848" s="17" t="s">
        <v>37</v>
      </c>
      <c r="B848" t="s">
        <v>20</v>
      </c>
      <c r="C848" t="s">
        <v>44</v>
      </c>
      <c r="E848">
        <v>5</v>
      </c>
      <c r="F848" s="61"/>
      <c r="G848">
        <v>45</v>
      </c>
      <c r="H848">
        <v>33.344000000000001</v>
      </c>
      <c r="I848">
        <v>18.867999999999999</v>
      </c>
      <c r="J848">
        <v>22.094000000000001</v>
      </c>
      <c r="M848" s="3">
        <f t="shared" si="173"/>
        <v>24.768666666666672</v>
      </c>
      <c r="N848" s="1">
        <f t="shared" si="174"/>
        <v>7.5996069196592702</v>
      </c>
      <c r="O848" s="1">
        <f t="shared" si="175"/>
        <v>32.368273586325941</v>
      </c>
      <c r="P848" s="2">
        <f t="shared" si="176"/>
        <v>17.169059747007402</v>
      </c>
    </row>
    <row r="849" spans="1:16" x14ac:dyDescent="0.2">
      <c r="A849" s="17" t="s">
        <v>37</v>
      </c>
      <c r="B849" t="s">
        <v>20</v>
      </c>
      <c r="C849" t="s">
        <v>44</v>
      </c>
      <c r="E849">
        <v>5</v>
      </c>
      <c r="F849" s="61"/>
      <c r="G849">
        <v>46</v>
      </c>
      <c r="H849">
        <v>36.234000000000002</v>
      </c>
      <c r="I849">
        <v>20.503</v>
      </c>
      <c r="J849">
        <v>31.841999999999999</v>
      </c>
      <c r="M849" s="3">
        <f t="shared" si="173"/>
        <v>29.526333333333337</v>
      </c>
      <c r="N849" s="1">
        <f t="shared" si="174"/>
        <v>8.1171315335735041</v>
      </c>
      <c r="O849" s="1">
        <f t="shared" si="175"/>
        <v>37.643464866906839</v>
      </c>
      <c r="P849" s="2">
        <f t="shared" si="176"/>
        <v>21.409201799759835</v>
      </c>
    </row>
    <row r="850" spans="1:16" x14ac:dyDescent="0.2">
      <c r="A850" s="17" t="s">
        <v>37</v>
      </c>
      <c r="B850" t="s">
        <v>20</v>
      </c>
      <c r="C850" t="s">
        <v>44</v>
      </c>
      <c r="E850">
        <v>5</v>
      </c>
      <c r="F850" s="61"/>
      <c r="G850">
        <v>47</v>
      </c>
      <c r="H850">
        <v>27.934999999999999</v>
      </c>
      <c r="I850">
        <v>24.163</v>
      </c>
      <c r="J850">
        <v>33.970999999999997</v>
      </c>
      <c r="M850" s="3">
        <f t="shared" si="173"/>
        <v>28.689666666666664</v>
      </c>
      <c r="N850" s="1">
        <f t="shared" si="174"/>
        <v>4.9473586218641641</v>
      </c>
      <c r="O850" s="1">
        <f t="shared" si="175"/>
        <v>33.637025288530829</v>
      </c>
      <c r="P850" s="2">
        <f t="shared" si="176"/>
        <v>23.742308044802499</v>
      </c>
    </row>
    <row r="851" spans="1:16" x14ac:dyDescent="0.2">
      <c r="A851" s="17" t="s">
        <v>37</v>
      </c>
      <c r="B851" t="s">
        <v>20</v>
      </c>
      <c r="C851" t="s">
        <v>44</v>
      </c>
      <c r="E851">
        <v>5</v>
      </c>
      <c r="F851" s="61"/>
      <c r="G851">
        <v>48</v>
      </c>
      <c r="H851">
        <v>24.163</v>
      </c>
      <c r="I851">
        <v>22.641999999999999</v>
      </c>
      <c r="J851">
        <v>28.925999999999998</v>
      </c>
      <c r="M851" s="3">
        <f t="shared" si="173"/>
        <v>25.243666666666666</v>
      </c>
      <c r="N851" s="1">
        <f t="shared" si="174"/>
        <v>3.2784210122150852</v>
      </c>
      <c r="O851" s="1">
        <f t="shared" si="175"/>
        <v>28.52208767888175</v>
      </c>
      <c r="P851" s="2">
        <f t="shared" si="176"/>
        <v>21.965245654451582</v>
      </c>
    </row>
    <row r="852" spans="1:16" x14ac:dyDescent="0.2">
      <c r="A852" s="17" t="s">
        <v>37</v>
      </c>
      <c r="B852" t="s">
        <v>20</v>
      </c>
      <c r="C852" t="s">
        <v>44</v>
      </c>
      <c r="E852">
        <v>5</v>
      </c>
      <c r="F852" s="61"/>
      <c r="G852">
        <v>49</v>
      </c>
      <c r="H852">
        <v>27.18</v>
      </c>
      <c r="I852">
        <v>27.17</v>
      </c>
      <c r="J852">
        <v>29.588000000000001</v>
      </c>
      <c r="M852" s="3">
        <f t="shared" si="173"/>
        <v>27.979333333333333</v>
      </c>
      <c r="N852" s="1">
        <f t="shared" si="174"/>
        <v>1.3931551720226047</v>
      </c>
      <c r="O852" s="1">
        <f t="shared" si="175"/>
        <v>29.372488505355939</v>
      </c>
      <c r="P852" s="2">
        <f t="shared" si="176"/>
        <v>26.586178161310727</v>
      </c>
    </row>
    <row r="853" spans="1:16" x14ac:dyDescent="0.2">
      <c r="A853" s="17" t="s">
        <v>37</v>
      </c>
      <c r="B853" t="s">
        <v>20</v>
      </c>
      <c r="C853" t="s">
        <v>44</v>
      </c>
      <c r="E853">
        <v>5</v>
      </c>
      <c r="F853" s="61"/>
      <c r="G853">
        <v>50</v>
      </c>
      <c r="H853">
        <v>28.678999999999998</v>
      </c>
      <c r="I853">
        <v>24.257000000000001</v>
      </c>
      <c r="J853">
        <v>30.225999999999999</v>
      </c>
      <c r="M853" s="3">
        <f t="shared" si="173"/>
        <v>27.72066666666667</v>
      </c>
      <c r="N853" s="1">
        <f t="shared" si="174"/>
        <v>3.0977479454166899</v>
      </c>
      <c r="O853" s="1">
        <f t="shared" si="175"/>
        <v>30.818414612083359</v>
      </c>
      <c r="P853" s="2">
        <f t="shared" si="176"/>
        <v>24.622918721249981</v>
      </c>
    </row>
    <row r="854" spans="1:16" x14ac:dyDescent="0.2">
      <c r="A854" s="17" t="s">
        <v>37</v>
      </c>
      <c r="B854" t="s">
        <v>20</v>
      </c>
      <c r="C854" t="s">
        <v>44</v>
      </c>
      <c r="E854">
        <v>5</v>
      </c>
      <c r="F854" s="61"/>
      <c r="G854">
        <v>51</v>
      </c>
      <c r="H854">
        <v>23.396000000000001</v>
      </c>
      <c r="I854">
        <v>27.18</v>
      </c>
      <c r="J854">
        <v>26.425999999999998</v>
      </c>
      <c r="M854" s="3">
        <f t="shared" si="173"/>
        <v>25.667333333333332</v>
      </c>
      <c r="N854" s="1">
        <f t="shared" si="174"/>
        <v>2.0028343249838039</v>
      </c>
      <c r="O854" s="1">
        <f t="shared" si="175"/>
        <v>27.670167658317137</v>
      </c>
      <c r="P854" s="2">
        <f t="shared" si="176"/>
        <v>23.664499008349527</v>
      </c>
    </row>
    <row r="855" spans="1:16" x14ac:dyDescent="0.2">
      <c r="A855" s="17" t="s">
        <v>37</v>
      </c>
      <c r="B855" t="s">
        <v>20</v>
      </c>
      <c r="C855" t="s">
        <v>44</v>
      </c>
      <c r="E855">
        <v>5</v>
      </c>
      <c r="F855" s="61"/>
      <c r="G855">
        <v>52</v>
      </c>
      <c r="H855">
        <v>21.146000000000001</v>
      </c>
      <c r="I855">
        <v>33.996000000000002</v>
      </c>
      <c r="J855">
        <v>32.488</v>
      </c>
      <c r="M855" s="3">
        <f t="shared" si="173"/>
        <v>29.209999999999997</v>
      </c>
      <c r="N855" s="1">
        <f t="shared" si="174"/>
        <v>7.0242144044725938</v>
      </c>
      <c r="O855" s="1">
        <f t="shared" si="175"/>
        <v>36.234214404472588</v>
      </c>
      <c r="P855" s="2">
        <f t="shared" si="176"/>
        <v>22.185785595527403</v>
      </c>
    </row>
    <row r="856" spans="1:16" x14ac:dyDescent="0.2">
      <c r="A856" s="17" t="s">
        <v>37</v>
      </c>
      <c r="B856" t="s">
        <v>20</v>
      </c>
      <c r="C856" t="s">
        <v>44</v>
      </c>
      <c r="E856">
        <v>5</v>
      </c>
      <c r="F856" s="61"/>
      <c r="G856">
        <v>53</v>
      </c>
      <c r="H856">
        <v>20.433</v>
      </c>
      <c r="I856">
        <v>40.027999999999999</v>
      </c>
      <c r="J856">
        <v>35.011000000000003</v>
      </c>
      <c r="M856" s="3">
        <f t="shared" si="173"/>
        <v>31.824000000000002</v>
      </c>
      <c r="N856" s="1">
        <f t="shared" si="174"/>
        <v>10.178837507299141</v>
      </c>
      <c r="O856" s="1">
        <f t="shared" si="175"/>
        <v>42.002837507299141</v>
      </c>
      <c r="P856" s="2">
        <f t="shared" si="176"/>
        <v>21.645162492700862</v>
      </c>
    </row>
    <row r="857" spans="1:16" x14ac:dyDescent="0.2">
      <c r="A857" s="17" t="s">
        <v>37</v>
      </c>
      <c r="B857" t="s">
        <v>20</v>
      </c>
      <c r="C857" t="s">
        <v>44</v>
      </c>
      <c r="E857">
        <v>5</v>
      </c>
      <c r="F857" s="61"/>
      <c r="G857">
        <v>54</v>
      </c>
      <c r="H857">
        <v>25.66</v>
      </c>
      <c r="I857">
        <v>33.241999999999997</v>
      </c>
      <c r="J857">
        <v>35.543999999999997</v>
      </c>
      <c r="M857" s="3">
        <f t="shared" si="173"/>
        <v>31.481999999999999</v>
      </c>
      <c r="N857" s="1">
        <f t="shared" si="174"/>
        <v>5.1717080350692681</v>
      </c>
      <c r="O857" s="1">
        <f t="shared" si="175"/>
        <v>36.653708035069265</v>
      </c>
      <c r="P857" s="2">
        <f t="shared" si="176"/>
        <v>26.31029196493073</v>
      </c>
    </row>
    <row r="858" spans="1:16" x14ac:dyDescent="0.2">
      <c r="A858" s="17" t="s">
        <v>37</v>
      </c>
      <c r="B858" t="s">
        <v>20</v>
      </c>
      <c r="C858" t="s">
        <v>44</v>
      </c>
      <c r="E858">
        <v>5</v>
      </c>
      <c r="F858" s="61"/>
      <c r="G858">
        <v>55</v>
      </c>
      <c r="H858">
        <v>26.414999999999999</v>
      </c>
      <c r="I858">
        <v>34.037999999999997</v>
      </c>
      <c r="J858">
        <v>33.216000000000001</v>
      </c>
      <c r="M858" s="3">
        <f t="shared" si="173"/>
        <v>31.222999999999999</v>
      </c>
      <c r="N858" s="1">
        <f t="shared" si="174"/>
        <v>4.1840852046773493</v>
      </c>
      <c r="O858" s="1">
        <f t="shared" si="175"/>
        <v>35.407085204677351</v>
      </c>
      <c r="P858" s="2">
        <f t="shared" si="176"/>
        <v>27.038914795322651</v>
      </c>
    </row>
    <row r="859" spans="1:16" x14ac:dyDescent="0.2">
      <c r="A859" s="17" t="s">
        <v>37</v>
      </c>
      <c r="B859" t="s">
        <v>20</v>
      </c>
      <c r="C859" t="s">
        <v>44</v>
      </c>
      <c r="E859">
        <v>5</v>
      </c>
      <c r="F859" s="61"/>
      <c r="G859">
        <v>56</v>
      </c>
      <c r="H859">
        <v>26.414999999999999</v>
      </c>
      <c r="I859">
        <v>24.951000000000001</v>
      </c>
      <c r="J859">
        <v>31.734000000000002</v>
      </c>
      <c r="M859" s="3">
        <f t="shared" si="173"/>
        <v>27.7</v>
      </c>
      <c r="N859" s="1">
        <f t="shared" si="174"/>
        <v>3.5694104555234922</v>
      </c>
      <c r="O859" s="1">
        <f t="shared" si="175"/>
        <v>31.269410455523492</v>
      </c>
      <c r="P859" s="2">
        <f t="shared" si="176"/>
        <v>24.130589544476507</v>
      </c>
    </row>
    <row r="860" spans="1:16" x14ac:dyDescent="0.2">
      <c r="A860" s="17" t="s">
        <v>37</v>
      </c>
      <c r="B860" t="s">
        <v>20</v>
      </c>
      <c r="C860" t="s">
        <v>44</v>
      </c>
      <c r="E860">
        <v>5</v>
      </c>
      <c r="F860" s="61"/>
      <c r="G860">
        <v>57</v>
      </c>
      <c r="H860">
        <v>22.692</v>
      </c>
      <c r="I860">
        <v>29.521000000000001</v>
      </c>
      <c r="J860">
        <v>35.503999999999998</v>
      </c>
      <c r="M860" s="3">
        <f t="shared" si="173"/>
        <v>29.239000000000001</v>
      </c>
      <c r="N860" s="1">
        <f t="shared" si="174"/>
        <v>6.4106535548257515</v>
      </c>
      <c r="O860" s="1">
        <f t="shared" si="175"/>
        <v>35.649653554825754</v>
      </c>
      <c r="P860" s="2">
        <f t="shared" si="176"/>
        <v>22.828346445174247</v>
      </c>
    </row>
    <row r="861" spans="1:16" x14ac:dyDescent="0.2">
      <c r="A861" s="17" t="s">
        <v>37</v>
      </c>
      <c r="B861" t="s">
        <v>20</v>
      </c>
      <c r="C861" t="s">
        <v>44</v>
      </c>
      <c r="E861">
        <v>5</v>
      </c>
      <c r="F861" s="61"/>
      <c r="G861">
        <v>58</v>
      </c>
      <c r="H861">
        <v>30.98</v>
      </c>
      <c r="I861">
        <v>34.037999999999997</v>
      </c>
      <c r="J861">
        <v>26.425999999999998</v>
      </c>
      <c r="M861" s="3">
        <f t="shared" si="173"/>
        <v>30.481333333333335</v>
      </c>
      <c r="N861" s="1">
        <f t="shared" si="174"/>
        <v>3.830422605057207</v>
      </c>
      <c r="O861" s="1">
        <f t="shared" si="175"/>
        <v>34.31175593839054</v>
      </c>
      <c r="P861" s="2">
        <f t="shared" si="176"/>
        <v>26.650910728276127</v>
      </c>
    </row>
    <row r="862" spans="1:16" x14ac:dyDescent="0.2">
      <c r="A862" s="17" t="s">
        <v>37</v>
      </c>
      <c r="B862" t="s">
        <v>20</v>
      </c>
      <c r="C862" t="s">
        <v>44</v>
      </c>
      <c r="E862">
        <v>5</v>
      </c>
      <c r="F862" s="61"/>
      <c r="G862">
        <v>59</v>
      </c>
      <c r="H862">
        <v>22.641999999999999</v>
      </c>
      <c r="I862">
        <v>31.172999999999998</v>
      </c>
      <c r="J862">
        <v>18.113</v>
      </c>
      <c r="M862" s="3">
        <f t="shared" si="173"/>
        <v>23.975999999999999</v>
      </c>
      <c r="N862" s="1">
        <f t="shared" si="174"/>
        <v>6.6314076182964321</v>
      </c>
      <c r="O862" s="1">
        <f t="shared" si="175"/>
        <v>30.607407618296431</v>
      </c>
      <c r="P862" s="2">
        <f t="shared" si="176"/>
        <v>17.344592381703567</v>
      </c>
    </row>
    <row r="863" spans="1:16" x14ac:dyDescent="0.2">
      <c r="A863" s="17" t="s">
        <v>37</v>
      </c>
      <c r="B863" t="s">
        <v>20</v>
      </c>
      <c r="C863" t="s">
        <v>44</v>
      </c>
      <c r="E863">
        <v>5</v>
      </c>
      <c r="F863" s="61"/>
      <c r="G863">
        <v>60</v>
      </c>
      <c r="H863">
        <v>27.263999999999999</v>
      </c>
      <c r="I863">
        <v>32.134999999999998</v>
      </c>
      <c r="J863">
        <v>15.849</v>
      </c>
      <c r="M863" s="3">
        <f t="shared" si="173"/>
        <v>25.082666666666668</v>
      </c>
      <c r="N863" s="1">
        <f t="shared" si="174"/>
        <v>8.359252976991014</v>
      </c>
      <c r="O863" s="1">
        <f t="shared" si="175"/>
        <v>33.441919643657684</v>
      </c>
      <c r="P863" s="2">
        <f t="shared" si="176"/>
        <v>16.723413689675652</v>
      </c>
    </row>
    <row r="864" spans="1:16" x14ac:dyDescent="0.2">
      <c r="A864" s="17" t="s">
        <v>37</v>
      </c>
      <c r="B864" t="s">
        <v>20</v>
      </c>
      <c r="C864" t="s">
        <v>44</v>
      </c>
      <c r="E864">
        <v>5</v>
      </c>
      <c r="F864" s="61"/>
      <c r="G864">
        <v>61</v>
      </c>
      <c r="H864">
        <v>22.692</v>
      </c>
      <c r="I864">
        <v>33.344000000000001</v>
      </c>
      <c r="J864" t="s">
        <v>18</v>
      </c>
      <c r="M864" s="3">
        <f t="shared" si="173"/>
        <v>28.018000000000001</v>
      </c>
      <c r="N864" s="1">
        <f t="shared" si="174"/>
        <v>7.5321014331991156</v>
      </c>
      <c r="O864" s="1">
        <f t="shared" si="175"/>
        <v>35.550101433199117</v>
      </c>
      <c r="P864" s="2">
        <f t="shared" si="176"/>
        <v>20.485898566800884</v>
      </c>
    </row>
    <row r="865" spans="1:16" x14ac:dyDescent="0.2">
      <c r="A865" s="17" t="s">
        <v>37</v>
      </c>
      <c r="B865" t="s">
        <v>20</v>
      </c>
      <c r="C865" t="s">
        <v>44</v>
      </c>
      <c r="E865">
        <v>5</v>
      </c>
      <c r="F865" s="61"/>
      <c r="G865">
        <v>62</v>
      </c>
      <c r="H865">
        <v>25.76</v>
      </c>
      <c r="I865">
        <v>31.841999999999999</v>
      </c>
      <c r="J865" t="s">
        <v>18</v>
      </c>
      <c r="M865" s="3">
        <f t="shared" si="173"/>
        <v>28.801000000000002</v>
      </c>
      <c r="N865" s="1">
        <f t="shared" si="174"/>
        <v>4.3006234431765424</v>
      </c>
      <c r="O865" s="1">
        <f t="shared" si="175"/>
        <v>33.101623443176543</v>
      </c>
      <c r="P865" s="2">
        <f t="shared" si="176"/>
        <v>24.500376556823461</v>
      </c>
    </row>
    <row r="866" spans="1:16" x14ac:dyDescent="0.2">
      <c r="A866" s="36" t="s">
        <v>37</v>
      </c>
      <c r="B866" s="5" t="s">
        <v>20</v>
      </c>
      <c r="C866" t="s">
        <v>44</v>
      </c>
      <c r="E866" s="5">
        <v>5</v>
      </c>
      <c r="F866" s="62"/>
      <c r="G866" s="5">
        <v>63</v>
      </c>
      <c r="H866" s="5">
        <v>21.9</v>
      </c>
      <c r="I866" s="5" t="s">
        <v>18</v>
      </c>
      <c r="J866" s="5" t="s">
        <v>18</v>
      </c>
      <c r="K866" s="5"/>
      <c r="L866" s="5"/>
      <c r="M866" s="6">
        <f t="shared" si="173"/>
        <v>21.9</v>
      </c>
      <c r="N866" s="7" t="s">
        <v>18</v>
      </c>
      <c r="O866" s="7" t="s">
        <v>18</v>
      </c>
      <c r="P866" s="8" t="s">
        <v>18</v>
      </c>
    </row>
    <row r="867" spans="1:16" x14ac:dyDescent="0.2">
      <c r="A867" s="32" t="s">
        <v>38</v>
      </c>
      <c r="B867" s="9" t="s">
        <v>28</v>
      </c>
      <c r="C867" t="s">
        <v>44</v>
      </c>
      <c r="D867">
        <v>2022</v>
      </c>
      <c r="E867" s="9">
        <v>1</v>
      </c>
      <c r="F867" s="60">
        <v>1323.5740000000001</v>
      </c>
      <c r="G867" s="9">
        <v>1</v>
      </c>
      <c r="H867" s="9">
        <v>3.774</v>
      </c>
      <c r="I867" s="9">
        <v>6.085</v>
      </c>
      <c r="J867" s="9">
        <v>5.2830000000000004</v>
      </c>
      <c r="K867" s="9">
        <v>6.0380000000000003</v>
      </c>
      <c r="L867" s="9"/>
      <c r="M867" s="11">
        <f t="shared" ref="M867" si="177">AVERAGE(H867:L867)</f>
        <v>5.2949999999999999</v>
      </c>
      <c r="N867" s="12">
        <f t="shared" ref="N867" si="178">STDEV(H867:L867)</f>
        <v>1.0785382082553525</v>
      </c>
      <c r="O867" s="12">
        <f t="shared" ref="O867" si="179">M867+N867</f>
        <v>6.3735382082553524</v>
      </c>
      <c r="P867" s="13">
        <f t="shared" ref="P867" si="180">M867-N867</f>
        <v>4.2164617917446474</v>
      </c>
    </row>
    <row r="868" spans="1:16" x14ac:dyDescent="0.2">
      <c r="A868" s="17" t="s">
        <v>38</v>
      </c>
      <c r="B868" t="s">
        <v>28</v>
      </c>
      <c r="C868" t="s">
        <v>44</v>
      </c>
      <c r="E868">
        <v>1</v>
      </c>
      <c r="F868" s="61"/>
      <c r="G868">
        <v>2</v>
      </c>
      <c r="H868">
        <v>6.085</v>
      </c>
      <c r="I868">
        <v>6.0380000000000003</v>
      </c>
      <c r="J868">
        <v>6.7919999999999998</v>
      </c>
      <c r="K868">
        <v>8.3019999999999996</v>
      </c>
      <c r="M868" s="3">
        <f t="shared" ref="M868:M931" si="181">AVERAGE(H868:L868)</f>
        <v>6.8042499999999997</v>
      </c>
      <c r="N868" s="1">
        <f t="shared" ref="N868:N931" si="182">STDEV(H868:L868)</f>
        <v>1.0563876734734607</v>
      </c>
      <c r="O868" s="1">
        <f t="shared" ref="O868:O931" si="183">M868+N868</f>
        <v>7.8606376734734607</v>
      </c>
      <c r="P868" s="2">
        <f t="shared" ref="P868:P931" si="184">M868-N868</f>
        <v>5.7478623265265387</v>
      </c>
    </row>
    <row r="869" spans="1:16" x14ac:dyDescent="0.2">
      <c r="A869" s="17" t="s">
        <v>38</v>
      </c>
      <c r="B869" t="s">
        <v>28</v>
      </c>
      <c r="C869" t="s">
        <v>44</v>
      </c>
      <c r="E869">
        <v>1</v>
      </c>
      <c r="F869" s="61"/>
      <c r="G869">
        <v>3</v>
      </c>
      <c r="H869">
        <v>3.0190000000000001</v>
      </c>
      <c r="I869">
        <v>4.5279999999999996</v>
      </c>
      <c r="J869">
        <v>4.5910000000000002</v>
      </c>
      <c r="K869">
        <v>5.2830000000000004</v>
      </c>
      <c r="M869" s="3">
        <f t="shared" si="181"/>
        <v>4.3552499999999998</v>
      </c>
      <c r="N869" s="1">
        <f t="shared" si="182"/>
        <v>0.95423699886348845</v>
      </c>
      <c r="O869" s="1">
        <f t="shared" si="183"/>
        <v>5.3094869988634885</v>
      </c>
      <c r="P869" s="2">
        <f t="shared" si="184"/>
        <v>3.4010130011365112</v>
      </c>
    </row>
    <row r="870" spans="1:16" x14ac:dyDescent="0.2">
      <c r="A870" s="17" t="s">
        <v>38</v>
      </c>
      <c r="B870" t="s">
        <v>28</v>
      </c>
      <c r="C870" t="s">
        <v>44</v>
      </c>
      <c r="E870">
        <v>1</v>
      </c>
      <c r="F870" s="61"/>
      <c r="G870">
        <v>4</v>
      </c>
      <c r="H870">
        <v>2.387</v>
      </c>
      <c r="I870">
        <v>2.2639999999999998</v>
      </c>
      <c r="J870">
        <v>3.0190000000000001</v>
      </c>
      <c r="K870">
        <v>3.0190000000000001</v>
      </c>
      <c r="M870" s="3">
        <f t="shared" si="181"/>
        <v>2.67225</v>
      </c>
      <c r="N870" s="1">
        <f t="shared" si="182"/>
        <v>0.40352891263617557</v>
      </c>
      <c r="O870" s="1">
        <f t="shared" si="183"/>
        <v>3.0757789126361756</v>
      </c>
      <c r="P870" s="2">
        <f t="shared" si="184"/>
        <v>2.2687210873638244</v>
      </c>
    </row>
    <row r="871" spans="1:16" x14ac:dyDescent="0.2">
      <c r="A871" s="17" t="s">
        <v>38</v>
      </c>
      <c r="B871" t="s">
        <v>28</v>
      </c>
      <c r="C871" t="s">
        <v>44</v>
      </c>
      <c r="E871">
        <v>1</v>
      </c>
      <c r="F871" s="61"/>
      <c r="G871">
        <v>5</v>
      </c>
      <c r="H871">
        <v>5.3369999999999997</v>
      </c>
      <c r="I871">
        <v>3.774</v>
      </c>
      <c r="J871">
        <v>4.5279999999999996</v>
      </c>
      <c r="K871">
        <v>4.5279999999999996</v>
      </c>
      <c r="M871" s="3">
        <f t="shared" si="181"/>
        <v>4.5417499999999995</v>
      </c>
      <c r="N871" s="1">
        <f t="shared" si="182"/>
        <v>0.63828957639408246</v>
      </c>
      <c r="O871" s="1">
        <f t="shared" si="183"/>
        <v>5.1800395763940816</v>
      </c>
      <c r="P871" s="2">
        <f t="shared" si="184"/>
        <v>3.9034604236059169</v>
      </c>
    </row>
    <row r="872" spans="1:16" x14ac:dyDescent="0.2">
      <c r="A872" s="17" t="s">
        <v>38</v>
      </c>
      <c r="B872" t="s">
        <v>28</v>
      </c>
      <c r="C872" t="s">
        <v>44</v>
      </c>
      <c r="E872">
        <v>1</v>
      </c>
      <c r="F872" s="61"/>
      <c r="G872">
        <v>6</v>
      </c>
      <c r="H872">
        <v>3.774</v>
      </c>
      <c r="I872">
        <v>5.2830000000000004</v>
      </c>
      <c r="J872">
        <v>3.0190000000000001</v>
      </c>
      <c r="K872">
        <v>2.2639999999999998</v>
      </c>
      <c r="M872" s="3">
        <f t="shared" si="181"/>
        <v>3.585</v>
      </c>
      <c r="N872" s="1">
        <f t="shared" si="182"/>
        <v>1.2889688385165363</v>
      </c>
      <c r="O872" s="1">
        <f t="shared" si="183"/>
        <v>4.8739688385165358</v>
      </c>
      <c r="P872" s="2">
        <f t="shared" si="184"/>
        <v>2.2960311614834636</v>
      </c>
    </row>
    <row r="873" spans="1:16" x14ac:dyDescent="0.2">
      <c r="A873" s="17" t="s">
        <v>38</v>
      </c>
      <c r="B873" t="s">
        <v>28</v>
      </c>
      <c r="C873" t="s">
        <v>44</v>
      </c>
      <c r="E873">
        <v>1</v>
      </c>
      <c r="F873" s="61"/>
      <c r="G873">
        <v>7</v>
      </c>
      <c r="H873">
        <v>7.585</v>
      </c>
      <c r="I873">
        <v>8.3019999999999996</v>
      </c>
      <c r="J873">
        <v>6.0380000000000003</v>
      </c>
      <c r="K873">
        <v>4.5910000000000002</v>
      </c>
      <c r="M873" s="3">
        <f t="shared" si="181"/>
        <v>6.6290000000000004</v>
      </c>
      <c r="N873" s="1">
        <f t="shared" si="182"/>
        <v>1.6548504464150191</v>
      </c>
      <c r="O873" s="1">
        <f t="shared" si="183"/>
        <v>8.2838504464150198</v>
      </c>
      <c r="P873" s="2">
        <f t="shared" si="184"/>
        <v>4.9741495535849811</v>
      </c>
    </row>
    <row r="874" spans="1:16" x14ac:dyDescent="0.2">
      <c r="A874" s="17" t="s">
        <v>38</v>
      </c>
      <c r="B874" t="s">
        <v>28</v>
      </c>
      <c r="C874" t="s">
        <v>44</v>
      </c>
      <c r="E874">
        <v>1</v>
      </c>
      <c r="F874" s="61"/>
      <c r="G874">
        <v>8</v>
      </c>
      <c r="H874">
        <v>5.2830000000000004</v>
      </c>
      <c r="I874">
        <v>4.5279999999999996</v>
      </c>
      <c r="J874">
        <v>5.2830000000000004</v>
      </c>
      <c r="K874">
        <v>8.3019999999999996</v>
      </c>
      <c r="M874" s="3">
        <f t="shared" si="181"/>
        <v>5.8490000000000002</v>
      </c>
      <c r="N874" s="1">
        <f t="shared" si="182"/>
        <v>1.6736150493268558</v>
      </c>
      <c r="O874" s="1">
        <f t="shared" si="183"/>
        <v>7.5226150493268555</v>
      </c>
      <c r="P874" s="2">
        <f t="shared" si="184"/>
        <v>4.1753849506731449</v>
      </c>
    </row>
    <row r="875" spans="1:16" x14ac:dyDescent="0.2">
      <c r="A875" s="17" t="s">
        <v>38</v>
      </c>
      <c r="B875" t="s">
        <v>28</v>
      </c>
      <c r="C875" t="s">
        <v>44</v>
      </c>
      <c r="E875">
        <v>1</v>
      </c>
      <c r="F875" s="61"/>
      <c r="G875">
        <v>9</v>
      </c>
      <c r="H875">
        <v>6.7919999999999998</v>
      </c>
      <c r="I875">
        <v>3.774</v>
      </c>
      <c r="J875">
        <v>6.0380000000000003</v>
      </c>
      <c r="K875">
        <v>6.7919999999999998</v>
      </c>
      <c r="M875" s="3">
        <f t="shared" si="181"/>
        <v>5.8490000000000002</v>
      </c>
      <c r="N875" s="1">
        <f t="shared" si="182"/>
        <v>1.4282674819514694</v>
      </c>
      <c r="O875" s="1">
        <f t="shared" si="183"/>
        <v>7.2772674819514691</v>
      </c>
      <c r="P875" s="2">
        <f t="shared" si="184"/>
        <v>4.4207325180485313</v>
      </c>
    </row>
    <row r="876" spans="1:16" x14ac:dyDescent="0.2">
      <c r="A876" s="17" t="s">
        <v>38</v>
      </c>
      <c r="B876" t="s">
        <v>28</v>
      </c>
      <c r="C876" t="s">
        <v>44</v>
      </c>
      <c r="E876">
        <v>1</v>
      </c>
      <c r="F876" s="61"/>
      <c r="G876">
        <v>10</v>
      </c>
      <c r="H876">
        <v>4.5279999999999996</v>
      </c>
      <c r="I876">
        <v>6.0380000000000003</v>
      </c>
      <c r="J876">
        <v>6.0380000000000003</v>
      </c>
      <c r="K876">
        <v>9.8109999999999999</v>
      </c>
      <c r="M876" s="3">
        <f t="shared" si="181"/>
        <v>6.6037499999999998</v>
      </c>
      <c r="N876" s="1">
        <f t="shared" si="182"/>
        <v>2.2535406770975621</v>
      </c>
      <c r="O876" s="1">
        <f t="shared" si="183"/>
        <v>8.8572906770975628</v>
      </c>
      <c r="P876" s="2">
        <f t="shared" si="184"/>
        <v>4.3502093229024377</v>
      </c>
    </row>
    <row r="877" spans="1:16" x14ac:dyDescent="0.2">
      <c r="A877" s="17" t="s">
        <v>38</v>
      </c>
      <c r="B877" t="s">
        <v>28</v>
      </c>
      <c r="C877" t="s">
        <v>44</v>
      </c>
      <c r="E877">
        <v>1</v>
      </c>
      <c r="F877" s="61"/>
      <c r="G877">
        <v>11</v>
      </c>
      <c r="H877">
        <v>4.5910000000000002</v>
      </c>
      <c r="I877">
        <v>3.774</v>
      </c>
      <c r="J877">
        <v>7.5469999999999997</v>
      </c>
      <c r="K877">
        <v>7.5469999999999997</v>
      </c>
      <c r="M877" s="3">
        <f t="shared" si="181"/>
        <v>5.8647499999999999</v>
      </c>
      <c r="N877" s="1">
        <f t="shared" si="182"/>
        <v>1.9709223517598748</v>
      </c>
      <c r="O877" s="1">
        <f t="shared" si="183"/>
        <v>7.8356723517598752</v>
      </c>
      <c r="P877" s="2">
        <f t="shared" si="184"/>
        <v>3.8938276482401251</v>
      </c>
    </row>
    <row r="878" spans="1:16" x14ac:dyDescent="0.2">
      <c r="A878" s="17" t="s">
        <v>38</v>
      </c>
      <c r="B878" t="s">
        <v>28</v>
      </c>
      <c r="C878" t="s">
        <v>44</v>
      </c>
      <c r="E878">
        <v>1</v>
      </c>
      <c r="F878" s="61"/>
      <c r="G878">
        <v>12</v>
      </c>
      <c r="H878">
        <v>6.7919999999999998</v>
      </c>
      <c r="I878">
        <v>8.3019999999999996</v>
      </c>
      <c r="J878">
        <v>8.3360000000000003</v>
      </c>
      <c r="K878">
        <v>6.7919999999999998</v>
      </c>
      <c r="M878" s="3">
        <f t="shared" si="181"/>
        <v>7.5555000000000003</v>
      </c>
      <c r="N878" s="1">
        <f t="shared" si="182"/>
        <v>0.88172312358622673</v>
      </c>
      <c r="O878" s="1">
        <f t="shared" si="183"/>
        <v>8.4372231235862269</v>
      </c>
      <c r="P878" s="2">
        <f t="shared" si="184"/>
        <v>6.6737768764137737</v>
      </c>
    </row>
    <row r="879" spans="1:16" x14ac:dyDescent="0.2">
      <c r="A879" s="17" t="s">
        <v>38</v>
      </c>
      <c r="B879" t="s">
        <v>28</v>
      </c>
      <c r="C879" t="s">
        <v>44</v>
      </c>
      <c r="E879">
        <v>1</v>
      </c>
      <c r="F879" s="61"/>
      <c r="G879">
        <v>13</v>
      </c>
      <c r="H879">
        <v>7.585</v>
      </c>
      <c r="I879">
        <v>8.3019999999999996</v>
      </c>
      <c r="J879">
        <v>10.593</v>
      </c>
      <c r="K879">
        <v>8.3019999999999996</v>
      </c>
      <c r="M879" s="3">
        <f t="shared" si="181"/>
        <v>8.6954999999999991</v>
      </c>
      <c r="N879" s="1">
        <f t="shared" si="182"/>
        <v>1.3093765692114752</v>
      </c>
      <c r="O879" s="1">
        <f t="shared" si="183"/>
        <v>10.004876569211474</v>
      </c>
      <c r="P879" s="2">
        <f t="shared" si="184"/>
        <v>7.3861234307885244</v>
      </c>
    </row>
    <row r="880" spans="1:16" x14ac:dyDescent="0.2">
      <c r="A880" s="17" t="s">
        <v>38</v>
      </c>
      <c r="B880" t="s">
        <v>28</v>
      </c>
      <c r="C880" t="s">
        <v>44</v>
      </c>
      <c r="E880">
        <v>1</v>
      </c>
      <c r="F880" s="61"/>
      <c r="G880">
        <v>14</v>
      </c>
      <c r="H880">
        <v>10.566000000000001</v>
      </c>
      <c r="I880">
        <v>10.593</v>
      </c>
      <c r="J880">
        <v>9.8109999999999999</v>
      </c>
      <c r="K880">
        <v>9.0570000000000004</v>
      </c>
      <c r="M880" s="3">
        <f t="shared" si="181"/>
        <v>10.00675</v>
      </c>
      <c r="N880" s="1">
        <f t="shared" si="182"/>
        <v>0.72956442484540052</v>
      </c>
      <c r="O880" s="1">
        <f t="shared" si="183"/>
        <v>10.7363144248454</v>
      </c>
      <c r="P880" s="2">
        <f t="shared" si="184"/>
        <v>9.2771855751546006</v>
      </c>
    </row>
    <row r="881" spans="1:16" x14ac:dyDescent="0.2">
      <c r="A881" s="17" t="s">
        <v>38</v>
      </c>
      <c r="B881" t="s">
        <v>28</v>
      </c>
      <c r="C881" t="s">
        <v>44</v>
      </c>
      <c r="E881">
        <v>1</v>
      </c>
      <c r="F881" s="61"/>
      <c r="G881">
        <v>15</v>
      </c>
      <c r="H881">
        <v>10.593</v>
      </c>
      <c r="I881">
        <v>9.8109999999999999</v>
      </c>
      <c r="J881">
        <v>9.84</v>
      </c>
      <c r="K881">
        <v>20.376999999999999</v>
      </c>
      <c r="M881" s="3">
        <f t="shared" si="181"/>
        <v>12.655249999999999</v>
      </c>
      <c r="N881" s="1">
        <f t="shared" si="182"/>
        <v>5.1605454734294689</v>
      </c>
      <c r="O881" s="1">
        <f t="shared" si="183"/>
        <v>17.815795473429468</v>
      </c>
      <c r="P881" s="2">
        <f t="shared" si="184"/>
        <v>7.4947045265705299</v>
      </c>
    </row>
    <row r="882" spans="1:16" x14ac:dyDescent="0.2">
      <c r="A882" s="17" t="s">
        <v>38</v>
      </c>
      <c r="B882" t="s">
        <v>28</v>
      </c>
      <c r="C882" t="s">
        <v>44</v>
      </c>
      <c r="E882">
        <v>1</v>
      </c>
      <c r="F882" s="61"/>
      <c r="G882">
        <v>16</v>
      </c>
      <c r="H882">
        <v>7.5469999999999997</v>
      </c>
      <c r="I882">
        <v>8.3019999999999996</v>
      </c>
      <c r="J882">
        <v>9.9269999999999996</v>
      </c>
      <c r="K882">
        <v>18.867999999999999</v>
      </c>
      <c r="M882" s="3">
        <f t="shared" si="181"/>
        <v>11.161</v>
      </c>
      <c r="N882" s="1">
        <f t="shared" si="182"/>
        <v>5.2330832848968365</v>
      </c>
      <c r="O882" s="1">
        <f t="shared" si="183"/>
        <v>16.394083284896837</v>
      </c>
      <c r="P882" s="2">
        <f t="shared" si="184"/>
        <v>5.9279167151031631</v>
      </c>
    </row>
    <row r="883" spans="1:16" x14ac:dyDescent="0.2">
      <c r="A883" s="17" t="s">
        <v>38</v>
      </c>
      <c r="B883" t="s">
        <v>28</v>
      </c>
      <c r="C883" t="s">
        <v>44</v>
      </c>
      <c r="E883">
        <v>1</v>
      </c>
      <c r="F883" s="61"/>
      <c r="G883">
        <v>17</v>
      </c>
      <c r="H883">
        <v>15.093999999999999</v>
      </c>
      <c r="I883">
        <v>9.84</v>
      </c>
      <c r="J883">
        <v>21.146000000000001</v>
      </c>
      <c r="K883">
        <v>24.163</v>
      </c>
      <c r="M883" s="3">
        <f t="shared" si="181"/>
        <v>17.560749999999999</v>
      </c>
      <c r="N883" s="1">
        <f t="shared" si="182"/>
        <v>6.3806624198955015</v>
      </c>
      <c r="O883" s="1">
        <f t="shared" si="183"/>
        <v>23.941412419895499</v>
      </c>
      <c r="P883" s="2">
        <f t="shared" si="184"/>
        <v>11.180087580104498</v>
      </c>
    </row>
    <row r="884" spans="1:16" x14ac:dyDescent="0.2">
      <c r="A884" s="17" t="s">
        <v>38</v>
      </c>
      <c r="B884" t="s">
        <v>28</v>
      </c>
      <c r="C884" t="s">
        <v>44</v>
      </c>
      <c r="E884">
        <v>1</v>
      </c>
      <c r="F884" s="61"/>
      <c r="G884">
        <v>18</v>
      </c>
      <c r="H884">
        <v>17.423999999999999</v>
      </c>
      <c r="I884">
        <v>9.8109999999999999</v>
      </c>
      <c r="J884">
        <v>14.359</v>
      </c>
      <c r="K884">
        <v>27.18</v>
      </c>
      <c r="M884" s="3">
        <f t="shared" si="181"/>
        <v>17.1935</v>
      </c>
      <c r="N884" s="1">
        <f t="shared" si="182"/>
        <v>7.3557009409935414</v>
      </c>
      <c r="O884" s="1">
        <f t="shared" si="183"/>
        <v>24.549200940993543</v>
      </c>
      <c r="P884" s="2">
        <f t="shared" si="184"/>
        <v>9.8377990590064588</v>
      </c>
    </row>
    <row r="885" spans="1:16" x14ac:dyDescent="0.2">
      <c r="A885" s="17" t="s">
        <v>38</v>
      </c>
      <c r="B885" t="s">
        <v>28</v>
      </c>
      <c r="C885" t="s">
        <v>44</v>
      </c>
      <c r="E885">
        <v>1</v>
      </c>
      <c r="F885" s="61"/>
      <c r="G885">
        <v>19</v>
      </c>
      <c r="H885">
        <v>17.358000000000001</v>
      </c>
      <c r="I885">
        <v>12.83</v>
      </c>
      <c r="J885">
        <v>15.093999999999999</v>
      </c>
      <c r="K885">
        <v>21.146000000000001</v>
      </c>
      <c r="M885" s="3">
        <f t="shared" si="181"/>
        <v>16.606999999999999</v>
      </c>
      <c r="N885" s="1">
        <f t="shared" si="182"/>
        <v>3.5459563825104636</v>
      </c>
      <c r="O885" s="1">
        <f t="shared" si="183"/>
        <v>20.152956382510464</v>
      </c>
      <c r="P885" s="2">
        <f t="shared" si="184"/>
        <v>13.061043617489535</v>
      </c>
    </row>
    <row r="886" spans="1:16" x14ac:dyDescent="0.2">
      <c r="A886" s="17" t="s">
        <v>38</v>
      </c>
      <c r="B886" t="s">
        <v>28</v>
      </c>
      <c r="C886" t="s">
        <v>44</v>
      </c>
      <c r="E886">
        <v>1</v>
      </c>
      <c r="F886" s="61"/>
      <c r="G886">
        <v>20</v>
      </c>
      <c r="H886">
        <v>31.707000000000001</v>
      </c>
      <c r="I886">
        <v>22.641999999999999</v>
      </c>
      <c r="J886">
        <v>20.376999999999999</v>
      </c>
      <c r="K886">
        <v>21.887</v>
      </c>
      <c r="M886" s="3">
        <f t="shared" si="181"/>
        <v>24.15325</v>
      </c>
      <c r="N886" s="1">
        <f t="shared" si="182"/>
        <v>5.1231165238228416</v>
      </c>
      <c r="O886" s="1">
        <f t="shared" si="183"/>
        <v>29.276366523822841</v>
      </c>
      <c r="P886" s="2">
        <f t="shared" si="184"/>
        <v>19.030133476177159</v>
      </c>
    </row>
    <row r="887" spans="1:16" x14ac:dyDescent="0.2">
      <c r="A887" s="17" t="s">
        <v>38</v>
      </c>
      <c r="B887" t="s">
        <v>28</v>
      </c>
      <c r="C887" t="s">
        <v>44</v>
      </c>
      <c r="E887">
        <v>1</v>
      </c>
      <c r="F887" s="61"/>
      <c r="G887">
        <v>21</v>
      </c>
      <c r="H887">
        <v>24.917000000000002</v>
      </c>
      <c r="I887">
        <v>19.623000000000001</v>
      </c>
      <c r="J887">
        <v>24.151</v>
      </c>
      <c r="K887">
        <v>24.917000000000002</v>
      </c>
      <c r="M887" s="3">
        <f t="shared" si="181"/>
        <v>23.402000000000001</v>
      </c>
      <c r="N887" s="1">
        <f t="shared" si="182"/>
        <v>2.5450796975078536</v>
      </c>
      <c r="O887" s="1">
        <f t="shared" si="183"/>
        <v>25.947079697507853</v>
      </c>
      <c r="P887" s="2">
        <f t="shared" si="184"/>
        <v>20.856920302492149</v>
      </c>
    </row>
    <row r="888" spans="1:16" x14ac:dyDescent="0.2">
      <c r="A888" s="17" t="s">
        <v>38</v>
      </c>
      <c r="B888" t="s">
        <v>28</v>
      </c>
      <c r="C888" t="s">
        <v>44</v>
      </c>
      <c r="E888">
        <v>1</v>
      </c>
      <c r="F888" s="61"/>
      <c r="G888">
        <v>22</v>
      </c>
      <c r="H888">
        <v>26.425999999999998</v>
      </c>
      <c r="I888">
        <v>21.146000000000001</v>
      </c>
      <c r="J888">
        <v>22.641999999999999</v>
      </c>
      <c r="K888">
        <v>22.692</v>
      </c>
      <c r="M888" s="3">
        <f t="shared" si="181"/>
        <v>23.226500000000001</v>
      </c>
      <c r="N888" s="1">
        <f t="shared" si="182"/>
        <v>2.2503785607463165</v>
      </c>
      <c r="O888" s="1">
        <f t="shared" si="183"/>
        <v>25.476878560746318</v>
      </c>
      <c r="P888" s="2">
        <f t="shared" si="184"/>
        <v>20.976121439253685</v>
      </c>
    </row>
    <row r="889" spans="1:16" x14ac:dyDescent="0.2">
      <c r="A889" s="17" t="s">
        <v>38</v>
      </c>
      <c r="B889" t="s">
        <v>28</v>
      </c>
      <c r="C889" t="s">
        <v>44</v>
      </c>
      <c r="E889">
        <v>1</v>
      </c>
      <c r="F889" s="61"/>
      <c r="G889">
        <v>23</v>
      </c>
      <c r="H889">
        <v>24.151</v>
      </c>
      <c r="I889">
        <v>21.146000000000001</v>
      </c>
      <c r="J889">
        <v>28.678999999999998</v>
      </c>
      <c r="K889">
        <v>24.151</v>
      </c>
      <c r="M889" s="3">
        <f t="shared" si="181"/>
        <v>24.531749999999999</v>
      </c>
      <c r="N889" s="1">
        <f t="shared" si="182"/>
        <v>3.1066019351267706</v>
      </c>
      <c r="O889" s="1">
        <f t="shared" si="183"/>
        <v>27.638351935126771</v>
      </c>
      <c r="P889" s="2">
        <f t="shared" si="184"/>
        <v>21.425148064873227</v>
      </c>
    </row>
    <row r="890" spans="1:16" x14ac:dyDescent="0.2">
      <c r="A890" s="17" t="s">
        <v>38</v>
      </c>
      <c r="B890" t="s">
        <v>28</v>
      </c>
      <c r="C890" t="s">
        <v>44</v>
      </c>
      <c r="E890">
        <v>1</v>
      </c>
      <c r="F890" s="61"/>
      <c r="G890">
        <v>24</v>
      </c>
      <c r="H890">
        <v>17.358000000000001</v>
      </c>
      <c r="I890">
        <v>21.132000000000001</v>
      </c>
      <c r="J890">
        <v>25.670999999999999</v>
      </c>
      <c r="K890">
        <v>27.925000000000001</v>
      </c>
      <c r="M890" s="3">
        <f t="shared" si="181"/>
        <v>23.0215</v>
      </c>
      <c r="N890" s="1">
        <f t="shared" si="182"/>
        <v>4.7155630628801903</v>
      </c>
      <c r="O890" s="1">
        <f t="shared" si="183"/>
        <v>27.737063062880189</v>
      </c>
      <c r="P890" s="2">
        <f t="shared" si="184"/>
        <v>18.30593693711981</v>
      </c>
    </row>
    <row r="891" spans="1:16" x14ac:dyDescent="0.2">
      <c r="A891" s="17" t="s">
        <v>38</v>
      </c>
      <c r="B891" t="s">
        <v>28</v>
      </c>
      <c r="C891" t="s">
        <v>44</v>
      </c>
      <c r="E891">
        <v>1</v>
      </c>
      <c r="F891" s="61"/>
      <c r="G891">
        <v>25</v>
      </c>
      <c r="H891">
        <v>27.18</v>
      </c>
      <c r="I891">
        <v>24.163</v>
      </c>
      <c r="J891">
        <v>27.934999999999999</v>
      </c>
      <c r="K891">
        <v>23.445</v>
      </c>
      <c r="M891" s="3">
        <f t="shared" si="181"/>
        <v>25.680750000000003</v>
      </c>
      <c r="N891" s="1">
        <f t="shared" si="182"/>
        <v>2.2084335889192284</v>
      </c>
      <c r="O891" s="1">
        <f t="shared" si="183"/>
        <v>27.889183588919231</v>
      </c>
      <c r="P891" s="2">
        <f t="shared" si="184"/>
        <v>23.472316411080776</v>
      </c>
    </row>
    <row r="892" spans="1:16" x14ac:dyDescent="0.2">
      <c r="A892" s="17" t="s">
        <v>38</v>
      </c>
      <c r="B892" t="s">
        <v>28</v>
      </c>
      <c r="C892" t="s">
        <v>44</v>
      </c>
      <c r="E892">
        <v>1</v>
      </c>
      <c r="F892" s="61"/>
      <c r="G892">
        <v>26</v>
      </c>
      <c r="H892">
        <v>31.698</v>
      </c>
      <c r="I892">
        <v>24.151</v>
      </c>
      <c r="J892">
        <v>27.17</v>
      </c>
      <c r="K892">
        <v>24.905999999999999</v>
      </c>
      <c r="M892" s="3">
        <f t="shared" si="181"/>
        <v>26.981250000000003</v>
      </c>
      <c r="N892" s="1">
        <f t="shared" si="182"/>
        <v>3.396092595419995</v>
      </c>
      <c r="O892" s="1">
        <f t="shared" si="183"/>
        <v>30.377342595419996</v>
      </c>
      <c r="P892" s="2">
        <f t="shared" si="184"/>
        <v>23.585157404580009</v>
      </c>
    </row>
    <row r="893" spans="1:16" x14ac:dyDescent="0.2">
      <c r="A893" s="17" t="s">
        <v>38</v>
      </c>
      <c r="B893" t="s">
        <v>28</v>
      </c>
      <c r="C893" t="s">
        <v>44</v>
      </c>
      <c r="E893">
        <v>1</v>
      </c>
      <c r="F893" s="61"/>
      <c r="G893">
        <v>27</v>
      </c>
      <c r="H893">
        <v>30.98</v>
      </c>
      <c r="I893">
        <v>24.151</v>
      </c>
      <c r="J893">
        <v>24.951000000000001</v>
      </c>
      <c r="K893">
        <v>17.358000000000001</v>
      </c>
      <c r="M893" s="3">
        <f t="shared" si="181"/>
        <v>24.36</v>
      </c>
      <c r="N893" s="1">
        <f t="shared" si="182"/>
        <v>5.5751043637466289</v>
      </c>
      <c r="O893" s="1">
        <f t="shared" si="183"/>
        <v>29.935104363746628</v>
      </c>
      <c r="P893" s="2">
        <f t="shared" si="184"/>
        <v>18.784895636253371</v>
      </c>
    </row>
    <row r="894" spans="1:16" x14ac:dyDescent="0.2">
      <c r="A894" s="17" t="s">
        <v>38</v>
      </c>
      <c r="B894" t="s">
        <v>28</v>
      </c>
      <c r="C894" t="s">
        <v>44</v>
      </c>
      <c r="E894">
        <v>1</v>
      </c>
      <c r="F894" s="61"/>
      <c r="G894">
        <v>28</v>
      </c>
      <c r="H894">
        <v>27.925000000000001</v>
      </c>
      <c r="I894">
        <v>24.905999999999999</v>
      </c>
      <c r="J894">
        <v>26.425999999999998</v>
      </c>
      <c r="K894">
        <v>24.163</v>
      </c>
      <c r="M894" s="3">
        <f t="shared" si="181"/>
        <v>25.855</v>
      </c>
      <c r="N894" s="1">
        <f t="shared" si="182"/>
        <v>1.6707688848750648</v>
      </c>
      <c r="O894" s="1">
        <f t="shared" si="183"/>
        <v>27.525768884875067</v>
      </c>
      <c r="P894" s="2">
        <f t="shared" si="184"/>
        <v>24.184231115124934</v>
      </c>
    </row>
    <row r="895" spans="1:16" x14ac:dyDescent="0.2">
      <c r="A895" s="17" t="s">
        <v>38</v>
      </c>
      <c r="B895" t="s">
        <v>28</v>
      </c>
      <c r="C895" t="s">
        <v>44</v>
      </c>
      <c r="E895">
        <v>1</v>
      </c>
      <c r="F895" s="61"/>
      <c r="G895">
        <v>29</v>
      </c>
      <c r="H895">
        <v>29.434000000000001</v>
      </c>
      <c r="I895">
        <v>33.962000000000003</v>
      </c>
      <c r="J895">
        <v>35.503999999999998</v>
      </c>
      <c r="K895">
        <v>22.094000000000001</v>
      </c>
      <c r="M895" s="3">
        <f t="shared" si="181"/>
        <v>30.2485</v>
      </c>
      <c r="N895" s="1">
        <f t="shared" si="182"/>
        <v>6.0158026064690731</v>
      </c>
      <c r="O895" s="1">
        <f t="shared" si="183"/>
        <v>36.264302606469073</v>
      </c>
      <c r="P895" s="2">
        <f t="shared" si="184"/>
        <v>24.232697393530927</v>
      </c>
    </row>
    <row r="896" spans="1:16" x14ac:dyDescent="0.2">
      <c r="A896" s="17" t="s">
        <v>38</v>
      </c>
      <c r="B896" t="s">
        <v>28</v>
      </c>
      <c r="C896" t="s">
        <v>44</v>
      </c>
      <c r="E896">
        <v>1</v>
      </c>
      <c r="F896" s="61"/>
      <c r="G896">
        <v>30</v>
      </c>
      <c r="H896">
        <v>39.274000000000001</v>
      </c>
      <c r="I896">
        <v>22.654</v>
      </c>
      <c r="J896">
        <v>24.151</v>
      </c>
      <c r="K896">
        <v>37.765999999999998</v>
      </c>
      <c r="M896" s="3">
        <f t="shared" si="181"/>
        <v>30.96125</v>
      </c>
      <c r="N896" s="1">
        <f t="shared" si="182"/>
        <v>8.771095384842198</v>
      </c>
      <c r="O896" s="1">
        <f t="shared" si="183"/>
        <v>39.732345384842198</v>
      </c>
      <c r="P896" s="2">
        <f t="shared" si="184"/>
        <v>22.190154615157802</v>
      </c>
    </row>
    <row r="897" spans="1:16" x14ac:dyDescent="0.2">
      <c r="A897" s="17" t="s">
        <v>38</v>
      </c>
      <c r="B897" t="s">
        <v>28</v>
      </c>
      <c r="C897" t="s">
        <v>44</v>
      </c>
      <c r="E897">
        <v>1</v>
      </c>
      <c r="F897" s="61"/>
      <c r="G897">
        <v>31</v>
      </c>
      <c r="H897">
        <v>33.284999999999997</v>
      </c>
      <c r="I897">
        <v>29.443999999999999</v>
      </c>
      <c r="J897">
        <v>33.996000000000002</v>
      </c>
      <c r="K897">
        <v>28.838000000000001</v>
      </c>
      <c r="M897" s="3">
        <f t="shared" si="181"/>
        <v>31.390749999999997</v>
      </c>
      <c r="N897" s="1">
        <f t="shared" si="182"/>
        <v>2.6256350819055818</v>
      </c>
      <c r="O897" s="1">
        <f t="shared" si="183"/>
        <v>34.016385081905582</v>
      </c>
      <c r="P897" s="2">
        <f t="shared" si="184"/>
        <v>28.765114918094415</v>
      </c>
    </row>
    <row r="898" spans="1:16" x14ac:dyDescent="0.2">
      <c r="A898" s="17" t="s">
        <v>38</v>
      </c>
      <c r="B898" t="s">
        <v>28</v>
      </c>
      <c r="C898" t="s">
        <v>44</v>
      </c>
      <c r="E898">
        <v>1</v>
      </c>
      <c r="F898" s="61"/>
      <c r="G898">
        <v>32</v>
      </c>
      <c r="H898">
        <v>30.526</v>
      </c>
      <c r="I898">
        <v>33.061</v>
      </c>
      <c r="J898">
        <v>26.414999999999999</v>
      </c>
      <c r="K898">
        <v>35.472000000000001</v>
      </c>
      <c r="M898" s="3">
        <f t="shared" si="181"/>
        <v>31.368500000000004</v>
      </c>
      <c r="N898" s="1">
        <f t="shared" si="182"/>
        <v>3.8708412952913589</v>
      </c>
      <c r="O898" s="1">
        <f t="shared" si="183"/>
        <v>35.239341295291361</v>
      </c>
      <c r="P898" s="2">
        <f t="shared" si="184"/>
        <v>27.497658704708645</v>
      </c>
    </row>
    <row r="899" spans="1:16" x14ac:dyDescent="0.2">
      <c r="A899" s="17" t="s">
        <v>38</v>
      </c>
      <c r="B899" t="s">
        <v>28</v>
      </c>
      <c r="C899" t="s">
        <v>44</v>
      </c>
      <c r="E899">
        <v>1</v>
      </c>
      <c r="F899" s="61"/>
      <c r="G899">
        <v>33</v>
      </c>
      <c r="H899">
        <v>33.996000000000002</v>
      </c>
      <c r="I899">
        <v>31.707000000000001</v>
      </c>
      <c r="J899">
        <v>30.943000000000001</v>
      </c>
      <c r="K899">
        <v>35.6</v>
      </c>
      <c r="M899" s="3">
        <f t="shared" si="181"/>
        <v>33.061500000000002</v>
      </c>
      <c r="N899" s="1">
        <f t="shared" si="182"/>
        <v>2.1322902397813173</v>
      </c>
      <c r="O899" s="1">
        <f t="shared" si="183"/>
        <v>35.193790239781322</v>
      </c>
      <c r="P899" s="2">
        <f t="shared" si="184"/>
        <v>30.929209760218686</v>
      </c>
    </row>
    <row r="900" spans="1:16" x14ac:dyDescent="0.2">
      <c r="A900" s="17" t="s">
        <v>38</v>
      </c>
      <c r="B900" t="s">
        <v>28</v>
      </c>
      <c r="C900" t="s">
        <v>44</v>
      </c>
      <c r="E900">
        <v>1</v>
      </c>
      <c r="F900" s="61"/>
      <c r="G900">
        <v>34</v>
      </c>
      <c r="H900">
        <v>29.443999999999999</v>
      </c>
      <c r="I900">
        <v>30.943000000000001</v>
      </c>
      <c r="J900">
        <v>29.472999999999999</v>
      </c>
      <c r="K900">
        <v>34.716999999999999</v>
      </c>
      <c r="M900" s="3">
        <f t="shared" si="181"/>
        <v>31.14425</v>
      </c>
      <c r="N900" s="1">
        <f t="shared" si="182"/>
        <v>2.482537059139299</v>
      </c>
      <c r="O900" s="1">
        <f t="shared" si="183"/>
        <v>33.626787059139296</v>
      </c>
      <c r="P900" s="2">
        <f t="shared" si="184"/>
        <v>28.661712940860699</v>
      </c>
    </row>
    <row r="901" spans="1:16" x14ac:dyDescent="0.2">
      <c r="A901" s="17" t="s">
        <v>38</v>
      </c>
      <c r="B901" t="s">
        <v>28</v>
      </c>
      <c r="C901" t="s">
        <v>44</v>
      </c>
      <c r="E901">
        <v>1</v>
      </c>
      <c r="F901" s="61"/>
      <c r="G901">
        <v>35</v>
      </c>
      <c r="H901">
        <v>22.654</v>
      </c>
      <c r="I901">
        <v>28.689</v>
      </c>
      <c r="J901">
        <v>29.434000000000001</v>
      </c>
      <c r="K901">
        <v>23.506</v>
      </c>
      <c r="M901" s="3">
        <f t="shared" si="181"/>
        <v>26.07075</v>
      </c>
      <c r="N901" s="1">
        <f t="shared" si="182"/>
        <v>3.4841931992930553</v>
      </c>
      <c r="O901" s="1">
        <f t="shared" si="183"/>
        <v>29.554943199293056</v>
      </c>
      <c r="P901" s="2">
        <f t="shared" si="184"/>
        <v>22.586556800706944</v>
      </c>
    </row>
    <row r="902" spans="1:16" x14ac:dyDescent="0.2">
      <c r="A902" s="17" t="s">
        <v>38</v>
      </c>
      <c r="B902" t="s">
        <v>28</v>
      </c>
      <c r="C902" t="s">
        <v>44</v>
      </c>
      <c r="E902">
        <v>1</v>
      </c>
      <c r="F902" s="61"/>
      <c r="G902">
        <v>36</v>
      </c>
      <c r="H902">
        <v>28.015999999999998</v>
      </c>
      <c r="I902">
        <v>32.488</v>
      </c>
      <c r="J902">
        <v>32.462000000000003</v>
      </c>
      <c r="K902">
        <v>31.026</v>
      </c>
      <c r="M902" s="3">
        <f t="shared" si="181"/>
        <v>30.998000000000001</v>
      </c>
      <c r="N902" s="1">
        <f t="shared" si="182"/>
        <v>2.1021024396224539</v>
      </c>
      <c r="O902" s="1">
        <f t="shared" si="183"/>
        <v>33.100102439622454</v>
      </c>
      <c r="P902" s="2">
        <f t="shared" si="184"/>
        <v>28.895897560377549</v>
      </c>
    </row>
    <row r="903" spans="1:16" x14ac:dyDescent="0.2">
      <c r="A903" s="17" t="s">
        <v>38</v>
      </c>
      <c r="B903" t="s">
        <v>28</v>
      </c>
      <c r="C903" t="s">
        <v>44</v>
      </c>
      <c r="E903">
        <v>1</v>
      </c>
      <c r="F903" s="61"/>
      <c r="G903">
        <v>37</v>
      </c>
      <c r="H903">
        <v>23.445</v>
      </c>
      <c r="I903">
        <v>34.725000000000001</v>
      </c>
      <c r="J903">
        <v>33.962000000000003</v>
      </c>
      <c r="K903">
        <v>29.434000000000001</v>
      </c>
      <c r="M903" s="3">
        <f t="shared" si="181"/>
        <v>30.391500000000001</v>
      </c>
      <c r="N903" s="1">
        <f t="shared" si="182"/>
        <v>5.1864683231141866</v>
      </c>
      <c r="O903" s="1">
        <f t="shared" si="183"/>
        <v>35.577968323114185</v>
      </c>
      <c r="P903" s="2">
        <f t="shared" si="184"/>
        <v>25.205031676885813</v>
      </c>
    </row>
    <row r="904" spans="1:16" x14ac:dyDescent="0.2">
      <c r="A904" s="17" t="s">
        <v>38</v>
      </c>
      <c r="B904" t="s">
        <v>28</v>
      </c>
      <c r="C904" t="s">
        <v>44</v>
      </c>
      <c r="E904">
        <v>1</v>
      </c>
      <c r="F904" s="61"/>
      <c r="G904">
        <v>38</v>
      </c>
      <c r="H904">
        <v>28.087</v>
      </c>
      <c r="I904">
        <v>35.479999999999997</v>
      </c>
      <c r="J904">
        <v>35.76</v>
      </c>
      <c r="K904">
        <v>31.09</v>
      </c>
      <c r="M904" s="3">
        <f t="shared" si="181"/>
        <v>32.60425</v>
      </c>
      <c r="N904" s="1">
        <f t="shared" si="182"/>
        <v>3.6935618197976137</v>
      </c>
      <c r="O904" s="1">
        <f t="shared" si="183"/>
        <v>36.297811819797616</v>
      </c>
      <c r="P904" s="2">
        <f t="shared" si="184"/>
        <v>28.910688180202385</v>
      </c>
    </row>
    <row r="905" spans="1:16" x14ac:dyDescent="0.2">
      <c r="A905" s="17" t="s">
        <v>38</v>
      </c>
      <c r="B905" t="s">
        <v>28</v>
      </c>
      <c r="C905" t="s">
        <v>44</v>
      </c>
      <c r="E905">
        <v>1</v>
      </c>
      <c r="F905" s="61"/>
      <c r="G905">
        <v>39</v>
      </c>
      <c r="H905">
        <v>28.719000000000001</v>
      </c>
      <c r="I905">
        <v>33.216000000000001</v>
      </c>
      <c r="J905">
        <v>38.520000000000003</v>
      </c>
      <c r="K905">
        <v>30.338999999999999</v>
      </c>
      <c r="M905" s="3">
        <f t="shared" si="181"/>
        <v>32.698500000000003</v>
      </c>
      <c r="N905" s="1">
        <f t="shared" si="182"/>
        <v>4.3035384278521365</v>
      </c>
      <c r="O905" s="1">
        <f t="shared" si="183"/>
        <v>37.002038427852142</v>
      </c>
      <c r="P905" s="2">
        <f t="shared" si="184"/>
        <v>28.394961572147867</v>
      </c>
    </row>
    <row r="906" spans="1:16" x14ac:dyDescent="0.2">
      <c r="A906" s="17" t="s">
        <v>38</v>
      </c>
      <c r="B906" t="s">
        <v>28</v>
      </c>
      <c r="C906" t="s">
        <v>44</v>
      </c>
      <c r="E906">
        <v>1</v>
      </c>
      <c r="F906" s="61"/>
      <c r="G906">
        <v>40</v>
      </c>
      <c r="H906">
        <v>30.98</v>
      </c>
      <c r="I906">
        <v>30.943000000000001</v>
      </c>
      <c r="J906">
        <v>28.719000000000001</v>
      </c>
      <c r="K906">
        <v>27.431000000000001</v>
      </c>
      <c r="M906" s="3">
        <f t="shared" si="181"/>
        <v>29.518249999999998</v>
      </c>
      <c r="N906" s="1">
        <f t="shared" si="182"/>
        <v>1.747573436702065</v>
      </c>
      <c r="O906" s="1">
        <f t="shared" si="183"/>
        <v>31.265823436702064</v>
      </c>
      <c r="P906" s="2">
        <f t="shared" si="184"/>
        <v>27.770676563297933</v>
      </c>
    </row>
    <row r="907" spans="1:16" x14ac:dyDescent="0.2">
      <c r="A907" s="17" t="s">
        <v>38</v>
      </c>
      <c r="B907" t="s">
        <v>28</v>
      </c>
      <c r="C907" t="s">
        <v>44</v>
      </c>
      <c r="E907">
        <v>1</v>
      </c>
      <c r="F907" s="61"/>
      <c r="G907">
        <v>41</v>
      </c>
      <c r="H907">
        <v>35.479999999999997</v>
      </c>
      <c r="I907">
        <v>26.414999999999999</v>
      </c>
      <c r="J907">
        <v>24.905999999999999</v>
      </c>
      <c r="K907">
        <v>34.920999999999999</v>
      </c>
      <c r="M907" s="3">
        <f t="shared" si="181"/>
        <v>30.430499999999995</v>
      </c>
      <c r="N907" s="1">
        <f t="shared" si="182"/>
        <v>5.546962562219699</v>
      </c>
      <c r="O907" s="1">
        <f t="shared" si="183"/>
        <v>35.977462562219692</v>
      </c>
      <c r="P907" s="2">
        <f t="shared" si="184"/>
        <v>24.883537437780298</v>
      </c>
    </row>
    <row r="908" spans="1:16" x14ac:dyDescent="0.2">
      <c r="A908" s="17" t="s">
        <v>38</v>
      </c>
      <c r="B908" t="s">
        <v>28</v>
      </c>
      <c r="C908" t="s">
        <v>44</v>
      </c>
      <c r="E908">
        <v>1</v>
      </c>
      <c r="F908" s="61"/>
      <c r="G908">
        <v>42</v>
      </c>
      <c r="H908">
        <v>32.670999999999999</v>
      </c>
      <c r="I908">
        <v>29.443999999999999</v>
      </c>
      <c r="J908">
        <v>28.678999999999998</v>
      </c>
      <c r="K908">
        <v>30.198</v>
      </c>
      <c r="M908" s="3">
        <f t="shared" si="181"/>
        <v>30.247999999999998</v>
      </c>
      <c r="N908" s="1">
        <f t="shared" si="182"/>
        <v>1.730279938815297</v>
      </c>
      <c r="O908" s="1">
        <f t="shared" si="183"/>
        <v>31.978279938815295</v>
      </c>
      <c r="P908" s="2">
        <f t="shared" si="184"/>
        <v>28.517720061184701</v>
      </c>
    </row>
    <row r="909" spans="1:16" x14ac:dyDescent="0.2">
      <c r="A909" s="17" t="s">
        <v>38</v>
      </c>
      <c r="B909" t="s">
        <v>28</v>
      </c>
      <c r="C909" t="s">
        <v>44</v>
      </c>
      <c r="E909">
        <v>1</v>
      </c>
      <c r="F909" s="61"/>
      <c r="G909">
        <v>43</v>
      </c>
      <c r="H909">
        <v>38.609000000000002</v>
      </c>
      <c r="I909">
        <v>28.768000000000001</v>
      </c>
      <c r="J909">
        <v>32.462000000000003</v>
      </c>
      <c r="K909">
        <v>30.338999999999999</v>
      </c>
      <c r="M909" s="3">
        <f t="shared" si="181"/>
        <v>32.544499999999999</v>
      </c>
      <c r="N909" s="1">
        <f t="shared" si="182"/>
        <v>4.317064936582125</v>
      </c>
      <c r="O909" s="1">
        <f t="shared" si="183"/>
        <v>36.861564936582127</v>
      </c>
      <c r="P909" s="2">
        <f t="shared" si="184"/>
        <v>28.227435063417875</v>
      </c>
    </row>
    <row r="910" spans="1:16" x14ac:dyDescent="0.2">
      <c r="A910" s="17" t="s">
        <v>38</v>
      </c>
      <c r="B910" t="s">
        <v>28</v>
      </c>
      <c r="C910" t="s">
        <v>44</v>
      </c>
      <c r="E910">
        <v>1</v>
      </c>
      <c r="F910" s="61"/>
      <c r="G910">
        <v>44</v>
      </c>
      <c r="H910">
        <v>30.338999999999999</v>
      </c>
      <c r="I910">
        <v>30.189</v>
      </c>
      <c r="J910">
        <v>31.779</v>
      </c>
      <c r="K910">
        <v>27.965</v>
      </c>
      <c r="M910" s="3">
        <f t="shared" si="181"/>
        <v>30.068000000000001</v>
      </c>
      <c r="N910" s="1">
        <f t="shared" si="182"/>
        <v>1.5746123332426938</v>
      </c>
      <c r="O910" s="1">
        <f t="shared" si="183"/>
        <v>31.642612333242695</v>
      </c>
      <c r="P910" s="2">
        <f t="shared" si="184"/>
        <v>28.493387666757307</v>
      </c>
    </row>
    <row r="911" spans="1:16" x14ac:dyDescent="0.2">
      <c r="A911" s="17" t="s">
        <v>38</v>
      </c>
      <c r="B911" t="s">
        <v>28</v>
      </c>
      <c r="C911" t="s">
        <v>44</v>
      </c>
      <c r="E911">
        <v>1</v>
      </c>
      <c r="F911" s="61"/>
      <c r="G911">
        <v>45</v>
      </c>
      <c r="H911">
        <v>18.129000000000001</v>
      </c>
      <c r="I911">
        <v>22.841999999999999</v>
      </c>
      <c r="J911">
        <v>24.951000000000001</v>
      </c>
      <c r="K911">
        <v>24.163</v>
      </c>
      <c r="M911" s="3">
        <f t="shared" si="181"/>
        <v>22.521249999999998</v>
      </c>
      <c r="N911" s="1">
        <f t="shared" si="182"/>
        <v>3.0547105018315852</v>
      </c>
      <c r="O911" s="1">
        <f t="shared" si="183"/>
        <v>25.575960501831585</v>
      </c>
      <c r="P911" s="2">
        <f t="shared" si="184"/>
        <v>19.466539498168412</v>
      </c>
    </row>
    <row r="912" spans="1:16" x14ac:dyDescent="0.2">
      <c r="A912" s="36" t="s">
        <v>38</v>
      </c>
      <c r="B912" s="5" t="s">
        <v>28</v>
      </c>
      <c r="C912" t="s">
        <v>44</v>
      </c>
      <c r="E912" s="5">
        <v>1</v>
      </c>
      <c r="F912" s="62"/>
      <c r="G912" s="5">
        <v>46</v>
      </c>
      <c r="H912" s="5">
        <v>24.951000000000001</v>
      </c>
      <c r="I912" s="5">
        <v>21.146000000000001</v>
      </c>
      <c r="J912" s="5">
        <v>23.83</v>
      </c>
      <c r="K912" s="5">
        <v>16.603999999999999</v>
      </c>
      <c r="L912" s="5"/>
      <c r="M912" s="6">
        <f t="shared" si="181"/>
        <v>21.632749999999998</v>
      </c>
      <c r="N912" s="7">
        <f t="shared" si="182"/>
        <v>3.7132170575751173</v>
      </c>
      <c r="O912" s="7">
        <f t="shared" si="183"/>
        <v>25.345967057575116</v>
      </c>
      <c r="P912" s="8">
        <f t="shared" si="184"/>
        <v>17.91953294242488</v>
      </c>
    </row>
    <row r="913" spans="1:16" x14ac:dyDescent="0.2">
      <c r="A913" s="32" t="s">
        <v>38</v>
      </c>
      <c r="B913" s="9" t="s">
        <v>28</v>
      </c>
      <c r="C913" t="s">
        <v>44</v>
      </c>
      <c r="D913">
        <v>2021</v>
      </c>
      <c r="E913" s="9">
        <v>2</v>
      </c>
      <c r="F913" s="60">
        <v>796.27599999999995</v>
      </c>
      <c r="G913" s="9">
        <v>1</v>
      </c>
      <c r="H913" s="9">
        <v>2.2639999999999998</v>
      </c>
      <c r="I913" s="9">
        <v>1.6879999999999999</v>
      </c>
      <c r="J913" s="9">
        <v>1.5089999999999999</v>
      </c>
      <c r="K913" s="9" t="s">
        <v>18</v>
      </c>
      <c r="L913" s="9"/>
      <c r="M913" s="11">
        <f t="shared" si="181"/>
        <v>1.8203333333333334</v>
      </c>
      <c r="N913" s="12">
        <f t="shared" si="182"/>
        <v>0.39451277968315868</v>
      </c>
      <c r="O913" s="12">
        <f t="shared" si="183"/>
        <v>2.2148461130164918</v>
      </c>
      <c r="P913" s="13">
        <f t="shared" si="184"/>
        <v>1.4258205536501747</v>
      </c>
    </row>
    <row r="914" spans="1:16" x14ac:dyDescent="0.2">
      <c r="A914" s="17" t="s">
        <v>38</v>
      </c>
      <c r="B914" t="s">
        <v>28</v>
      </c>
      <c r="C914" t="s">
        <v>44</v>
      </c>
      <c r="E914">
        <v>2</v>
      </c>
      <c r="F914" s="61"/>
      <c r="G914">
        <v>2</v>
      </c>
      <c r="H914">
        <v>3.8479999999999999</v>
      </c>
      <c r="I914">
        <v>2.2639999999999998</v>
      </c>
      <c r="J914">
        <v>3.0190000000000001</v>
      </c>
      <c r="K914" t="s">
        <v>18</v>
      </c>
      <c r="M914" s="3">
        <f t="shared" si="181"/>
        <v>3.0436666666666667</v>
      </c>
      <c r="N914" s="1">
        <f t="shared" si="182"/>
        <v>0.79228803684855087</v>
      </c>
      <c r="O914" s="1">
        <f t="shared" si="183"/>
        <v>3.8359547035152177</v>
      </c>
      <c r="P914" s="2">
        <f t="shared" si="184"/>
        <v>2.2513786298181158</v>
      </c>
    </row>
    <row r="915" spans="1:16" x14ac:dyDescent="0.2">
      <c r="A915" s="17" t="s">
        <v>38</v>
      </c>
      <c r="B915" t="s">
        <v>28</v>
      </c>
      <c r="C915" t="s">
        <v>44</v>
      </c>
      <c r="E915">
        <v>2</v>
      </c>
      <c r="F915" s="61"/>
      <c r="G915">
        <v>3</v>
      </c>
      <c r="H915">
        <v>5.3369999999999997</v>
      </c>
      <c r="I915">
        <v>3.0190000000000001</v>
      </c>
      <c r="J915">
        <v>1.6879999999999999</v>
      </c>
      <c r="K915">
        <v>2.2639999999999998</v>
      </c>
      <c r="M915" s="3">
        <f t="shared" si="181"/>
        <v>3.077</v>
      </c>
      <c r="N915" s="1">
        <f t="shared" si="182"/>
        <v>1.6022124286956041</v>
      </c>
      <c r="O915" s="1">
        <f t="shared" si="183"/>
        <v>4.6792124286956041</v>
      </c>
      <c r="P915" s="2">
        <f t="shared" si="184"/>
        <v>1.4747875713043959</v>
      </c>
    </row>
    <row r="916" spans="1:16" x14ac:dyDescent="0.2">
      <c r="A916" s="17" t="s">
        <v>38</v>
      </c>
      <c r="B916" t="s">
        <v>28</v>
      </c>
      <c r="C916" t="s">
        <v>44</v>
      </c>
      <c r="E916">
        <v>2</v>
      </c>
      <c r="F916" s="61"/>
      <c r="G916">
        <v>4</v>
      </c>
      <c r="H916">
        <v>3.8479999999999999</v>
      </c>
      <c r="I916">
        <v>6.0380000000000003</v>
      </c>
      <c r="J916">
        <v>2.2639999999999998</v>
      </c>
      <c r="K916">
        <v>0.755</v>
      </c>
      <c r="M916" s="3">
        <f t="shared" si="181"/>
        <v>3.2262499999999998</v>
      </c>
      <c r="N916" s="1">
        <f t="shared" si="182"/>
        <v>2.2602000464560659</v>
      </c>
      <c r="O916" s="1">
        <f t="shared" si="183"/>
        <v>5.4864500464560653</v>
      </c>
      <c r="P916" s="2">
        <f t="shared" si="184"/>
        <v>0.96604995354393397</v>
      </c>
    </row>
    <row r="917" spans="1:16" x14ac:dyDescent="0.2">
      <c r="A917" s="17" t="s">
        <v>38</v>
      </c>
      <c r="B917" t="s">
        <v>28</v>
      </c>
      <c r="C917" t="s">
        <v>44</v>
      </c>
      <c r="E917">
        <v>2</v>
      </c>
      <c r="F917" s="61"/>
      <c r="G917">
        <v>5</v>
      </c>
      <c r="H917">
        <v>6.0380000000000003</v>
      </c>
      <c r="I917">
        <v>5.3369999999999997</v>
      </c>
      <c r="J917">
        <v>3.774</v>
      </c>
      <c r="K917">
        <v>1.5089999999999999</v>
      </c>
      <c r="M917" s="3">
        <f t="shared" si="181"/>
        <v>4.1645000000000003</v>
      </c>
      <c r="N917" s="1">
        <f t="shared" si="182"/>
        <v>2.0073970708357609</v>
      </c>
      <c r="O917" s="1">
        <f t="shared" si="183"/>
        <v>6.1718970708357617</v>
      </c>
      <c r="P917" s="2">
        <f t="shared" si="184"/>
        <v>2.1571029291642394</v>
      </c>
    </row>
    <row r="918" spans="1:16" x14ac:dyDescent="0.2">
      <c r="A918" s="17" t="s">
        <v>38</v>
      </c>
      <c r="B918" t="s">
        <v>28</v>
      </c>
      <c r="C918" t="s">
        <v>44</v>
      </c>
      <c r="E918">
        <v>2</v>
      </c>
      <c r="F918" s="61"/>
      <c r="G918">
        <v>6</v>
      </c>
      <c r="H918">
        <v>7.6970000000000001</v>
      </c>
      <c r="I918">
        <v>6.0380000000000003</v>
      </c>
      <c r="J918">
        <v>6.0380000000000003</v>
      </c>
      <c r="K918">
        <v>3.0190000000000001</v>
      </c>
      <c r="M918" s="3">
        <f t="shared" si="181"/>
        <v>5.6980000000000004</v>
      </c>
      <c r="N918" s="1">
        <f t="shared" si="182"/>
        <v>1.9497215185764358</v>
      </c>
      <c r="O918" s="1">
        <f t="shared" si="183"/>
        <v>7.6477215185764358</v>
      </c>
      <c r="P918" s="2">
        <f t="shared" si="184"/>
        <v>3.7482784814235646</v>
      </c>
    </row>
    <row r="919" spans="1:16" x14ac:dyDescent="0.2">
      <c r="A919" s="17" t="s">
        <v>38</v>
      </c>
      <c r="B919" t="s">
        <v>28</v>
      </c>
      <c r="C919" t="s">
        <v>44</v>
      </c>
      <c r="E919">
        <v>2</v>
      </c>
      <c r="F919" s="61"/>
      <c r="G919">
        <v>7</v>
      </c>
      <c r="H919">
        <v>7.8789999999999996</v>
      </c>
      <c r="I919">
        <v>4.5910000000000002</v>
      </c>
      <c r="J919">
        <v>6.085</v>
      </c>
      <c r="K919">
        <v>4.5279999999999996</v>
      </c>
      <c r="M919" s="3">
        <f t="shared" si="181"/>
        <v>5.7707499999999996</v>
      </c>
      <c r="N919" s="1">
        <f t="shared" si="182"/>
        <v>1.5789984958827556</v>
      </c>
      <c r="O919" s="1">
        <f t="shared" si="183"/>
        <v>7.3497484958827553</v>
      </c>
      <c r="P919" s="2">
        <f t="shared" si="184"/>
        <v>4.191751504117244</v>
      </c>
    </row>
    <row r="920" spans="1:16" x14ac:dyDescent="0.2">
      <c r="A920" s="17" t="s">
        <v>38</v>
      </c>
      <c r="B920" t="s">
        <v>28</v>
      </c>
      <c r="C920" t="s">
        <v>44</v>
      </c>
      <c r="E920">
        <v>2</v>
      </c>
      <c r="F920" s="61"/>
      <c r="G920">
        <v>8</v>
      </c>
      <c r="H920">
        <v>6.7919999999999998</v>
      </c>
      <c r="I920">
        <v>6.7919999999999998</v>
      </c>
      <c r="J920">
        <v>9.0570000000000004</v>
      </c>
      <c r="K920">
        <v>6.0380000000000003</v>
      </c>
      <c r="M920" s="3">
        <f t="shared" si="181"/>
        <v>7.1697499999999996</v>
      </c>
      <c r="N920" s="1">
        <f t="shared" si="182"/>
        <v>1.3074097483191753</v>
      </c>
      <c r="O920" s="1">
        <f t="shared" si="183"/>
        <v>8.4771597483191741</v>
      </c>
      <c r="P920" s="2">
        <f t="shared" si="184"/>
        <v>5.8623402516808243</v>
      </c>
    </row>
    <row r="921" spans="1:16" x14ac:dyDescent="0.2">
      <c r="A921" s="17" t="s">
        <v>38</v>
      </c>
      <c r="B921" t="s">
        <v>28</v>
      </c>
      <c r="C921" t="s">
        <v>44</v>
      </c>
      <c r="E921">
        <v>2</v>
      </c>
      <c r="F921" s="61"/>
      <c r="G921">
        <v>9</v>
      </c>
      <c r="H921">
        <v>8.4380000000000006</v>
      </c>
      <c r="I921">
        <v>5.2830000000000004</v>
      </c>
      <c r="J921">
        <v>8.3019999999999996</v>
      </c>
      <c r="K921">
        <v>6.7919999999999998</v>
      </c>
      <c r="M921" s="3">
        <f t="shared" si="181"/>
        <v>7.2037499999999994</v>
      </c>
      <c r="N921" s="1">
        <f t="shared" si="182"/>
        <v>1.4819294573854309</v>
      </c>
      <c r="O921" s="1">
        <f t="shared" si="183"/>
        <v>8.6856794573854295</v>
      </c>
      <c r="P921" s="2">
        <f t="shared" si="184"/>
        <v>5.7218205426145685</v>
      </c>
    </row>
    <row r="922" spans="1:16" x14ac:dyDescent="0.2">
      <c r="A922" s="17" t="s">
        <v>38</v>
      </c>
      <c r="B922" t="s">
        <v>28</v>
      </c>
      <c r="C922" t="s">
        <v>44</v>
      </c>
      <c r="E922">
        <v>2</v>
      </c>
      <c r="F922" s="61"/>
      <c r="G922">
        <v>10</v>
      </c>
      <c r="H922">
        <v>10.673</v>
      </c>
      <c r="I922">
        <v>9.84</v>
      </c>
      <c r="J922">
        <v>9.0570000000000004</v>
      </c>
      <c r="K922">
        <v>5.3369999999999997</v>
      </c>
      <c r="M922" s="3">
        <f t="shared" si="181"/>
        <v>8.7267499999999991</v>
      </c>
      <c r="N922" s="1">
        <f t="shared" si="182"/>
        <v>2.3541937579562204</v>
      </c>
      <c r="O922" s="1">
        <f t="shared" si="183"/>
        <v>11.08094375795622</v>
      </c>
      <c r="P922" s="2">
        <f t="shared" si="184"/>
        <v>6.3725562420437782</v>
      </c>
    </row>
    <row r="923" spans="1:16" x14ac:dyDescent="0.2">
      <c r="A923" s="17" t="s">
        <v>38</v>
      </c>
      <c r="B923" t="s">
        <v>28</v>
      </c>
      <c r="C923" t="s">
        <v>44</v>
      </c>
      <c r="E923">
        <v>2</v>
      </c>
      <c r="F923" s="61"/>
      <c r="G923">
        <v>11</v>
      </c>
      <c r="H923">
        <v>13.772</v>
      </c>
      <c r="I923">
        <v>9.0570000000000004</v>
      </c>
      <c r="J923">
        <v>8.3019999999999996</v>
      </c>
      <c r="K923">
        <v>6.2240000000000002</v>
      </c>
      <c r="M923" s="3">
        <f t="shared" si="181"/>
        <v>9.338750000000001</v>
      </c>
      <c r="N923" s="1">
        <f t="shared" si="182"/>
        <v>3.1890231916163079</v>
      </c>
      <c r="O923" s="1">
        <f t="shared" si="183"/>
        <v>12.527773191616308</v>
      </c>
      <c r="P923" s="2">
        <f t="shared" si="184"/>
        <v>6.1497268083836936</v>
      </c>
    </row>
    <row r="924" spans="1:16" x14ac:dyDescent="0.2">
      <c r="A924" s="17" t="s">
        <v>38</v>
      </c>
      <c r="B924" t="s">
        <v>28</v>
      </c>
      <c r="C924" t="s">
        <v>44</v>
      </c>
      <c r="E924">
        <v>2</v>
      </c>
      <c r="F924" s="61"/>
      <c r="G924">
        <v>12</v>
      </c>
      <c r="H924">
        <v>11.420999999999999</v>
      </c>
      <c r="I924">
        <v>12.83</v>
      </c>
      <c r="J924">
        <v>21.146000000000001</v>
      </c>
      <c r="K924">
        <v>9.0570000000000004</v>
      </c>
      <c r="M924" s="3">
        <f t="shared" si="181"/>
        <v>13.6135</v>
      </c>
      <c r="N924" s="1">
        <f t="shared" si="182"/>
        <v>5.2574130837640434</v>
      </c>
      <c r="O924" s="1">
        <f t="shared" si="183"/>
        <v>18.870913083764044</v>
      </c>
      <c r="P924" s="2">
        <f t="shared" si="184"/>
        <v>8.3560869162359559</v>
      </c>
    </row>
    <row r="925" spans="1:16" x14ac:dyDescent="0.2">
      <c r="A925" s="17" t="s">
        <v>38</v>
      </c>
      <c r="B925" t="s">
        <v>28</v>
      </c>
      <c r="C925" t="s">
        <v>44</v>
      </c>
      <c r="E925">
        <v>2</v>
      </c>
      <c r="F925" s="61"/>
      <c r="G925">
        <v>13</v>
      </c>
      <c r="H925">
        <v>9.0879999999999992</v>
      </c>
      <c r="I925">
        <v>17.358000000000001</v>
      </c>
      <c r="J925">
        <v>21.146000000000001</v>
      </c>
      <c r="K925">
        <v>11.321</v>
      </c>
      <c r="M925" s="3">
        <f t="shared" si="181"/>
        <v>14.728249999999999</v>
      </c>
      <c r="N925" s="1">
        <f t="shared" si="182"/>
        <v>5.5234310819151773</v>
      </c>
      <c r="O925" s="1">
        <f t="shared" si="183"/>
        <v>20.251681081915176</v>
      </c>
      <c r="P925" s="2">
        <f t="shared" si="184"/>
        <v>9.2048189180848219</v>
      </c>
    </row>
    <row r="926" spans="1:16" x14ac:dyDescent="0.2">
      <c r="A926" s="17" t="s">
        <v>38</v>
      </c>
      <c r="B926" t="s">
        <v>28</v>
      </c>
      <c r="C926" t="s">
        <v>44</v>
      </c>
      <c r="E926">
        <v>2</v>
      </c>
      <c r="F926" s="61"/>
      <c r="G926">
        <v>14</v>
      </c>
      <c r="H926">
        <v>10.069000000000001</v>
      </c>
      <c r="I926">
        <v>22.641999999999999</v>
      </c>
      <c r="J926">
        <v>19.623000000000001</v>
      </c>
      <c r="K926">
        <v>12.099</v>
      </c>
      <c r="M926" s="3">
        <f t="shared" si="181"/>
        <v>16.108250000000002</v>
      </c>
      <c r="N926" s="1">
        <f t="shared" si="182"/>
        <v>5.9885998015674122</v>
      </c>
      <c r="O926" s="1">
        <f t="shared" si="183"/>
        <v>22.096849801567416</v>
      </c>
      <c r="P926" s="2">
        <f t="shared" si="184"/>
        <v>10.11965019843259</v>
      </c>
    </row>
    <row r="927" spans="1:16" x14ac:dyDescent="0.2">
      <c r="A927" s="17" t="s">
        <v>38</v>
      </c>
      <c r="B927" t="s">
        <v>28</v>
      </c>
      <c r="C927" t="s">
        <v>44</v>
      </c>
      <c r="E927">
        <v>2</v>
      </c>
      <c r="F927" s="61"/>
      <c r="G927">
        <v>15</v>
      </c>
      <c r="H927">
        <v>8.6050000000000004</v>
      </c>
      <c r="I927">
        <v>22.641999999999999</v>
      </c>
      <c r="J927">
        <v>27.337</v>
      </c>
      <c r="K927">
        <v>17.375</v>
      </c>
      <c r="M927" s="3">
        <f t="shared" si="181"/>
        <v>18.989750000000001</v>
      </c>
      <c r="N927" s="1">
        <f t="shared" si="182"/>
        <v>8.0304828154974555</v>
      </c>
      <c r="O927" s="1">
        <f t="shared" si="183"/>
        <v>27.020232815497458</v>
      </c>
      <c r="P927" s="2">
        <f t="shared" si="184"/>
        <v>10.959267184502545</v>
      </c>
    </row>
    <row r="928" spans="1:16" x14ac:dyDescent="0.2">
      <c r="A928" s="17" t="s">
        <v>38</v>
      </c>
      <c r="B928" t="s">
        <v>28</v>
      </c>
      <c r="C928" t="s">
        <v>44</v>
      </c>
      <c r="E928">
        <v>2</v>
      </c>
      <c r="F928" s="61"/>
      <c r="G928">
        <v>16</v>
      </c>
      <c r="H928">
        <v>21.132000000000001</v>
      </c>
      <c r="I928">
        <v>24.951000000000001</v>
      </c>
      <c r="J928">
        <v>23.506</v>
      </c>
      <c r="K928">
        <v>9.8109999999999999</v>
      </c>
      <c r="M928" s="3">
        <f t="shared" si="181"/>
        <v>19.850000000000001</v>
      </c>
      <c r="N928" s="1">
        <f t="shared" si="182"/>
        <v>6.8753565240890122</v>
      </c>
      <c r="O928" s="1">
        <f t="shared" si="183"/>
        <v>26.725356524089015</v>
      </c>
      <c r="P928" s="2">
        <f t="shared" si="184"/>
        <v>12.974643475910989</v>
      </c>
    </row>
    <row r="929" spans="1:16" x14ac:dyDescent="0.2">
      <c r="A929" s="17" t="s">
        <v>38</v>
      </c>
      <c r="B929" t="s">
        <v>28</v>
      </c>
      <c r="C929" t="s">
        <v>44</v>
      </c>
      <c r="E929">
        <v>2</v>
      </c>
      <c r="F929" s="61"/>
      <c r="G929">
        <v>17</v>
      </c>
      <c r="H929">
        <v>25.76</v>
      </c>
      <c r="I929">
        <v>23.445</v>
      </c>
      <c r="J929">
        <v>27.263999999999999</v>
      </c>
      <c r="K929">
        <v>13.669</v>
      </c>
      <c r="M929" s="3">
        <f t="shared" si="181"/>
        <v>22.534499999999998</v>
      </c>
      <c r="N929" s="1">
        <f t="shared" si="182"/>
        <v>6.1155027321281494</v>
      </c>
      <c r="O929" s="1">
        <f t="shared" si="183"/>
        <v>28.650002732128147</v>
      </c>
      <c r="P929" s="2">
        <f t="shared" si="184"/>
        <v>16.418997267871848</v>
      </c>
    </row>
    <row r="930" spans="1:16" x14ac:dyDescent="0.2">
      <c r="A930" s="17" t="s">
        <v>38</v>
      </c>
      <c r="B930" t="s">
        <v>28</v>
      </c>
      <c r="C930" t="s">
        <v>44</v>
      </c>
      <c r="E930">
        <v>2</v>
      </c>
      <c r="F930" s="61"/>
      <c r="G930">
        <v>18</v>
      </c>
      <c r="H930">
        <v>30.952999999999999</v>
      </c>
      <c r="I930">
        <v>29.443999999999999</v>
      </c>
      <c r="J930">
        <v>25.936</v>
      </c>
      <c r="K930">
        <v>26.425999999999998</v>
      </c>
      <c r="M930" s="3">
        <f t="shared" si="181"/>
        <v>28.18975</v>
      </c>
      <c r="N930" s="1">
        <f t="shared" si="182"/>
        <v>2.4082425646101346</v>
      </c>
      <c r="O930" s="1">
        <f t="shared" si="183"/>
        <v>30.597992564610134</v>
      </c>
      <c r="P930" s="2">
        <f t="shared" si="184"/>
        <v>25.781507435389866</v>
      </c>
    </row>
    <row r="931" spans="1:16" x14ac:dyDescent="0.2">
      <c r="A931" s="17" t="s">
        <v>38</v>
      </c>
      <c r="B931" t="s">
        <v>28</v>
      </c>
      <c r="C931" t="s">
        <v>44</v>
      </c>
      <c r="E931">
        <v>2</v>
      </c>
      <c r="F931" s="61"/>
      <c r="G931">
        <v>19</v>
      </c>
      <c r="H931">
        <v>28.719000000000001</v>
      </c>
      <c r="I931">
        <v>28.768000000000001</v>
      </c>
      <c r="J931">
        <v>24.443999999999999</v>
      </c>
      <c r="K931">
        <v>26.512</v>
      </c>
      <c r="M931" s="3">
        <f t="shared" si="181"/>
        <v>27.110749999999999</v>
      </c>
      <c r="N931" s="1">
        <f t="shared" si="182"/>
        <v>2.0658333871184622</v>
      </c>
      <c r="O931" s="1">
        <f t="shared" si="183"/>
        <v>29.176583387118463</v>
      </c>
      <c r="P931" s="2">
        <f t="shared" si="184"/>
        <v>25.044916612881536</v>
      </c>
    </row>
    <row r="932" spans="1:16" x14ac:dyDescent="0.2">
      <c r="A932" s="17" t="s">
        <v>38</v>
      </c>
      <c r="B932" t="s">
        <v>28</v>
      </c>
      <c r="C932" t="s">
        <v>44</v>
      </c>
      <c r="E932">
        <v>2</v>
      </c>
      <c r="F932" s="61"/>
      <c r="G932">
        <v>20</v>
      </c>
      <c r="H932">
        <v>27.934999999999999</v>
      </c>
      <c r="I932">
        <v>21.132000000000001</v>
      </c>
      <c r="J932">
        <v>30.273</v>
      </c>
      <c r="K932">
        <v>31.841999999999999</v>
      </c>
      <c r="M932" s="3">
        <f t="shared" ref="M932:M995" si="185">AVERAGE(H932:L932)</f>
        <v>27.795500000000001</v>
      </c>
      <c r="N932" s="1">
        <f t="shared" ref="N932:N995" si="186">STDEV(H932:L932)</f>
        <v>4.7234825076419877</v>
      </c>
      <c r="O932" s="1">
        <f t="shared" ref="O932:O995" si="187">M932+N932</f>
        <v>32.518982507641987</v>
      </c>
      <c r="P932" s="2">
        <f t="shared" ref="P932:P995" si="188">M932-N932</f>
        <v>23.072017492358015</v>
      </c>
    </row>
    <row r="933" spans="1:16" x14ac:dyDescent="0.2">
      <c r="A933" s="17" t="s">
        <v>38</v>
      </c>
      <c r="B933" t="s">
        <v>28</v>
      </c>
      <c r="C933" t="s">
        <v>44</v>
      </c>
      <c r="E933">
        <v>2</v>
      </c>
      <c r="F933" s="61"/>
      <c r="G933">
        <v>21</v>
      </c>
      <c r="H933">
        <v>23.506</v>
      </c>
      <c r="I933">
        <v>19.681000000000001</v>
      </c>
      <c r="J933">
        <v>32.020000000000003</v>
      </c>
      <c r="K933">
        <v>31.026</v>
      </c>
      <c r="M933" s="3">
        <f t="shared" si="185"/>
        <v>26.558249999999997</v>
      </c>
      <c r="N933" s="1">
        <f t="shared" si="186"/>
        <v>5.9555100747123486</v>
      </c>
      <c r="O933" s="1">
        <f t="shared" si="187"/>
        <v>32.513760074712344</v>
      </c>
      <c r="P933" s="2">
        <f t="shared" si="188"/>
        <v>20.602739925287651</v>
      </c>
    </row>
    <row r="934" spans="1:16" x14ac:dyDescent="0.2">
      <c r="A934" s="17" t="s">
        <v>38</v>
      </c>
      <c r="B934" t="s">
        <v>28</v>
      </c>
      <c r="C934" t="s">
        <v>44</v>
      </c>
      <c r="E934">
        <v>2</v>
      </c>
      <c r="F934" s="61"/>
      <c r="G934">
        <v>22</v>
      </c>
      <c r="H934">
        <v>21.9</v>
      </c>
      <c r="I934">
        <v>18.175999999999998</v>
      </c>
      <c r="J934">
        <v>32.531999999999996</v>
      </c>
      <c r="K934">
        <v>33.284999999999997</v>
      </c>
      <c r="M934" s="3">
        <f t="shared" si="185"/>
        <v>26.473249999999997</v>
      </c>
      <c r="N934" s="1">
        <f t="shared" si="186"/>
        <v>7.5909455438700171</v>
      </c>
      <c r="O934" s="1">
        <f t="shared" si="187"/>
        <v>34.064195543870014</v>
      </c>
      <c r="P934" s="2">
        <f t="shared" si="188"/>
        <v>18.88230445612998</v>
      </c>
    </row>
    <row r="935" spans="1:16" x14ac:dyDescent="0.2">
      <c r="A935" s="17" t="s">
        <v>38</v>
      </c>
      <c r="B935" t="s">
        <v>28</v>
      </c>
      <c r="C935" t="s">
        <v>44</v>
      </c>
      <c r="E935">
        <v>2</v>
      </c>
      <c r="F935" s="61"/>
      <c r="G935">
        <v>23</v>
      </c>
      <c r="H935">
        <v>24.951000000000001</v>
      </c>
      <c r="I935">
        <v>24.257000000000001</v>
      </c>
      <c r="J935">
        <v>27.431000000000001</v>
      </c>
      <c r="K935">
        <v>29.521000000000001</v>
      </c>
      <c r="M935" s="3">
        <f t="shared" si="185"/>
        <v>26.54</v>
      </c>
      <c r="N935" s="1">
        <f t="shared" si="186"/>
        <v>2.4095125371466044</v>
      </c>
      <c r="O935" s="1">
        <f t="shared" si="187"/>
        <v>28.949512537146603</v>
      </c>
      <c r="P935" s="2">
        <f t="shared" si="188"/>
        <v>24.130487462853395</v>
      </c>
    </row>
    <row r="936" spans="1:16" x14ac:dyDescent="0.2">
      <c r="A936" s="17" t="s">
        <v>38</v>
      </c>
      <c r="B936" t="s">
        <v>28</v>
      </c>
      <c r="C936" t="s">
        <v>44</v>
      </c>
      <c r="E936">
        <v>2</v>
      </c>
      <c r="F936" s="61"/>
      <c r="G936">
        <v>24</v>
      </c>
      <c r="H936">
        <v>20.6</v>
      </c>
      <c r="I936">
        <v>28.087</v>
      </c>
      <c r="J936">
        <v>26.587</v>
      </c>
      <c r="K936">
        <v>28.678999999999998</v>
      </c>
      <c r="M936" s="3">
        <f t="shared" si="185"/>
        <v>25.988250000000001</v>
      </c>
      <c r="N936" s="1">
        <f t="shared" si="186"/>
        <v>3.6984963949331204</v>
      </c>
      <c r="O936" s="1">
        <f t="shared" si="187"/>
        <v>29.68674639493312</v>
      </c>
      <c r="P936" s="2">
        <f t="shared" si="188"/>
        <v>22.289753605066881</v>
      </c>
    </row>
    <row r="937" spans="1:16" x14ac:dyDescent="0.2">
      <c r="A937" s="17" t="s">
        <v>38</v>
      </c>
      <c r="B937" t="s">
        <v>28</v>
      </c>
      <c r="C937" t="s">
        <v>44</v>
      </c>
      <c r="E937">
        <v>2</v>
      </c>
      <c r="F937" s="61"/>
      <c r="G937">
        <v>25</v>
      </c>
      <c r="H937">
        <v>27.263999999999999</v>
      </c>
      <c r="I937">
        <v>33.344000000000001</v>
      </c>
      <c r="J937">
        <v>28.768000000000001</v>
      </c>
      <c r="K937">
        <v>29.443999999999999</v>
      </c>
      <c r="M937" s="3">
        <f t="shared" si="185"/>
        <v>29.705000000000002</v>
      </c>
      <c r="N937" s="1">
        <f t="shared" si="186"/>
        <v>2.5914533888663076</v>
      </c>
      <c r="O937" s="1">
        <f t="shared" si="187"/>
        <v>32.296453388866311</v>
      </c>
      <c r="P937" s="2">
        <f t="shared" si="188"/>
        <v>27.113546611133692</v>
      </c>
    </row>
    <row r="938" spans="1:16" x14ac:dyDescent="0.2">
      <c r="A938" s="17" t="s">
        <v>38</v>
      </c>
      <c r="B938" t="s">
        <v>28</v>
      </c>
      <c r="C938" t="s">
        <v>44</v>
      </c>
      <c r="E938">
        <v>2</v>
      </c>
      <c r="F938" s="61"/>
      <c r="G938">
        <v>26</v>
      </c>
      <c r="H938">
        <v>30.198</v>
      </c>
      <c r="I938">
        <v>32.593000000000004</v>
      </c>
      <c r="J938">
        <v>29.588000000000001</v>
      </c>
      <c r="K938">
        <v>28.689</v>
      </c>
      <c r="M938" s="3">
        <f t="shared" si="185"/>
        <v>30.267000000000003</v>
      </c>
      <c r="N938" s="1">
        <f t="shared" si="186"/>
        <v>1.6699463065220603</v>
      </c>
      <c r="O938" s="1">
        <f t="shared" si="187"/>
        <v>31.936946306522064</v>
      </c>
      <c r="P938" s="2">
        <f t="shared" si="188"/>
        <v>28.597053693477942</v>
      </c>
    </row>
    <row r="939" spans="1:16" x14ac:dyDescent="0.2">
      <c r="A939" s="17" t="s">
        <v>38</v>
      </c>
      <c r="B939" t="s">
        <v>28</v>
      </c>
      <c r="C939" t="s">
        <v>44</v>
      </c>
      <c r="E939">
        <v>2</v>
      </c>
      <c r="F939" s="61"/>
      <c r="G939">
        <v>27</v>
      </c>
      <c r="H939">
        <v>30.198</v>
      </c>
      <c r="I939">
        <v>27.545000000000002</v>
      </c>
      <c r="J939">
        <v>34.790999999999997</v>
      </c>
      <c r="K939">
        <v>28.015999999999998</v>
      </c>
      <c r="M939" s="3">
        <f t="shared" si="185"/>
        <v>30.137499999999996</v>
      </c>
      <c r="N939" s="1">
        <f t="shared" si="186"/>
        <v>3.3106163071750432</v>
      </c>
      <c r="O939" s="1">
        <f t="shared" si="187"/>
        <v>33.448116307175042</v>
      </c>
      <c r="P939" s="2">
        <f t="shared" si="188"/>
        <v>26.826883692824953</v>
      </c>
    </row>
    <row r="940" spans="1:16" x14ac:dyDescent="0.2">
      <c r="A940" s="17" t="s">
        <v>38</v>
      </c>
      <c r="B940" t="s">
        <v>28</v>
      </c>
      <c r="C940" t="s">
        <v>44</v>
      </c>
      <c r="E940">
        <v>2</v>
      </c>
      <c r="F940" s="61"/>
      <c r="G940">
        <v>28</v>
      </c>
      <c r="H940">
        <v>27.925000000000001</v>
      </c>
      <c r="I940">
        <v>24.951000000000001</v>
      </c>
      <c r="J940">
        <v>26.457999999999998</v>
      </c>
      <c r="K940">
        <v>28.087</v>
      </c>
      <c r="M940" s="3">
        <f t="shared" si="185"/>
        <v>26.855250000000002</v>
      </c>
      <c r="N940" s="1">
        <f t="shared" si="186"/>
        <v>1.4657817879889214</v>
      </c>
      <c r="O940" s="1">
        <f t="shared" si="187"/>
        <v>28.321031787988922</v>
      </c>
      <c r="P940" s="2">
        <f t="shared" si="188"/>
        <v>25.389468212011082</v>
      </c>
    </row>
    <row r="941" spans="1:16" x14ac:dyDescent="0.2">
      <c r="A941" s="17" t="s">
        <v>38</v>
      </c>
      <c r="B941" t="s">
        <v>28</v>
      </c>
      <c r="C941" t="s">
        <v>44</v>
      </c>
      <c r="E941">
        <v>2</v>
      </c>
      <c r="F941" s="61"/>
      <c r="G941">
        <v>29</v>
      </c>
      <c r="H941">
        <v>21.186</v>
      </c>
      <c r="I941">
        <v>27.431000000000001</v>
      </c>
      <c r="J941">
        <v>21.939</v>
      </c>
      <c r="K941">
        <v>27.212</v>
      </c>
      <c r="M941" s="3">
        <f t="shared" si="185"/>
        <v>24.442000000000004</v>
      </c>
      <c r="N941" s="1">
        <f t="shared" si="186"/>
        <v>3.3403376076877422</v>
      </c>
      <c r="O941" s="1">
        <f t="shared" si="187"/>
        <v>27.782337607687747</v>
      </c>
      <c r="P941" s="2">
        <f t="shared" si="188"/>
        <v>21.10166239231226</v>
      </c>
    </row>
    <row r="942" spans="1:16" x14ac:dyDescent="0.2">
      <c r="A942" s="17" t="s">
        <v>38</v>
      </c>
      <c r="B942" t="s">
        <v>28</v>
      </c>
      <c r="C942" t="s">
        <v>44</v>
      </c>
      <c r="E942">
        <v>2</v>
      </c>
      <c r="F942" s="61"/>
      <c r="G942">
        <v>30</v>
      </c>
      <c r="H942">
        <v>23.506</v>
      </c>
      <c r="I942">
        <v>21.939</v>
      </c>
      <c r="J942">
        <v>30.526</v>
      </c>
      <c r="K942">
        <v>27.431000000000001</v>
      </c>
      <c r="M942" s="3">
        <f t="shared" si="185"/>
        <v>25.8505</v>
      </c>
      <c r="N942" s="1">
        <f t="shared" si="186"/>
        <v>3.8796388577632737</v>
      </c>
      <c r="O942" s="1">
        <f t="shared" si="187"/>
        <v>29.730138857763272</v>
      </c>
      <c r="P942" s="2">
        <f t="shared" si="188"/>
        <v>21.970861142236728</v>
      </c>
    </row>
    <row r="943" spans="1:16" x14ac:dyDescent="0.2">
      <c r="A943" s="17" t="s">
        <v>38</v>
      </c>
      <c r="B943" t="s">
        <v>28</v>
      </c>
      <c r="C943" t="s">
        <v>44</v>
      </c>
      <c r="E943">
        <v>2</v>
      </c>
      <c r="F943" s="61"/>
      <c r="G943">
        <v>31</v>
      </c>
      <c r="H943">
        <v>28.015999999999998</v>
      </c>
      <c r="I943">
        <v>20.433</v>
      </c>
      <c r="J943" t="s">
        <v>18</v>
      </c>
      <c r="K943">
        <v>28.289000000000001</v>
      </c>
      <c r="M943" s="3">
        <f t="shared" si="185"/>
        <v>25.579333333333334</v>
      </c>
      <c r="N943" s="1">
        <f t="shared" si="186"/>
        <v>4.4589452041187103</v>
      </c>
      <c r="O943" s="1">
        <f t="shared" si="187"/>
        <v>30.038278537452044</v>
      </c>
      <c r="P943" s="2">
        <f t="shared" si="188"/>
        <v>21.120388129214625</v>
      </c>
    </row>
    <row r="944" spans="1:16" x14ac:dyDescent="0.2">
      <c r="A944" s="36" t="s">
        <v>38</v>
      </c>
      <c r="B944" s="5" t="s">
        <v>28</v>
      </c>
      <c r="C944" t="s">
        <v>44</v>
      </c>
      <c r="E944" s="5">
        <v>2</v>
      </c>
      <c r="F944" s="62"/>
      <c r="G944" s="5">
        <v>32</v>
      </c>
      <c r="H944" s="5">
        <v>20.503</v>
      </c>
      <c r="I944" s="5">
        <v>19.108000000000001</v>
      </c>
      <c r="J944" s="5" t="s">
        <v>18</v>
      </c>
      <c r="K944" s="5">
        <v>18.254000000000001</v>
      </c>
      <c r="L944" s="5"/>
      <c r="M944" s="6">
        <f t="shared" si="185"/>
        <v>19.288333333333338</v>
      </c>
      <c r="N944" s="7">
        <f t="shared" si="186"/>
        <v>1.1352930605501523</v>
      </c>
      <c r="O944" s="7">
        <f t="shared" si="187"/>
        <v>20.423626393883488</v>
      </c>
      <c r="P944" s="8">
        <f t="shared" si="188"/>
        <v>18.153040272783187</v>
      </c>
    </row>
    <row r="945" spans="1:16" x14ac:dyDescent="0.2">
      <c r="A945" s="32" t="s">
        <v>38</v>
      </c>
      <c r="B945" s="9" t="s">
        <v>28</v>
      </c>
      <c r="C945" t="s">
        <v>44</v>
      </c>
      <c r="D945">
        <v>2020</v>
      </c>
      <c r="E945" s="9">
        <v>3</v>
      </c>
      <c r="F945" s="60">
        <v>638.173</v>
      </c>
      <c r="G945" s="9">
        <v>1</v>
      </c>
      <c r="H945" s="9" t="s">
        <v>18</v>
      </c>
      <c r="I945" s="9" t="s">
        <v>18</v>
      </c>
      <c r="J945" s="9" t="s">
        <v>18</v>
      </c>
      <c r="K945" s="9">
        <v>3.1120000000000001</v>
      </c>
      <c r="L945" s="9"/>
      <c r="M945" s="11">
        <f t="shared" si="185"/>
        <v>3.1120000000000001</v>
      </c>
      <c r="N945" s="12" t="e">
        <f t="shared" si="186"/>
        <v>#DIV/0!</v>
      </c>
      <c r="O945" s="12" t="e">
        <f t="shared" si="187"/>
        <v>#DIV/0!</v>
      </c>
      <c r="P945" s="13" t="e">
        <f t="shared" si="188"/>
        <v>#DIV/0!</v>
      </c>
    </row>
    <row r="946" spans="1:16" x14ac:dyDescent="0.2">
      <c r="A946" s="17" t="s">
        <v>38</v>
      </c>
      <c r="B946" t="s">
        <v>28</v>
      </c>
      <c r="C946" t="s">
        <v>44</v>
      </c>
      <c r="E946">
        <v>3</v>
      </c>
      <c r="F946" s="61"/>
      <c r="G946">
        <v>2</v>
      </c>
      <c r="H946" t="s">
        <v>18</v>
      </c>
      <c r="I946" t="s">
        <v>18</v>
      </c>
      <c r="J946" t="s">
        <v>18</v>
      </c>
      <c r="K946">
        <v>3.8479999999999999</v>
      </c>
      <c r="M946" s="3">
        <f t="shared" si="185"/>
        <v>3.8479999999999999</v>
      </c>
      <c r="N946" s="1" t="e">
        <f t="shared" si="186"/>
        <v>#DIV/0!</v>
      </c>
      <c r="O946" s="1" t="e">
        <f t="shared" si="187"/>
        <v>#DIV/0!</v>
      </c>
      <c r="P946" s="2" t="e">
        <f t="shared" si="188"/>
        <v>#DIV/0!</v>
      </c>
    </row>
    <row r="947" spans="1:16" x14ac:dyDescent="0.2">
      <c r="A947" s="17" t="s">
        <v>38</v>
      </c>
      <c r="B947" t="s">
        <v>28</v>
      </c>
      <c r="C947" t="s">
        <v>44</v>
      </c>
      <c r="E947">
        <v>3</v>
      </c>
      <c r="F947" s="61"/>
      <c r="G947">
        <v>3</v>
      </c>
      <c r="H947">
        <v>1.5089999999999999</v>
      </c>
      <c r="I947" t="s">
        <v>18</v>
      </c>
      <c r="J947" t="s">
        <v>18</v>
      </c>
      <c r="K947">
        <v>3.0190000000000001</v>
      </c>
      <c r="M947" s="3">
        <f t="shared" si="185"/>
        <v>2.2640000000000002</v>
      </c>
      <c r="N947" s="1">
        <f t="shared" si="186"/>
        <v>1.067731239591686</v>
      </c>
      <c r="O947" s="1">
        <f t="shared" si="187"/>
        <v>3.3317312395916865</v>
      </c>
      <c r="P947" s="2">
        <f t="shared" si="188"/>
        <v>1.1962687604083142</v>
      </c>
    </row>
    <row r="948" spans="1:16" x14ac:dyDescent="0.2">
      <c r="A948" s="17" t="s">
        <v>38</v>
      </c>
      <c r="B948" t="s">
        <v>28</v>
      </c>
      <c r="C948" t="s">
        <v>44</v>
      </c>
      <c r="E948">
        <v>3</v>
      </c>
      <c r="F948" s="61"/>
      <c r="G948">
        <v>4</v>
      </c>
      <c r="H948">
        <v>3.774</v>
      </c>
      <c r="I948">
        <v>3.8479999999999999</v>
      </c>
      <c r="J948">
        <v>5.2830000000000004</v>
      </c>
      <c r="K948">
        <v>3.774</v>
      </c>
      <c r="M948" s="3">
        <f t="shared" si="185"/>
        <v>4.1697500000000005</v>
      </c>
      <c r="N948" s="1">
        <f t="shared" si="186"/>
        <v>0.74298603620794401</v>
      </c>
      <c r="O948" s="1">
        <f t="shared" si="187"/>
        <v>4.9127360362079449</v>
      </c>
      <c r="P948" s="2">
        <f t="shared" si="188"/>
        <v>3.4267639637920566</v>
      </c>
    </row>
    <row r="949" spans="1:16" x14ac:dyDescent="0.2">
      <c r="A949" s="17" t="s">
        <v>38</v>
      </c>
      <c r="B949" t="s">
        <v>28</v>
      </c>
      <c r="C949" t="s">
        <v>44</v>
      </c>
      <c r="E949">
        <v>3</v>
      </c>
      <c r="F949" s="61"/>
      <c r="G949">
        <v>5</v>
      </c>
      <c r="H949">
        <v>3.774</v>
      </c>
      <c r="I949">
        <v>3.0190000000000001</v>
      </c>
      <c r="J949">
        <v>3.774</v>
      </c>
      <c r="K949">
        <v>6.0380000000000003</v>
      </c>
      <c r="M949" s="3">
        <f t="shared" si="185"/>
        <v>4.1512500000000001</v>
      </c>
      <c r="N949" s="1">
        <f t="shared" si="186"/>
        <v>1.3072172415733614</v>
      </c>
      <c r="O949" s="1">
        <f t="shared" si="187"/>
        <v>5.4584672415733611</v>
      </c>
      <c r="P949" s="2">
        <f t="shared" si="188"/>
        <v>2.8440327584266387</v>
      </c>
    </row>
    <row r="950" spans="1:16" x14ac:dyDescent="0.2">
      <c r="A950" s="17" t="s">
        <v>38</v>
      </c>
      <c r="B950" t="s">
        <v>28</v>
      </c>
      <c r="C950" t="s">
        <v>44</v>
      </c>
      <c r="E950">
        <v>3</v>
      </c>
      <c r="F950" s="61"/>
      <c r="G950">
        <v>6</v>
      </c>
      <c r="H950">
        <v>6.8339999999999996</v>
      </c>
      <c r="I950">
        <v>3.0190000000000001</v>
      </c>
      <c r="J950">
        <v>5.2830000000000004</v>
      </c>
      <c r="K950">
        <v>5.2830000000000004</v>
      </c>
      <c r="M950" s="3">
        <f t="shared" si="185"/>
        <v>5.1047500000000001</v>
      </c>
      <c r="N950" s="1">
        <f t="shared" si="186"/>
        <v>1.5710086727959196</v>
      </c>
      <c r="O950" s="1">
        <f t="shared" si="187"/>
        <v>6.6757586727959195</v>
      </c>
      <c r="P950" s="2">
        <f t="shared" si="188"/>
        <v>3.5337413272040807</v>
      </c>
    </row>
    <row r="951" spans="1:16" x14ac:dyDescent="0.2">
      <c r="A951" s="17" t="s">
        <v>38</v>
      </c>
      <c r="B951" t="s">
        <v>28</v>
      </c>
      <c r="C951" t="s">
        <v>44</v>
      </c>
      <c r="E951">
        <v>3</v>
      </c>
      <c r="F951" s="61"/>
      <c r="G951">
        <v>7</v>
      </c>
      <c r="H951">
        <v>7.5469999999999997</v>
      </c>
      <c r="I951">
        <v>5.2830000000000004</v>
      </c>
      <c r="J951">
        <v>6.7919999999999998</v>
      </c>
      <c r="K951">
        <v>6.0380000000000003</v>
      </c>
      <c r="M951" s="3">
        <f t="shared" si="185"/>
        <v>6.415</v>
      </c>
      <c r="N951" s="1">
        <f t="shared" si="186"/>
        <v>0.97418444523269421</v>
      </c>
      <c r="O951" s="1">
        <f t="shared" si="187"/>
        <v>7.3891844452326945</v>
      </c>
      <c r="P951" s="2">
        <f t="shared" si="188"/>
        <v>5.4408155547673056</v>
      </c>
    </row>
    <row r="952" spans="1:16" x14ac:dyDescent="0.2">
      <c r="A952" s="17" t="s">
        <v>38</v>
      </c>
      <c r="B952" t="s">
        <v>28</v>
      </c>
      <c r="C952" t="s">
        <v>44</v>
      </c>
      <c r="E952">
        <v>3</v>
      </c>
      <c r="F952" s="61"/>
      <c r="G952">
        <v>8</v>
      </c>
      <c r="H952">
        <v>6.0380000000000003</v>
      </c>
      <c r="I952">
        <v>7.5469999999999997</v>
      </c>
      <c r="J952">
        <v>7.5469999999999997</v>
      </c>
      <c r="K952">
        <v>6.085</v>
      </c>
      <c r="M952" s="3">
        <f t="shared" si="185"/>
        <v>6.8042500000000006</v>
      </c>
      <c r="N952" s="1">
        <f t="shared" si="186"/>
        <v>0.85786843396874923</v>
      </c>
      <c r="O952" s="1">
        <f t="shared" si="187"/>
        <v>7.6621184339687503</v>
      </c>
      <c r="P952" s="2">
        <f t="shared" si="188"/>
        <v>5.9463815660312509</v>
      </c>
    </row>
    <row r="953" spans="1:16" x14ac:dyDescent="0.2">
      <c r="A953" s="17" t="s">
        <v>38</v>
      </c>
      <c r="B953" t="s">
        <v>28</v>
      </c>
      <c r="C953" t="s">
        <v>44</v>
      </c>
      <c r="E953">
        <v>3</v>
      </c>
      <c r="F953" s="61"/>
      <c r="G953">
        <v>9</v>
      </c>
      <c r="H953">
        <v>7.585</v>
      </c>
      <c r="I953">
        <v>6.0380000000000003</v>
      </c>
      <c r="J953">
        <v>9.84</v>
      </c>
      <c r="K953">
        <v>9.0570000000000004</v>
      </c>
      <c r="M953" s="3">
        <f t="shared" si="185"/>
        <v>8.1300000000000008</v>
      </c>
      <c r="N953" s="1">
        <f t="shared" si="186"/>
        <v>1.6789796504623393</v>
      </c>
      <c r="O953" s="1">
        <f t="shared" si="187"/>
        <v>9.8089796504623408</v>
      </c>
      <c r="P953" s="2">
        <f t="shared" si="188"/>
        <v>6.4510203495376617</v>
      </c>
    </row>
    <row r="954" spans="1:16" x14ac:dyDescent="0.2">
      <c r="A954" s="17" t="s">
        <v>38</v>
      </c>
      <c r="B954" t="s">
        <v>28</v>
      </c>
      <c r="C954" t="s">
        <v>44</v>
      </c>
      <c r="E954">
        <v>3</v>
      </c>
      <c r="F954" s="61"/>
      <c r="G954">
        <v>10</v>
      </c>
      <c r="H954">
        <v>12.099</v>
      </c>
      <c r="I954">
        <v>15.113</v>
      </c>
      <c r="J954">
        <v>10.566000000000001</v>
      </c>
      <c r="K954">
        <v>10.566000000000001</v>
      </c>
      <c r="M954" s="3">
        <f t="shared" si="185"/>
        <v>12.086</v>
      </c>
      <c r="N954" s="1">
        <f t="shared" si="186"/>
        <v>2.1434938768281997</v>
      </c>
      <c r="O954" s="1">
        <f t="shared" si="187"/>
        <v>14.229493876828201</v>
      </c>
      <c r="P954" s="2">
        <f t="shared" si="188"/>
        <v>9.9425061231717997</v>
      </c>
    </row>
    <row r="955" spans="1:16" x14ac:dyDescent="0.2">
      <c r="A955" s="17" t="s">
        <v>38</v>
      </c>
      <c r="B955" t="s">
        <v>28</v>
      </c>
      <c r="C955" t="s">
        <v>44</v>
      </c>
      <c r="E955">
        <v>3</v>
      </c>
      <c r="F955" s="61"/>
      <c r="G955">
        <v>11</v>
      </c>
      <c r="H955">
        <v>15.17</v>
      </c>
      <c r="I955">
        <v>14.359</v>
      </c>
      <c r="J955">
        <v>12.852</v>
      </c>
      <c r="K955">
        <v>7.5469999999999997</v>
      </c>
      <c r="M955" s="3">
        <f t="shared" si="185"/>
        <v>12.481999999999999</v>
      </c>
      <c r="N955" s="1">
        <f t="shared" si="186"/>
        <v>3.427321500336189</v>
      </c>
      <c r="O955" s="1">
        <f t="shared" si="187"/>
        <v>15.909321500336189</v>
      </c>
      <c r="P955" s="2">
        <f t="shared" si="188"/>
        <v>9.0546784996638099</v>
      </c>
    </row>
    <row r="956" spans="1:16" x14ac:dyDescent="0.2">
      <c r="A956" s="17" t="s">
        <v>38</v>
      </c>
      <c r="B956" t="s">
        <v>28</v>
      </c>
      <c r="C956" t="s">
        <v>44</v>
      </c>
      <c r="E956">
        <v>3</v>
      </c>
      <c r="F956" s="61"/>
      <c r="G956">
        <v>12</v>
      </c>
      <c r="H956">
        <v>17.358000000000001</v>
      </c>
      <c r="I956">
        <v>15.113</v>
      </c>
      <c r="J956">
        <v>19.681000000000001</v>
      </c>
      <c r="K956">
        <v>20.376999999999999</v>
      </c>
      <c r="M956" s="3">
        <f t="shared" si="185"/>
        <v>18.132249999999999</v>
      </c>
      <c r="N956" s="1">
        <f t="shared" si="186"/>
        <v>2.3911547245351401</v>
      </c>
      <c r="O956" s="1">
        <f t="shared" si="187"/>
        <v>20.523404724535141</v>
      </c>
      <c r="P956" s="2">
        <f t="shared" si="188"/>
        <v>15.741095275464859</v>
      </c>
    </row>
    <row r="957" spans="1:16" x14ac:dyDescent="0.2">
      <c r="A957" s="17" t="s">
        <v>38</v>
      </c>
      <c r="B957" t="s">
        <v>28</v>
      </c>
      <c r="C957" t="s">
        <v>44</v>
      </c>
      <c r="E957">
        <v>3</v>
      </c>
      <c r="F957" s="61"/>
      <c r="G957">
        <v>13</v>
      </c>
      <c r="H957">
        <v>22.654</v>
      </c>
      <c r="I957">
        <v>21.146000000000001</v>
      </c>
      <c r="J957">
        <v>21.939</v>
      </c>
      <c r="K957">
        <v>24.163</v>
      </c>
      <c r="M957" s="3">
        <f t="shared" si="185"/>
        <v>22.4755</v>
      </c>
      <c r="N957" s="1">
        <f t="shared" si="186"/>
        <v>1.2825652679948363</v>
      </c>
      <c r="O957" s="1">
        <f t="shared" si="187"/>
        <v>23.758065267994837</v>
      </c>
      <c r="P957" s="2">
        <f t="shared" si="188"/>
        <v>21.192934732005163</v>
      </c>
    </row>
    <row r="958" spans="1:16" x14ac:dyDescent="0.2">
      <c r="A958" s="17" t="s">
        <v>38</v>
      </c>
      <c r="B958" t="s">
        <v>28</v>
      </c>
      <c r="C958" t="s">
        <v>44</v>
      </c>
      <c r="E958">
        <v>3</v>
      </c>
      <c r="F958" s="61"/>
      <c r="G958">
        <v>14</v>
      </c>
      <c r="H958">
        <v>27.925000000000001</v>
      </c>
      <c r="I958">
        <v>21.253</v>
      </c>
      <c r="J958">
        <v>24.151</v>
      </c>
      <c r="K958">
        <v>23.396000000000001</v>
      </c>
      <c r="M958" s="3">
        <f t="shared" si="185"/>
        <v>24.181249999999999</v>
      </c>
      <c r="N958" s="1">
        <f t="shared" si="186"/>
        <v>2.7813572675943665</v>
      </c>
      <c r="O958" s="1">
        <f t="shared" si="187"/>
        <v>26.962607267594365</v>
      </c>
      <c r="P958" s="2">
        <f t="shared" si="188"/>
        <v>21.399892732405633</v>
      </c>
    </row>
    <row r="959" spans="1:16" x14ac:dyDescent="0.2">
      <c r="A959" s="17" t="s">
        <v>38</v>
      </c>
      <c r="B959" t="s">
        <v>28</v>
      </c>
      <c r="C959" t="s">
        <v>44</v>
      </c>
      <c r="E959">
        <v>3</v>
      </c>
      <c r="F959" s="61"/>
      <c r="G959">
        <v>15</v>
      </c>
      <c r="H959">
        <v>26.587</v>
      </c>
      <c r="I959">
        <v>23.445</v>
      </c>
      <c r="J959">
        <v>27.263999999999999</v>
      </c>
      <c r="K959">
        <v>22.094000000000001</v>
      </c>
      <c r="M959" s="3">
        <f t="shared" si="185"/>
        <v>24.847499999999997</v>
      </c>
      <c r="N959" s="1">
        <f t="shared" si="186"/>
        <v>2.4775055331253375</v>
      </c>
      <c r="O959" s="1">
        <f t="shared" si="187"/>
        <v>27.325005533125335</v>
      </c>
      <c r="P959" s="2">
        <f t="shared" si="188"/>
        <v>22.369994466874658</v>
      </c>
    </row>
    <row r="960" spans="1:16" x14ac:dyDescent="0.2">
      <c r="A960" s="17" t="s">
        <v>38</v>
      </c>
      <c r="B960" t="s">
        <v>28</v>
      </c>
      <c r="C960" t="s">
        <v>44</v>
      </c>
      <c r="E960">
        <v>3</v>
      </c>
      <c r="F960" s="61"/>
      <c r="G960">
        <v>16</v>
      </c>
      <c r="H960">
        <v>22.754000000000001</v>
      </c>
      <c r="I960">
        <v>24.198</v>
      </c>
      <c r="J960">
        <v>33.996000000000002</v>
      </c>
      <c r="K960">
        <v>29.521000000000001</v>
      </c>
      <c r="M960" s="3">
        <f t="shared" si="185"/>
        <v>27.617250000000002</v>
      </c>
      <c r="N960" s="1">
        <f t="shared" si="186"/>
        <v>5.1528369774976133</v>
      </c>
      <c r="O960" s="1">
        <f t="shared" si="187"/>
        <v>32.770086977497613</v>
      </c>
      <c r="P960" s="2">
        <f t="shared" si="188"/>
        <v>22.464413022502388</v>
      </c>
    </row>
    <row r="961" spans="1:16" x14ac:dyDescent="0.2">
      <c r="A961" s="17" t="s">
        <v>38</v>
      </c>
      <c r="B961" t="s">
        <v>28</v>
      </c>
      <c r="C961" t="s">
        <v>44</v>
      </c>
      <c r="E961">
        <v>3</v>
      </c>
      <c r="F961" s="61"/>
      <c r="G961">
        <v>17</v>
      </c>
      <c r="H961">
        <v>29.588000000000001</v>
      </c>
      <c r="I961">
        <v>32.488</v>
      </c>
      <c r="J961">
        <v>31.734000000000002</v>
      </c>
      <c r="K961">
        <v>33.970999999999997</v>
      </c>
      <c r="M961" s="3">
        <f t="shared" si="185"/>
        <v>31.945250000000001</v>
      </c>
      <c r="N961" s="1">
        <f t="shared" si="186"/>
        <v>1.825695734964252</v>
      </c>
      <c r="O961" s="1">
        <f t="shared" si="187"/>
        <v>33.770945734964251</v>
      </c>
      <c r="P961" s="2">
        <f t="shared" si="188"/>
        <v>30.119554265035749</v>
      </c>
    </row>
    <row r="962" spans="1:16" x14ac:dyDescent="0.2">
      <c r="A962" s="17" t="s">
        <v>38</v>
      </c>
      <c r="B962" t="s">
        <v>28</v>
      </c>
      <c r="C962" t="s">
        <v>44</v>
      </c>
      <c r="E962">
        <v>3</v>
      </c>
      <c r="F962" s="61"/>
      <c r="G962">
        <v>18</v>
      </c>
      <c r="H962">
        <v>27.212</v>
      </c>
      <c r="I962">
        <v>30.198</v>
      </c>
      <c r="J962">
        <v>30.273</v>
      </c>
      <c r="K962">
        <v>25.76</v>
      </c>
      <c r="M962" s="3">
        <f t="shared" si="185"/>
        <v>28.360749999999999</v>
      </c>
      <c r="N962" s="1">
        <f t="shared" si="186"/>
        <v>2.2446762758432075</v>
      </c>
      <c r="O962" s="1">
        <f t="shared" si="187"/>
        <v>30.605426275843207</v>
      </c>
      <c r="P962" s="2">
        <f t="shared" si="188"/>
        <v>26.116073724156792</v>
      </c>
    </row>
    <row r="963" spans="1:16" x14ac:dyDescent="0.2">
      <c r="A963" s="17" t="s">
        <v>38</v>
      </c>
      <c r="B963" t="s">
        <v>28</v>
      </c>
      <c r="C963" t="s">
        <v>44</v>
      </c>
      <c r="E963">
        <v>3</v>
      </c>
      <c r="F963" s="61"/>
      <c r="G963">
        <v>19</v>
      </c>
      <c r="H963">
        <v>32.531999999999996</v>
      </c>
      <c r="I963">
        <v>33.207999999999998</v>
      </c>
      <c r="J963">
        <v>27.925000000000001</v>
      </c>
      <c r="K963">
        <v>26.414999999999999</v>
      </c>
      <c r="M963" s="3">
        <f t="shared" si="185"/>
        <v>30.019999999999996</v>
      </c>
      <c r="N963" s="1">
        <f t="shared" si="186"/>
        <v>3.3594909336584506</v>
      </c>
      <c r="O963" s="1">
        <f t="shared" si="187"/>
        <v>33.379490933658445</v>
      </c>
      <c r="P963" s="2">
        <f t="shared" si="188"/>
        <v>26.660509066341547</v>
      </c>
    </row>
    <row r="964" spans="1:16" x14ac:dyDescent="0.2">
      <c r="A964" s="17" t="s">
        <v>38</v>
      </c>
      <c r="B964" t="s">
        <v>28</v>
      </c>
      <c r="C964" t="s">
        <v>44</v>
      </c>
      <c r="E964">
        <v>3</v>
      </c>
      <c r="F964" s="61"/>
      <c r="G964">
        <v>20</v>
      </c>
      <c r="H964">
        <v>26.425999999999998</v>
      </c>
      <c r="I964">
        <v>28.689</v>
      </c>
      <c r="J964">
        <v>28.689</v>
      </c>
      <c r="K964">
        <v>17.358000000000001</v>
      </c>
      <c r="M964" s="3">
        <f t="shared" si="185"/>
        <v>25.290500000000002</v>
      </c>
      <c r="N964" s="1">
        <f t="shared" si="186"/>
        <v>5.3948593123453978</v>
      </c>
      <c r="O964" s="1">
        <f t="shared" si="187"/>
        <v>30.685359312345398</v>
      </c>
      <c r="P964" s="2">
        <f t="shared" si="188"/>
        <v>19.895640687654605</v>
      </c>
    </row>
    <row r="965" spans="1:16" x14ac:dyDescent="0.2">
      <c r="A965" s="17" t="s">
        <v>38</v>
      </c>
      <c r="B965" t="s">
        <v>28</v>
      </c>
      <c r="C965" t="s">
        <v>44</v>
      </c>
      <c r="E965">
        <v>3</v>
      </c>
      <c r="F965" s="61"/>
      <c r="G965">
        <v>21</v>
      </c>
      <c r="H965">
        <v>28.838000000000001</v>
      </c>
      <c r="I965">
        <v>32.462000000000003</v>
      </c>
      <c r="J965">
        <v>34.725000000000001</v>
      </c>
      <c r="K965">
        <v>25.670999999999999</v>
      </c>
      <c r="M965" s="3">
        <f t="shared" si="185"/>
        <v>30.423999999999999</v>
      </c>
      <c r="N965" s="1">
        <f t="shared" si="186"/>
        <v>3.9899227227270231</v>
      </c>
      <c r="O965" s="1">
        <f t="shared" si="187"/>
        <v>34.413922722727023</v>
      </c>
      <c r="P965" s="2">
        <f t="shared" si="188"/>
        <v>26.434077277272976</v>
      </c>
    </row>
    <row r="966" spans="1:16" x14ac:dyDescent="0.2">
      <c r="A966" s="17" t="s">
        <v>38</v>
      </c>
      <c r="B966" t="s">
        <v>28</v>
      </c>
      <c r="C966" t="s">
        <v>44</v>
      </c>
      <c r="E966">
        <v>3</v>
      </c>
      <c r="F966" s="61"/>
      <c r="G966">
        <v>22</v>
      </c>
      <c r="H966">
        <v>26.425999999999998</v>
      </c>
      <c r="I966">
        <v>29.443999999999999</v>
      </c>
      <c r="J966">
        <v>23.408000000000001</v>
      </c>
      <c r="K966">
        <v>27.263999999999999</v>
      </c>
      <c r="M966" s="3">
        <f t="shared" si="185"/>
        <v>26.635499999999997</v>
      </c>
      <c r="N966" s="1">
        <f t="shared" si="186"/>
        <v>2.499555360459135</v>
      </c>
      <c r="O966" s="1">
        <f t="shared" si="187"/>
        <v>29.13505536045913</v>
      </c>
      <c r="P966" s="2">
        <f t="shared" si="188"/>
        <v>24.135944639540863</v>
      </c>
    </row>
    <row r="967" spans="1:16" x14ac:dyDescent="0.2">
      <c r="A967" s="17" t="s">
        <v>38</v>
      </c>
      <c r="B967" t="s">
        <v>28</v>
      </c>
      <c r="C967" t="s">
        <v>44</v>
      </c>
      <c r="E967">
        <v>3</v>
      </c>
      <c r="F967" s="61"/>
      <c r="G967">
        <v>23</v>
      </c>
      <c r="H967">
        <v>21.9</v>
      </c>
      <c r="I967">
        <v>30.198</v>
      </c>
      <c r="J967">
        <v>27.18</v>
      </c>
      <c r="K967">
        <v>19.637</v>
      </c>
      <c r="M967" s="3">
        <f t="shared" si="185"/>
        <v>24.728749999999998</v>
      </c>
      <c r="N967" s="1">
        <f t="shared" si="186"/>
        <v>4.8252484132944033</v>
      </c>
      <c r="O967" s="1">
        <f t="shared" si="187"/>
        <v>29.553998413294401</v>
      </c>
      <c r="P967" s="2">
        <f t="shared" si="188"/>
        <v>19.903501586705595</v>
      </c>
    </row>
    <row r="968" spans="1:16" x14ac:dyDescent="0.2">
      <c r="A968" s="17" t="s">
        <v>38</v>
      </c>
      <c r="B968" t="s">
        <v>28</v>
      </c>
      <c r="C968" t="s">
        <v>44</v>
      </c>
      <c r="E968">
        <v>3</v>
      </c>
      <c r="F968" s="61"/>
      <c r="G968">
        <v>24</v>
      </c>
      <c r="H968">
        <v>29.521000000000001</v>
      </c>
      <c r="I968">
        <v>28.689</v>
      </c>
      <c r="J968">
        <v>33.207999999999998</v>
      </c>
      <c r="K968">
        <v>28.015999999999998</v>
      </c>
      <c r="M968" s="3">
        <f t="shared" si="185"/>
        <v>29.858499999999999</v>
      </c>
      <c r="N968" s="1">
        <f t="shared" si="186"/>
        <v>2.3162896335878775</v>
      </c>
      <c r="O968" s="1">
        <f t="shared" si="187"/>
        <v>32.174789633587878</v>
      </c>
      <c r="P968" s="2">
        <f t="shared" si="188"/>
        <v>27.542210366412121</v>
      </c>
    </row>
    <row r="969" spans="1:16" x14ac:dyDescent="0.2">
      <c r="A969" s="36" t="s">
        <v>38</v>
      </c>
      <c r="B969" s="5" t="s">
        <v>28</v>
      </c>
      <c r="C969" t="s">
        <v>44</v>
      </c>
      <c r="E969" s="5">
        <v>3</v>
      </c>
      <c r="F969" s="62"/>
      <c r="G969" s="5">
        <v>25</v>
      </c>
      <c r="H969" s="5">
        <v>12.099</v>
      </c>
      <c r="I969" s="5">
        <v>27.934999999999999</v>
      </c>
      <c r="J969" s="5">
        <v>20.503</v>
      </c>
      <c r="K969" s="5">
        <v>24.571999999999999</v>
      </c>
      <c r="L969" s="5"/>
      <c r="M969" s="6">
        <f t="shared" si="185"/>
        <v>21.277249999999999</v>
      </c>
      <c r="N969" s="7">
        <f t="shared" si="186"/>
        <v>6.8318067095510484</v>
      </c>
      <c r="O969" s="7">
        <f t="shared" si="187"/>
        <v>28.109056709551048</v>
      </c>
      <c r="P969" s="8">
        <f t="shared" si="188"/>
        <v>14.445443290448949</v>
      </c>
    </row>
    <row r="970" spans="1:16" x14ac:dyDescent="0.2">
      <c r="A970" s="32" t="s">
        <v>38</v>
      </c>
      <c r="B970" s="9" t="s">
        <v>28</v>
      </c>
      <c r="C970" t="s">
        <v>44</v>
      </c>
      <c r="D970">
        <v>2019</v>
      </c>
      <c r="E970" s="9">
        <v>4</v>
      </c>
      <c r="F970" s="60">
        <v>1538.623</v>
      </c>
      <c r="G970" s="9">
        <v>1</v>
      </c>
      <c r="H970" s="9" t="s">
        <v>18</v>
      </c>
      <c r="I970" s="9" t="s">
        <v>18</v>
      </c>
      <c r="J970" s="9">
        <v>0.755</v>
      </c>
      <c r="K970" s="9">
        <v>1.5089999999999999</v>
      </c>
      <c r="L970" s="9"/>
      <c r="M970" s="11">
        <f t="shared" si="185"/>
        <v>1.1319999999999999</v>
      </c>
      <c r="N970" s="12">
        <f t="shared" si="186"/>
        <v>0.53315851301465755</v>
      </c>
      <c r="O970" s="12">
        <f t="shared" si="187"/>
        <v>1.6651585130146573</v>
      </c>
      <c r="P970" s="13">
        <f t="shared" si="188"/>
        <v>0.59884148698534234</v>
      </c>
    </row>
    <row r="971" spans="1:16" x14ac:dyDescent="0.2">
      <c r="A971" s="17" t="s">
        <v>38</v>
      </c>
      <c r="B971" t="s">
        <v>28</v>
      </c>
      <c r="C971" t="s">
        <v>44</v>
      </c>
      <c r="E971">
        <v>4</v>
      </c>
      <c r="F971" s="61"/>
      <c r="G971">
        <v>2</v>
      </c>
      <c r="H971" t="s">
        <v>18</v>
      </c>
      <c r="I971" t="s">
        <v>18</v>
      </c>
      <c r="J971">
        <v>2.2639999999999998</v>
      </c>
      <c r="K971">
        <v>1.5089999999999999</v>
      </c>
      <c r="M971" s="3">
        <f t="shared" si="185"/>
        <v>1.8864999999999998</v>
      </c>
      <c r="N971" s="1">
        <f t="shared" si="186"/>
        <v>0.53386561979584302</v>
      </c>
      <c r="O971" s="1">
        <f t="shared" si="187"/>
        <v>2.420365619795843</v>
      </c>
      <c r="P971" s="2">
        <f t="shared" si="188"/>
        <v>1.3526343802041567</v>
      </c>
    </row>
    <row r="972" spans="1:16" x14ac:dyDescent="0.2">
      <c r="A972" s="17" t="s">
        <v>38</v>
      </c>
      <c r="B972" t="s">
        <v>28</v>
      </c>
      <c r="C972" t="s">
        <v>44</v>
      </c>
      <c r="E972">
        <v>4</v>
      </c>
      <c r="F972" s="61"/>
      <c r="G972">
        <v>3</v>
      </c>
      <c r="H972" t="s">
        <v>18</v>
      </c>
      <c r="I972" t="s">
        <v>18</v>
      </c>
      <c r="J972">
        <v>3.774</v>
      </c>
      <c r="K972">
        <v>3.774</v>
      </c>
      <c r="M972" s="3">
        <f t="shared" si="185"/>
        <v>3.774</v>
      </c>
      <c r="N972" s="1">
        <f t="shared" si="186"/>
        <v>0</v>
      </c>
      <c r="O972" s="1">
        <f t="shared" si="187"/>
        <v>3.774</v>
      </c>
      <c r="P972" s="2">
        <f t="shared" si="188"/>
        <v>3.774</v>
      </c>
    </row>
    <row r="973" spans="1:16" x14ac:dyDescent="0.2">
      <c r="A973" s="17" t="s">
        <v>38</v>
      </c>
      <c r="B973" t="s">
        <v>28</v>
      </c>
      <c r="C973" t="s">
        <v>44</v>
      </c>
      <c r="E973">
        <v>4</v>
      </c>
      <c r="F973" s="61"/>
      <c r="G973">
        <v>4</v>
      </c>
      <c r="H973" t="s">
        <v>18</v>
      </c>
      <c r="I973">
        <v>2.2639999999999998</v>
      </c>
      <c r="J973">
        <v>3.0190000000000001</v>
      </c>
      <c r="K973">
        <v>4.5279999999999996</v>
      </c>
      <c r="M973" s="3">
        <f t="shared" si="185"/>
        <v>3.2703333333333333</v>
      </c>
      <c r="N973" s="1">
        <f t="shared" si="186"/>
        <v>1.1527360206627246</v>
      </c>
      <c r="O973" s="1">
        <f t="shared" si="187"/>
        <v>4.4230693539960582</v>
      </c>
      <c r="P973" s="2">
        <f t="shared" si="188"/>
        <v>2.1175973126706085</v>
      </c>
    </row>
    <row r="974" spans="1:16" x14ac:dyDescent="0.2">
      <c r="A974" s="17" t="s">
        <v>38</v>
      </c>
      <c r="B974" t="s">
        <v>28</v>
      </c>
      <c r="C974" t="s">
        <v>44</v>
      </c>
      <c r="E974">
        <v>4</v>
      </c>
      <c r="F974" s="61"/>
      <c r="G974">
        <v>5</v>
      </c>
      <c r="H974" t="s">
        <v>18</v>
      </c>
      <c r="I974">
        <v>3.0190000000000001</v>
      </c>
      <c r="J974">
        <v>4.5279999999999996</v>
      </c>
      <c r="K974">
        <v>2.2639999999999998</v>
      </c>
      <c r="M974" s="3">
        <f t="shared" si="185"/>
        <v>3.2703333333333333</v>
      </c>
      <c r="N974" s="1">
        <f t="shared" si="186"/>
        <v>1.1527360206627231</v>
      </c>
      <c r="O974" s="1">
        <f t="shared" si="187"/>
        <v>4.4230693539960564</v>
      </c>
      <c r="P974" s="2">
        <f t="shared" si="188"/>
        <v>2.1175973126706102</v>
      </c>
    </row>
    <row r="975" spans="1:16" x14ac:dyDescent="0.2">
      <c r="A975" s="17" t="s">
        <v>38</v>
      </c>
      <c r="B975" t="s">
        <v>28</v>
      </c>
      <c r="C975" t="s">
        <v>44</v>
      </c>
      <c r="E975">
        <v>4</v>
      </c>
      <c r="F975" s="61"/>
      <c r="G975">
        <v>6</v>
      </c>
      <c r="H975">
        <v>2.387</v>
      </c>
      <c r="I975">
        <v>3.774</v>
      </c>
      <c r="J975">
        <v>5.3369999999999997</v>
      </c>
      <c r="K975">
        <v>1.5089999999999999</v>
      </c>
      <c r="M975" s="3">
        <f t="shared" si="185"/>
        <v>3.2517499999999999</v>
      </c>
      <c r="N975" s="1">
        <f t="shared" si="186"/>
        <v>1.6739158431653611</v>
      </c>
      <c r="O975" s="1">
        <f t="shared" si="187"/>
        <v>4.925665843165361</v>
      </c>
      <c r="P975" s="2">
        <f t="shared" si="188"/>
        <v>1.5778341568346388</v>
      </c>
    </row>
    <row r="976" spans="1:16" x14ac:dyDescent="0.2">
      <c r="A976" s="17" t="s">
        <v>38</v>
      </c>
      <c r="B976" t="s">
        <v>28</v>
      </c>
      <c r="C976" t="s">
        <v>44</v>
      </c>
      <c r="E976">
        <v>4</v>
      </c>
      <c r="F976" s="61"/>
      <c r="G976">
        <v>7</v>
      </c>
      <c r="H976">
        <v>3.774</v>
      </c>
      <c r="I976">
        <v>5.2830000000000004</v>
      </c>
      <c r="J976">
        <v>6.8339999999999996</v>
      </c>
      <c r="K976">
        <v>1.5089999999999999</v>
      </c>
      <c r="M976" s="3">
        <f t="shared" si="185"/>
        <v>4.3499999999999996</v>
      </c>
      <c r="N976" s="1">
        <f t="shared" si="186"/>
        <v>2.268905903734221</v>
      </c>
      <c r="O976" s="1">
        <f t="shared" si="187"/>
        <v>6.6189059037342206</v>
      </c>
      <c r="P976" s="2">
        <f t="shared" si="188"/>
        <v>2.0810940962657787</v>
      </c>
    </row>
    <row r="977" spans="1:16" x14ac:dyDescent="0.2">
      <c r="A977" s="17" t="s">
        <v>38</v>
      </c>
      <c r="B977" t="s">
        <v>28</v>
      </c>
      <c r="C977" t="s">
        <v>44</v>
      </c>
      <c r="E977">
        <v>4</v>
      </c>
      <c r="F977" s="61"/>
      <c r="G977">
        <v>8</v>
      </c>
      <c r="H977">
        <v>3.0190000000000001</v>
      </c>
      <c r="I977">
        <v>6.085</v>
      </c>
      <c r="J977">
        <v>7.5469999999999997</v>
      </c>
      <c r="K977">
        <v>3.0190000000000001</v>
      </c>
      <c r="M977" s="3">
        <f t="shared" si="185"/>
        <v>4.9175000000000004</v>
      </c>
      <c r="N977" s="1">
        <f t="shared" si="186"/>
        <v>2.2719984595065186</v>
      </c>
      <c r="O977" s="1">
        <f t="shared" si="187"/>
        <v>7.1894984595065186</v>
      </c>
      <c r="P977" s="2">
        <f t="shared" si="188"/>
        <v>2.6455015404934819</v>
      </c>
    </row>
    <row r="978" spans="1:16" x14ac:dyDescent="0.2">
      <c r="A978" s="17" t="s">
        <v>38</v>
      </c>
      <c r="B978" t="s">
        <v>28</v>
      </c>
      <c r="C978" t="s">
        <v>44</v>
      </c>
      <c r="E978">
        <v>4</v>
      </c>
      <c r="F978" s="61"/>
      <c r="G978">
        <v>9</v>
      </c>
      <c r="H978">
        <v>4.5279999999999996</v>
      </c>
      <c r="I978">
        <v>6.8339999999999996</v>
      </c>
      <c r="J978">
        <v>9.0570000000000004</v>
      </c>
      <c r="K978">
        <v>8.3019999999999996</v>
      </c>
      <c r="M978" s="3">
        <f t="shared" si="185"/>
        <v>7.1802499999999991</v>
      </c>
      <c r="N978" s="1">
        <f t="shared" si="186"/>
        <v>1.9945620028801692</v>
      </c>
      <c r="O978" s="1">
        <f t="shared" si="187"/>
        <v>9.1748120028801683</v>
      </c>
      <c r="P978" s="2">
        <f t="shared" si="188"/>
        <v>5.18568799711983</v>
      </c>
    </row>
    <row r="979" spans="1:16" x14ac:dyDescent="0.2">
      <c r="A979" s="17" t="s">
        <v>38</v>
      </c>
      <c r="B979" t="s">
        <v>28</v>
      </c>
      <c r="C979" t="s">
        <v>44</v>
      </c>
      <c r="E979">
        <v>4</v>
      </c>
      <c r="F979" s="61"/>
      <c r="G979">
        <v>10</v>
      </c>
      <c r="H979">
        <v>5.3369999999999997</v>
      </c>
      <c r="I979">
        <v>6.0380000000000003</v>
      </c>
      <c r="J979">
        <v>7.5469999999999997</v>
      </c>
      <c r="K979">
        <v>9.0570000000000004</v>
      </c>
      <c r="M979" s="3">
        <f t="shared" si="185"/>
        <v>6.9947499999999998</v>
      </c>
      <c r="N979" s="1">
        <f t="shared" si="186"/>
        <v>1.6554315399113742</v>
      </c>
      <c r="O979" s="1">
        <f t="shared" si="187"/>
        <v>8.6501815399113742</v>
      </c>
      <c r="P979" s="2">
        <f t="shared" si="188"/>
        <v>5.3393184600886254</v>
      </c>
    </row>
    <row r="980" spans="1:16" x14ac:dyDescent="0.2">
      <c r="A980" s="17" t="s">
        <v>38</v>
      </c>
      <c r="B980" t="s">
        <v>28</v>
      </c>
      <c r="C980" t="s">
        <v>44</v>
      </c>
      <c r="E980">
        <v>4</v>
      </c>
      <c r="F980" s="61"/>
      <c r="G980">
        <v>11</v>
      </c>
      <c r="H980">
        <v>4.5279999999999996</v>
      </c>
      <c r="I980">
        <v>7.5469999999999997</v>
      </c>
      <c r="J980">
        <v>10.566000000000001</v>
      </c>
      <c r="K980">
        <v>10.566000000000001</v>
      </c>
      <c r="M980" s="3">
        <f t="shared" si="185"/>
        <v>8.3017500000000002</v>
      </c>
      <c r="N980" s="1">
        <f t="shared" si="186"/>
        <v>2.8904724383163845</v>
      </c>
      <c r="O980" s="1">
        <f t="shared" si="187"/>
        <v>11.192222438316385</v>
      </c>
      <c r="P980" s="2">
        <f t="shared" si="188"/>
        <v>5.4112775616836153</v>
      </c>
    </row>
    <row r="981" spans="1:16" x14ac:dyDescent="0.2">
      <c r="A981" s="17" t="s">
        <v>38</v>
      </c>
      <c r="B981" t="s">
        <v>28</v>
      </c>
      <c r="C981" t="s">
        <v>44</v>
      </c>
      <c r="E981">
        <v>4</v>
      </c>
      <c r="F981" s="61"/>
      <c r="G981">
        <v>12</v>
      </c>
      <c r="H981">
        <v>6.0380000000000003</v>
      </c>
      <c r="I981">
        <v>6.0380000000000003</v>
      </c>
      <c r="J981">
        <v>9.84</v>
      </c>
      <c r="K981">
        <v>12.099</v>
      </c>
      <c r="M981" s="3">
        <f t="shared" si="185"/>
        <v>8.5037500000000001</v>
      </c>
      <c r="N981" s="1">
        <f t="shared" si="186"/>
        <v>2.9928377141658298</v>
      </c>
      <c r="O981" s="1">
        <f t="shared" si="187"/>
        <v>11.49658771416583</v>
      </c>
      <c r="P981" s="2">
        <f t="shared" si="188"/>
        <v>5.5109122858341699</v>
      </c>
    </row>
    <row r="982" spans="1:16" x14ac:dyDescent="0.2">
      <c r="A982" s="17" t="s">
        <v>38</v>
      </c>
      <c r="B982" t="s">
        <v>28</v>
      </c>
      <c r="C982" t="s">
        <v>44</v>
      </c>
      <c r="E982">
        <v>4</v>
      </c>
      <c r="F982" s="61"/>
      <c r="G982">
        <v>13</v>
      </c>
      <c r="H982">
        <v>9.1820000000000004</v>
      </c>
      <c r="I982">
        <v>6.0380000000000003</v>
      </c>
      <c r="J982">
        <v>12.099</v>
      </c>
      <c r="K982">
        <v>15.920999999999999</v>
      </c>
      <c r="M982" s="3">
        <f t="shared" si="185"/>
        <v>10.81</v>
      </c>
      <c r="N982" s="1">
        <f t="shared" si="186"/>
        <v>4.2113422246753229</v>
      </c>
      <c r="O982" s="1">
        <f t="shared" si="187"/>
        <v>15.021342224675323</v>
      </c>
      <c r="P982" s="2">
        <f t="shared" si="188"/>
        <v>6.5986577753246776</v>
      </c>
    </row>
    <row r="983" spans="1:16" x14ac:dyDescent="0.2">
      <c r="A983" s="17" t="s">
        <v>38</v>
      </c>
      <c r="B983" t="s">
        <v>28</v>
      </c>
      <c r="C983" t="s">
        <v>44</v>
      </c>
      <c r="E983">
        <v>4</v>
      </c>
      <c r="F983" s="61"/>
      <c r="G983">
        <v>14</v>
      </c>
      <c r="H983">
        <v>6.7919999999999998</v>
      </c>
      <c r="I983">
        <v>6.7919999999999998</v>
      </c>
      <c r="J983">
        <v>12.852</v>
      </c>
      <c r="K983">
        <v>14.359</v>
      </c>
      <c r="M983" s="3">
        <f t="shared" si="185"/>
        <v>10.19875</v>
      </c>
      <c r="N983" s="1">
        <f t="shared" si="186"/>
        <v>3.9815954402726534</v>
      </c>
      <c r="O983" s="1">
        <f t="shared" si="187"/>
        <v>14.180345440272653</v>
      </c>
      <c r="P983" s="2">
        <f t="shared" si="188"/>
        <v>6.217154559727347</v>
      </c>
    </row>
    <row r="984" spans="1:16" x14ac:dyDescent="0.2">
      <c r="A984" s="17" t="s">
        <v>38</v>
      </c>
      <c r="B984" t="s">
        <v>28</v>
      </c>
      <c r="C984" t="s">
        <v>44</v>
      </c>
      <c r="E984">
        <v>4</v>
      </c>
      <c r="F984" s="61"/>
      <c r="G984">
        <v>15</v>
      </c>
      <c r="H984">
        <v>9.0879999999999992</v>
      </c>
      <c r="I984">
        <v>7.5469999999999997</v>
      </c>
      <c r="J984">
        <v>13.606</v>
      </c>
      <c r="K984">
        <v>7.585</v>
      </c>
      <c r="M984" s="3">
        <f t="shared" si="185"/>
        <v>9.4565000000000001</v>
      </c>
      <c r="N984" s="1">
        <f t="shared" si="186"/>
        <v>2.8579039521999321</v>
      </c>
      <c r="O984" s="1">
        <f t="shared" si="187"/>
        <v>12.314403952199932</v>
      </c>
      <c r="P984" s="2">
        <f t="shared" si="188"/>
        <v>6.5985960478000685</v>
      </c>
    </row>
    <row r="985" spans="1:16" x14ac:dyDescent="0.2">
      <c r="A985" s="17" t="s">
        <v>38</v>
      </c>
      <c r="B985" t="s">
        <v>28</v>
      </c>
      <c r="C985" t="s">
        <v>44</v>
      </c>
      <c r="E985">
        <v>4</v>
      </c>
      <c r="F985" s="61"/>
      <c r="G985">
        <v>16</v>
      </c>
      <c r="H985">
        <v>9.0570000000000004</v>
      </c>
      <c r="I985">
        <v>6.0380000000000003</v>
      </c>
      <c r="J985">
        <v>9.8109999999999999</v>
      </c>
      <c r="K985">
        <v>9.84</v>
      </c>
      <c r="M985" s="3">
        <f t="shared" si="185"/>
        <v>8.6864999999999988</v>
      </c>
      <c r="N985" s="1">
        <f t="shared" si="186"/>
        <v>1.8024876328748258</v>
      </c>
      <c r="O985" s="1">
        <f t="shared" si="187"/>
        <v>10.488987632874824</v>
      </c>
      <c r="P985" s="2">
        <f t="shared" si="188"/>
        <v>6.8840123671251732</v>
      </c>
    </row>
    <row r="986" spans="1:16" x14ac:dyDescent="0.2">
      <c r="A986" s="17" t="s">
        <v>38</v>
      </c>
      <c r="B986" t="s">
        <v>28</v>
      </c>
      <c r="C986" t="s">
        <v>44</v>
      </c>
      <c r="E986">
        <v>4</v>
      </c>
      <c r="F986" s="61"/>
      <c r="G986">
        <v>17</v>
      </c>
      <c r="H986">
        <v>11.321</v>
      </c>
      <c r="I986">
        <v>4.5279999999999996</v>
      </c>
      <c r="J986">
        <v>11.346</v>
      </c>
      <c r="K986">
        <v>7.5469999999999997</v>
      </c>
      <c r="M986" s="3">
        <f t="shared" si="185"/>
        <v>8.6854999999999993</v>
      </c>
      <c r="N986" s="1">
        <f t="shared" si="186"/>
        <v>3.2967210477483038</v>
      </c>
      <c r="O986" s="1">
        <f t="shared" si="187"/>
        <v>11.982221047748304</v>
      </c>
      <c r="P986" s="2">
        <f t="shared" si="188"/>
        <v>5.3887789522516956</v>
      </c>
    </row>
    <row r="987" spans="1:16" x14ac:dyDescent="0.2">
      <c r="A987" s="17" t="s">
        <v>38</v>
      </c>
      <c r="B987" t="s">
        <v>28</v>
      </c>
      <c r="C987" t="s">
        <v>44</v>
      </c>
      <c r="E987">
        <v>4</v>
      </c>
      <c r="F987" s="61"/>
      <c r="G987">
        <v>18</v>
      </c>
      <c r="H987">
        <v>10.593</v>
      </c>
      <c r="I987">
        <v>9.0570000000000004</v>
      </c>
      <c r="J987">
        <v>16.620999999999999</v>
      </c>
      <c r="K987">
        <v>11.321</v>
      </c>
      <c r="M987" s="3">
        <f t="shared" si="185"/>
        <v>11.898</v>
      </c>
      <c r="N987" s="1">
        <f t="shared" si="186"/>
        <v>3.2870434537235269</v>
      </c>
      <c r="O987" s="1">
        <f t="shared" si="187"/>
        <v>15.185043453723527</v>
      </c>
      <c r="P987" s="2">
        <f t="shared" si="188"/>
        <v>8.6109565462764728</v>
      </c>
    </row>
    <row r="988" spans="1:16" x14ac:dyDescent="0.2">
      <c r="A988" s="17" t="s">
        <v>38</v>
      </c>
      <c r="B988" t="s">
        <v>28</v>
      </c>
      <c r="C988" t="s">
        <v>44</v>
      </c>
      <c r="E988">
        <v>4</v>
      </c>
      <c r="F988" s="61"/>
      <c r="G988">
        <v>19</v>
      </c>
      <c r="H988">
        <v>11.420999999999999</v>
      </c>
      <c r="I988">
        <v>11.420999999999999</v>
      </c>
      <c r="J988">
        <v>13.585000000000001</v>
      </c>
      <c r="K988">
        <v>13.606</v>
      </c>
      <c r="M988" s="3">
        <f t="shared" si="185"/>
        <v>12.50825</v>
      </c>
      <c r="N988" s="1">
        <f t="shared" si="186"/>
        <v>1.2554774324269371</v>
      </c>
      <c r="O988" s="1">
        <f t="shared" si="187"/>
        <v>13.763727432426938</v>
      </c>
      <c r="P988" s="2">
        <f t="shared" si="188"/>
        <v>11.252772567573063</v>
      </c>
    </row>
    <row r="989" spans="1:16" x14ac:dyDescent="0.2">
      <c r="A989" s="17" t="s">
        <v>38</v>
      </c>
      <c r="B989" t="s">
        <v>28</v>
      </c>
      <c r="C989" t="s">
        <v>44</v>
      </c>
      <c r="E989">
        <v>4</v>
      </c>
      <c r="F989" s="61"/>
      <c r="G989">
        <v>20</v>
      </c>
      <c r="H989">
        <v>16.134</v>
      </c>
      <c r="I989">
        <v>14.34</v>
      </c>
      <c r="J989">
        <v>25.670999999999999</v>
      </c>
      <c r="K989">
        <v>17.506</v>
      </c>
      <c r="M989" s="3">
        <f t="shared" si="185"/>
        <v>18.412749999999999</v>
      </c>
      <c r="N989" s="1">
        <f t="shared" si="186"/>
        <v>5.0094704560462304</v>
      </c>
      <c r="O989" s="1">
        <f t="shared" si="187"/>
        <v>23.422220456046229</v>
      </c>
      <c r="P989" s="2">
        <f t="shared" si="188"/>
        <v>13.403279543953769</v>
      </c>
    </row>
    <row r="990" spans="1:16" x14ac:dyDescent="0.2">
      <c r="A990" s="17" t="s">
        <v>38</v>
      </c>
      <c r="B990" t="s">
        <v>28</v>
      </c>
      <c r="C990" t="s">
        <v>44</v>
      </c>
      <c r="E990">
        <v>4</v>
      </c>
      <c r="F990" s="61"/>
      <c r="G990">
        <v>21</v>
      </c>
      <c r="H990">
        <v>8.3360000000000003</v>
      </c>
      <c r="I990">
        <v>14.359</v>
      </c>
      <c r="J990">
        <v>21.9</v>
      </c>
      <c r="K990">
        <v>17.423999999999999</v>
      </c>
      <c r="M990" s="3">
        <f t="shared" si="185"/>
        <v>15.50475</v>
      </c>
      <c r="N990" s="1">
        <f t="shared" si="186"/>
        <v>5.6946308850237735</v>
      </c>
      <c r="O990" s="1">
        <f t="shared" si="187"/>
        <v>21.199380885023771</v>
      </c>
      <c r="P990" s="2">
        <f t="shared" si="188"/>
        <v>9.8101191149762261</v>
      </c>
    </row>
    <row r="991" spans="1:16" x14ac:dyDescent="0.2">
      <c r="A991" s="17" t="s">
        <v>38</v>
      </c>
      <c r="B991" t="s">
        <v>28</v>
      </c>
      <c r="C991" t="s">
        <v>44</v>
      </c>
      <c r="E991">
        <v>4</v>
      </c>
      <c r="F991" s="61"/>
      <c r="G991">
        <v>22</v>
      </c>
      <c r="H991">
        <v>16.620999999999999</v>
      </c>
      <c r="I991">
        <v>16.620999999999999</v>
      </c>
      <c r="J991">
        <v>21.132000000000001</v>
      </c>
      <c r="K991">
        <v>15.849</v>
      </c>
      <c r="M991" s="3">
        <f t="shared" si="185"/>
        <v>17.55575</v>
      </c>
      <c r="N991" s="1">
        <f t="shared" si="186"/>
        <v>2.4117818274739053</v>
      </c>
      <c r="O991" s="1">
        <f t="shared" si="187"/>
        <v>19.967531827473906</v>
      </c>
      <c r="P991" s="2">
        <f t="shared" si="188"/>
        <v>15.143968172526094</v>
      </c>
    </row>
    <row r="992" spans="1:16" x14ac:dyDescent="0.2">
      <c r="A992" s="17" t="s">
        <v>38</v>
      </c>
      <c r="B992" t="s">
        <v>28</v>
      </c>
      <c r="C992" t="s">
        <v>44</v>
      </c>
      <c r="E992">
        <v>4</v>
      </c>
      <c r="F992" s="61"/>
      <c r="G992">
        <v>23</v>
      </c>
      <c r="H992">
        <v>21.186</v>
      </c>
      <c r="I992">
        <v>18.928000000000001</v>
      </c>
      <c r="J992">
        <v>25.670999999999999</v>
      </c>
      <c r="K992">
        <v>14.34</v>
      </c>
      <c r="M992" s="3">
        <f t="shared" si="185"/>
        <v>20.03125</v>
      </c>
      <c r="N992" s="1">
        <f t="shared" si="186"/>
        <v>4.7169098199986861</v>
      </c>
      <c r="O992" s="1">
        <f t="shared" si="187"/>
        <v>24.748159819998687</v>
      </c>
      <c r="P992" s="2">
        <f t="shared" si="188"/>
        <v>15.314340180001313</v>
      </c>
    </row>
    <row r="993" spans="1:16" x14ac:dyDescent="0.2">
      <c r="A993" s="17" t="s">
        <v>38</v>
      </c>
      <c r="B993" t="s">
        <v>28</v>
      </c>
      <c r="C993" t="s">
        <v>44</v>
      </c>
      <c r="E993">
        <v>4</v>
      </c>
      <c r="F993" s="61"/>
      <c r="G993">
        <v>24</v>
      </c>
      <c r="H993">
        <v>22.654</v>
      </c>
      <c r="I993">
        <v>18.882999999999999</v>
      </c>
      <c r="J993">
        <v>19.623000000000001</v>
      </c>
      <c r="K993">
        <v>19.637</v>
      </c>
      <c r="M993" s="3">
        <f t="shared" si="185"/>
        <v>20.199249999999999</v>
      </c>
      <c r="N993" s="1">
        <f t="shared" si="186"/>
        <v>1.6739674180421393</v>
      </c>
      <c r="O993" s="1">
        <f t="shared" si="187"/>
        <v>21.873217418042138</v>
      </c>
      <c r="P993" s="2">
        <f t="shared" si="188"/>
        <v>18.52528258195786</v>
      </c>
    </row>
    <row r="994" spans="1:16" x14ac:dyDescent="0.2">
      <c r="A994" s="17" t="s">
        <v>38</v>
      </c>
      <c r="B994" t="s">
        <v>28</v>
      </c>
      <c r="C994" t="s">
        <v>44</v>
      </c>
      <c r="E994">
        <v>4</v>
      </c>
      <c r="F994" s="61"/>
      <c r="G994">
        <v>25</v>
      </c>
      <c r="H994">
        <v>25.704999999999998</v>
      </c>
      <c r="I994">
        <v>25.19</v>
      </c>
      <c r="J994">
        <v>25.007999999999999</v>
      </c>
      <c r="K994">
        <v>20.376999999999999</v>
      </c>
      <c r="M994" s="3">
        <f t="shared" si="185"/>
        <v>24.069999999999997</v>
      </c>
      <c r="N994" s="1">
        <f t="shared" si="186"/>
        <v>2.4796315586527502</v>
      </c>
      <c r="O994" s="1">
        <f t="shared" si="187"/>
        <v>26.549631558652749</v>
      </c>
      <c r="P994" s="2">
        <f t="shared" si="188"/>
        <v>21.590368441347245</v>
      </c>
    </row>
    <row r="995" spans="1:16" x14ac:dyDescent="0.2">
      <c r="A995" s="17" t="s">
        <v>38</v>
      </c>
      <c r="B995" t="s">
        <v>28</v>
      </c>
      <c r="C995" t="s">
        <v>44</v>
      </c>
      <c r="E995">
        <v>4</v>
      </c>
      <c r="F995" s="61"/>
      <c r="G995">
        <v>26</v>
      </c>
      <c r="H995">
        <v>30.198</v>
      </c>
      <c r="I995">
        <v>25.704999999999998</v>
      </c>
      <c r="J995">
        <v>25.66</v>
      </c>
      <c r="K995">
        <v>18.175999999999998</v>
      </c>
      <c r="M995" s="3">
        <f t="shared" si="185"/>
        <v>24.934750000000001</v>
      </c>
      <c r="N995" s="1">
        <f t="shared" si="186"/>
        <v>4.9833648187411033</v>
      </c>
      <c r="O995" s="1">
        <f t="shared" si="187"/>
        <v>29.918114818741103</v>
      </c>
      <c r="P995" s="2">
        <f t="shared" si="188"/>
        <v>19.9513851812589</v>
      </c>
    </row>
    <row r="996" spans="1:16" x14ac:dyDescent="0.2">
      <c r="A996" s="17" t="s">
        <v>38</v>
      </c>
      <c r="B996" t="s">
        <v>28</v>
      </c>
      <c r="C996" t="s">
        <v>44</v>
      </c>
      <c r="E996">
        <v>4</v>
      </c>
      <c r="F996" s="61"/>
      <c r="G996">
        <v>27</v>
      </c>
      <c r="H996">
        <v>33.207999999999998</v>
      </c>
      <c r="I996">
        <v>28.768000000000001</v>
      </c>
      <c r="J996">
        <v>23.408000000000001</v>
      </c>
      <c r="K996">
        <v>23.396000000000001</v>
      </c>
      <c r="M996" s="3">
        <f t="shared" ref="M996:M1059" si="189">AVERAGE(H996:L996)</f>
        <v>27.195</v>
      </c>
      <c r="N996" s="1">
        <f t="shared" ref="N996:N1059" si="190">STDEV(H996:L996)</f>
        <v>4.7400516171591693</v>
      </c>
      <c r="O996" s="1">
        <f t="shared" ref="O996:O1059" si="191">M996+N996</f>
        <v>31.935051617159168</v>
      </c>
      <c r="P996" s="2">
        <f t="shared" ref="P996:P1059" si="192">M996-N996</f>
        <v>22.454948382840833</v>
      </c>
    </row>
    <row r="997" spans="1:16" x14ac:dyDescent="0.2">
      <c r="A997" s="17" t="s">
        <v>38</v>
      </c>
      <c r="B997" t="s">
        <v>28</v>
      </c>
      <c r="C997" t="s">
        <v>44</v>
      </c>
      <c r="E997">
        <v>4</v>
      </c>
      <c r="F997" s="61"/>
      <c r="G997">
        <v>28</v>
      </c>
      <c r="H997">
        <v>31.779</v>
      </c>
      <c r="I997">
        <v>22.841999999999999</v>
      </c>
      <c r="J997">
        <v>27.18</v>
      </c>
      <c r="K997">
        <v>26.457999999999998</v>
      </c>
      <c r="M997" s="3">
        <f t="shared" si="189"/>
        <v>27.064749999999997</v>
      </c>
      <c r="N997" s="1">
        <f t="shared" si="190"/>
        <v>3.671384786425997</v>
      </c>
      <c r="O997" s="1">
        <f t="shared" si="191"/>
        <v>30.736134786425993</v>
      </c>
      <c r="P997" s="2">
        <f t="shared" si="192"/>
        <v>23.393365213574</v>
      </c>
    </row>
    <row r="998" spans="1:16" x14ac:dyDescent="0.2">
      <c r="A998" s="17" t="s">
        <v>38</v>
      </c>
      <c r="B998" t="s">
        <v>28</v>
      </c>
      <c r="C998" t="s">
        <v>44</v>
      </c>
      <c r="E998">
        <v>4</v>
      </c>
      <c r="F998" s="61"/>
      <c r="G998">
        <v>29</v>
      </c>
      <c r="H998">
        <v>37.103999999999999</v>
      </c>
      <c r="I998">
        <v>22.692</v>
      </c>
      <c r="J998">
        <v>27.17</v>
      </c>
      <c r="K998">
        <v>19.108000000000001</v>
      </c>
      <c r="M998" s="3">
        <f t="shared" si="189"/>
        <v>26.518500000000003</v>
      </c>
      <c r="N998" s="1">
        <f t="shared" si="190"/>
        <v>7.7896271840612794</v>
      </c>
      <c r="O998" s="1">
        <f t="shared" si="191"/>
        <v>34.308127184061284</v>
      </c>
      <c r="P998" s="2">
        <f t="shared" si="192"/>
        <v>18.728872815938722</v>
      </c>
    </row>
    <row r="999" spans="1:16" x14ac:dyDescent="0.2">
      <c r="A999" s="17" t="s">
        <v>38</v>
      </c>
      <c r="B999" t="s">
        <v>28</v>
      </c>
      <c r="C999" t="s">
        <v>44</v>
      </c>
      <c r="E999">
        <v>4</v>
      </c>
      <c r="F999" s="61"/>
      <c r="G999">
        <v>30</v>
      </c>
      <c r="H999">
        <v>27.965</v>
      </c>
      <c r="I999">
        <v>28.719000000000001</v>
      </c>
      <c r="J999">
        <v>39.244999999999997</v>
      </c>
      <c r="K999">
        <v>30.189</v>
      </c>
      <c r="M999" s="3">
        <f t="shared" si="189"/>
        <v>31.529499999999999</v>
      </c>
      <c r="N999" s="1">
        <f t="shared" si="190"/>
        <v>5.2259114356572667</v>
      </c>
      <c r="O999" s="1">
        <f t="shared" si="191"/>
        <v>36.755411435657265</v>
      </c>
      <c r="P999" s="2">
        <f t="shared" si="192"/>
        <v>26.303588564342732</v>
      </c>
    </row>
    <row r="1000" spans="1:16" x14ac:dyDescent="0.2">
      <c r="A1000" s="17" t="s">
        <v>38</v>
      </c>
      <c r="B1000" t="s">
        <v>28</v>
      </c>
      <c r="C1000" t="s">
        <v>44</v>
      </c>
      <c r="E1000">
        <v>4</v>
      </c>
      <c r="F1000" s="61"/>
      <c r="G1000">
        <v>31</v>
      </c>
      <c r="H1000">
        <v>23.396000000000001</v>
      </c>
      <c r="I1000">
        <v>25.837</v>
      </c>
      <c r="J1000">
        <v>41.509</v>
      </c>
      <c r="K1000">
        <v>24.151</v>
      </c>
      <c r="M1000" s="3">
        <f t="shared" si="189"/>
        <v>28.72325</v>
      </c>
      <c r="N1000" s="1">
        <f t="shared" si="190"/>
        <v>8.5846938355424172</v>
      </c>
      <c r="O1000" s="1">
        <f t="shared" si="191"/>
        <v>37.307943835542417</v>
      </c>
      <c r="P1000" s="2">
        <f t="shared" si="192"/>
        <v>20.138556164457583</v>
      </c>
    </row>
    <row r="1001" spans="1:16" x14ac:dyDescent="0.2">
      <c r="A1001" s="17" t="s">
        <v>38</v>
      </c>
      <c r="B1001" t="s">
        <v>28</v>
      </c>
      <c r="C1001" t="s">
        <v>44</v>
      </c>
      <c r="E1001">
        <v>4</v>
      </c>
      <c r="F1001" s="61"/>
      <c r="G1001">
        <v>32</v>
      </c>
      <c r="H1001">
        <v>32.488</v>
      </c>
      <c r="I1001">
        <v>26.512</v>
      </c>
      <c r="J1001">
        <v>28.678999999999998</v>
      </c>
      <c r="K1001">
        <v>21.782</v>
      </c>
      <c r="M1001" s="3">
        <f t="shared" si="189"/>
        <v>27.36525</v>
      </c>
      <c r="N1001" s="1">
        <f t="shared" si="190"/>
        <v>4.4672595160045665</v>
      </c>
      <c r="O1001" s="1">
        <f t="shared" si="191"/>
        <v>31.832509516004567</v>
      </c>
      <c r="P1001" s="2">
        <f t="shared" si="192"/>
        <v>22.897990483995432</v>
      </c>
    </row>
    <row r="1002" spans="1:16" x14ac:dyDescent="0.2">
      <c r="A1002" s="17" t="s">
        <v>38</v>
      </c>
      <c r="B1002" t="s">
        <v>28</v>
      </c>
      <c r="C1002" t="s">
        <v>44</v>
      </c>
      <c r="E1002">
        <v>4</v>
      </c>
      <c r="F1002" s="61"/>
      <c r="G1002">
        <v>33</v>
      </c>
      <c r="H1002">
        <v>27.18</v>
      </c>
      <c r="I1002">
        <v>25.704999999999998</v>
      </c>
      <c r="J1002">
        <v>29.443999999999999</v>
      </c>
      <c r="K1002">
        <v>19.108000000000001</v>
      </c>
      <c r="M1002" s="3">
        <f t="shared" si="189"/>
        <v>25.359249999999999</v>
      </c>
      <c r="N1002" s="1">
        <f t="shared" si="190"/>
        <v>4.4421459810171475</v>
      </c>
      <c r="O1002" s="1">
        <f t="shared" si="191"/>
        <v>29.801395981017148</v>
      </c>
      <c r="P1002" s="2">
        <f t="shared" si="192"/>
        <v>20.917104018982851</v>
      </c>
    </row>
    <row r="1003" spans="1:16" x14ac:dyDescent="0.2">
      <c r="A1003" s="17" t="s">
        <v>38</v>
      </c>
      <c r="B1003" t="s">
        <v>28</v>
      </c>
      <c r="C1003" t="s">
        <v>44</v>
      </c>
      <c r="E1003">
        <v>4</v>
      </c>
      <c r="F1003" s="61"/>
      <c r="G1003">
        <v>34</v>
      </c>
      <c r="H1003">
        <v>28.719000000000001</v>
      </c>
      <c r="I1003">
        <v>29.472999999999999</v>
      </c>
      <c r="J1003">
        <v>30.198</v>
      </c>
      <c r="K1003">
        <v>21.186</v>
      </c>
      <c r="M1003" s="3">
        <f t="shared" si="189"/>
        <v>27.393999999999998</v>
      </c>
      <c r="N1003" s="1">
        <f t="shared" si="190"/>
        <v>4.1824851464171404</v>
      </c>
      <c r="O1003" s="1">
        <f t="shared" si="191"/>
        <v>31.576485146417138</v>
      </c>
      <c r="P1003" s="2">
        <f t="shared" si="192"/>
        <v>23.211514853582859</v>
      </c>
    </row>
    <row r="1004" spans="1:16" x14ac:dyDescent="0.2">
      <c r="A1004" s="17" t="s">
        <v>38</v>
      </c>
      <c r="B1004" t="s">
        <v>28</v>
      </c>
      <c r="C1004" t="s">
        <v>44</v>
      </c>
      <c r="E1004">
        <v>4</v>
      </c>
      <c r="F1004" s="61"/>
      <c r="G1004">
        <v>35</v>
      </c>
      <c r="H1004">
        <v>23.445</v>
      </c>
      <c r="I1004">
        <v>27.965</v>
      </c>
      <c r="J1004">
        <v>21.887</v>
      </c>
      <c r="K1004">
        <v>31.026</v>
      </c>
      <c r="M1004" s="3">
        <f t="shared" si="189"/>
        <v>26.080749999999998</v>
      </c>
      <c r="N1004" s="1">
        <f t="shared" si="190"/>
        <v>4.184917870560108</v>
      </c>
      <c r="O1004" s="1">
        <f t="shared" si="191"/>
        <v>30.265667870560108</v>
      </c>
      <c r="P1004" s="2">
        <f t="shared" si="192"/>
        <v>21.895832129439889</v>
      </c>
    </row>
    <row r="1005" spans="1:16" x14ac:dyDescent="0.2">
      <c r="A1005" s="17" t="s">
        <v>38</v>
      </c>
      <c r="B1005" t="s">
        <v>28</v>
      </c>
      <c r="C1005" t="s">
        <v>44</v>
      </c>
      <c r="E1005">
        <v>4</v>
      </c>
      <c r="F1005" s="61"/>
      <c r="G1005">
        <v>36</v>
      </c>
      <c r="H1005">
        <v>22.692</v>
      </c>
      <c r="I1005">
        <v>30.98</v>
      </c>
      <c r="J1005">
        <v>22.654</v>
      </c>
      <c r="K1005">
        <v>31.172999999999998</v>
      </c>
      <c r="M1005" s="3">
        <f t="shared" si="189"/>
        <v>26.874749999999999</v>
      </c>
      <c r="N1005" s="1">
        <f t="shared" si="190"/>
        <v>4.8524275282240765</v>
      </c>
      <c r="O1005" s="1">
        <f t="shared" si="191"/>
        <v>31.727177528224075</v>
      </c>
      <c r="P1005" s="2">
        <f t="shared" si="192"/>
        <v>22.022322471775922</v>
      </c>
    </row>
    <row r="1006" spans="1:16" x14ac:dyDescent="0.2">
      <c r="A1006" s="17" t="s">
        <v>38</v>
      </c>
      <c r="B1006" t="s">
        <v>28</v>
      </c>
      <c r="C1006" t="s">
        <v>44</v>
      </c>
      <c r="E1006">
        <v>4</v>
      </c>
      <c r="F1006" s="61"/>
      <c r="G1006">
        <v>37</v>
      </c>
      <c r="H1006">
        <v>37.923999999999999</v>
      </c>
      <c r="I1006">
        <v>26.414999999999999</v>
      </c>
      <c r="J1006">
        <v>26.414999999999999</v>
      </c>
      <c r="K1006">
        <v>24.338999999999999</v>
      </c>
      <c r="M1006" s="3">
        <f t="shared" si="189"/>
        <v>28.773249999999997</v>
      </c>
      <c r="N1006" s="1">
        <f t="shared" si="190"/>
        <v>6.1784972485224952</v>
      </c>
      <c r="O1006" s="1">
        <f t="shared" si="191"/>
        <v>34.951747248522494</v>
      </c>
      <c r="P1006" s="2">
        <f t="shared" si="192"/>
        <v>22.5947527514775</v>
      </c>
    </row>
    <row r="1007" spans="1:16" x14ac:dyDescent="0.2">
      <c r="A1007" s="17" t="s">
        <v>38</v>
      </c>
      <c r="B1007" t="s">
        <v>28</v>
      </c>
      <c r="C1007" t="s">
        <v>44</v>
      </c>
      <c r="E1007">
        <v>4</v>
      </c>
      <c r="F1007" s="61"/>
      <c r="G1007">
        <v>38</v>
      </c>
      <c r="H1007">
        <v>37.103999999999999</v>
      </c>
      <c r="I1007">
        <v>27.18</v>
      </c>
      <c r="J1007">
        <v>21.146000000000001</v>
      </c>
      <c r="K1007">
        <v>21.146000000000001</v>
      </c>
      <c r="M1007" s="3">
        <f t="shared" si="189"/>
        <v>26.643999999999998</v>
      </c>
      <c r="N1007" s="1">
        <f t="shared" si="190"/>
        <v>7.5311553783820795</v>
      </c>
      <c r="O1007" s="1">
        <f t="shared" si="191"/>
        <v>34.17515537838208</v>
      </c>
      <c r="P1007" s="2">
        <f t="shared" si="192"/>
        <v>19.112844621617917</v>
      </c>
    </row>
    <row r="1008" spans="1:16" x14ac:dyDescent="0.2">
      <c r="A1008" s="17" t="s">
        <v>38</v>
      </c>
      <c r="B1008" t="s">
        <v>28</v>
      </c>
      <c r="C1008" t="s">
        <v>44</v>
      </c>
      <c r="E1008">
        <v>4</v>
      </c>
      <c r="F1008" s="61"/>
      <c r="G1008">
        <v>39</v>
      </c>
      <c r="H1008">
        <v>33.216000000000001</v>
      </c>
      <c r="I1008">
        <v>24.198</v>
      </c>
      <c r="J1008">
        <v>21.887</v>
      </c>
      <c r="K1008">
        <v>19.003</v>
      </c>
      <c r="M1008" s="3">
        <f t="shared" si="189"/>
        <v>24.576000000000001</v>
      </c>
      <c r="N1008" s="1">
        <f t="shared" si="190"/>
        <v>6.1395313067584114</v>
      </c>
      <c r="O1008" s="1">
        <f t="shared" si="191"/>
        <v>30.715531306758411</v>
      </c>
      <c r="P1008" s="2">
        <f t="shared" si="192"/>
        <v>18.43646869324159</v>
      </c>
    </row>
    <row r="1009" spans="1:16" x14ac:dyDescent="0.2">
      <c r="A1009" s="17" t="s">
        <v>38</v>
      </c>
      <c r="B1009" t="s">
        <v>28</v>
      </c>
      <c r="C1009" t="s">
        <v>44</v>
      </c>
      <c r="E1009">
        <v>4</v>
      </c>
      <c r="F1009" s="61"/>
      <c r="G1009">
        <v>40</v>
      </c>
      <c r="H1009">
        <v>16.620999999999999</v>
      </c>
      <c r="I1009">
        <v>26.425999999999998</v>
      </c>
      <c r="J1009">
        <v>24.163</v>
      </c>
      <c r="K1009">
        <v>23.445</v>
      </c>
      <c r="M1009" s="3">
        <f t="shared" si="189"/>
        <v>22.66375</v>
      </c>
      <c r="N1009" s="1">
        <f t="shared" si="190"/>
        <v>4.2240365666819946</v>
      </c>
      <c r="O1009" s="1">
        <f t="shared" si="191"/>
        <v>26.887786566681996</v>
      </c>
      <c r="P1009" s="2">
        <f t="shared" si="192"/>
        <v>18.439713433318005</v>
      </c>
    </row>
    <row r="1010" spans="1:16" x14ac:dyDescent="0.2">
      <c r="A1010" s="17" t="s">
        <v>38</v>
      </c>
      <c r="B1010" t="s">
        <v>28</v>
      </c>
      <c r="C1010" t="s">
        <v>44</v>
      </c>
      <c r="E1010">
        <v>4</v>
      </c>
      <c r="F1010" s="61"/>
      <c r="G1010">
        <v>41</v>
      </c>
      <c r="H1010">
        <v>13.606</v>
      </c>
      <c r="I1010">
        <v>24.905999999999999</v>
      </c>
      <c r="J1010">
        <v>24.951000000000001</v>
      </c>
      <c r="K1010">
        <v>27.212</v>
      </c>
      <c r="M1010" s="3">
        <f t="shared" si="189"/>
        <v>22.668749999999999</v>
      </c>
      <c r="N1010" s="1">
        <f t="shared" si="190"/>
        <v>6.1370055333743014</v>
      </c>
      <c r="O1010" s="1">
        <f t="shared" si="191"/>
        <v>28.805755533374303</v>
      </c>
      <c r="P1010" s="2">
        <f t="shared" si="192"/>
        <v>16.531744466625696</v>
      </c>
    </row>
    <row r="1011" spans="1:16" x14ac:dyDescent="0.2">
      <c r="A1011" s="17" t="s">
        <v>38</v>
      </c>
      <c r="B1011" t="s">
        <v>28</v>
      </c>
      <c r="C1011" t="s">
        <v>44</v>
      </c>
      <c r="E1011">
        <v>4</v>
      </c>
      <c r="F1011" s="61"/>
      <c r="G1011">
        <v>42</v>
      </c>
      <c r="H1011">
        <v>37.923999999999999</v>
      </c>
      <c r="I1011">
        <v>27.18</v>
      </c>
      <c r="J1011">
        <v>18.928000000000001</v>
      </c>
      <c r="K1011">
        <v>24.163</v>
      </c>
      <c r="M1011" s="3">
        <f t="shared" si="189"/>
        <v>27.048749999999998</v>
      </c>
      <c r="N1011" s="1">
        <f t="shared" si="190"/>
        <v>8.0117085724582005</v>
      </c>
      <c r="O1011" s="1">
        <f t="shared" si="191"/>
        <v>35.060458572458202</v>
      </c>
      <c r="P1011" s="2">
        <f t="shared" si="192"/>
        <v>19.037041427541798</v>
      </c>
    </row>
    <row r="1012" spans="1:16" x14ac:dyDescent="0.2">
      <c r="A1012" s="17" t="s">
        <v>38</v>
      </c>
      <c r="B1012" t="s">
        <v>28</v>
      </c>
      <c r="C1012" t="s">
        <v>44</v>
      </c>
      <c r="E1012">
        <v>4</v>
      </c>
      <c r="F1012" s="61"/>
      <c r="G1012">
        <v>43</v>
      </c>
      <c r="H1012">
        <v>36.258000000000003</v>
      </c>
      <c r="I1012">
        <v>30.98</v>
      </c>
      <c r="J1012">
        <v>32.670999999999999</v>
      </c>
      <c r="K1012">
        <v>31.734000000000002</v>
      </c>
      <c r="M1012" s="3">
        <f t="shared" si="189"/>
        <v>32.91075</v>
      </c>
      <c r="N1012" s="1">
        <f t="shared" si="190"/>
        <v>2.3362433342155673</v>
      </c>
      <c r="O1012" s="1">
        <f t="shared" si="191"/>
        <v>35.246993334215567</v>
      </c>
      <c r="P1012" s="2">
        <f t="shared" si="192"/>
        <v>30.574506665784433</v>
      </c>
    </row>
    <row r="1013" spans="1:16" x14ac:dyDescent="0.2">
      <c r="A1013" s="17" t="s">
        <v>38</v>
      </c>
      <c r="B1013" t="s">
        <v>28</v>
      </c>
      <c r="C1013" t="s">
        <v>44</v>
      </c>
      <c r="E1013">
        <v>4</v>
      </c>
      <c r="F1013" s="61"/>
      <c r="G1013">
        <v>44</v>
      </c>
      <c r="H1013">
        <v>37.049999999999997</v>
      </c>
      <c r="I1013">
        <v>28.689</v>
      </c>
      <c r="J1013">
        <v>24.951000000000001</v>
      </c>
      <c r="K1013">
        <v>40</v>
      </c>
      <c r="M1013" s="3">
        <f t="shared" si="189"/>
        <v>32.672499999999999</v>
      </c>
      <c r="N1013" s="1">
        <f t="shared" si="190"/>
        <v>7.031941339345777</v>
      </c>
      <c r="O1013" s="1">
        <f t="shared" si="191"/>
        <v>39.704441339345777</v>
      </c>
      <c r="P1013" s="2">
        <f t="shared" si="192"/>
        <v>25.640558660654222</v>
      </c>
    </row>
    <row r="1014" spans="1:16" x14ac:dyDescent="0.2">
      <c r="A1014" s="17" t="s">
        <v>38</v>
      </c>
      <c r="B1014" t="s">
        <v>28</v>
      </c>
      <c r="C1014" t="s">
        <v>44</v>
      </c>
      <c r="E1014">
        <v>4</v>
      </c>
      <c r="F1014" s="61"/>
      <c r="G1014">
        <v>45</v>
      </c>
      <c r="H1014">
        <v>25.670999999999999</v>
      </c>
      <c r="I1014">
        <v>27.18</v>
      </c>
      <c r="J1014">
        <v>27.934999999999999</v>
      </c>
      <c r="K1014">
        <v>40.113999999999997</v>
      </c>
      <c r="M1014" s="3">
        <f t="shared" si="189"/>
        <v>30.225000000000001</v>
      </c>
      <c r="N1014" s="1">
        <f t="shared" si="190"/>
        <v>6.6595135457979548</v>
      </c>
      <c r="O1014" s="1">
        <f t="shared" si="191"/>
        <v>36.884513545797958</v>
      </c>
      <c r="P1014" s="2">
        <f t="shared" si="192"/>
        <v>23.565486454202045</v>
      </c>
    </row>
    <row r="1015" spans="1:16" x14ac:dyDescent="0.2">
      <c r="A1015" s="17" t="s">
        <v>38</v>
      </c>
      <c r="B1015" t="s">
        <v>28</v>
      </c>
      <c r="C1015" t="s">
        <v>44</v>
      </c>
      <c r="E1015">
        <v>4</v>
      </c>
      <c r="F1015" s="61"/>
      <c r="G1015">
        <v>46</v>
      </c>
      <c r="H1015">
        <v>33.420999999999999</v>
      </c>
      <c r="I1015">
        <v>29.443999999999999</v>
      </c>
      <c r="J1015">
        <v>24.905999999999999</v>
      </c>
      <c r="K1015">
        <v>32.488</v>
      </c>
      <c r="M1015" s="3">
        <f t="shared" si="189"/>
        <v>30.064749999999997</v>
      </c>
      <c r="N1015" s="1">
        <f t="shared" si="190"/>
        <v>3.8355610954157404</v>
      </c>
      <c r="O1015" s="1">
        <f t="shared" si="191"/>
        <v>33.900311095415738</v>
      </c>
      <c r="P1015" s="2">
        <f t="shared" si="192"/>
        <v>26.229188904584255</v>
      </c>
    </row>
    <row r="1016" spans="1:16" x14ac:dyDescent="0.2">
      <c r="A1016" s="17" t="s">
        <v>38</v>
      </c>
      <c r="B1016" t="s">
        <v>28</v>
      </c>
      <c r="C1016" t="s">
        <v>44</v>
      </c>
      <c r="E1016">
        <v>4</v>
      </c>
      <c r="F1016" s="61"/>
      <c r="G1016">
        <v>47</v>
      </c>
      <c r="H1016">
        <v>31.026</v>
      </c>
      <c r="I1016">
        <v>29.434000000000001</v>
      </c>
      <c r="J1016">
        <v>30.952999999999999</v>
      </c>
      <c r="K1016">
        <v>31.026</v>
      </c>
      <c r="M1016" s="3">
        <f t="shared" si="189"/>
        <v>30.609749999999998</v>
      </c>
      <c r="N1016" s="1">
        <f t="shared" si="190"/>
        <v>0.78458837403231096</v>
      </c>
      <c r="O1016" s="1">
        <f t="shared" si="191"/>
        <v>31.394338374032309</v>
      </c>
      <c r="P1016" s="2">
        <f t="shared" si="192"/>
        <v>29.825161625967688</v>
      </c>
    </row>
    <row r="1017" spans="1:16" x14ac:dyDescent="0.2">
      <c r="A1017" s="17" t="s">
        <v>38</v>
      </c>
      <c r="B1017" t="s">
        <v>28</v>
      </c>
      <c r="C1017" t="s">
        <v>44</v>
      </c>
      <c r="E1017">
        <v>4</v>
      </c>
      <c r="F1017" s="61"/>
      <c r="G1017">
        <v>48</v>
      </c>
      <c r="H1017">
        <v>22.754000000000001</v>
      </c>
      <c r="I1017">
        <v>30.98</v>
      </c>
      <c r="J1017">
        <v>21.887</v>
      </c>
      <c r="K1017">
        <v>25.088000000000001</v>
      </c>
      <c r="M1017" s="3">
        <f t="shared" si="189"/>
        <v>25.177250000000001</v>
      </c>
      <c r="N1017" s="1">
        <f t="shared" si="190"/>
        <v>4.0978758216910336</v>
      </c>
      <c r="O1017" s="1">
        <f t="shared" si="191"/>
        <v>29.275125821691034</v>
      </c>
      <c r="P1017" s="2">
        <f t="shared" si="192"/>
        <v>21.079374178308967</v>
      </c>
    </row>
    <row r="1018" spans="1:16" x14ac:dyDescent="0.2">
      <c r="A1018" s="17" t="s">
        <v>38</v>
      </c>
      <c r="B1018" t="s">
        <v>28</v>
      </c>
      <c r="C1018" t="s">
        <v>44</v>
      </c>
      <c r="E1018">
        <v>4</v>
      </c>
      <c r="F1018" s="61"/>
      <c r="G1018">
        <v>49</v>
      </c>
      <c r="H1018">
        <v>25.704999999999998</v>
      </c>
      <c r="I1018">
        <v>25.66</v>
      </c>
      <c r="J1018">
        <v>30.198</v>
      </c>
      <c r="K1018">
        <v>27.925000000000001</v>
      </c>
      <c r="M1018" s="3">
        <f t="shared" si="189"/>
        <v>27.371999999999996</v>
      </c>
      <c r="N1018" s="1">
        <f t="shared" si="190"/>
        <v>2.1603948713140388</v>
      </c>
      <c r="O1018" s="1">
        <f t="shared" si="191"/>
        <v>29.532394871314036</v>
      </c>
      <c r="P1018" s="2">
        <f t="shared" si="192"/>
        <v>25.211605128685957</v>
      </c>
    </row>
    <row r="1019" spans="1:16" x14ac:dyDescent="0.2">
      <c r="A1019" s="17" t="s">
        <v>38</v>
      </c>
      <c r="B1019" t="s">
        <v>28</v>
      </c>
      <c r="C1019" t="s">
        <v>44</v>
      </c>
      <c r="E1019">
        <v>4</v>
      </c>
      <c r="F1019" s="61"/>
      <c r="G1019">
        <v>50</v>
      </c>
      <c r="H1019">
        <v>28.689</v>
      </c>
      <c r="I1019">
        <v>35.479999999999997</v>
      </c>
      <c r="J1019">
        <v>28.689</v>
      </c>
      <c r="K1019">
        <v>30.943000000000001</v>
      </c>
      <c r="M1019" s="3">
        <f t="shared" si="189"/>
        <v>30.95025</v>
      </c>
      <c r="N1019" s="1">
        <f t="shared" si="190"/>
        <v>3.201311749371913</v>
      </c>
      <c r="O1019" s="1">
        <f t="shared" si="191"/>
        <v>34.151561749371915</v>
      </c>
      <c r="P1019" s="2">
        <f t="shared" si="192"/>
        <v>27.748938250628086</v>
      </c>
    </row>
    <row r="1020" spans="1:16" x14ac:dyDescent="0.2">
      <c r="A1020" s="17" t="s">
        <v>38</v>
      </c>
      <c r="B1020" t="s">
        <v>28</v>
      </c>
      <c r="C1020" t="s">
        <v>44</v>
      </c>
      <c r="E1020">
        <v>4</v>
      </c>
      <c r="F1020" s="61"/>
      <c r="G1020">
        <v>51</v>
      </c>
      <c r="H1020">
        <v>28.678999999999998</v>
      </c>
      <c r="I1020">
        <v>44.554000000000002</v>
      </c>
      <c r="J1020">
        <v>26.457999999999998</v>
      </c>
      <c r="K1020">
        <v>37.923999999999999</v>
      </c>
      <c r="M1020" s="3">
        <f t="shared" si="189"/>
        <v>34.403750000000002</v>
      </c>
      <c r="N1020" s="1">
        <f t="shared" si="190"/>
        <v>8.3930018616702213</v>
      </c>
      <c r="O1020" s="1">
        <f t="shared" si="191"/>
        <v>42.796751861670224</v>
      </c>
      <c r="P1020" s="2">
        <f t="shared" si="192"/>
        <v>26.010748138329781</v>
      </c>
    </row>
    <row r="1021" spans="1:16" x14ac:dyDescent="0.2">
      <c r="A1021" s="17" t="s">
        <v>38</v>
      </c>
      <c r="B1021" t="s">
        <v>28</v>
      </c>
      <c r="C1021" t="s">
        <v>44</v>
      </c>
      <c r="E1021">
        <v>4</v>
      </c>
      <c r="F1021" s="61"/>
      <c r="G1021">
        <v>52</v>
      </c>
      <c r="H1021">
        <v>27.18</v>
      </c>
      <c r="I1021">
        <v>40</v>
      </c>
      <c r="J1021">
        <v>29.443999999999999</v>
      </c>
      <c r="K1021">
        <v>33.344000000000001</v>
      </c>
      <c r="M1021" s="3">
        <f t="shared" si="189"/>
        <v>32.492000000000004</v>
      </c>
      <c r="N1021" s="1">
        <f t="shared" si="190"/>
        <v>5.6155621861632135</v>
      </c>
      <c r="O1021" s="1">
        <f t="shared" si="191"/>
        <v>38.107562186163221</v>
      </c>
      <c r="P1021" s="2">
        <f t="shared" si="192"/>
        <v>26.876437813836791</v>
      </c>
    </row>
    <row r="1022" spans="1:16" x14ac:dyDescent="0.2">
      <c r="A1022" s="17" t="s">
        <v>38</v>
      </c>
      <c r="B1022" t="s">
        <v>28</v>
      </c>
      <c r="C1022" t="s">
        <v>44</v>
      </c>
      <c r="E1022">
        <v>4</v>
      </c>
      <c r="F1022" s="61"/>
      <c r="G1022">
        <v>53</v>
      </c>
      <c r="H1022">
        <v>40.006999999999998</v>
      </c>
      <c r="I1022">
        <v>44.534999999999997</v>
      </c>
      <c r="J1022">
        <v>29.472999999999999</v>
      </c>
      <c r="K1022">
        <v>38.756</v>
      </c>
      <c r="M1022" s="3">
        <f t="shared" si="189"/>
        <v>38.192750000000004</v>
      </c>
      <c r="N1022" s="1">
        <f t="shared" si="190"/>
        <v>6.3210476122764865</v>
      </c>
      <c r="O1022" s="1">
        <f t="shared" si="191"/>
        <v>44.513797612276491</v>
      </c>
      <c r="P1022" s="2">
        <f t="shared" si="192"/>
        <v>31.871702387723516</v>
      </c>
    </row>
    <row r="1023" spans="1:16" x14ac:dyDescent="0.2">
      <c r="A1023" s="17" t="s">
        <v>38</v>
      </c>
      <c r="B1023" t="s">
        <v>28</v>
      </c>
      <c r="C1023" t="s">
        <v>44</v>
      </c>
      <c r="E1023">
        <v>4</v>
      </c>
      <c r="F1023" s="61"/>
      <c r="G1023">
        <v>54</v>
      </c>
      <c r="H1023">
        <v>32.453000000000003</v>
      </c>
      <c r="I1023">
        <v>37.765999999999998</v>
      </c>
      <c r="J1023">
        <v>23.59</v>
      </c>
      <c r="K1023">
        <v>27.212</v>
      </c>
      <c r="M1023" s="3">
        <f t="shared" si="189"/>
        <v>30.25525</v>
      </c>
      <c r="N1023" s="1">
        <f t="shared" si="190"/>
        <v>6.1894641327016293</v>
      </c>
      <c r="O1023" s="1">
        <f t="shared" si="191"/>
        <v>36.444714132701627</v>
      </c>
      <c r="P1023" s="2">
        <f t="shared" si="192"/>
        <v>24.06578586729837</v>
      </c>
    </row>
    <row r="1024" spans="1:16" x14ac:dyDescent="0.2">
      <c r="A1024" s="17" t="s">
        <v>38</v>
      </c>
      <c r="B1024" t="s">
        <v>28</v>
      </c>
      <c r="C1024" t="s">
        <v>44</v>
      </c>
      <c r="E1024">
        <v>4</v>
      </c>
      <c r="F1024" s="61"/>
      <c r="G1024">
        <v>55</v>
      </c>
      <c r="H1024">
        <v>29.434000000000001</v>
      </c>
      <c r="I1024">
        <v>33.241999999999997</v>
      </c>
      <c r="J1024">
        <v>28.178000000000001</v>
      </c>
      <c r="K1024">
        <v>29.472999999999999</v>
      </c>
      <c r="M1024" s="3">
        <f t="shared" si="189"/>
        <v>30.08175</v>
      </c>
      <c r="N1024" s="1">
        <f t="shared" si="190"/>
        <v>2.1910119998150002</v>
      </c>
      <c r="O1024" s="1">
        <f t="shared" si="191"/>
        <v>32.272761999815003</v>
      </c>
      <c r="P1024" s="2">
        <f t="shared" si="192"/>
        <v>27.890738000184999</v>
      </c>
    </row>
    <row r="1025" spans="1:16" x14ac:dyDescent="0.2">
      <c r="A1025" s="17" t="s">
        <v>38</v>
      </c>
      <c r="B1025" t="s">
        <v>28</v>
      </c>
      <c r="C1025" t="s">
        <v>44</v>
      </c>
      <c r="E1025">
        <v>4</v>
      </c>
      <c r="F1025" s="61"/>
      <c r="G1025">
        <v>56</v>
      </c>
      <c r="H1025">
        <v>38.491</v>
      </c>
      <c r="I1025">
        <v>35.472000000000001</v>
      </c>
      <c r="J1025">
        <v>31.841999999999999</v>
      </c>
      <c r="K1025">
        <v>41.509</v>
      </c>
      <c r="M1025" s="3">
        <f t="shared" si="189"/>
        <v>36.828499999999998</v>
      </c>
      <c r="N1025" s="1">
        <f t="shared" si="190"/>
        <v>4.1382871255307236</v>
      </c>
      <c r="O1025" s="1">
        <f t="shared" si="191"/>
        <v>40.966787125530722</v>
      </c>
      <c r="P1025" s="2">
        <f t="shared" si="192"/>
        <v>32.690212874469275</v>
      </c>
    </row>
    <row r="1026" spans="1:16" x14ac:dyDescent="0.2">
      <c r="A1026" s="36" t="s">
        <v>38</v>
      </c>
      <c r="B1026" s="5" t="s">
        <v>28</v>
      </c>
      <c r="C1026" t="s">
        <v>44</v>
      </c>
      <c r="E1026" s="5">
        <v>4</v>
      </c>
      <c r="F1026" s="62"/>
      <c r="G1026" s="5">
        <v>57</v>
      </c>
      <c r="H1026" s="5">
        <v>36.234000000000002</v>
      </c>
      <c r="I1026" s="5">
        <v>24.905999999999999</v>
      </c>
      <c r="J1026" s="5">
        <v>20.503</v>
      </c>
      <c r="K1026" s="5">
        <v>31.734000000000002</v>
      </c>
      <c r="L1026" s="5"/>
      <c r="M1026" s="6">
        <f t="shared" si="189"/>
        <v>28.344250000000002</v>
      </c>
      <c r="N1026" s="7">
        <f t="shared" si="190"/>
        <v>7.0010790775422498</v>
      </c>
      <c r="O1026" s="7">
        <f t="shared" si="191"/>
        <v>35.345329077542253</v>
      </c>
      <c r="P1026" s="8">
        <f t="shared" si="192"/>
        <v>21.343170922457752</v>
      </c>
    </row>
    <row r="1027" spans="1:16" x14ac:dyDescent="0.2">
      <c r="A1027" s="32" t="s">
        <v>38</v>
      </c>
      <c r="B1027" s="9" t="s">
        <v>28</v>
      </c>
      <c r="C1027" t="s">
        <v>44</v>
      </c>
      <c r="D1027">
        <v>2018</v>
      </c>
      <c r="E1027" s="9">
        <v>5</v>
      </c>
      <c r="F1027" s="60">
        <f>444.351+1183.231</f>
        <v>1627.5819999999999</v>
      </c>
      <c r="G1027" s="9">
        <v>1</v>
      </c>
      <c r="H1027" s="9" t="s">
        <v>18</v>
      </c>
      <c r="I1027" s="9" t="s">
        <v>18</v>
      </c>
      <c r="J1027" s="9">
        <v>1.5089999999999999</v>
      </c>
      <c r="K1027" s="9">
        <v>1.5089999999999999</v>
      </c>
      <c r="L1027" s="9"/>
      <c r="M1027" s="11">
        <f t="shared" si="189"/>
        <v>1.5089999999999999</v>
      </c>
      <c r="N1027" s="12">
        <f t="shared" si="190"/>
        <v>0</v>
      </c>
      <c r="O1027" s="12">
        <f t="shared" si="191"/>
        <v>1.5089999999999999</v>
      </c>
      <c r="P1027" s="13">
        <f t="shared" si="192"/>
        <v>1.5089999999999999</v>
      </c>
    </row>
    <row r="1028" spans="1:16" x14ac:dyDescent="0.2">
      <c r="A1028" s="17" t="s">
        <v>38</v>
      </c>
      <c r="B1028" t="s">
        <v>28</v>
      </c>
      <c r="C1028" t="s">
        <v>44</v>
      </c>
      <c r="E1028">
        <v>5</v>
      </c>
      <c r="F1028" s="61"/>
      <c r="G1028">
        <v>2</v>
      </c>
      <c r="H1028" t="s">
        <v>18</v>
      </c>
      <c r="I1028" t="s">
        <v>18</v>
      </c>
      <c r="J1028">
        <v>3.0190000000000001</v>
      </c>
      <c r="K1028">
        <v>2.387</v>
      </c>
      <c r="M1028" s="3">
        <f t="shared" si="189"/>
        <v>2.7030000000000003</v>
      </c>
      <c r="N1028" s="1">
        <f t="shared" si="190"/>
        <v>0.44689148570989395</v>
      </c>
      <c r="O1028" s="1">
        <f t="shared" si="191"/>
        <v>3.1498914857098943</v>
      </c>
      <c r="P1028" s="2">
        <f t="shared" si="192"/>
        <v>2.2561085142901063</v>
      </c>
    </row>
    <row r="1029" spans="1:16" x14ac:dyDescent="0.2">
      <c r="A1029" s="17" t="s">
        <v>38</v>
      </c>
      <c r="B1029" t="s">
        <v>28</v>
      </c>
      <c r="C1029" t="s">
        <v>44</v>
      </c>
      <c r="E1029">
        <v>5</v>
      </c>
      <c r="F1029" s="61"/>
      <c r="G1029">
        <v>3</v>
      </c>
      <c r="H1029" t="s">
        <v>18</v>
      </c>
      <c r="I1029" t="s">
        <v>18</v>
      </c>
      <c r="J1029">
        <v>2.2639999999999998</v>
      </c>
      <c r="K1029">
        <v>3.774</v>
      </c>
      <c r="M1029" s="3">
        <f t="shared" si="189"/>
        <v>3.0190000000000001</v>
      </c>
      <c r="N1029" s="1">
        <f t="shared" si="190"/>
        <v>1.067731239591686</v>
      </c>
      <c r="O1029" s="1">
        <f t="shared" si="191"/>
        <v>4.0867312395916864</v>
      </c>
      <c r="P1029" s="2">
        <f t="shared" si="192"/>
        <v>1.9512687604083141</v>
      </c>
    </row>
    <row r="1030" spans="1:16" x14ac:dyDescent="0.2">
      <c r="A1030" s="17" t="s">
        <v>38</v>
      </c>
      <c r="B1030" t="s">
        <v>28</v>
      </c>
      <c r="C1030" t="s">
        <v>44</v>
      </c>
      <c r="E1030">
        <v>5</v>
      </c>
      <c r="F1030" s="61"/>
      <c r="G1030">
        <v>4</v>
      </c>
      <c r="H1030" t="s">
        <v>18</v>
      </c>
      <c r="I1030" t="s">
        <v>18</v>
      </c>
      <c r="J1030">
        <v>6.0380000000000003</v>
      </c>
      <c r="K1030">
        <v>1.5089999999999999</v>
      </c>
      <c r="M1030" s="3">
        <f t="shared" si="189"/>
        <v>3.7735000000000003</v>
      </c>
      <c r="N1030" s="1">
        <f t="shared" si="190"/>
        <v>3.2024866119938742</v>
      </c>
      <c r="O1030" s="1">
        <f t="shared" si="191"/>
        <v>6.9759866119938749</v>
      </c>
      <c r="P1030" s="2">
        <f t="shared" si="192"/>
        <v>0.57101338800612611</v>
      </c>
    </row>
    <row r="1031" spans="1:16" x14ac:dyDescent="0.2">
      <c r="A1031" s="17" t="s">
        <v>38</v>
      </c>
      <c r="B1031" t="s">
        <v>28</v>
      </c>
      <c r="C1031" t="s">
        <v>44</v>
      </c>
      <c r="E1031">
        <v>5</v>
      </c>
      <c r="F1031" s="61"/>
      <c r="G1031">
        <v>5</v>
      </c>
      <c r="H1031" t="s">
        <v>18</v>
      </c>
      <c r="I1031">
        <v>5.2830000000000004</v>
      </c>
      <c r="J1031">
        <v>3.774</v>
      </c>
      <c r="K1031">
        <v>3.0190000000000001</v>
      </c>
      <c r="M1031" s="3">
        <f t="shared" si="189"/>
        <v>4.0253333333333332</v>
      </c>
      <c r="N1031" s="1">
        <f t="shared" si="190"/>
        <v>1.1527360206627246</v>
      </c>
      <c r="O1031" s="1">
        <f t="shared" si="191"/>
        <v>5.1780693539960581</v>
      </c>
      <c r="P1031" s="2">
        <f t="shared" si="192"/>
        <v>2.8725973126706084</v>
      </c>
    </row>
    <row r="1032" spans="1:16" x14ac:dyDescent="0.2">
      <c r="A1032" s="17" t="s">
        <v>38</v>
      </c>
      <c r="B1032" t="s">
        <v>28</v>
      </c>
      <c r="C1032" t="s">
        <v>44</v>
      </c>
      <c r="E1032">
        <v>5</v>
      </c>
      <c r="F1032" s="61"/>
      <c r="G1032">
        <v>6</v>
      </c>
      <c r="H1032" t="s">
        <v>18</v>
      </c>
      <c r="I1032">
        <v>5.2830000000000004</v>
      </c>
      <c r="J1032">
        <v>3.774</v>
      </c>
      <c r="K1032">
        <v>3.774</v>
      </c>
      <c r="M1032" s="3">
        <f t="shared" si="189"/>
        <v>4.2770000000000001</v>
      </c>
      <c r="N1032" s="1">
        <f t="shared" si="190"/>
        <v>0.87122155620714714</v>
      </c>
      <c r="O1032" s="1">
        <f t="shared" si="191"/>
        <v>5.1482215562071474</v>
      </c>
      <c r="P1032" s="2">
        <f t="shared" si="192"/>
        <v>3.4057784437928529</v>
      </c>
    </row>
    <row r="1033" spans="1:16" x14ac:dyDescent="0.2">
      <c r="A1033" s="17" t="s">
        <v>38</v>
      </c>
      <c r="B1033" t="s">
        <v>28</v>
      </c>
      <c r="C1033" t="s">
        <v>44</v>
      </c>
      <c r="E1033">
        <v>5</v>
      </c>
      <c r="F1033" s="61"/>
      <c r="G1033">
        <v>7</v>
      </c>
      <c r="H1033" t="s">
        <v>18</v>
      </c>
      <c r="I1033">
        <v>5.3369999999999997</v>
      </c>
      <c r="J1033">
        <v>2.2639999999999998</v>
      </c>
      <c r="K1033">
        <v>3.0190000000000001</v>
      </c>
      <c r="M1033" s="3">
        <f t="shared" si="189"/>
        <v>3.5399999999999996</v>
      </c>
      <c r="N1033" s="1">
        <f t="shared" si="190"/>
        <v>1.6013784686950183</v>
      </c>
      <c r="O1033" s="1">
        <f t="shared" si="191"/>
        <v>5.1413784686950184</v>
      </c>
      <c r="P1033" s="2">
        <f t="shared" si="192"/>
        <v>1.9386215313049813</v>
      </c>
    </row>
    <row r="1034" spans="1:16" x14ac:dyDescent="0.2">
      <c r="A1034" s="17" t="s">
        <v>38</v>
      </c>
      <c r="B1034" t="s">
        <v>28</v>
      </c>
      <c r="C1034" t="s">
        <v>44</v>
      </c>
      <c r="E1034">
        <v>5</v>
      </c>
      <c r="F1034" s="61"/>
      <c r="G1034">
        <v>8</v>
      </c>
      <c r="H1034" t="s">
        <v>18</v>
      </c>
      <c r="I1034">
        <v>8.3360000000000003</v>
      </c>
      <c r="J1034">
        <v>3.8479999999999999</v>
      </c>
      <c r="K1034">
        <v>6.0380000000000003</v>
      </c>
      <c r="M1034" s="3">
        <f t="shared" si="189"/>
        <v>6.0740000000000007</v>
      </c>
      <c r="N1034" s="1">
        <f t="shared" si="190"/>
        <v>2.2442165670897252</v>
      </c>
      <c r="O1034" s="1">
        <f t="shared" si="191"/>
        <v>8.3182165670897259</v>
      </c>
      <c r="P1034" s="2">
        <f t="shared" si="192"/>
        <v>3.8297834329102756</v>
      </c>
    </row>
    <row r="1035" spans="1:16" x14ac:dyDescent="0.2">
      <c r="A1035" s="17" t="s">
        <v>38</v>
      </c>
      <c r="B1035" t="s">
        <v>28</v>
      </c>
      <c r="C1035" t="s">
        <v>44</v>
      </c>
      <c r="E1035">
        <v>5</v>
      </c>
      <c r="F1035" s="61"/>
      <c r="G1035">
        <v>9</v>
      </c>
      <c r="H1035">
        <v>4.5279999999999996</v>
      </c>
      <c r="I1035">
        <v>7.585</v>
      </c>
      <c r="J1035">
        <v>3.8479999999999999</v>
      </c>
      <c r="K1035">
        <v>6.0380000000000003</v>
      </c>
      <c r="M1035" s="3">
        <f t="shared" si="189"/>
        <v>5.4997499999999997</v>
      </c>
      <c r="N1035" s="1">
        <f t="shared" si="190"/>
        <v>1.6643874498845919</v>
      </c>
      <c r="O1035" s="1">
        <f t="shared" si="191"/>
        <v>7.164137449884592</v>
      </c>
      <c r="P1035" s="2">
        <f t="shared" si="192"/>
        <v>3.8353625501154078</v>
      </c>
    </row>
    <row r="1036" spans="1:16" x14ac:dyDescent="0.2">
      <c r="A1036" s="17" t="s">
        <v>38</v>
      </c>
      <c r="B1036" t="s">
        <v>28</v>
      </c>
      <c r="C1036" t="s">
        <v>44</v>
      </c>
      <c r="E1036">
        <v>5</v>
      </c>
      <c r="F1036" s="61"/>
      <c r="G1036">
        <v>10</v>
      </c>
      <c r="H1036">
        <v>6.7919999999999998</v>
      </c>
      <c r="I1036">
        <v>8.3019999999999996</v>
      </c>
      <c r="J1036">
        <v>4.5279999999999996</v>
      </c>
      <c r="K1036">
        <v>3.774</v>
      </c>
      <c r="M1036" s="3">
        <f t="shared" si="189"/>
        <v>5.8490000000000002</v>
      </c>
      <c r="N1036" s="1">
        <f t="shared" si="190"/>
        <v>2.078230336929312</v>
      </c>
      <c r="O1036" s="1">
        <f t="shared" si="191"/>
        <v>7.9272303369293127</v>
      </c>
      <c r="P1036" s="2">
        <f t="shared" si="192"/>
        <v>3.7707696630706882</v>
      </c>
    </row>
    <row r="1037" spans="1:16" x14ac:dyDescent="0.2">
      <c r="A1037" s="17" t="s">
        <v>38</v>
      </c>
      <c r="B1037" t="s">
        <v>28</v>
      </c>
      <c r="C1037" t="s">
        <v>44</v>
      </c>
      <c r="E1037">
        <v>5</v>
      </c>
      <c r="F1037" s="61"/>
      <c r="G1037">
        <v>11</v>
      </c>
      <c r="H1037">
        <v>6.0380000000000003</v>
      </c>
      <c r="I1037">
        <v>6.7919999999999998</v>
      </c>
      <c r="J1037">
        <v>6.0380000000000003</v>
      </c>
      <c r="K1037">
        <v>5.2830000000000004</v>
      </c>
      <c r="M1037" s="3">
        <f t="shared" si="189"/>
        <v>6.0377500000000008</v>
      </c>
      <c r="N1037" s="1">
        <f t="shared" si="190"/>
        <v>0.61604673794553366</v>
      </c>
      <c r="O1037" s="1">
        <f t="shared" si="191"/>
        <v>6.6537967379455347</v>
      </c>
      <c r="P1037" s="2">
        <f t="shared" si="192"/>
        <v>5.421703262054467</v>
      </c>
    </row>
    <row r="1038" spans="1:16" x14ac:dyDescent="0.2">
      <c r="A1038" s="17" t="s">
        <v>38</v>
      </c>
      <c r="B1038" t="s">
        <v>28</v>
      </c>
      <c r="C1038" t="s">
        <v>44</v>
      </c>
      <c r="E1038">
        <v>5</v>
      </c>
      <c r="F1038" s="61"/>
      <c r="G1038">
        <v>12</v>
      </c>
      <c r="H1038">
        <v>5.2830000000000004</v>
      </c>
      <c r="I1038">
        <v>9.8109999999999999</v>
      </c>
      <c r="J1038">
        <v>6.0380000000000003</v>
      </c>
      <c r="K1038">
        <v>5.2830000000000004</v>
      </c>
      <c r="M1038" s="3">
        <f t="shared" si="189"/>
        <v>6.6037500000000007</v>
      </c>
      <c r="N1038" s="1">
        <f t="shared" si="190"/>
        <v>2.1675859652310567</v>
      </c>
      <c r="O1038" s="1">
        <f t="shared" si="191"/>
        <v>8.7713359652310565</v>
      </c>
      <c r="P1038" s="2">
        <f t="shared" si="192"/>
        <v>4.4361640347689439</v>
      </c>
    </row>
    <row r="1039" spans="1:16" x14ac:dyDescent="0.2">
      <c r="A1039" s="17" t="s">
        <v>38</v>
      </c>
      <c r="B1039" t="s">
        <v>28</v>
      </c>
      <c r="C1039" t="s">
        <v>44</v>
      </c>
      <c r="E1039">
        <v>5</v>
      </c>
      <c r="F1039" s="61"/>
      <c r="G1039">
        <v>13</v>
      </c>
      <c r="H1039">
        <v>5.2830000000000004</v>
      </c>
      <c r="I1039">
        <v>8.3360000000000003</v>
      </c>
      <c r="J1039">
        <v>6.7919999999999998</v>
      </c>
      <c r="K1039">
        <v>5.4939999999999998</v>
      </c>
      <c r="M1039" s="3">
        <f t="shared" si="189"/>
        <v>6.4762500000000003</v>
      </c>
      <c r="N1039" s="1">
        <f t="shared" si="190"/>
        <v>1.4079570010006208</v>
      </c>
      <c r="O1039" s="1">
        <f t="shared" si="191"/>
        <v>7.8842070010006209</v>
      </c>
      <c r="P1039" s="2">
        <f t="shared" si="192"/>
        <v>5.0682929989993797</v>
      </c>
    </row>
    <row r="1040" spans="1:16" x14ac:dyDescent="0.2">
      <c r="A1040" s="17" t="s">
        <v>38</v>
      </c>
      <c r="B1040" t="s">
        <v>28</v>
      </c>
      <c r="C1040" t="s">
        <v>44</v>
      </c>
      <c r="E1040">
        <v>5</v>
      </c>
      <c r="F1040" s="61"/>
      <c r="G1040">
        <v>14</v>
      </c>
      <c r="H1040">
        <v>6.7919999999999998</v>
      </c>
      <c r="I1040">
        <v>7.585</v>
      </c>
      <c r="J1040">
        <v>6.0380000000000003</v>
      </c>
      <c r="K1040">
        <v>5.2830000000000004</v>
      </c>
      <c r="M1040" s="3">
        <f t="shared" si="189"/>
        <v>6.4245000000000001</v>
      </c>
      <c r="N1040" s="1">
        <f t="shared" si="190"/>
        <v>0.98897606981497244</v>
      </c>
      <c r="O1040" s="1">
        <f t="shared" si="191"/>
        <v>7.4134760698149726</v>
      </c>
      <c r="P1040" s="2">
        <f t="shared" si="192"/>
        <v>5.4355239301850276</v>
      </c>
    </row>
    <row r="1041" spans="1:16" x14ac:dyDescent="0.2">
      <c r="A1041" s="17" t="s">
        <v>38</v>
      </c>
      <c r="B1041" t="s">
        <v>28</v>
      </c>
      <c r="C1041" t="s">
        <v>44</v>
      </c>
      <c r="E1041">
        <v>5</v>
      </c>
      <c r="F1041" s="61"/>
      <c r="G1041">
        <v>15</v>
      </c>
      <c r="H1041">
        <v>7.585</v>
      </c>
      <c r="I1041">
        <v>9.0879999999999992</v>
      </c>
      <c r="J1041">
        <v>5.2830000000000004</v>
      </c>
      <c r="K1041">
        <v>6.7919999999999998</v>
      </c>
      <c r="M1041" s="3">
        <f t="shared" si="189"/>
        <v>7.1869999999999994</v>
      </c>
      <c r="N1041" s="1">
        <f t="shared" si="190"/>
        <v>1.5867625321179399</v>
      </c>
      <c r="O1041" s="1">
        <f t="shared" si="191"/>
        <v>8.7737625321179387</v>
      </c>
      <c r="P1041" s="2">
        <f t="shared" si="192"/>
        <v>5.6002374678820592</v>
      </c>
    </row>
    <row r="1042" spans="1:16" x14ac:dyDescent="0.2">
      <c r="A1042" s="17" t="s">
        <v>38</v>
      </c>
      <c r="B1042" t="s">
        <v>28</v>
      </c>
      <c r="C1042" t="s">
        <v>44</v>
      </c>
      <c r="E1042">
        <v>5</v>
      </c>
      <c r="F1042" s="61"/>
      <c r="G1042">
        <v>16</v>
      </c>
      <c r="H1042">
        <v>11.346</v>
      </c>
      <c r="I1042">
        <v>7.585</v>
      </c>
      <c r="J1042">
        <v>3.774</v>
      </c>
      <c r="K1042">
        <v>10.566000000000001</v>
      </c>
      <c r="M1042" s="3">
        <f t="shared" si="189"/>
        <v>8.3177500000000002</v>
      </c>
      <c r="N1042" s="1">
        <f t="shared" si="190"/>
        <v>3.4354772958062183</v>
      </c>
      <c r="O1042" s="1">
        <f t="shared" si="191"/>
        <v>11.753227295806219</v>
      </c>
      <c r="P1042" s="2">
        <f t="shared" si="192"/>
        <v>4.8822727041937819</v>
      </c>
    </row>
    <row r="1043" spans="1:16" x14ac:dyDescent="0.2">
      <c r="A1043" s="17" t="s">
        <v>38</v>
      </c>
      <c r="B1043" t="s">
        <v>28</v>
      </c>
      <c r="C1043" t="s">
        <v>44</v>
      </c>
      <c r="E1043">
        <v>5</v>
      </c>
      <c r="F1043" s="61"/>
      <c r="G1043">
        <v>17</v>
      </c>
      <c r="H1043">
        <v>7.5469999999999997</v>
      </c>
      <c r="I1043">
        <v>5.2830000000000004</v>
      </c>
      <c r="J1043">
        <v>4.5279999999999996</v>
      </c>
      <c r="K1043">
        <v>9.0879999999999992</v>
      </c>
      <c r="M1043" s="3">
        <f t="shared" si="189"/>
        <v>6.6114999999999995</v>
      </c>
      <c r="N1043" s="1">
        <f t="shared" si="190"/>
        <v>2.0907811140018131</v>
      </c>
      <c r="O1043" s="1">
        <f t="shared" si="191"/>
        <v>8.7022811140018135</v>
      </c>
      <c r="P1043" s="2">
        <f t="shared" si="192"/>
        <v>4.5207188859981864</v>
      </c>
    </row>
    <row r="1044" spans="1:16" x14ac:dyDescent="0.2">
      <c r="A1044" s="17" t="s">
        <v>38</v>
      </c>
      <c r="B1044" t="s">
        <v>28</v>
      </c>
      <c r="C1044" t="s">
        <v>44</v>
      </c>
      <c r="E1044">
        <v>5</v>
      </c>
      <c r="F1044" s="61"/>
      <c r="G1044">
        <v>18</v>
      </c>
      <c r="H1044">
        <v>8.3360000000000003</v>
      </c>
      <c r="I1044">
        <v>9.0570000000000004</v>
      </c>
      <c r="J1044">
        <v>5.2830000000000004</v>
      </c>
      <c r="K1044">
        <v>12.169</v>
      </c>
      <c r="M1044" s="3">
        <f t="shared" si="189"/>
        <v>8.7112499999999997</v>
      </c>
      <c r="N1044" s="1">
        <f t="shared" si="190"/>
        <v>2.8266168676823993</v>
      </c>
      <c r="O1044" s="1">
        <f t="shared" si="191"/>
        <v>11.5378668676824</v>
      </c>
      <c r="P1044" s="2">
        <f t="shared" si="192"/>
        <v>5.8846331323176004</v>
      </c>
    </row>
    <row r="1045" spans="1:16" x14ac:dyDescent="0.2">
      <c r="A1045" s="17" t="s">
        <v>38</v>
      </c>
      <c r="B1045" t="s">
        <v>28</v>
      </c>
      <c r="C1045" t="s">
        <v>44</v>
      </c>
      <c r="E1045">
        <v>5</v>
      </c>
      <c r="F1045" s="61"/>
      <c r="G1045">
        <v>19</v>
      </c>
      <c r="H1045">
        <v>10.566000000000001</v>
      </c>
      <c r="I1045">
        <v>5.3369999999999997</v>
      </c>
      <c r="J1045">
        <v>12.83</v>
      </c>
      <c r="K1045">
        <v>11.545</v>
      </c>
      <c r="M1045" s="3">
        <f t="shared" si="189"/>
        <v>10.0695</v>
      </c>
      <c r="N1045" s="1">
        <f t="shared" si="190"/>
        <v>3.2883901329779404</v>
      </c>
      <c r="O1045" s="1">
        <f t="shared" si="191"/>
        <v>13.357890132977939</v>
      </c>
      <c r="P1045" s="2">
        <f t="shared" si="192"/>
        <v>6.7811098670220593</v>
      </c>
    </row>
    <row r="1046" spans="1:16" x14ac:dyDescent="0.2">
      <c r="A1046" s="17" t="s">
        <v>38</v>
      </c>
      <c r="B1046" t="s">
        <v>28</v>
      </c>
      <c r="C1046" t="s">
        <v>44</v>
      </c>
      <c r="E1046">
        <v>5</v>
      </c>
      <c r="F1046" s="61"/>
      <c r="G1046">
        <v>20</v>
      </c>
      <c r="H1046">
        <v>6.8339999999999996</v>
      </c>
      <c r="I1046">
        <v>11.321</v>
      </c>
      <c r="J1046">
        <v>10.566000000000001</v>
      </c>
      <c r="K1046">
        <v>14.516999999999999</v>
      </c>
      <c r="M1046" s="3">
        <f t="shared" si="189"/>
        <v>10.8095</v>
      </c>
      <c r="N1046" s="1">
        <f t="shared" si="190"/>
        <v>3.155475716908628</v>
      </c>
      <c r="O1046" s="1">
        <f t="shared" si="191"/>
        <v>13.964975716908627</v>
      </c>
      <c r="P1046" s="2">
        <f t="shared" si="192"/>
        <v>7.6540242830913723</v>
      </c>
    </row>
    <row r="1047" spans="1:16" x14ac:dyDescent="0.2">
      <c r="A1047" s="17" t="s">
        <v>38</v>
      </c>
      <c r="B1047" t="s">
        <v>28</v>
      </c>
      <c r="C1047" t="s">
        <v>44</v>
      </c>
      <c r="E1047">
        <v>5</v>
      </c>
      <c r="F1047" s="61"/>
      <c r="G1047">
        <v>21</v>
      </c>
      <c r="H1047">
        <v>7.585</v>
      </c>
      <c r="I1047">
        <v>12.83</v>
      </c>
      <c r="J1047">
        <v>12.83</v>
      </c>
      <c r="K1047">
        <v>9.0570000000000004</v>
      </c>
      <c r="M1047" s="3">
        <f t="shared" si="189"/>
        <v>10.5755</v>
      </c>
      <c r="N1047" s="1">
        <f t="shared" si="190"/>
        <v>2.6717330829756669</v>
      </c>
      <c r="O1047" s="1">
        <f t="shared" si="191"/>
        <v>13.247233082975667</v>
      </c>
      <c r="P1047" s="2">
        <f t="shared" si="192"/>
        <v>7.903766917024333</v>
      </c>
    </row>
    <row r="1048" spans="1:16" x14ac:dyDescent="0.2">
      <c r="A1048" s="17" t="s">
        <v>38</v>
      </c>
      <c r="B1048" t="s">
        <v>28</v>
      </c>
      <c r="C1048" t="s">
        <v>44</v>
      </c>
      <c r="E1048">
        <v>5</v>
      </c>
      <c r="F1048" s="61"/>
      <c r="G1048">
        <v>22</v>
      </c>
      <c r="H1048">
        <v>8.3019999999999996</v>
      </c>
      <c r="I1048">
        <v>12.169</v>
      </c>
      <c r="J1048">
        <v>14.34</v>
      </c>
      <c r="K1048">
        <v>15.093999999999999</v>
      </c>
      <c r="M1048" s="3">
        <f t="shared" si="189"/>
        <v>12.47625</v>
      </c>
      <c r="N1048" s="1">
        <f t="shared" si="190"/>
        <v>3.0465797626190567</v>
      </c>
      <c r="O1048" s="1">
        <f t="shared" si="191"/>
        <v>15.522829762619057</v>
      </c>
      <c r="P1048" s="2">
        <f t="shared" si="192"/>
        <v>9.4296702373809431</v>
      </c>
    </row>
    <row r="1049" spans="1:16" x14ac:dyDescent="0.2">
      <c r="A1049" s="17" t="s">
        <v>38</v>
      </c>
      <c r="B1049" t="s">
        <v>28</v>
      </c>
      <c r="C1049" t="s">
        <v>44</v>
      </c>
      <c r="E1049">
        <v>5</v>
      </c>
      <c r="F1049" s="61"/>
      <c r="G1049">
        <v>23</v>
      </c>
      <c r="H1049">
        <v>10.566000000000001</v>
      </c>
      <c r="I1049">
        <v>15.920999999999999</v>
      </c>
      <c r="J1049">
        <v>8.3019999999999996</v>
      </c>
      <c r="K1049">
        <v>18.129000000000001</v>
      </c>
      <c r="M1049" s="3">
        <f t="shared" si="189"/>
        <v>13.229500000000002</v>
      </c>
      <c r="N1049" s="1">
        <f t="shared" si="190"/>
        <v>4.5688715236915938</v>
      </c>
      <c r="O1049" s="1">
        <f t="shared" si="191"/>
        <v>17.798371523691596</v>
      </c>
      <c r="P1049" s="2">
        <f t="shared" si="192"/>
        <v>8.6606284763084069</v>
      </c>
    </row>
    <row r="1050" spans="1:16" x14ac:dyDescent="0.2">
      <c r="A1050" s="17" t="s">
        <v>38</v>
      </c>
      <c r="B1050" t="s">
        <v>28</v>
      </c>
      <c r="C1050" t="s">
        <v>44</v>
      </c>
      <c r="E1050">
        <v>5</v>
      </c>
      <c r="F1050" s="61"/>
      <c r="G1050">
        <v>24</v>
      </c>
      <c r="H1050">
        <v>7.585</v>
      </c>
      <c r="I1050">
        <v>12.074999999999999</v>
      </c>
      <c r="J1050">
        <v>14.34</v>
      </c>
      <c r="K1050">
        <v>18.175999999999998</v>
      </c>
      <c r="M1050" s="3">
        <f t="shared" si="189"/>
        <v>13.044</v>
      </c>
      <c r="N1050" s="1">
        <f t="shared" si="190"/>
        <v>4.4255576673077766</v>
      </c>
      <c r="O1050" s="1">
        <f t="shared" si="191"/>
        <v>17.469557667307775</v>
      </c>
      <c r="P1050" s="2">
        <f t="shared" si="192"/>
        <v>8.6184423326922239</v>
      </c>
    </row>
    <row r="1051" spans="1:16" x14ac:dyDescent="0.2">
      <c r="A1051" s="17" t="s">
        <v>38</v>
      </c>
      <c r="B1051" t="s">
        <v>28</v>
      </c>
      <c r="C1051" t="s">
        <v>44</v>
      </c>
      <c r="E1051">
        <v>5</v>
      </c>
      <c r="F1051" s="61"/>
      <c r="G1051">
        <v>25</v>
      </c>
      <c r="H1051">
        <v>12.074999999999999</v>
      </c>
      <c r="I1051">
        <v>12.919</v>
      </c>
      <c r="J1051">
        <v>18.129000000000001</v>
      </c>
      <c r="K1051">
        <v>27.337</v>
      </c>
      <c r="M1051" s="3">
        <f t="shared" si="189"/>
        <v>17.615000000000002</v>
      </c>
      <c r="N1051" s="1">
        <f t="shared" si="190"/>
        <v>7.0125006476529643</v>
      </c>
      <c r="O1051" s="1">
        <f t="shared" si="191"/>
        <v>24.627500647652965</v>
      </c>
      <c r="P1051" s="2">
        <f t="shared" si="192"/>
        <v>10.602499352347039</v>
      </c>
    </row>
    <row r="1052" spans="1:16" x14ac:dyDescent="0.2">
      <c r="A1052" s="17" t="s">
        <v>38</v>
      </c>
      <c r="B1052" t="s">
        <v>28</v>
      </c>
      <c r="C1052" t="s">
        <v>44</v>
      </c>
      <c r="E1052">
        <v>5</v>
      </c>
      <c r="F1052" s="61"/>
      <c r="G1052">
        <v>26</v>
      </c>
      <c r="H1052">
        <v>19.003</v>
      </c>
      <c r="I1052">
        <v>13.606</v>
      </c>
      <c r="J1052">
        <v>18.129000000000001</v>
      </c>
      <c r="K1052">
        <v>22.754000000000001</v>
      </c>
      <c r="M1052" s="3">
        <f t="shared" si="189"/>
        <v>18.373000000000001</v>
      </c>
      <c r="N1052" s="1">
        <f t="shared" si="190"/>
        <v>3.7582746928167312</v>
      </c>
      <c r="O1052" s="1">
        <f t="shared" si="191"/>
        <v>22.131274692816731</v>
      </c>
      <c r="P1052" s="2">
        <f t="shared" si="192"/>
        <v>14.614725307183271</v>
      </c>
    </row>
    <row r="1053" spans="1:16" x14ac:dyDescent="0.2">
      <c r="A1053" s="17" t="s">
        <v>38</v>
      </c>
      <c r="B1053" t="s">
        <v>28</v>
      </c>
      <c r="C1053" t="s">
        <v>44</v>
      </c>
      <c r="E1053">
        <v>5</v>
      </c>
      <c r="F1053" s="61"/>
      <c r="G1053">
        <v>27</v>
      </c>
      <c r="H1053">
        <v>14.419</v>
      </c>
      <c r="I1053">
        <v>16.620999999999999</v>
      </c>
      <c r="J1053">
        <v>27.212</v>
      </c>
      <c r="K1053">
        <v>19.753</v>
      </c>
      <c r="M1053" s="3">
        <f t="shared" si="189"/>
        <v>19.501249999999999</v>
      </c>
      <c r="N1053" s="1">
        <f t="shared" si="190"/>
        <v>5.5870131778974814</v>
      </c>
      <c r="O1053" s="1">
        <f t="shared" si="191"/>
        <v>25.088263177897481</v>
      </c>
      <c r="P1053" s="2">
        <f t="shared" si="192"/>
        <v>13.914236822102517</v>
      </c>
    </row>
    <row r="1054" spans="1:16" x14ac:dyDescent="0.2">
      <c r="A1054" s="17" t="s">
        <v>38</v>
      </c>
      <c r="B1054" t="s">
        <v>28</v>
      </c>
      <c r="C1054" t="s">
        <v>44</v>
      </c>
      <c r="E1054">
        <v>5</v>
      </c>
      <c r="F1054" s="61"/>
      <c r="G1054">
        <v>28</v>
      </c>
      <c r="H1054">
        <v>16.672000000000001</v>
      </c>
      <c r="I1054">
        <v>16.757000000000001</v>
      </c>
      <c r="J1054">
        <v>20.376999999999999</v>
      </c>
      <c r="K1054">
        <v>19.003</v>
      </c>
      <c r="M1054" s="3">
        <f t="shared" si="189"/>
        <v>18.202249999999999</v>
      </c>
      <c r="N1054" s="1">
        <f t="shared" si="190"/>
        <v>1.8074983402481997</v>
      </c>
      <c r="O1054" s="1">
        <f t="shared" si="191"/>
        <v>20.009748340248198</v>
      </c>
      <c r="P1054" s="2">
        <f t="shared" si="192"/>
        <v>16.394751659751801</v>
      </c>
    </row>
    <row r="1055" spans="1:16" x14ac:dyDescent="0.2">
      <c r="A1055" s="17" t="s">
        <v>38</v>
      </c>
      <c r="B1055" t="s">
        <v>28</v>
      </c>
      <c r="C1055" t="s">
        <v>44</v>
      </c>
      <c r="E1055">
        <v>5</v>
      </c>
      <c r="F1055" s="61"/>
      <c r="G1055">
        <v>29</v>
      </c>
      <c r="H1055">
        <v>20.433</v>
      </c>
      <c r="I1055">
        <v>19.753</v>
      </c>
      <c r="J1055">
        <v>16.620999999999999</v>
      </c>
      <c r="K1055">
        <v>29.588000000000001</v>
      </c>
      <c r="M1055" s="3">
        <f t="shared" si="189"/>
        <v>21.598750000000003</v>
      </c>
      <c r="N1055" s="1">
        <f t="shared" si="190"/>
        <v>5.5788850962057372</v>
      </c>
      <c r="O1055" s="1">
        <f t="shared" si="191"/>
        <v>27.177635096205741</v>
      </c>
      <c r="P1055" s="2">
        <f t="shared" si="192"/>
        <v>16.019864903794264</v>
      </c>
    </row>
    <row r="1056" spans="1:16" x14ac:dyDescent="0.2">
      <c r="A1056" s="17" t="s">
        <v>38</v>
      </c>
      <c r="B1056" t="s">
        <v>28</v>
      </c>
      <c r="C1056" t="s">
        <v>44</v>
      </c>
      <c r="E1056">
        <v>5</v>
      </c>
      <c r="F1056" s="61"/>
      <c r="G1056">
        <v>30</v>
      </c>
      <c r="H1056">
        <v>21.253</v>
      </c>
      <c r="I1056">
        <v>26.425999999999998</v>
      </c>
      <c r="J1056">
        <v>19.753</v>
      </c>
      <c r="K1056">
        <v>29.472999999999999</v>
      </c>
      <c r="M1056" s="3">
        <f t="shared" si="189"/>
        <v>24.22625</v>
      </c>
      <c r="N1056" s="1">
        <f t="shared" si="190"/>
        <v>4.5172804041812542</v>
      </c>
      <c r="O1056" s="1">
        <f t="shared" si="191"/>
        <v>28.743530404181254</v>
      </c>
      <c r="P1056" s="2">
        <f t="shared" si="192"/>
        <v>19.708969595818747</v>
      </c>
    </row>
    <row r="1057" spans="1:16" x14ac:dyDescent="0.2">
      <c r="A1057" s="17" t="s">
        <v>38</v>
      </c>
      <c r="B1057" t="s">
        <v>28</v>
      </c>
      <c r="C1057" t="s">
        <v>44</v>
      </c>
      <c r="E1057">
        <v>5</v>
      </c>
      <c r="F1057" s="61"/>
      <c r="G1057">
        <v>31</v>
      </c>
      <c r="H1057">
        <v>27.212</v>
      </c>
      <c r="I1057">
        <v>32.531999999999996</v>
      </c>
      <c r="J1057">
        <v>30.189</v>
      </c>
      <c r="K1057">
        <v>35.011000000000003</v>
      </c>
      <c r="M1057" s="3">
        <f t="shared" si="189"/>
        <v>31.235999999999997</v>
      </c>
      <c r="N1057" s="1">
        <f t="shared" si="190"/>
        <v>3.3276130584349306</v>
      </c>
      <c r="O1057" s="1">
        <f t="shared" si="191"/>
        <v>34.563613058434925</v>
      </c>
      <c r="P1057" s="2">
        <f t="shared" si="192"/>
        <v>27.908386941565066</v>
      </c>
    </row>
    <row r="1058" spans="1:16" x14ac:dyDescent="0.2">
      <c r="A1058" s="17" t="s">
        <v>38</v>
      </c>
      <c r="B1058" t="s">
        <v>28</v>
      </c>
      <c r="C1058" t="s">
        <v>44</v>
      </c>
      <c r="E1058">
        <v>5</v>
      </c>
      <c r="F1058" s="61"/>
      <c r="G1058">
        <v>32</v>
      </c>
      <c r="H1058">
        <v>32.488</v>
      </c>
      <c r="I1058">
        <v>19.681000000000001</v>
      </c>
      <c r="J1058">
        <v>28.719000000000001</v>
      </c>
      <c r="K1058">
        <v>30.338999999999999</v>
      </c>
      <c r="M1058" s="3">
        <f t="shared" si="189"/>
        <v>27.806750000000001</v>
      </c>
      <c r="N1058" s="1">
        <f t="shared" si="190"/>
        <v>5.6328324654061284</v>
      </c>
      <c r="O1058" s="1">
        <f t="shared" si="191"/>
        <v>33.439582465406133</v>
      </c>
      <c r="P1058" s="2">
        <f t="shared" si="192"/>
        <v>22.173917534593873</v>
      </c>
    </row>
    <row r="1059" spans="1:16" x14ac:dyDescent="0.2">
      <c r="A1059" s="17" t="s">
        <v>38</v>
      </c>
      <c r="B1059" t="s">
        <v>28</v>
      </c>
      <c r="C1059" t="s">
        <v>44</v>
      </c>
      <c r="E1059">
        <v>5</v>
      </c>
      <c r="F1059" s="61"/>
      <c r="G1059">
        <v>33</v>
      </c>
      <c r="H1059">
        <v>30.943000000000001</v>
      </c>
      <c r="I1059">
        <v>16.620999999999999</v>
      </c>
      <c r="J1059">
        <v>32.488</v>
      </c>
      <c r="K1059">
        <v>30.047000000000001</v>
      </c>
      <c r="M1059" s="3">
        <f t="shared" si="189"/>
        <v>27.524749999999997</v>
      </c>
      <c r="N1059" s="1">
        <f t="shared" si="190"/>
        <v>7.3387508644182864</v>
      </c>
      <c r="O1059" s="1">
        <f t="shared" si="191"/>
        <v>34.863500864418285</v>
      </c>
      <c r="P1059" s="2">
        <f t="shared" si="192"/>
        <v>20.18599913558171</v>
      </c>
    </row>
    <row r="1060" spans="1:16" x14ac:dyDescent="0.2">
      <c r="A1060" s="17" t="s">
        <v>38</v>
      </c>
      <c r="B1060" t="s">
        <v>28</v>
      </c>
      <c r="C1060" t="s">
        <v>44</v>
      </c>
      <c r="E1060">
        <v>5</v>
      </c>
      <c r="F1060" s="61"/>
      <c r="G1060">
        <v>34</v>
      </c>
      <c r="H1060">
        <v>30.273</v>
      </c>
      <c r="I1060">
        <v>31.09</v>
      </c>
      <c r="J1060">
        <v>29.675000000000001</v>
      </c>
      <c r="K1060">
        <v>27.263999999999999</v>
      </c>
      <c r="M1060" s="3">
        <f t="shared" ref="M1060:M1083" si="193">AVERAGE(H1060:L1060)</f>
        <v>29.575499999999998</v>
      </c>
      <c r="N1060" s="1">
        <f t="shared" ref="N1060:N1083" si="194">STDEV(H1060:L1060)</f>
        <v>1.6465265459951344</v>
      </c>
      <c r="O1060" s="1">
        <f t="shared" ref="O1060:O1083" si="195">M1060+N1060</f>
        <v>31.222026545995131</v>
      </c>
      <c r="P1060" s="2">
        <f t="shared" ref="P1060:P1083" si="196">M1060-N1060</f>
        <v>27.928973454004865</v>
      </c>
    </row>
    <row r="1061" spans="1:16" x14ac:dyDescent="0.2">
      <c r="A1061" s="17" t="s">
        <v>38</v>
      </c>
      <c r="B1061" t="s">
        <v>28</v>
      </c>
      <c r="C1061" t="s">
        <v>44</v>
      </c>
      <c r="E1061">
        <v>5</v>
      </c>
      <c r="F1061" s="61"/>
      <c r="G1061">
        <v>35</v>
      </c>
      <c r="H1061">
        <v>31.172999999999998</v>
      </c>
      <c r="I1061">
        <v>28.689</v>
      </c>
      <c r="J1061">
        <v>34.170999999999999</v>
      </c>
      <c r="K1061">
        <v>27.925000000000001</v>
      </c>
      <c r="M1061" s="3">
        <f t="shared" si="193"/>
        <v>30.489499999999996</v>
      </c>
      <c r="N1061" s="1">
        <f t="shared" si="194"/>
        <v>2.8189285789699121</v>
      </c>
      <c r="O1061" s="1">
        <f t="shared" si="195"/>
        <v>33.308428578969909</v>
      </c>
      <c r="P1061" s="2">
        <f t="shared" si="196"/>
        <v>27.670571421030083</v>
      </c>
    </row>
    <row r="1062" spans="1:16" x14ac:dyDescent="0.2">
      <c r="A1062" s="17" t="s">
        <v>38</v>
      </c>
      <c r="B1062" t="s">
        <v>28</v>
      </c>
      <c r="C1062" t="s">
        <v>44</v>
      </c>
      <c r="E1062">
        <v>5</v>
      </c>
      <c r="F1062" s="61"/>
      <c r="G1062">
        <v>36</v>
      </c>
      <c r="H1062">
        <v>30.273</v>
      </c>
      <c r="I1062">
        <v>27.212</v>
      </c>
      <c r="J1062">
        <v>25.837</v>
      </c>
      <c r="K1062">
        <v>28.838000000000001</v>
      </c>
      <c r="M1062" s="3">
        <f t="shared" si="193"/>
        <v>28.04</v>
      </c>
      <c r="N1062" s="1">
        <f t="shared" si="194"/>
        <v>1.9288931195550123</v>
      </c>
      <c r="O1062" s="1">
        <f t="shared" si="195"/>
        <v>29.968893119555013</v>
      </c>
      <c r="P1062" s="2">
        <f t="shared" si="196"/>
        <v>26.111106880444986</v>
      </c>
    </row>
    <row r="1063" spans="1:16" x14ac:dyDescent="0.2">
      <c r="A1063" s="17" t="s">
        <v>38</v>
      </c>
      <c r="B1063" t="s">
        <v>28</v>
      </c>
      <c r="C1063" t="s">
        <v>44</v>
      </c>
      <c r="E1063">
        <v>5</v>
      </c>
      <c r="F1063" s="61"/>
      <c r="G1063">
        <v>37</v>
      </c>
      <c r="H1063">
        <v>40.256</v>
      </c>
      <c r="I1063">
        <v>27.263999999999999</v>
      </c>
      <c r="J1063">
        <v>33.625</v>
      </c>
      <c r="K1063">
        <v>28.178000000000001</v>
      </c>
      <c r="M1063" s="3">
        <f t="shared" si="193"/>
        <v>32.330750000000002</v>
      </c>
      <c r="N1063" s="1">
        <f t="shared" si="194"/>
        <v>5.9833646819048703</v>
      </c>
      <c r="O1063" s="1">
        <f t="shared" si="195"/>
        <v>38.314114681904869</v>
      </c>
      <c r="P1063" s="2">
        <f t="shared" si="196"/>
        <v>26.347385318095132</v>
      </c>
    </row>
    <row r="1064" spans="1:16" x14ac:dyDescent="0.2">
      <c r="A1064" s="17" t="s">
        <v>38</v>
      </c>
      <c r="B1064" t="s">
        <v>28</v>
      </c>
      <c r="C1064" t="s">
        <v>44</v>
      </c>
      <c r="E1064">
        <v>5</v>
      </c>
      <c r="F1064" s="61"/>
      <c r="G1064">
        <v>38</v>
      </c>
      <c r="H1064">
        <v>31.172999999999998</v>
      </c>
      <c r="I1064">
        <v>28.178000000000001</v>
      </c>
      <c r="J1064">
        <v>41.680999999999997</v>
      </c>
      <c r="K1064">
        <v>36.857999999999997</v>
      </c>
      <c r="M1064" s="3">
        <f t="shared" si="193"/>
        <v>34.472499999999997</v>
      </c>
      <c r="N1064" s="1">
        <f t="shared" si="194"/>
        <v>6.0044570390114016</v>
      </c>
      <c r="O1064" s="1">
        <f t="shared" si="195"/>
        <v>40.476957039011396</v>
      </c>
      <c r="P1064" s="2">
        <f t="shared" si="196"/>
        <v>28.468042960988594</v>
      </c>
    </row>
    <row r="1065" spans="1:16" x14ac:dyDescent="0.2">
      <c r="A1065" s="17" t="s">
        <v>38</v>
      </c>
      <c r="B1065" t="s">
        <v>28</v>
      </c>
      <c r="C1065" t="s">
        <v>44</v>
      </c>
      <c r="E1065">
        <v>5</v>
      </c>
      <c r="F1065" s="61"/>
      <c r="G1065">
        <v>39</v>
      </c>
      <c r="H1065">
        <v>29.161999999999999</v>
      </c>
      <c r="I1065">
        <v>34.095999999999997</v>
      </c>
      <c r="J1065">
        <v>34.634999999999998</v>
      </c>
      <c r="K1065">
        <v>39.426000000000002</v>
      </c>
      <c r="M1065" s="3">
        <f t="shared" si="193"/>
        <v>34.329750000000004</v>
      </c>
      <c r="N1065" s="1">
        <f t="shared" si="194"/>
        <v>4.1962372331251787</v>
      </c>
      <c r="O1065" s="1">
        <f t="shared" si="195"/>
        <v>38.525987233125186</v>
      </c>
      <c r="P1065" s="2">
        <f t="shared" si="196"/>
        <v>30.133512766874826</v>
      </c>
    </row>
    <row r="1066" spans="1:16" x14ac:dyDescent="0.2">
      <c r="A1066" s="17" t="s">
        <v>38</v>
      </c>
      <c r="B1066" t="s">
        <v>28</v>
      </c>
      <c r="C1066" t="s">
        <v>44</v>
      </c>
      <c r="E1066">
        <v>5</v>
      </c>
      <c r="F1066" s="61"/>
      <c r="G1066">
        <v>40</v>
      </c>
      <c r="H1066">
        <v>28.087</v>
      </c>
      <c r="I1066">
        <v>32.134999999999998</v>
      </c>
      <c r="J1066">
        <v>32.417999999999999</v>
      </c>
      <c r="K1066">
        <v>47.09</v>
      </c>
      <c r="M1066" s="3">
        <f t="shared" si="193"/>
        <v>34.932499999999997</v>
      </c>
      <c r="N1066" s="1">
        <f t="shared" si="194"/>
        <v>8.3429489790281686</v>
      </c>
      <c r="O1066" s="1">
        <f t="shared" si="195"/>
        <v>43.27544897902817</v>
      </c>
      <c r="P1066" s="2">
        <f t="shared" si="196"/>
        <v>26.589551020971829</v>
      </c>
    </row>
    <row r="1067" spans="1:16" x14ac:dyDescent="0.2">
      <c r="A1067" s="17" t="s">
        <v>38</v>
      </c>
      <c r="B1067" t="s">
        <v>28</v>
      </c>
      <c r="C1067" t="s">
        <v>44</v>
      </c>
      <c r="E1067">
        <v>5</v>
      </c>
      <c r="F1067" s="61"/>
      <c r="G1067">
        <v>41</v>
      </c>
      <c r="H1067">
        <v>28.838000000000001</v>
      </c>
      <c r="I1067">
        <v>30.225999999999999</v>
      </c>
      <c r="J1067">
        <v>33.420999999999999</v>
      </c>
      <c r="K1067">
        <v>37.856000000000002</v>
      </c>
      <c r="M1067" s="3">
        <f t="shared" si="193"/>
        <v>32.585250000000002</v>
      </c>
      <c r="N1067" s="1">
        <f t="shared" si="194"/>
        <v>4.0036327982637596</v>
      </c>
      <c r="O1067" s="1">
        <f t="shared" si="195"/>
        <v>36.588882798263761</v>
      </c>
      <c r="P1067" s="2">
        <f t="shared" si="196"/>
        <v>28.581617201736243</v>
      </c>
    </row>
    <row r="1068" spans="1:16" x14ac:dyDescent="0.2">
      <c r="A1068" s="17" t="s">
        <v>38</v>
      </c>
      <c r="B1068" t="s">
        <v>28</v>
      </c>
      <c r="C1068" t="s">
        <v>44</v>
      </c>
      <c r="E1068">
        <v>5</v>
      </c>
      <c r="F1068" s="61"/>
      <c r="G1068">
        <v>42</v>
      </c>
      <c r="H1068">
        <v>27.832999999999998</v>
      </c>
      <c r="I1068">
        <v>28.768000000000001</v>
      </c>
      <c r="J1068">
        <v>27.934999999999999</v>
      </c>
      <c r="K1068">
        <v>37.856000000000002</v>
      </c>
      <c r="M1068" s="3">
        <f t="shared" si="193"/>
        <v>30.597999999999999</v>
      </c>
      <c r="N1068" s="1">
        <f t="shared" si="194"/>
        <v>4.8567567367534528</v>
      </c>
      <c r="O1068" s="1">
        <f t="shared" si="195"/>
        <v>35.454756736753453</v>
      </c>
      <c r="P1068" s="2">
        <f t="shared" si="196"/>
        <v>25.741243263246545</v>
      </c>
    </row>
    <row r="1069" spans="1:16" x14ac:dyDescent="0.2">
      <c r="A1069" s="17" t="s">
        <v>38</v>
      </c>
      <c r="B1069" t="s">
        <v>28</v>
      </c>
      <c r="C1069" t="s">
        <v>44</v>
      </c>
      <c r="E1069">
        <v>5</v>
      </c>
      <c r="F1069" s="61"/>
      <c r="G1069">
        <v>43</v>
      </c>
      <c r="H1069">
        <v>29.161999999999999</v>
      </c>
      <c r="I1069">
        <v>29.78</v>
      </c>
      <c r="J1069">
        <v>43.078000000000003</v>
      </c>
      <c r="K1069">
        <v>38.006999999999998</v>
      </c>
      <c r="M1069" s="3">
        <f t="shared" si="193"/>
        <v>35.006750000000004</v>
      </c>
      <c r="N1069" s="1">
        <f t="shared" si="194"/>
        <v>6.7237537816807773</v>
      </c>
      <c r="O1069" s="1">
        <f t="shared" si="195"/>
        <v>41.730503781680781</v>
      </c>
      <c r="P1069" s="2">
        <f t="shared" si="196"/>
        <v>28.282996218319227</v>
      </c>
    </row>
    <row r="1070" spans="1:16" x14ac:dyDescent="0.2">
      <c r="A1070" s="17" t="s">
        <v>38</v>
      </c>
      <c r="B1070" t="s">
        <v>28</v>
      </c>
      <c r="C1070" t="s">
        <v>44</v>
      </c>
      <c r="E1070">
        <v>5</v>
      </c>
      <c r="F1070" s="61"/>
      <c r="G1070">
        <v>44</v>
      </c>
      <c r="H1070">
        <v>34.054000000000002</v>
      </c>
      <c r="I1070">
        <v>26.512</v>
      </c>
      <c r="J1070">
        <v>32.531999999999996</v>
      </c>
      <c r="K1070">
        <v>38.103999999999999</v>
      </c>
      <c r="M1070" s="3">
        <f t="shared" si="193"/>
        <v>32.8005</v>
      </c>
      <c r="N1070" s="1">
        <f t="shared" si="194"/>
        <v>4.8067903012301176</v>
      </c>
      <c r="O1070" s="1">
        <f t="shared" si="195"/>
        <v>37.607290301230115</v>
      </c>
      <c r="P1070" s="2">
        <f t="shared" si="196"/>
        <v>27.993709698769884</v>
      </c>
    </row>
    <row r="1071" spans="1:16" x14ac:dyDescent="0.2">
      <c r="A1071" s="17" t="s">
        <v>38</v>
      </c>
      <c r="B1071" t="s">
        <v>28</v>
      </c>
      <c r="C1071" t="s">
        <v>44</v>
      </c>
      <c r="E1071">
        <v>5</v>
      </c>
      <c r="F1071" s="61"/>
      <c r="G1071">
        <v>45</v>
      </c>
      <c r="H1071">
        <v>37.173000000000002</v>
      </c>
      <c r="I1071">
        <v>31.779</v>
      </c>
      <c r="J1071">
        <v>32.593000000000004</v>
      </c>
      <c r="K1071">
        <v>32.020000000000003</v>
      </c>
      <c r="M1071" s="3">
        <f t="shared" si="193"/>
        <v>33.391249999999999</v>
      </c>
      <c r="N1071" s="1">
        <f t="shared" si="194"/>
        <v>2.5441771918113982</v>
      </c>
      <c r="O1071" s="1">
        <f t="shared" si="195"/>
        <v>35.935427191811399</v>
      </c>
      <c r="P1071" s="2">
        <f t="shared" si="196"/>
        <v>30.847072808188599</v>
      </c>
    </row>
    <row r="1072" spans="1:16" x14ac:dyDescent="0.2">
      <c r="A1072" s="17" t="s">
        <v>38</v>
      </c>
      <c r="B1072" t="s">
        <v>28</v>
      </c>
      <c r="C1072" t="s">
        <v>44</v>
      </c>
      <c r="E1072">
        <v>5</v>
      </c>
      <c r="F1072" s="61"/>
      <c r="G1072">
        <v>46</v>
      </c>
      <c r="H1072">
        <v>38.482999999999997</v>
      </c>
      <c r="I1072">
        <v>35.6</v>
      </c>
      <c r="J1072">
        <v>41.844000000000001</v>
      </c>
      <c r="K1072">
        <v>27.212</v>
      </c>
      <c r="M1072" s="3">
        <f t="shared" si="193"/>
        <v>35.784749999999995</v>
      </c>
      <c r="N1072" s="1">
        <f t="shared" si="194"/>
        <v>6.258893372633894</v>
      </c>
      <c r="O1072" s="1">
        <f t="shared" si="195"/>
        <v>42.043643372633888</v>
      </c>
      <c r="P1072" s="2">
        <f t="shared" si="196"/>
        <v>29.525856627366103</v>
      </c>
    </row>
    <row r="1073" spans="1:16" x14ac:dyDescent="0.2">
      <c r="A1073" s="17" t="s">
        <v>38</v>
      </c>
      <c r="B1073" t="s">
        <v>28</v>
      </c>
      <c r="C1073" t="s">
        <v>44</v>
      </c>
      <c r="E1073">
        <v>5</v>
      </c>
      <c r="F1073" s="61"/>
      <c r="G1073">
        <v>47</v>
      </c>
      <c r="H1073">
        <v>31.527000000000001</v>
      </c>
      <c r="I1073">
        <v>33.344000000000001</v>
      </c>
      <c r="J1073">
        <v>40.817999999999998</v>
      </c>
      <c r="K1073">
        <v>28.36</v>
      </c>
      <c r="M1073" s="3">
        <f t="shared" si="193"/>
        <v>33.512250000000002</v>
      </c>
      <c r="N1073" s="1">
        <f t="shared" si="194"/>
        <v>5.2880112439996267</v>
      </c>
      <c r="O1073" s="1">
        <f t="shared" si="195"/>
        <v>38.800261243999628</v>
      </c>
      <c r="P1073" s="2">
        <f t="shared" si="196"/>
        <v>28.224238756000375</v>
      </c>
    </row>
    <row r="1074" spans="1:16" x14ac:dyDescent="0.2">
      <c r="A1074" s="17" t="s">
        <v>38</v>
      </c>
      <c r="B1074" t="s">
        <v>28</v>
      </c>
      <c r="C1074" t="s">
        <v>44</v>
      </c>
      <c r="E1074">
        <v>5</v>
      </c>
      <c r="F1074" s="61"/>
      <c r="G1074">
        <v>48</v>
      </c>
      <c r="H1074">
        <v>30.198</v>
      </c>
      <c r="I1074">
        <v>26.414999999999999</v>
      </c>
      <c r="J1074">
        <v>37.804000000000002</v>
      </c>
      <c r="K1074">
        <v>26.8</v>
      </c>
      <c r="M1074" s="3">
        <f t="shared" si="193"/>
        <v>30.30425</v>
      </c>
      <c r="N1074" s="1">
        <f t="shared" si="194"/>
        <v>5.2808955285380854</v>
      </c>
      <c r="O1074" s="1">
        <f t="shared" si="195"/>
        <v>35.585145528538085</v>
      </c>
      <c r="P1074" s="2">
        <f t="shared" si="196"/>
        <v>25.023354471461914</v>
      </c>
    </row>
    <row r="1075" spans="1:16" x14ac:dyDescent="0.2">
      <c r="A1075" s="17" t="s">
        <v>38</v>
      </c>
      <c r="B1075" t="s">
        <v>28</v>
      </c>
      <c r="C1075" t="s">
        <v>44</v>
      </c>
      <c r="E1075">
        <v>5</v>
      </c>
      <c r="F1075" s="61"/>
      <c r="G1075">
        <v>49</v>
      </c>
      <c r="H1075">
        <v>37.923999999999999</v>
      </c>
      <c r="I1075">
        <v>27.263999999999999</v>
      </c>
      <c r="J1075">
        <v>39.311</v>
      </c>
      <c r="K1075">
        <v>28.689</v>
      </c>
      <c r="M1075" s="3">
        <f t="shared" si="193"/>
        <v>33.296999999999997</v>
      </c>
      <c r="N1075" s="1">
        <f t="shared" si="194"/>
        <v>6.1969906137307369</v>
      </c>
      <c r="O1075" s="1">
        <f t="shared" si="195"/>
        <v>39.49399061373073</v>
      </c>
      <c r="P1075" s="2">
        <f t="shared" si="196"/>
        <v>27.10000938626926</v>
      </c>
    </row>
    <row r="1076" spans="1:16" x14ac:dyDescent="0.2">
      <c r="A1076" s="17" t="s">
        <v>38</v>
      </c>
      <c r="B1076" t="s">
        <v>28</v>
      </c>
      <c r="C1076" t="s">
        <v>44</v>
      </c>
      <c r="E1076">
        <v>5</v>
      </c>
      <c r="F1076" s="61"/>
      <c r="G1076">
        <v>50</v>
      </c>
      <c r="H1076">
        <v>37.103999999999999</v>
      </c>
      <c r="I1076">
        <v>29.78</v>
      </c>
      <c r="J1076">
        <v>36.988999999999997</v>
      </c>
      <c r="K1076">
        <v>32.880000000000003</v>
      </c>
      <c r="M1076" s="3">
        <f t="shared" si="193"/>
        <v>34.188249999999996</v>
      </c>
      <c r="N1076" s="1">
        <f t="shared" si="194"/>
        <v>3.5350617509929472</v>
      </c>
      <c r="O1076" s="1">
        <f t="shared" si="195"/>
        <v>37.723311750992941</v>
      </c>
      <c r="P1076" s="2">
        <f t="shared" si="196"/>
        <v>30.653188249007048</v>
      </c>
    </row>
    <row r="1077" spans="1:16" x14ac:dyDescent="0.2">
      <c r="A1077" s="17" t="s">
        <v>38</v>
      </c>
      <c r="B1077" t="s">
        <v>28</v>
      </c>
      <c r="C1077" t="s">
        <v>44</v>
      </c>
      <c r="E1077">
        <v>5</v>
      </c>
      <c r="F1077" s="61"/>
      <c r="G1077">
        <v>51</v>
      </c>
      <c r="H1077">
        <v>36.508000000000003</v>
      </c>
      <c r="I1077">
        <v>27.431000000000001</v>
      </c>
      <c r="J1077">
        <v>40.929000000000002</v>
      </c>
      <c r="K1077">
        <v>32.593000000000004</v>
      </c>
      <c r="M1077" s="3">
        <f t="shared" si="193"/>
        <v>34.365250000000003</v>
      </c>
      <c r="N1077" s="1">
        <f t="shared" si="194"/>
        <v>5.7416282461220449</v>
      </c>
      <c r="O1077" s="1">
        <f t="shared" si="195"/>
        <v>40.106878246122051</v>
      </c>
      <c r="P1077" s="2">
        <f t="shared" si="196"/>
        <v>28.623621753877959</v>
      </c>
    </row>
    <row r="1078" spans="1:16" x14ac:dyDescent="0.2">
      <c r="A1078" s="17" t="s">
        <v>38</v>
      </c>
      <c r="B1078" t="s">
        <v>28</v>
      </c>
      <c r="C1078" t="s">
        <v>44</v>
      </c>
      <c r="E1078">
        <v>5</v>
      </c>
      <c r="F1078" s="61"/>
      <c r="G1078">
        <v>52</v>
      </c>
      <c r="H1078">
        <v>31.026</v>
      </c>
      <c r="I1078">
        <v>31.734000000000002</v>
      </c>
      <c r="J1078">
        <v>34.725000000000001</v>
      </c>
      <c r="K1078">
        <v>38.497999999999998</v>
      </c>
      <c r="M1078" s="3">
        <f t="shared" si="193"/>
        <v>33.995750000000001</v>
      </c>
      <c r="N1078" s="1">
        <f t="shared" si="194"/>
        <v>3.4027924194696317</v>
      </c>
      <c r="O1078" s="1">
        <f t="shared" si="195"/>
        <v>37.398542419469635</v>
      </c>
      <c r="P1078" s="2">
        <f t="shared" si="196"/>
        <v>30.592957580530371</v>
      </c>
    </row>
    <row r="1079" spans="1:16" x14ac:dyDescent="0.2">
      <c r="A1079" s="17" t="s">
        <v>38</v>
      </c>
      <c r="B1079" t="s">
        <v>28</v>
      </c>
      <c r="C1079" t="s">
        <v>44</v>
      </c>
      <c r="E1079">
        <v>5</v>
      </c>
      <c r="F1079" s="61"/>
      <c r="G1079">
        <v>53</v>
      </c>
      <c r="H1079">
        <v>32.593000000000004</v>
      </c>
      <c r="I1079">
        <v>30.198</v>
      </c>
      <c r="J1079">
        <v>30.423999999999999</v>
      </c>
      <c r="K1079">
        <v>35.479999999999997</v>
      </c>
      <c r="M1079" s="3">
        <f t="shared" si="193"/>
        <v>32.173749999999998</v>
      </c>
      <c r="N1079" s="1">
        <f t="shared" si="194"/>
        <v>2.4544023542741846</v>
      </c>
      <c r="O1079" s="1">
        <f t="shared" si="195"/>
        <v>34.628152354274185</v>
      </c>
      <c r="P1079" s="2">
        <f t="shared" si="196"/>
        <v>29.719347645725815</v>
      </c>
    </row>
    <row r="1080" spans="1:16" x14ac:dyDescent="0.2">
      <c r="A1080" s="17" t="s">
        <v>38</v>
      </c>
      <c r="B1080" t="s">
        <v>28</v>
      </c>
      <c r="C1080" t="s">
        <v>44</v>
      </c>
      <c r="E1080">
        <v>5</v>
      </c>
      <c r="F1080" s="61"/>
      <c r="G1080">
        <v>54</v>
      </c>
      <c r="H1080">
        <v>36.508000000000003</v>
      </c>
      <c r="I1080">
        <v>30.273</v>
      </c>
      <c r="J1080">
        <v>30.198</v>
      </c>
      <c r="K1080">
        <v>36.981000000000002</v>
      </c>
      <c r="M1080" s="3">
        <f t="shared" si="193"/>
        <v>33.49</v>
      </c>
      <c r="N1080" s="1">
        <f t="shared" si="194"/>
        <v>3.7630554075112963</v>
      </c>
      <c r="O1080" s="1">
        <f t="shared" si="195"/>
        <v>37.253055407511297</v>
      </c>
      <c r="P1080" s="2">
        <f t="shared" si="196"/>
        <v>29.726944592488707</v>
      </c>
    </row>
    <row r="1081" spans="1:16" x14ac:dyDescent="0.2">
      <c r="A1081" s="17" t="s">
        <v>38</v>
      </c>
      <c r="B1081" t="s">
        <v>28</v>
      </c>
      <c r="C1081" t="s">
        <v>44</v>
      </c>
      <c r="E1081">
        <v>5</v>
      </c>
      <c r="F1081" s="61"/>
      <c r="G1081">
        <v>55</v>
      </c>
      <c r="H1081">
        <v>41.509</v>
      </c>
      <c r="I1081">
        <v>33.344000000000001</v>
      </c>
      <c r="J1081">
        <v>23.506</v>
      </c>
      <c r="K1081">
        <v>34.790999999999997</v>
      </c>
      <c r="M1081" s="3">
        <f t="shared" si="193"/>
        <v>33.287500000000001</v>
      </c>
      <c r="N1081" s="1">
        <f t="shared" si="194"/>
        <v>7.4282009710741326</v>
      </c>
      <c r="O1081" s="1">
        <f t="shared" si="195"/>
        <v>40.715700971074135</v>
      </c>
      <c r="P1081" s="2">
        <f t="shared" si="196"/>
        <v>25.859299028925868</v>
      </c>
    </row>
    <row r="1082" spans="1:16" x14ac:dyDescent="0.2">
      <c r="A1082" s="17" t="s">
        <v>38</v>
      </c>
      <c r="B1082" t="s">
        <v>28</v>
      </c>
      <c r="C1082" t="s">
        <v>44</v>
      </c>
      <c r="E1082">
        <v>5</v>
      </c>
      <c r="F1082" s="61"/>
      <c r="G1082">
        <v>56</v>
      </c>
      <c r="H1082">
        <v>36.981000000000002</v>
      </c>
      <c r="I1082">
        <v>29.443999999999999</v>
      </c>
      <c r="J1082">
        <v>37.103999999999999</v>
      </c>
      <c r="K1082">
        <v>31.527000000000001</v>
      </c>
      <c r="M1082" s="3">
        <f t="shared" si="193"/>
        <v>33.763999999999996</v>
      </c>
      <c r="N1082" s="1">
        <f t="shared" si="194"/>
        <v>3.880346118582723</v>
      </c>
      <c r="O1082" s="1">
        <f t="shared" si="195"/>
        <v>37.644346118582718</v>
      </c>
      <c r="P1082" s="2">
        <f t="shared" si="196"/>
        <v>29.883653881417274</v>
      </c>
    </row>
    <row r="1083" spans="1:16" x14ac:dyDescent="0.2">
      <c r="A1083" s="36" t="s">
        <v>38</v>
      </c>
      <c r="B1083" s="5" t="s">
        <v>28</v>
      </c>
      <c r="C1083" t="s">
        <v>44</v>
      </c>
      <c r="E1083" s="5">
        <v>5</v>
      </c>
      <c r="F1083" s="62"/>
      <c r="G1083" s="5">
        <v>57</v>
      </c>
      <c r="H1083" s="5">
        <v>35.479999999999997</v>
      </c>
      <c r="I1083" s="5">
        <v>33.752000000000002</v>
      </c>
      <c r="J1083" s="5">
        <v>31.026</v>
      </c>
      <c r="K1083" s="5">
        <v>27.212</v>
      </c>
      <c r="L1083" s="5"/>
      <c r="M1083" s="6">
        <f t="shared" si="193"/>
        <v>31.8675</v>
      </c>
      <c r="N1083" s="7">
        <f t="shared" si="194"/>
        <v>3.6047791887992244</v>
      </c>
      <c r="O1083" s="7">
        <f t="shared" si="195"/>
        <v>35.472279188799227</v>
      </c>
      <c r="P1083" s="8">
        <f t="shared" si="196"/>
        <v>28.262720811200776</v>
      </c>
    </row>
    <row r="1084" spans="1:16" x14ac:dyDescent="0.2">
      <c r="A1084" s="32" t="s">
        <v>39</v>
      </c>
      <c r="B1084" s="9" t="s">
        <v>28</v>
      </c>
      <c r="C1084" t="s">
        <v>44</v>
      </c>
      <c r="D1084">
        <v>2020</v>
      </c>
      <c r="E1084" s="9">
        <v>1</v>
      </c>
      <c r="F1084" s="10">
        <v>829.447</v>
      </c>
      <c r="G1084" s="9">
        <v>1</v>
      </c>
      <c r="H1084" s="9" t="s">
        <v>18</v>
      </c>
      <c r="I1084" s="9">
        <v>3.8479999999999999</v>
      </c>
      <c r="J1084" s="9">
        <v>3.0190000000000001</v>
      </c>
      <c r="K1084" s="9"/>
      <c r="L1084" s="9"/>
      <c r="M1084" s="11">
        <f t="shared" ref="M1084" si="197">AVERAGE(H1084:L1084)</f>
        <v>3.4335</v>
      </c>
      <c r="N1084" s="12">
        <f t="shared" ref="N1084" si="198">STDEV(H1084:L1084)</f>
        <v>0.58619152160364496</v>
      </c>
      <c r="O1084" s="12">
        <f t="shared" ref="O1084" si="199">M1084+N1084</f>
        <v>4.0196915216036446</v>
      </c>
      <c r="P1084" s="13">
        <f t="shared" ref="P1084" si="200">M1084-N1084</f>
        <v>2.8473084783963549</v>
      </c>
    </row>
    <row r="1085" spans="1:16" x14ac:dyDescent="0.2">
      <c r="A1085" s="17" t="s">
        <v>39</v>
      </c>
      <c r="B1085" t="s">
        <v>28</v>
      </c>
      <c r="C1085" t="s">
        <v>44</v>
      </c>
      <c r="E1085">
        <v>1</v>
      </c>
      <c r="F1085" s="21"/>
      <c r="G1085">
        <v>2</v>
      </c>
      <c r="H1085" t="s">
        <v>18</v>
      </c>
      <c r="I1085">
        <v>4.5279999999999996</v>
      </c>
      <c r="J1085">
        <v>4.5279999999999996</v>
      </c>
      <c r="M1085" s="3">
        <f t="shared" ref="M1085:M1148" si="201">AVERAGE(H1085:L1085)</f>
        <v>4.5279999999999996</v>
      </c>
      <c r="N1085" s="1">
        <f t="shared" ref="N1085:N1148" si="202">STDEV(H1085:L1085)</f>
        <v>0</v>
      </c>
      <c r="O1085" s="1">
        <f t="shared" ref="O1085:O1148" si="203">M1085+N1085</f>
        <v>4.5279999999999996</v>
      </c>
      <c r="P1085" s="2">
        <f t="shared" ref="P1085:P1148" si="204">M1085-N1085</f>
        <v>4.5279999999999996</v>
      </c>
    </row>
    <row r="1086" spans="1:16" x14ac:dyDescent="0.2">
      <c r="A1086" s="17" t="s">
        <v>39</v>
      </c>
      <c r="B1086" t="s">
        <v>28</v>
      </c>
      <c r="C1086" t="s">
        <v>44</v>
      </c>
      <c r="E1086">
        <v>1</v>
      </c>
      <c r="G1086">
        <v>3</v>
      </c>
      <c r="H1086">
        <v>2.2639999999999998</v>
      </c>
      <c r="I1086">
        <v>6.0380000000000003</v>
      </c>
      <c r="J1086">
        <v>3.8479999999999999</v>
      </c>
      <c r="M1086" s="3">
        <f t="shared" si="201"/>
        <v>4.05</v>
      </c>
      <c r="N1086" s="1">
        <f t="shared" si="202"/>
        <v>1.895091554516563</v>
      </c>
      <c r="O1086" s="1">
        <f t="shared" si="203"/>
        <v>5.945091554516563</v>
      </c>
      <c r="P1086" s="2">
        <f t="shared" si="204"/>
        <v>2.1549084454834366</v>
      </c>
    </row>
    <row r="1087" spans="1:16" x14ac:dyDescent="0.2">
      <c r="A1087" s="17" t="s">
        <v>39</v>
      </c>
      <c r="B1087" t="s">
        <v>28</v>
      </c>
      <c r="C1087" t="s">
        <v>44</v>
      </c>
      <c r="E1087">
        <v>1</v>
      </c>
      <c r="G1087">
        <v>4</v>
      </c>
      <c r="H1087">
        <v>4.5279999999999996</v>
      </c>
      <c r="I1087">
        <v>4.5910000000000002</v>
      </c>
      <c r="J1087">
        <v>6.0380000000000003</v>
      </c>
      <c r="M1087" s="3">
        <f t="shared" si="201"/>
        <v>5.0523333333333333</v>
      </c>
      <c r="N1087" s="1">
        <f t="shared" si="202"/>
        <v>0.85419338169605075</v>
      </c>
      <c r="O1087" s="1">
        <f t="shared" si="203"/>
        <v>5.9065267150293845</v>
      </c>
      <c r="P1087" s="2">
        <f t="shared" si="204"/>
        <v>4.1981399516372822</v>
      </c>
    </row>
    <row r="1088" spans="1:16" x14ac:dyDescent="0.2">
      <c r="A1088" s="17" t="s">
        <v>39</v>
      </c>
      <c r="B1088" t="s">
        <v>28</v>
      </c>
      <c r="C1088" t="s">
        <v>44</v>
      </c>
      <c r="E1088">
        <v>1</v>
      </c>
      <c r="G1088">
        <v>5</v>
      </c>
      <c r="H1088">
        <v>3.774</v>
      </c>
      <c r="I1088">
        <v>3.774</v>
      </c>
      <c r="J1088">
        <v>5.3369999999999997</v>
      </c>
      <c r="M1088" s="3">
        <f t="shared" si="201"/>
        <v>4.2949999999999999</v>
      </c>
      <c r="N1088" s="1">
        <f t="shared" si="202"/>
        <v>0.90239847074338408</v>
      </c>
      <c r="O1088" s="1">
        <f t="shared" si="203"/>
        <v>5.1973984707433836</v>
      </c>
      <c r="P1088" s="2">
        <f t="shared" si="204"/>
        <v>3.3926015292566158</v>
      </c>
    </row>
    <row r="1089" spans="1:16" x14ac:dyDescent="0.2">
      <c r="A1089" s="17" t="s">
        <v>39</v>
      </c>
      <c r="B1089" t="s">
        <v>28</v>
      </c>
      <c r="C1089" t="s">
        <v>44</v>
      </c>
      <c r="E1089">
        <v>1</v>
      </c>
      <c r="G1089">
        <v>6</v>
      </c>
      <c r="H1089">
        <v>3.774</v>
      </c>
      <c r="I1089">
        <v>6.085</v>
      </c>
      <c r="J1089">
        <v>7.585</v>
      </c>
      <c r="M1089" s="3">
        <f t="shared" si="201"/>
        <v>5.8146666666666667</v>
      </c>
      <c r="N1089" s="1">
        <f t="shared" si="202"/>
        <v>1.9198282041196661</v>
      </c>
      <c r="O1089" s="1">
        <f t="shared" si="203"/>
        <v>7.7344948707863326</v>
      </c>
      <c r="P1089" s="2">
        <f t="shared" si="204"/>
        <v>3.8948384625470007</v>
      </c>
    </row>
    <row r="1090" spans="1:16" x14ac:dyDescent="0.2">
      <c r="A1090" s="17" t="s">
        <v>39</v>
      </c>
      <c r="B1090" t="s">
        <v>28</v>
      </c>
      <c r="C1090" t="s">
        <v>44</v>
      </c>
      <c r="E1090">
        <v>1</v>
      </c>
      <c r="G1090">
        <v>7</v>
      </c>
      <c r="H1090">
        <v>3.8479999999999999</v>
      </c>
      <c r="I1090">
        <v>7.6970000000000001</v>
      </c>
      <c r="J1090">
        <v>10.673</v>
      </c>
      <c r="M1090" s="3">
        <f t="shared" si="201"/>
        <v>7.4059999999999997</v>
      </c>
      <c r="N1090" s="1">
        <f t="shared" si="202"/>
        <v>3.42179295107112</v>
      </c>
      <c r="O1090" s="1">
        <f t="shared" si="203"/>
        <v>10.827792951071119</v>
      </c>
      <c r="P1090" s="2">
        <f t="shared" si="204"/>
        <v>3.9842070489288797</v>
      </c>
    </row>
    <row r="1091" spans="1:16" x14ac:dyDescent="0.2">
      <c r="A1091" s="17" t="s">
        <v>39</v>
      </c>
      <c r="B1091" t="s">
        <v>28</v>
      </c>
      <c r="C1091" t="s">
        <v>44</v>
      </c>
      <c r="E1091">
        <v>1</v>
      </c>
      <c r="G1091">
        <v>8</v>
      </c>
      <c r="H1091">
        <v>7.5469999999999997</v>
      </c>
      <c r="I1091">
        <v>6.7919999999999998</v>
      </c>
      <c r="J1091">
        <v>16.010000000000002</v>
      </c>
      <c r="M1091" s="3">
        <f t="shared" si="201"/>
        <v>10.116333333333333</v>
      </c>
      <c r="N1091" s="1">
        <f t="shared" si="202"/>
        <v>5.1180060896147195</v>
      </c>
      <c r="O1091" s="1">
        <f t="shared" si="203"/>
        <v>15.234339422948054</v>
      </c>
      <c r="P1091" s="2">
        <f t="shared" si="204"/>
        <v>4.9983272437186139</v>
      </c>
    </row>
    <row r="1092" spans="1:16" x14ac:dyDescent="0.2">
      <c r="A1092" s="17" t="s">
        <v>39</v>
      </c>
      <c r="B1092" t="s">
        <v>28</v>
      </c>
      <c r="C1092" t="s">
        <v>44</v>
      </c>
      <c r="E1092">
        <v>1</v>
      </c>
      <c r="G1092">
        <v>9</v>
      </c>
      <c r="H1092">
        <v>8.3019999999999996</v>
      </c>
      <c r="I1092">
        <v>10.069000000000001</v>
      </c>
      <c r="J1092">
        <v>16.672000000000001</v>
      </c>
      <c r="M1092" s="3">
        <f t="shared" si="201"/>
        <v>11.681000000000003</v>
      </c>
      <c r="N1092" s="1">
        <f t="shared" si="202"/>
        <v>4.411704092524789</v>
      </c>
      <c r="O1092" s="1">
        <f t="shared" si="203"/>
        <v>16.092704092524791</v>
      </c>
      <c r="P1092" s="2">
        <f t="shared" si="204"/>
        <v>7.2692959074752137</v>
      </c>
    </row>
    <row r="1093" spans="1:16" x14ac:dyDescent="0.2">
      <c r="A1093" s="17" t="s">
        <v>39</v>
      </c>
      <c r="B1093" t="s">
        <v>28</v>
      </c>
      <c r="C1093" t="s">
        <v>44</v>
      </c>
      <c r="E1093">
        <v>1</v>
      </c>
      <c r="G1093">
        <v>10</v>
      </c>
      <c r="H1093">
        <v>9.0879999999999992</v>
      </c>
      <c r="I1093">
        <v>12.286</v>
      </c>
      <c r="J1093">
        <v>15.188000000000001</v>
      </c>
      <c r="M1093" s="3">
        <f t="shared" si="201"/>
        <v>12.187333333333333</v>
      </c>
      <c r="N1093" s="1">
        <f t="shared" si="202"/>
        <v>3.0511967051197066</v>
      </c>
      <c r="O1093" s="1">
        <f t="shared" si="203"/>
        <v>15.238530038453039</v>
      </c>
      <c r="P1093" s="2">
        <f t="shared" si="204"/>
        <v>9.1361366282136274</v>
      </c>
    </row>
    <row r="1094" spans="1:16" x14ac:dyDescent="0.2">
      <c r="A1094" s="17" t="s">
        <v>39</v>
      </c>
      <c r="B1094" t="s">
        <v>28</v>
      </c>
      <c r="C1094" t="s">
        <v>44</v>
      </c>
      <c r="E1094">
        <v>1</v>
      </c>
      <c r="G1094">
        <v>11</v>
      </c>
      <c r="H1094">
        <v>9.8109999999999999</v>
      </c>
      <c r="I1094">
        <v>14.359</v>
      </c>
      <c r="J1094">
        <v>15.759</v>
      </c>
      <c r="M1094" s="3">
        <f t="shared" si="201"/>
        <v>13.309666666666667</v>
      </c>
      <c r="N1094" s="1">
        <f t="shared" si="202"/>
        <v>3.1097429690142131</v>
      </c>
      <c r="O1094" s="1">
        <f t="shared" si="203"/>
        <v>16.419409635680879</v>
      </c>
      <c r="P1094" s="2">
        <f t="shared" si="204"/>
        <v>10.199923697652453</v>
      </c>
    </row>
    <row r="1095" spans="1:16" x14ac:dyDescent="0.2">
      <c r="A1095" s="17" t="s">
        <v>39</v>
      </c>
      <c r="B1095" t="s">
        <v>28</v>
      </c>
      <c r="C1095" t="s">
        <v>44</v>
      </c>
      <c r="E1095">
        <v>1</v>
      </c>
      <c r="G1095">
        <v>12</v>
      </c>
      <c r="H1095">
        <v>14.359</v>
      </c>
      <c r="I1095">
        <v>15.867000000000001</v>
      </c>
      <c r="J1095">
        <v>25.303000000000001</v>
      </c>
      <c r="M1095" s="3">
        <f t="shared" si="201"/>
        <v>18.509666666666664</v>
      </c>
      <c r="N1095" s="1">
        <f t="shared" si="202"/>
        <v>5.9313193585688317</v>
      </c>
      <c r="O1095" s="1">
        <f t="shared" si="203"/>
        <v>24.440986025235496</v>
      </c>
      <c r="P1095" s="2">
        <f t="shared" si="204"/>
        <v>12.578347308097833</v>
      </c>
    </row>
    <row r="1096" spans="1:16" x14ac:dyDescent="0.2">
      <c r="A1096" s="17" t="s">
        <v>39</v>
      </c>
      <c r="B1096" t="s">
        <v>28</v>
      </c>
      <c r="C1096" t="s">
        <v>44</v>
      </c>
      <c r="E1096">
        <v>1</v>
      </c>
      <c r="G1096">
        <v>13</v>
      </c>
      <c r="H1096">
        <v>13.028</v>
      </c>
      <c r="I1096">
        <v>13.606</v>
      </c>
      <c r="J1096">
        <v>24.824999999999999</v>
      </c>
      <c r="M1096" s="3">
        <f t="shared" si="201"/>
        <v>17.153000000000002</v>
      </c>
      <c r="N1096" s="1">
        <f t="shared" si="202"/>
        <v>6.6504292342675138</v>
      </c>
      <c r="O1096" s="1">
        <f t="shared" si="203"/>
        <v>23.803429234267515</v>
      </c>
      <c r="P1096" s="2">
        <f t="shared" si="204"/>
        <v>10.502570765732489</v>
      </c>
    </row>
    <row r="1097" spans="1:16" x14ac:dyDescent="0.2">
      <c r="A1097" s="17" t="s">
        <v>39</v>
      </c>
      <c r="B1097" t="s">
        <v>28</v>
      </c>
      <c r="C1097" t="s">
        <v>44</v>
      </c>
      <c r="E1097">
        <v>1</v>
      </c>
      <c r="G1097">
        <v>14</v>
      </c>
      <c r="H1097">
        <v>12.074999999999999</v>
      </c>
      <c r="I1097">
        <v>12.286</v>
      </c>
      <c r="J1097">
        <v>27.934999999999999</v>
      </c>
      <c r="M1097" s="3">
        <f t="shared" si="201"/>
        <v>17.431999999999999</v>
      </c>
      <c r="N1097" s="1">
        <f t="shared" si="202"/>
        <v>9.0964766255952174</v>
      </c>
      <c r="O1097" s="1">
        <f t="shared" si="203"/>
        <v>26.528476625595218</v>
      </c>
      <c r="P1097" s="2">
        <f t="shared" si="204"/>
        <v>8.3355233744047812</v>
      </c>
    </row>
    <row r="1098" spans="1:16" x14ac:dyDescent="0.2">
      <c r="A1098" s="17" t="s">
        <v>39</v>
      </c>
      <c r="B1098" t="s">
        <v>28</v>
      </c>
      <c r="C1098" t="s">
        <v>44</v>
      </c>
      <c r="E1098">
        <v>1</v>
      </c>
      <c r="G1098">
        <v>15</v>
      </c>
      <c r="H1098">
        <v>24.905999999999999</v>
      </c>
      <c r="I1098">
        <v>14.654</v>
      </c>
      <c r="J1098">
        <v>27.934999999999999</v>
      </c>
      <c r="M1098" s="3">
        <f t="shared" si="201"/>
        <v>22.498333333333335</v>
      </c>
      <c r="N1098" s="1">
        <f t="shared" si="202"/>
        <v>6.9601641024715164</v>
      </c>
      <c r="O1098" s="1">
        <f t="shared" si="203"/>
        <v>29.458497435804851</v>
      </c>
      <c r="P1098" s="2">
        <f t="shared" si="204"/>
        <v>15.538169230861818</v>
      </c>
    </row>
    <row r="1099" spans="1:16" x14ac:dyDescent="0.2">
      <c r="A1099" s="17" t="s">
        <v>39</v>
      </c>
      <c r="B1099" t="s">
        <v>28</v>
      </c>
      <c r="C1099" t="s">
        <v>44</v>
      </c>
      <c r="E1099">
        <v>1</v>
      </c>
      <c r="G1099">
        <v>16</v>
      </c>
      <c r="H1099">
        <v>24.198</v>
      </c>
      <c r="I1099">
        <v>15.867000000000001</v>
      </c>
      <c r="J1099">
        <v>23.506</v>
      </c>
      <c r="M1099" s="3">
        <f t="shared" si="201"/>
        <v>21.190333333333331</v>
      </c>
      <c r="N1099" s="1">
        <f t="shared" si="202"/>
        <v>4.6231076489017005</v>
      </c>
      <c r="O1099" s="1">
        <f t="shared" si="203"/>
        <v>25.813440982235033</v>
      </c>
      <c r="P1099" s="2">
        <f t="shared" si="204"/>
        <v>16.56722568443163</v>
      </c>
    </row>
    <row r="1100" spans="1:16" x14ac:dyDescent="0.2">
      <c r="A1100" s="17" t="s">
        <v>39</v>
      </c>
      <c r="B1100" t="s">
        <v>28</v>
      </c>
      <c r="C1100" t="s">
        <v>44</v>
      </c>
      <c r="E1100">
        <v>1</v>
      </c>
      <c r="G1100">
        <v>17</v>
      </c>
      <c r="H1100">
        <v>28.015999999999998</v>
      </c>
      <c r="I1100">
        <v>21.253</v>
      </c>
      <c r="J1100">
        <v>26.512</v>
      </c>
      <c r="M1100" s="3">
        <f t="shared" si="201"/>
        <v>25.260333333333335</v>
      </c>
      <c r="N1100" s="1">
        <f t="shared" si="202"/>
        <v>3.5509920210179642</v>
      </c>
      <c r="O1100" s="1">
        <f t="shared" si="203"/>
        <v>28.8113253543513</v>
      </c>
      <c r="P1100" s="2">
        <f t="shared" si="204"/>
        <v>21.70934131231537</v>
      </c>
    </row>
    <row r="1101" spans="1:16" x14ac:dyDescent="0.2">
      <c r="A1101" s="17" t="s">
        <v>39</v>
      </c>
      <c r="B1101" t="s">
        <v>28</v>
      </c>
      <c r="C1101" t="s">
        <v>44</v>
      </c>
      <c r="E1101">
        <v>1</v>
      </c>
      <c r="G1101">
        <v>18</v>
      </c>
      <c r="H1101">
        <v>29.521000000000001</v>
      </c>
      <c r="I1101">
        <v>20.390999999999998</v>
      </c>
      <c r="J1101">
        <v>22.094000000000001</v>
      </c>
      <c r="M1101" s="3">
        <f t="shared" si="201"/>
        <v>24.001999999999999</v>
      </c>
      <c r="N1101" s="1">
        <f t="shared" si="202"/>
        <v>4.8548504611367784</v>
      </c>
      <c r="O1101" s="1">
        <f t="shared" si="203"/>
        <v>28.856850461136776</v>
      </c>
      <c r="P1101" s="2">
        <f t="shared" si="204"/>
        <v>19.147149538863221</v>
      </c>
    </row>
    <row r="1102" spans="1:16" x14ac:dyDescent="0.2">
      <c r="A1102" s="17" t="s">
        <v>39</v>
      </c>
      <c r="B1102" t="s">
        <v>28</v>
      </c>
      <c r="C1102" t="s">
        <v>44</v>
      </c>
      <c r="E1102">
        <v>1</v>
      </c>
      <c r="G1102">
        <v>19</v>
      </c>
      <c r="H1102">
        <v>28.925999999999998</v>
      </c>
      <c r="I1102">
        <v>27.545000000000002</v>
      </c>
      <c r="J1102">
        <v>16.292000000000002</v>
      </c>
      <c r="M1102" s="3">
        <f t="shared" si="201"/>
        <v>24.254333333333335</v>
      </c>
      <c r="N1102" s="1">
        <f t="shared" si="202"/>
        <v>6.930068854876791</v>
      </c>
      <c r="O1102" s="1">
        <f t="shared" si="203"/>
        <v>31.184402188210125</v>
      </c>
      <c r="P1102" s="2">
        <f t="shared" si="204"/>
        <v>17.324264478456545</v>
      </c>
    </row>
    <row r="1103" spans="1:16" x14ac:dyDescent="0.2">
      <c r="A1103" s="17" t="s">
        <v>39</v>
      </c>
      <c r="B1103" t="s">
        <v>28</v>
      </c>
      <c r="C1103" t="s">
        <v>44</v>
      </c>
      <c r="E1103">
        <v>1</v>
      </c>
      <c r="G1103">
        <v>20</v>
      </c>
      <c r="H1103">
        <v>32.593000000000004</v>
      </c>
      <c r="I1103">
        <v>22.841999999999999</v>
      </c>
      <c r="J1103">
        <v>23.638000000000002</v>
      </c>
      <c r="M1103" s="3">
        <f t="shared" si="201"/>
        <v>26.35766666666667</v>
      </c>
      <c r="N1103" s="1">
        <f t="shared" si="202"/>
        <v>5.4146043561217958</v>
      </c>
      <c r="O1103" s="1">
        <f t="shared" si="203"/>
        <v>31.772271022788466</v>
      </c>
      <c r="P1103" s="2">
        <f t="shared" si="204"/>
        <v>20.943062310544875</v>
      </c>
    </row>
    <row r="1104" spans="1:16" x14ac:dyDescent="0.2">
      <c r="A1104" s="17" t="s">
        <v>39</v>
      </c>
      <c r="B1104" t="s">
        <v>28</v>
      </c>
      <c r="C1104" t="s">
        <v>44</v>
      </c>
      <c r="E1104">
        <v>1</v>
      </c>
      <c r="G1104">
        <v>21</v>
      </c>
      <c r="H1104">
        <v>32.670999999999999</v>
      </c>
      <c r="I1104">
        <v>26.683</v>
      </c>
      <c r="J1104">
        <v>27.431000000000001</v>
      </c>
      <c r="M1104" s="3">
        <f t="shared" si="201"/>
        <v>28.928333333333331</v>
      </c>
      <c r="N1104" s="1">
        <f t="shared" si="202"/>
        <v>3.2627505778611594</v>
      </c>
      <c r="O1104" s="1">
        <f t="shared" si="203"/>
        <v>32.19108391119449</v>
      </c>
      <c r="P1104" s="2">
        <f t="shared" si="204"/>
        <v>25.665582755472172</v>
      </c>
    </row>
    <row r="1105" spans="1:16" x14ac:dyDescent="0.2">
      <c r="A1105" s="17" t="s">
        <v>39</v>
      </c>
      <c r="B1105" t="s">
        <v>28</v>
      </c>
      <c r="C1105" t="s">
        <v>44</v>
      </c>
      <c r="E1105">
        <v>1</v>
      </c>
      <c r="G1105">
        <v>22</v>
      </c>
      <c r="H1105">
        <v>26.587</v>
      </c>
      <c r="I1105">
        <v>25.936</v>
      </c>
      <c r="J1105">
        <v>27.965</v>
      </c>
      <c r="M1105" s="3">
        <f t="shared" si="201"/>
        <v>26.829333333333334</v>
      </c>
      <c r="N1105" s="1">
        <f t="shared" si="202"/>
        <v>1.0359798904097191</v>
      </c>
      <c r="O1105" s="1">
        <f t="shared" si="203"/>
        <v>27.865313223743055</v>
      </c>
      <c r="P1105" s="2">
        <f t="shared" si="204"/>
        <v>25.793353442923614</v>
      </c>
    </row>
    <row r="1106" spans="1:16" x14ac:dyDescent="0.2">
      <c r="A1106" s="17" t="s">
        <v>39</v>
      </c>
      <c r="B1106" t="s">
        <v>28</v>
      </c>
      <c r="C1106" t="s">
        <v>44</v>
      </c>
      <c r="E1106">
        <v>1</v>
      </c>
      <c r="G1106">
        <v>23</v>
      </c>
      <c r="H1106">
        <v>27.337</v>
      </c>
      <c r="I1106">
        <v>28.768000000000001</v>
      </c>
      <c r="J1106">
        <v>24.338999999999999</v>
      </c>
      <c r="M1106" s="3">
        <f t="shared" si="201"/>
        <v>26.814666666666668</v>
      </c>
      <c r="N1106" s="1">
        <f t="shared" si="202"/>
        <v>2.2602288232241747</v>
      </c>
      <c r="O1106" s="1">
        <f t="shared" si="203"/>
        <v>29.074895489890842</v>
      </c>
      <c r="P1106" s="2">
        <f t="shared" si="204"/>
        <v>24.554437843442493</v>
      </c>
    </row>
    <row r="1107" spans="1:16" x14ac:dyDescent="0.2">
      <c r="A1107" s="17" t="s">
        <v>39</v>
      </c>
      <c r="B1107" t="s">
        <v>28</v>
      </c>
      <c r="C1107" t="s">
        <v>44</v>
      </c>
      <c r="E1107">
        <v>1</v>
      </c>
      <c r="G1107">
        <v>24</v>
      </c>
      <c r="H1107">
        <v>25.007999999999999</v>
      </c>
      <c r="I1107">
        <v>29.78</v>
      </c>
      <c r="J1107">
        <v>26.587</v>
      </c>
      <c r="M1107" s="3">
        <f t="shared" si="201"/>
        <v>27.125</v>
      </c>
      <c r="N1107" s="1">
        <f t="shared" si="202"/>
        <v>2.4310654043032254</v>
      </c>
      <c r="O1107" s="1">
        <f t="shared" si="203"/>
        <v>29.556065404303226</v>
      </c>
      <c r="P1107" s="2">
        <f t="shared" si="204"/>
        <v>24.693934595696774</v>
      </c>
    </row>
    <row r="1108" spans="1:16" x14ac:dyDescent="0.2">
      <c r="A1108" s="17" t="s">
        <v>39</v>
      </c>
      <c r="B1108" t="s">
        <v>28</v>
      </c>
      <c r="C1108" t="s">
        <v>44</v>
      </c>
      <c r="E1108">
        <v>1</v>
      </c>
      <c r="G1108">
        <v>25</v>
      </c>
      <c r="H1108">
        <v>33.962000000000003</v>
      </c>
      <c r="I1108">
        <v>30.98</v>
      </c>
      <c r="J1108">
        <v>22.841999999999999</v>
      </c>
      <c r="M1108" s="3">
        <f t="shared" si="201"/>
        <v>29.261333333333337</v>
      </c>
      <c r="N1108" s="1">
        <f t="shared" si="202"/>
        <v>5.7557763449714674</v>
      </c>
      <c r="O1108" s="1">
        <f t="shared" si="203"/>
        <v>35.017109678304806</v>
      </c>
      <c r="P1108" s="2">
        <f t="shared" si="204"/>
        <v>23.505556988361867</v>
      </c>
    </row>
    <row r="1109" spans="1:16" x14ac:dyDescent="0.2">
      <c r="A1109" s="36" t="s">
        <v>39</v>
      </c>
      <c r="B1109" s="5" t="s">
        <v>28</v>
      </c>
      <c r="C1109" t="s">
        <v>44</v>
      </c>
      <c r="E1109" s="5">
        <v>1</v>
      </c>
      <c r="F1109" s="5"/>
      <c r="G1109" s="5">
        <v>26</v>
      </c>
      <c r="H1109" s="5">
        <v>34.371000000000002</v>
      </c>
      <c r="I1109" s="5">
        <v>28.838000000000001</v>
      </c>
      <c r="J1109" s="5">
        <v>26.8</v>
      </c>
      <c r="K1109" s="5"/>
      <c r="L1109" s="5"/>
      <c r="M1109" s="6">
        <f t="shared" si="201"/>
        <v>30.003</v>
      </c>
      <c r="N1109" s="7">
        <f t="shared" si="202"/>
        <v>3.9176432966772285</v>
      </c>
      <c r="O1109" s="7">
        <f t="shared" si="203"/>
        <v>33.920643296677227</v>
      </c>
      <c r="P1109" s="8">
        <f t="shared" si="204"/>
        <v>26.085356703322773</v>
      </c>
    </row>
    <row r="1110" spans="1:16" x14ac:dyDescent="0.2">
      <c r="A1110" s="32" t="s">
        <v>39</v>
      </c>
      <c r="B1110" s="9" t="s">
        <v>28</v>
      </c>
      <c r="C1110" t="s">
        <v>44</v>
      </c>
      <c r="D1110">
        <v>2019</v>
      </c>
      <c r="E1110" s="9">
        <v>2</v>
      </c>
      <c r="F1110" s="9">
        <v>629.78</v>
      </c>
      <c r="G1110" s="9">
        <v>1</v>
      </c>
      <c r="H1110" s="9">
        <v>1.5089999999999999</v>
      </c>
      <c r="I1110" s="9">
        <v>3.774</v>
      </c>
      <c r="J1110" s="9">
        <v>0.755</v>
      </c>
      <c r="K1110" s="9"/>
      <c r="L1110" s="9"/>
      <c r="M1110" s="11">
        <f t="shared" si="201"/>
        <v>2.0126666666666666</v>
      </c>
      <c r="N1110" s="12">
        <f t="shared" si="202"/>
        <v>1.5712575642883426</v>
      </c>
      <c r="O1110" s="12">
        <f t="shared" si="203"/>
        <v>3.5839242309550094</v>
      </c>
      <c r="P1110" s="13">
        <f t="shared" si="204"/>
        <v>0.44140910237832398</v>
      </c>
    </row>
    <row r="1111" spans="1:16" x14ac:dyDescent="0.2">
      <c r="A1111" s="17" t="s">
        <v>39</v>
      </c>
      <c r="B1111" t="s">
        <v>28</v>
      </c>
      <c r="C1111" t="s">
        <v>44</v>
      </c>
      <c r="E1111">
        <v>2</v>
      </c>
      <c r="G1111">
        <v>2</v>
      </c>
      <c r="H1111">
        <v>2.2639999999999998</v>
      </c>
      <c r="I1111">
        <v>3.0190000000000001</v>
      </c>
      <c r="J1111">
        <v>1.6879999999999999</v>
      </c>
      <c r="M1111" s="3">
        <f t="shared" si="201"/>
        <v>2.3236666666666665</v>
      </c>
      <c r="N1111" s="1">
        <f t="shared" si="202"/>
        <v>0.66750305866964732</v>
      </c>
      <c r="O1111" s="1">
        <f t="shared" si="203"/>
        <v>2.9911697253363139</v>
      </c>
      <c r="P1111" s="2">
        <f t="shared" si="204"/>
        <v>1.6561636079970192</v>
      </c>
    </row>
    <row r="1112" spans="1:16" x14ac:dyDescent="0.2">
      <c r="A1112" s="17" t="s">
        <v>39</v>
      </c>
      <c r="B1112" t="s">
        <v>28</v>
      </c>
      <c r="C1112" t="s">
        <v>44</v>
      </c>
      <c r="E1112">
        <v>2</v>
      </c>
      <c r="G1112">
        <v>3</v>
      </c>
      <c r="H1112">
        <v>6.0380000000000003</v>
      </c>
      <c r="I1112">
        <v>3.0190000000000001</v>
      </c>
      <c r="J1112">
        <v>4.5279999999999996</v>
      </c>
      <c r="M1112" s="3">
        <f t="shared" si="201"/>
        <v>4.5283333333333333</v>
      </c>
      <c r="N1112" s="1">
        <f t="shared" si="202"/>
        <v>1.5095000276029578</v>
      </c>
      <c r="O1112" s="1">
        <f t="shared" si="203"/>
        <v>6.0378333609362915</v>
      </c>
      <c r="P1112" s="2">
        <f t="shared" si="204"/>
        <v>3.0188333057303756</v>
      </c>
    </row>
    <row r="1113" spans="1:16" x14ac:dyDescent="0.2">
      <c r="A1113" s="17" t="s">
        <v>39</v>
      </c>
      <c r="B1113" t="s">
        <v>28</v>
      </c>
      <c r="C1113" t="s">
        <v>44</v>
      </c>
      <c r="E1113">
        <v>2</v>
      </c>
      <c r="G1113">
        <v>4</v>
      </c>
      <c r="H1113">
        <v>6.085</v>
      </c>
      <c r="I1113">
        <v>6.0380000000000003</v>
      </c>
      <c r="J1113">
        <v>4.5279999999999996</v>
      </c>
      <c r="M1113" s="3">
        <f t="shared" si="201"/>
        <v>5.5503333333333336</v>
      </c>
      <c r="N1113" s="1">
        <f t="shared" si="202"/>
        <v>0.8856784593368644</v>
      </c>
      <c r="O1113" s="1">
        <f t="shared" si="203"/>
        <v>6.4360117926701976</v>
      </c>
      <c r="P1113" s="2">
        <f t="shared" si="204"/>
        <v>4.6646548739964695</v>
      </c>
    </row>
    <row r="1114" spans="1:16" x14ac:dyDescent="0.2">
      <c r="A1114" s="17" t="s">
        <v>39</v>
      </c>
      <c r="B1114" t="s">
        <v>28</v>
      </c>
      <c r="C1114" t="s">
        <v>44</v>
      </c>
      <c r="E1114">
        <v>2</v>
      </c>
      <c r="G1114">
        <v>5</v>
      </c>
      <c r="H1114">
        <v>6.0380000000000003</v>
      </c>
      <c r="I1114">
        <v>6.8339999999999996</v>
      </c>
      <c r="J1114">
        <v>6.8339999999999996</v>
      </c>
      <c r="M1114" s="3">
        <f t="shared" si="201"/>
        <v>6.5686666666666662</v>
      </c>
      <c r="N1114" s="1">
        <f t="shared" si="202"/>
        <v>0.45957081427494179</v>
      </c>
      <c r="O1114" s="1">
        <f t="shared" si="203"/>
        <v>7.0282374809416082</v>
      </c>
      <c r="P1114" s="2">
        <f t="shared" si="204"/>
        <v>6.1090958523917243</v>
      </c>
    </row>
    <row r="1115" spans="1:16" x14ac:dyDescent="0.2">
      <c r="A1115" s="17" t="s">
        <v>39</v>
      </c>
      <c r="B1115" t="s">
        <v>28</v>
      </c>
      <c r="C1115" t="s">
        <v>44</v>
      </c>
      <c r="E1115">
        <v>2</v>
      </c>
      <c r="G1115">
        <v>6</v>
      </c>
      <c r="H1115">
        <v>5.2830000000000004</v>
      </c>
      <c r="I1115">
        <v>7.5469999999999997</v>
      </c>
      <c r="J1115">
        <v>8.3360000000000003</v>
      </c>
      <c r="M1115" s="3">
        <f t="shared" si="201"/>
        <v>7.0553333333333335</v>
      </c>
      <c r="N1115" s="1">
        <f t="shared" si="202"/>
        <v>1.5847726440512957</v>
      </c>
      <c r="O1115" s="1">
        <f t="shared" si="203"/>
        <v>8.6401059773846285</v>
      </c>
      <c r="P1115" s="2">
        <f t="shared" si="204"/>
        <v>5.4705606892820375</v>
      </c>
    </row>
    <row r="1116" spans="1:16" x14ac:dyDescent="0.2">
      <c r="A1116" s="17" t="s">
        <v>39</v>
      </c>
      <c r="B1116" t="s">
        <v>28</v>
      </c>
      <c r="C1116" t="s">
        <v>44</v>
      </c>
      <c r="E1116">
        <v>2</v>
      </c>
      <c r="G1116">
        <v>7</v>
      </c>
      <c r="H1116">
        <v>6.9580000000000002</v>
      </c>
      <c r="I1116">
        <v>9.1820000000000004</v>
      </c>
      <c r="J1116">
        <v>5.3369999999999997</v>
      </c>
      <c r="M1116" s="3">
        <f t="shared" si="201"/>
        <v>7.1589999999999998</v>
      </c>
      <c r="N1116" s="1">
        <f t="shared" si="202"/>
        <v>1.9303644733572998</v>
      </c>
      <c r="O1116" s="1">
        <f t="shared" si="203"/>
        <v>9.0893644733572998</v>
      </c>
      <c r="P1116" s="2">
        <f t="shared" si="204"/>
        <v>5.2286355266426998</v>
      </c>
    </row>
    <row r="1117" spans="1:16" x14ac:dyDescent="0.2">
      <c r="A1117" s="17" t="s">
        <v>39</v>
      </c>
      <c r="B1117" t="s">
        <v>28</v>
      </c>
      <c r="C1117" t="s">
        <v>44</v>
      </c>
      <c r="E1117">
        <v>2</v>
      </c>
      <c r="G1117">
        <v>8</v>
      </c>
      <c r="H1117">
        <v>10.566000000000001</v>
      </c>
      <c r="I1117">
        <v>11.545</v>
      </c>
      <c r="J1117">
        <v>5.4939999999999998</v>
      </c>
      <c r="M1117" s="3">
        <f t="shared" si="201"/>
        <v>9.2016666666666662</v>
      </c>
      <c r="N1117" s="1">
        <f t="shared" si="202"/>
        <v>3.2480308393445618</v>
      </c>
      <c r="O1117" s="1">
        <f t="shared" si="203"/>
        <v>12.449697506011228</v>
      </c>
      <c r="P1117" s="2">
        <f t="shared" si="204"/>
        <v>5.9536358273221044</v>
      </c>
    </row>
    <row r="1118" spans="1:16" x14ac:dyDescent="0.2">
      <c r="A1118" s="17" t="s">
        <v>39</v>
      </c>
      <c r="B1118" t="s">
        <v>28</v>
      </c>
      <c r="C1118" t="s">
        <v>44</v>
      </c>
      <c r="E1118">
        <v>2</v>
      </c>
      <c r="G1118">
        <v>9</v>
      </c>
      <c r="H1118">
        <v>16.134</v>
      </c>
      <c r="I1118">
        <v>10.593</v>
      </c>
      <c r="J1118">
        <v>6.085</v>
      </c>
      <c r="M1118" s="3">
        <f t="shared" si="201"/>
        <v>10.937333333333333</v>
      </c>
      <c r="N1118" s="1">
        <f t="shared" si="202"/>
        <v>5.0333412693094211</v>
      </c>
      <c r="O1118" s="1">
        <f t="shared" si="203"/>
        <v>15.970674602642754</v>
      </c>
      <c r="P1118" s="2">
        <f t="shared" si="204"/>
        <v>5.9039920640239121</v>
      </c>
    </row>
    <row r="1119" spans="1:16" x14ac:dyDescent="0.2">
      <c r="A1119" s="17" t="s">
        <v>39</v>
      </c>
      <c r="B1119" t="s">
        <v>28</v>
      </c>
      <c r="C1119" t="s">
        <v>44</v>
      </c>
      <c r="E1119">
        <v>2</v>
      </c>
      <c r="G1119">
        <v>10</v>
      </c>
      <c r="H1119">
        <v>17.763999999999999</v>
      </c>
      <c r="I1119">
        <v>11.545</v>
      </c>
      <c r="J1119">
        <v>3.774</v>
      </c>
      <c r="M1119" s="3">
        <f t="shared" si="201"/>
        <v>11.027666666666667</v>
      </c>
      <c r="N1119" s="1">
        <f t="shared" si="202"/>
        <v>7.0093330876291891</v>
      </c>
      <c r="O1119" s="1">
        <f t="shared" si="203"/>
        <v>18.036999754295856</v>
      </c>
      <c r="P1119" s="2">
        <f t="shared" si="204"/>
        <v>4.0183335790374777</v>
      </c>
    </row>
    <row r="1120" spans="1:16" x14ac:dyDescent="0.2">
      <c r="A1120" s="17" t="s">
        <v>39</v>
      </c>
      <c r="B1120" t="s">
        <v>28</v>
      </c>
      <c r="C1120" t="s">
        <v>44</v>
      </c>
      <c r="E1120">
        <v>2</v>
      </c>
      <c r="G1120">
        <v>11</v>
      </c>
      <c r="H1120">
        <v>25.670999999999999</v>
      </c>
      <c r="I1120">
        <v>13.772</v>
      </c>
      <c r="J1120">
        <v>11.420999999999999</v>
      </c>
      <c r="M1120" s="3">
        <f t="shared" si="201"/>
        <v>16.954666666666665</v>
      </c>
      <c r="N1120" s="1">
        <f t="shared" si="202"/>
        <v>7.6395451653441588</v>
      </c>
      <c r="O1120" s="1">
        <f t="shared" si="203"/>
        <v>24.594211832010824</v>
      </c>
      <c r="P1120" s="2">
        <f t="shared" si="204"/>
        <v>9.3151215013225048</v>
      </c>
    </row>
    <row r="1121" spans="1:16" x14ac:dyDescent="0.2">
      <c r="A1121" s="17" t="s">
        <v>39</v>
      </c>
      <c r="B1121" t="s">
        <v>28</v>
      </c>
      <c r="C1121" t="s">
        <v>44</v>
      </c>
      <c r="E1121">
        <v>2</v>
      </c>
      <c r="G1121">
        <v>12</v>
      </c>
      <c r="H1121">
        <v>22.004000000000001</v>
      </c>
      <c r="I1121">
        <v>9.9269999999999996</v>
      </c>
      <c r="J1121">
        <v>15.17</v>
      </c>
      <c r="M1121" s="3">
        <f t="shared" si="201"/>
        <v>15.700333333333333</v>
      </c>
      <c r="N1121" s="1">
        <f t="shared" si="202"/>
        <v>6.0559410774324283</v>
      </c>
      <c r="O1121" s="1">
        <f t="shared" si="203"/>
        <v>21.756274410765762</v>
      </c>
      <c r="P1121" s="2">
        <f t="shared" si="204"/>
        <v>9.6443922559009039</v>
      </c>
    </row>
    <row r="1122" spans="1:16" x14ac:dyDescent="0.2">
      <c r="A1122" s="17" t="s">
        <v>39</v>
      </c>
      <c r="B1122" t="s">
        <v>28</v>
      </c>
      <c r="C1122" t="s">
        <v>44</v>
      </c>
      <c r="E1122">
        <v>2</v>
      </c>
      <c r="G1122">
        <v>13</v>
      </c>
      <c r="H1122">
        <v>20.503</v>
      </c>
      <c r="I1122">
        <v>19.108000000000001</v>
      </c>
      <c r="J1122">
        <v>19.681000000000001</v>
      </c>
      <c r="M1122" s="3">
        <f t="shared" si="201"/>
        <v>19.763999999999999</v>
      </c>
      <c r="N1122" s="1">
        <f t="shared" si="202"/>
        <v>0.70119398171975189</v>
      </c>
      <c r="O1122" s="1">
        <f t="shared" si="203"/>
        <v>20.46519398171975</v>
      </c>
      <c r="P1122" s="2">
        <f t="shared" si="204"/>
        <v>19.062806018280249</v>
      </c>
    </row>
    <row r="1123" spans="1:16" x14ac:dyDescent="0.2">
      <c r="A1123" s="17" t="s">
        <v>39</v>
      </c>
      <c r="B1123" t="s">
        <v>28</v>
      </c>
      <c r="C1123" t="s">
        <v>44</v>
      </c>
      <c r="E1123">
        <v>2</v>
      </c>
      <c r="G1123">
        <v>14</v>
      </c>
      <c r="H1123">
        <v>17.506</v>
      </c>
      <c r="I1123">
        <v>17.423999999999999</v>
      </c>
      <c r="J1123">
        <v>23.445</v>
      </c>
      <c r="M1123" s="3">
        <f t="shared" si="201"/>
        <v>19.458333333333332</v>
      </c>
      <c r="N1123" s="1">
        <f t="shared" si="202"/>
        <v>3.4527980440989268</v>
      </c>
      <c r="O1123" s="1">
        <f t="shared" si="203"/>
        <v>22.911131377432259</v>
      </c>
      <c r="P1123" s="2">
        <f t="shared" si="204"/>
        <v>16.005535289234405</v>
      </c>
    </row>
    <row r="1124" spans="1:16" x14ac:dyDescent="0.2">
      <c r="A1124" s="17" t="s">
        <v>39</v>
      </c>
      <c r="B1124" t="s">
        <v>28</v>
      </c>
      <c r="C1124" t="s">
        <v>44</v>
      </c>
      <c r="E1124">
        <v>2</v>
      </c>
      <c r="G1124">
        <v>15</v>
      </c>
      <c r="H1124">
        <v>25.19</v>
      </c>
      <c r="I1124">
        <v>17.619</v>
      </c>
      <c r="J1124">
        <v>17.375</v>
      </c>
      <c r="M1124" s="3">
        <f t="shared" si="201"/>
        <v>20.061333333333334</v>
      </c>
      <c r="N1124" s="1">
        <f t="shared" si="202"/>
        <v>4.4432308440293138</v>
      </c>
      <c r="O1124" s="1">
        <f t="shared" si="203"/>
        <v>24.504564177362646</v>
      </c>
      <c r="P1124" s="2">
        <f t="shared" si="204"/>
        <v>15.61810248930402</v>
      </c>
    </row>
    <row r="1125" spans="1:16" x14ac:dyDescent="0.2">
      <c r="A1125" s="17" t="s">
        <v>39</v>
      </c>
      <c r="B1125" t="s">
        <v>28</v>
      </c>
      <c r="C1125" t="s">
        <v>44</v>
      </c>
      <c r="E1125">
        <v>2</v>
      </c>
      <c r="G1125">
        <v>16</v>
      </c>
      <c r="H1125">
        <v>22.094000000000001</v>
      </c>
      <c r="I1125">
        <v>15.17</v>
      </c>
      <c r="J1125">
        <v>23.59</v>
      </c>
      <c r="M1125" s="3">
        <f t="shared" si="201"/>
        <v>20.284666666666666</v>
      </c>
      <c r="N1125" s="1">
        <f t="shared" si="202"/>
        <v>4.4921448477685368</v>
      </c>
      <c r="O1125" s="1">
        <f t="shared" si="203"/>
        <v>24.776811514435202</v>
      </c>
      <c r="P1125" s="2">
        <f t="shared" si="204"/>
        <v>15.79252181889813</v>
      </c>
    </row>
    <row r="1126" spans="1:16" x14ac:dyDescent="0.2">
      <c r="A1126" s="17" t="s">
        <v>39</v>
      </c>
      <c r="B1126" t="s">
        <v>28</v>
      </c>
      <c r="C1126" t="s">
        <v>44</v>
      </c>
      <c r="E1126">
        <v>2</v>
      </c>
      <c r="G1126">
        <v>17</v>
      </c>
      <c r="H1126">
        <v>19.753</v>
      </c>
      <c r="I1126">
        <v>18.501999999999999</v>
      </c>
      <c r="J1126">
        <v>21.253</v>
      </c>
      <c r="M1126" s="3">
        <f t="shared" si="201"/>
        <v>19.835999999999999</v>
      </c>
      <c r="N1126" s="1">
        <f t="shared" si="202"/>
        <v>1.3773768547496366</v>
      </c>
      <c r="O1126" s="1">
        <f t="shared" si="203"/>
        <v>21.213376854749637</v>
      </c>
      <c r="P1126" s="2">
        <f t="shared" si="204"/>
        <v>18.45862314525036</v>
      </c>
    </row>
    <row r="1127" spans="1:16" x14ac:dyDescent="0.2">
      <c r="A1127" s="17" t="s">
        <v>39</v>
      </c>
      <c r="B1127" t="s">
        <v>28</v>
      </c>
      <c r="C1127" t="s">
        <v>44</v>
      </c>
      <c r="E1127">
        <v>2</v>
      </c>
      <c r="G1127">
        <v>18</v>
      </c>
      <c r="H1127">
        <v>16.672000000000001</v>
      </c>
      <c r="I1127">
        <v>18.175999999999998</v>
      </c>
      <c r="J1127">
        <v>24.443999999999999</v>
      </c>
      <c r="M1127" s="3">
        <f t="shared" si="201"/>
        <v>19.763999999999999</v>
      </c>
      <c r="N1127" s="1">
        <f t="shared" si="202"/>
        <v>4.1221722428835843</v>
      </c>
      <c r="O1127" s="1">
        <f t="shared" si="203"/>
        <v>23.886172242883582</v>
      </c>
      <c r="P1127" s="2">
        <f t="shared" si="204"/>
        <v>15.641827757116415</v>
      </c>
    </row>
    <row r="1128" spans="1:16" x14ac:dyDescent="0.2">
      <c r="A1128" s="17" t="s">
        <v>39</v>
      </c>
      <c r="B1128" t="s">
        <v>28</v>
      </c>
      <c r="C1128" t="s">
        <v>44</v>
      </c>
      <c r="E1128">
        <v>2</v>
      </c>
      <c r="G1128">
        <v>19</v>
      </c>
      <c r="H1128">
        <v>18.129000000000001</v>
      </c>
      <c r="I1128">
        <v>15.113</v>
      </c>
      <c r="J1128">
        <v>25.19</v>
      </c>
      <c r="M1128" s="3">
        <f t="shared" si="201"/>
        <v>19.477333333333334</v>
      </c>
      <c r="N1128" s="1">
        <f t="shared" si="202"/>
        <v>5.1720387018402381</v>
      </c>
      <c r="O1128" s="1">
        <f t="shared" si="203"/>
        <v>24.64937203517357</v>
      </c>
      <c r="P1128" s="2">
        <f t="shared" si="204"/>
        <v>14.305294631493096</v>
      </c>
    </row>
    <row r="1129" spans="1:16" x14ac:dyDescent="0.2">
      <c r="A1129" s="17" t="s">
        <v>39</v>
      </c>
      <c r="B1129" t="s">
        <v>28</v>
      </c>
      <c r="C1129" t="s">
        <v>44</v>
      </c>
      <c r="E1129">
        <v>2</v>
      </c>
      <c r="G1129">
        <v>20</v>
      </c>
      <c r="H1129">
        <v>19.108000000000001</v>
      </c>
      <c r="I1129">
        <v>26.587</v>
      </c>
      <c r="J1129">
        <v>17.506</v>
      </c>
      <c r="M1129" s="3">
        <f t="shared" si="201"/>
        <v>21.067</v>
      </c>
      <c r="N1129" s="1">
        <f t="shared" si="202"/>
        <v>4.8471023302587746</v>
      </c>
      <c r="O1129" s="1">
        <f t="shared" si="203"/>
        <v>25.914102330258775</v>
      </c>
      <c r="P1129" s="2">
        <f t="shared" si="204"/>
        <v>16.219897669741226</v>
      </c>
    </row>
    <row r="1130" spans="1:16" x14ac:dyDescent="0.2">
      <c r="A1130" s="17" t="s">
        <v>39</v>
      </c>
      <c r="B1130" t="s">
        <v>28</v>
      </c>
      <c r="C1130" t="s">
        <v>44</v>
      </c>
      <c r="E1130">
        <v>2</v>
      </c>
      <c r="G1130">
        <v>21</v>
      </c>
      <c r="H1130">
        <v>25.837</v>
      </c>
      <c r="I1130">
        <v>22.21</v>
      </c>
      <c r="J1130">
        <v>21.939</v>
      </c>
      <c r="M1130" s="3">
        <f t="shared" si="201"/>
        <v>23.328666666666663</v>
      </c>
      <c r="N1130" s="1">
        <f t="shared" si="202"/>
        <v>2.1765023164089055</v>
      </c>
      <c r="O1130" s="1">
        <f t="shared" si="203"/>
        <v>25.505168983075571</v>
      </c>
      <c r="P1130" s="2">
        <f t="shared" si="204"/>
        <v>21.152164350257756</v>
      </c>
    </row>
    <row r="1131" spans="1:16" x14ac:dyDescent="0.2">
      <c r="A1131" s="17" t="s">
        <v>39</v>
      </c>
      <c r="B1131" t="s">
        <v>28</v>
      </c>
      <c r="C1131" t="s">
        <v>44</v>
      </c>
      <c r="E1131">
        <v>2</v>
      </c>
      <c r="G1131">
        <v>22</v>
      </c>
      <c r="H1131">
        <v>28.087</v>
      </c>
      <c r="I1131">
        <v>20.6</v>
      </c>
      <c r="J1131">
        <v>25.088000000000001</v>
      </c>
      <c r="M1131" s="3">
        <f t="shared" si="201"/>
        <v>24.591666666666669</v>
      </c>
      <c r="N1131" s="1">
        <f t="shared" si="202"/>
        <v>3.7680966459650795</v>
      </c>
      <c r="O1131" s="1">
        <f t="shared" si="203"/>
        <v>28.359763312631749</v>
      </c>
      <c r="P1131" s="2">
        <f t="shared" si="204"/>
        <v>20.823570020701588</v>
      </c>
    </row>
    <row r="1132" spans="1:16" x14ac:dyDescent="0.2">
      <c r="A1132" s="17" t="s">
        <v>39</v>
      </c>
      <c r="B1132" t="s">
        <v>28</v>
      </c>
      <c r="C1132" t="s">
        <v>44</v>
      </c>
      <c r="E1132">
        <v>2</v>
      </c>
      <c r="G1132">
        <v>23</v>
      </c>
      <c r="H1132">
        <v>26.8</v>
      </c>
      <c r="I1132">
        <v>19.003</v>
      </c>
      <c r="J1132">
        <v>25.19</v>
      </c>
      <c r="M1132" s="3">
        <f t="shared" si="201"/>
        <v>23.664333333333332</v>
      </c>
      <c r="N1132" s="1">
        <f t="shared" si="202"/>
        <v>4.1163146543156195</v>
      </c>
      <c r="O1132" s="1">
        <f t="shared" si="203"/>
        <v>27.780647987648951</v>
      </c>
      <c r="P1132" s="2">
        <f t="shared" si="204"/>
        <v>19.548018679017712</v>
      </c>
    </row>
    <row r="1133" spans="1:16" x14ac:dyDescent="0.2">
      <c r="A1133" s="17" t="s">
        <v>39</v>
      </c>
      <c r="B1133" t="s">
        <v>28</v>
      </c>
      <c r="C1133" t="s">
        <v>44</v>
      </c>
      <c r="E1133">
        <v>2</v>
      </c>
      <c r="G1133">
        <v>24</v>
      </c>
      <c r="H1133">
        <v>21.611999999999998</v>
      </c>
      <c r="I1133">
        <v>23.83</v>
      </c>
      <c r="J1133">
        <v>20.6</v>
      </c>
      <c r="M1133" s="3">
        <f t="shared" si="201"/>
        <v>22.013999999999999</v>
      </c>
      <c r="N1133" s="1">
        <f t="shared" si="202"/>
        <v>1.6520980600436512</v>
      </c>
      <c r="O1133" s="1">
        <f t="shared" si="203"/>
        <v>23.666098060043652</v>
      </c>
      <c r="P1133" s="2">
        <f t="shared" si="204"/>
        <v>20.361901939956347</v>
      </c>
    </row>
    <row r="1134" spans="1:16" x14ac:dyDescent="0.2">
      <c r="A1134" s="17" t="s">
        <v>39</v>
      </c>
      <c r="B1134" t="s">
        <v>28</v>
      </c>
      <c r="C1134" t="s">
        <v>44</v>
      </c>
      <c r="E1134">
        <v>2</v>
      </c>
      <c r="G1134">
        <v>25</v>
      </c>
      <c r="H1134">
        <v>19.753</v>
      </c>
      <c r="I1134">
        <v>29.675000000000001</v>
      </c>
      <c r="J1134">
        <v>22.004000000000001</v>
      </c>
      <c r="M1134" s="3">
        <f t="shared" si="201"/>
        <v>23.810666666666666</v>
      </c>
      <c r="N1134" s="1">
        <f t="shared" si="202"/>
        <v>5.201879884554562</v>
      </c>
      <c r="O1134" s="1">
        <f t="shared" si="203"/>
        <v>29.012546551221227</v>
      </c>
      <c r="P1134" s="2">
        <f t="shared" si="204"/>
        <v>18.608786782112105</v>
      </c>
    </row>
    <row r="1135" spans="1:16" x14ac:dyDescent="0.2">
      <c r="A1135" s="17" t="s">
        <v>39</v>
      </c>
      <c r="B1135" t="s">
        <v>28</v>
      </c>
      <c r="C1135" t="s">
        <v>44</v>
      </c>
      <c r="E1135">
        <v>2</v>
      </c>
      <c r="G1135">
        <v>26</v>
      </c>
      <c r="H1135">
        <v>25.088000000000001</v>
      </c>
      <c r="I1135">
        <v>23.59</v>
      </c>
      <c r="J1135">
        <v>17.619</v>
      </c>
      <c r="M1135" s="3">
        <f t="shared" si="201"/>
        <v>22.099</v>
      </c>
      <c r="N1135" s="1">
        <f t="shared" si="202"/>
        <v>3.9514302473914675</v>
      </c>
      <c r="O1135" s="1">
        <f t="shared" si="203"/>
        <v>26.050430247391468</v>
      </c>
      <c r="P1135" s="2">
        <f t="shared" si="204"/>
        <v>18.147569752608533</v>
      </c>
    </row>
    <row r="1136" spans="1:16" x14ac:dyDescent="0.2">
      <c r="A1136" s="17" t="s">
        <v>39</v>
      </c>
      <c r="B1136" t="s">
        <v>28</v>
      </c>
      <c r="C1136" t="s">
        <v>44</v>
      </c>
      <c r="E1136">
        <v>2</v>
      </c>
      <c r="G1136">
        <v>27</v>
      </c>
      <c r="H1136">
        <v>23.09</v>
      </c>
      <c r="I1136">
        <v>25.936</v>
      </c>
      <c r="J1136">
        <v>29.521000000000001</v>
      </c>
      <c r="M1136" s="3">
        <f t="shared" si="201"/>
        <v>26.182333333333332</v>
      </c>
      <c r="N1136" s="1">
        <f t="shared" si="202"/>
        <v>3.2225689028061657</v>
      </c>
      <c r="O1136" s="1">
        <f t="shared" si="203"/>
        <v>29.404902236139499</v>
      </c>
      <c r="P1136" s="2">
        <f t="shared" si="204"/>
        <v>22.959764430527166</v>
      </c>
    </row>
    <row r="1137" spans="1:16" x14ac:dyDescent="0.2">
      <c r="A1137" s="17" t="s">
        <v>39</v>
      </c>
      <c r="B1137" t="s">
        <v>28</v>
      </c>
      <c r="C1137" t="s">
        <v>44</v>
      </c>
      <c r="E1137">
        <v>2</v>
      </c>
      <c r="G1137">
        <v>28</v>
      </c>
      <c r="H1137">
        <v>28.42</v>
      </c>
      <c r="I1137">
        <v>27.472000000000001</v>
      </c>
      <c r="J1137">
        <v>17.423999999999999</v>
      </c>
      <c r="M1137" s="3">
        <f t="shared" si="201"/>
        <v>24.438666666666666</v>
      </c>
      <c r="N1137" s="1">
        <f t="shared" si="202"/>
        <v>6.0933436907278935</v>
      </c>
      <c r="O1137" s="1">
        <f t="shared" si="203"/>
        <v>30.532010357394562</v>
      </c>
      <c r="P1137" s="2">
        <f t="shared" si="204"/>
        <v>18.345322975938771</v>
      </c>
    </row>
    <row r="1138" spans="1:16" x14ac:dyDescent="0.2">
      <c r="A1138" s="17" t="s">
        <v>39</v>
      </c>
      <c r="B1138" t="s">
        <v>28</v>
      </c>
      <c r="C1138" t="s">
        <v>44</v>
      </c>
      <c r="E1138">
        <v>2</v>
      </c>
      <c r="G1138">
        <v>29</v>
      </c>
      <c r="H1138">
        <v>30.646999999999998</v>
      </c>
      <c r="I1138">
        <v>29.904</v>
      </c>
      <c r="J1138">
        <v>20.390999999999998</v>
      </c>
      <c r="M1138" s="3">
        <f t="shared" si="201"/>
        <v>26.980666666666668</v>
      </c>
      <c r="N1138" s="1">
        <f t="shared" si="202"/>
        <v>5.7188978250475149</v>
      </c>
      <c r="O1138" s="1">
        <f t="shared" si="203"/>
        <v>32.699564491714185</v>
      </c>
      <c r="P1138" s="2">
        <f t="shared" si="204"/>
        <v>21.261768841619151</v>
      </c>
    </row>
    <row r="1139" spans="1:16" x14ac:dyDescent="0.2">
      <c r="A1139" s="17" t="s">
        <v>39</v>
      </c>
      <c r="B1139" t="s">
        <v>28</v>
      </c>
      <c r="C1139" t="s">
        <v>44</v>
      </c>
      <c r="E1139">
        <v>2</v>
      </c>
      <c r="G1139">
        <v>30</v>
      </c>
      <c r="H1139">
        <v>28.925999999999998</v>
      </c>
      <c r="I1139">
        <v>28.925999999999998</v>
      </c>
      <c r="J1139">
        <v>23.396000000000001</v>
      </c>
      <c r="M1139" s="3">
        <f t="shared" si="201"/>
        <v>27.082666666666665</v>
      </c>
      <c r="N1139" s="1">
        <f t="shared" si="202"/>
        <v>3.1927469886186288</v>
      </c>
      <c r="O1139" s="1">
        <f t="shared" si="203"/>
        <v>30.275413655285295</v>
      </c>
      <c r="P1139" s="2">
        <f t="shared" si="204"/>
        <v>23.889919678048035</v>
      </c>
    </row>
    <row r="1140" spans="1:16" x14ac:dyDescent="0.2">
      <c r="A1140" s="17" t="s">
        <v>39</v>
      </c>
      <c r="B1140" t="s">
        <v>28</v>
      </c>
      <c r="C1140" t="s">
        <v>44</v>
      </c>
      <c r="E1140">
        <v>2</v>
      </c>
      <c r="G1140">
        <v>31</v>
      </c>
      <c r="H1140">
        <v>29.035</v>
      </c>
      <c r="I1140">
        <v>28.087</v>
      </c>
      <c r="J1140">
        <v>17.619</v>
      </c>
      <c r="M1140" s="3">
        <f t="shared" si="201"/>
        <v>24.913666666666668</v>
      </c>
      <c r="N1140" s="1">
        <f t="shared" si="202"/>
        <v>6.3351240977058447</v>
      </c>
      <c r="O1140" s="1">
        <f t="shared" si="203"/>
        <v>31.248790764372512</v>
      </c>
      <c r="P1140" s="2">
        <f t="shared" si="204"/>
        <v>18.578542568960824</v>
      </c>
    </row>
    <row r="1141" spans="1:16" x14ac:dyDescent="0.2">
      <c r="A1141" s="17" t="s">
        <v>39</v>
      </c>
      <c r="B1141" t="s">
        <v>28</v>
      </c>
      <c r="C1141" t="s">
        <v>44</v>
      </c>
      <c r="E1141">
        <v>2</v>
      </c>
      <c r="G1141">
        <v>32</v>
      </c>
      <c r="H1141">
        <v>26.457999999999998</v>
      </c>
      <c r="I1141">
        <v>28.178000000000001</v>
      </c>
      <c r="J1141">
        <v>15.17</v>
      </c>
      <c r="M1141" s="3">
        <f t="shared" si="201"/>
        <v>23.268666666666665</v>
      </c>
      <c r="N1141" s="1">
        <f t="shared" si="202"/>
        <v>7.0661801090358143</v>
      </c>
      <c r="O1141" s="1">
        <f t="shared" si="203"/>
        <v>30.334846775702481</v>
      </c>
      <c r="P1141" s="2">
        <f t="shared" si="204"/>
        <v>16.202486557630849</v>
      </c>
    </row>
    <row r="1142" spans="1:16" x14ac:dyDescent="0.2">
      <c r="A1142" s="36" t="s">
        <v>39</v>
      </c>
      <c r="B1142" s="5" t="s">
        <v>28</v>
      </c>
      <c r="C1142" t="s">
        <v>44</v>
      </c>
      <c r="E1142" s="5">
        <v>2</v>
      </c>
      <c r="F1142" s="5"/>
      <c r="G1142" s="5">
        <v>32</v>
      </c>
      <c r="H1142" s="5" t="s">
        <v>18</v>
      </c>
      <c r="I1142" s="5">
        <v>19.981999999999999</v>
      </c>
      <c r="J1142" s="5">
        <v>15.867000000000001</v>
      </c>
      <c r="K1142" s="5"/>
      <c r="L1142" s="5"/>
      <c r="M1142" s="6">
        <f t="shared" si="201"/>
        <v>17.924500000000002</v>
      </c>
      <c r="N1142" s="7">
        <f t="shared" si="202"/>
        <v>2.9097444045826228</v>
      </c>
      <c r="O1142" s="7">
        <f t="shared" si="203"/>
        <v>20.834244404582623</v>
      </c>
      <c r="P1142" s="8">
        <f t="shared" si="204"/>
        <v>15.014755595417379</v>
      </c>
    </row>
    <row r="1143" spans="1:16" x14ac:dyDescent="0.2">
      <c r="A1143" s="32" t="s">
        <v>39</v>
      </c>
      <c r="B1143" s="9" t="s">
        <v>28</v>
      </c>
      <c r="C1143" t="s">
        <v>44</v>
      </c>
      <c r="D1143">
        <v>2018</v>
      </c>
      <c r="E1143" s="9">
        <v>3</v>
      </c>
      <c r="F1143" s="9">
        <v>639.04499999999996</v>
      </c>
      <c r="G1143" s="9">
        <v>1</v>
      </c>
      <c r="H1143" s="9">
        <v>4.5910000000000002</v>
      </c>
      <c r="I1143" s="9" t="s">
        <v>18</v>
      </c>
      <c r="J1143" s="9">
        <v>1.6879999999999999</v>
      </c>
      <c r="K1143" s="9"/>
      <c r="L1143" s="9"/>
      <c r="M1143" s="11">
        <f t="shared" si="201"/>
        <v>3.1395</v>
      </c>
      <c r="N1143" s="12">
        <f t="shared" si="202"/>
        <v>2.0527309857845482</v>
      </c>
      <c r="O1143" s="12">
        <f t="shared" si="203"/>
        <v>5.1922309857845477</v>
      </c>
      <c r="P1143" s="13">
        <f t="shared" si="204"/>
        <v>1.0867690142154518</v>
      </c>
    </row>
    <row r="1144" spans="1:16" x14ac:dyDescent="0.2">
      <c r="A1144" s="17" t="s">
        <v>39</v>
      </c>
      <c r="B1144" t="s">
        <v>28</v>
      </c>
      <c r="C1144" t="s">
        <v>44</v>
      </c>
      <c r="E1144">
        <v>3</v>
      </c>
      <c r="G1144">
        <v>2</v>
      </c>
      <c r="H1144">
        <v>6.0380000000000003</v>
      </c>
      <c r="I1144">
        <v>3.774</v>
      </c>
      <c r="J1144">
        <v>3.0190000000000001</v>
      </c>
      <c r="M1144" s="3">
        <f t="shared" si="201"/>
        <v>4.2770000000000001</v>
      </c>
      <c r="N1144" s="1">
        <f t="shared" si="202"/>
        <v>1.5710973871787839</v>
      </c>
      <c r="O1144" s="1">
        <f t="shared" si="203"/>
        <v>5.8480973871787842</v>
      </c>
      <c r="P1144" s="2">
        <f t="shared" si="204"/>
        <v>2.705902612821216</v>
      </c>
    </row>
    <row r="1145" spans="1:16" x14ac:dyDescent="0.2">
      <c r="A1145" s="17" t="s">
        <v>39</v>
      </c>
      <c r="B1145" t="s">
        <v>28</v>
      </c>
      <c r="C1145" t="s">
        <v>44</v>
      </c>
      <c r="E1145">
        <v>3</v>
      </c>
      <c r="G1145">
        <v>3</v>
      </c>
      <c r="H1145">
        <v>5.2830000000000004</v>
      </c>
      <c r="I1145">
        <v>2.2639999999999998</v>
      </c>
      <c r="J1145">
        <v>6.9580000000000002</v>
      </c>
      <c r="M1145" s="3">
        <f t="shared" si="201"/>
        <v>4.835</v>
      </c>
      <c r="N1145" s="1">
        <f t="shared" si="202"/>
        <v>2.3788520340702139</v>
      </c>
      <c r="O1145" s="1">
        <f t="shared" si="203"/>
        <v>7.2138520340702144</v>
      </c>
      <c r="P1145" s="2">
        <f t="shared" si="204"/>
        <v>2.456147965929786</v>
      </c>
    </row>
    <row r="1146" spans="1:16" x14ac:dyDescent="0.2">
      <c r="A1146" s="17" t="s">
        <v>39</v>
      </c>
      <c r="B1146" t="s">
        <v>28</v>
      </c>
      <c r="C1146" t="s">
        <v>44</v>
      </c>
      <c r="E1146">
        <v>3</v>
      </c>
      <c r="G1146">
        <v>4</v>
      </c>
      <c r="H1146">
        <v>6.0380000000000003</v>
      </c>
      <c r="I1146">
        <v>3.8479999999999999</v>
      </c>
      <c r="J1146">
        <v>4.5279999999999996</v>
      </c>
      <c r="M1146" s="3">
        <f t="shared" si="201"/>
        <v>4.804666666666666</v>
      </c>
      <c r="N1146" s="1">
        <f t="shared" si="202"/>
        <v>1.1209073705410901</v>
      </c>
      <c r="O1146" s="1">
        <f t="shared" si="203"/>
        <v>5.9255740372077561</v>
      </c>
      <c r="P1146" s="2">
        <f t="shared" si="204"/>
        <v>3.6837592961255758</v>
      </c>
    </row>
    <row r="1147" spans="1:16" x14ac:dyDescent="0.2">
      <c r="A1147" s="17" t="s">
        <v>39</v>
      </c>
      <c r="B1147" t="s">
        <v>28</v>
      </c>
      <c r="C1147" t="s">
        <v>44</v>
      </c>
      <c r="E1147">
        <v>3</v>
      </c>
      <c r="G1147">
        <v>5</v>
      </c>
      <c r="H1147">
        <v>4.5279999999999996</v>
      </c>
      <c r="I1147">
        <v>6.8339999999999996</v>
      </c>
      <c r="J1147">
        <v>6.8339999999999996</v>
      </c>
      <c r="M1147" s="3">
        <f t="shared" si="201"/>
        <v>6.0653333333333324</v>
      </c>
      <c r="N1147" s="1">
        <f t="shared" si="202"/>
        <v>1.3313697207512771</v>
      </c>
      <c r="O1147" s="1">
        <f t="shared" si="203"/>
        <v>7.3967030540846093</v>
      </c>
      <c r="P1147" s="2">
        <f t="shared" si="204"/>
        <v>4.7339636125820554</v>
      </c>
    </row>
    <row r="1148" spans="1:16" x14ac:dyDescent="0.2">
      <c r="A1148" s="17" t="s">
        <v>39</v>
      </c>
      <c r="B1148" t="s">
        <v>28</v>
      </c>
      <c r="C1148" t="s">
        <v>44</v>
      </c>
      <c r="E1148">
        <v>3</v>
      </c>
      <c r="G1148">
        <v>6</v>
      </c>
      <c r="H1148">
        <v>8.4380000000000006</v>
      </c>
      <c r="I1148">
        <v>6.2240000000000002</v>
      </c>
      <c r="J1148">
        <v>7.585</v>
      </c>
      <c r="M1148" s="3">
        <f t="shared" si="201"/>
        <v>7.4156666666666666</v>
      </c>
      <c r="N1148" s="1">
        <f t="shared" si="202"/>
        <v>1.1166710945185914</v>
      </c>
      <c r="O1148" s="1">
        <f t="shared" si="203"/>
        <v>8.5323377611852571</v>
      </c>
      <c r="P1148" s="2">
        <f t="shared" si="204"/>
        <v>6.2989955721480753</v>
      </c>
    </row>
    <row r="1149" spans="1:16" x14ac:dyDescent="0.2">
      <c r="A1149" s="17" t="s">
        <v>39</v>
      </c>
      <c r="B1149" t="s">
        <v>28</v>
      </c>
      <c r="C1149" t="s">
        <v>44</v>
      </c>
      <c r="E1149">
        <v>3</v>
      </c>
      <c r="G1149">
        <v>7</v>
      </c>
      <c r="H1149">
        <v>6.085</v>
      </c>
      <c r="I1149">
        <v>6.8339999999999996</v>
      </c>
      <c r="J1149">
        <v>12.169</v>
      </c>
      <c r="M1149" s="3">
        <f t="shared" ref="M1149:M1212" si="205">AVERAGE(H1149:L1149)</f>
        <v>8.3626666666666676</v>
      </c>
      <c r="N1149" s="1">
        <f t="shared" ref="N1149:N1212" si="206">STDEV(H1149:L1149)</f>
        <v>3.3175865223582806</v>
      </c>
      <c r="O1149" s="1">
        <f t="shared" ref="O1149:O1212" si="207">M1149+N1149</f>
        <v>11.680253189024949</v>
      </c>
      <c r="P1149" s="2">
        <f t="shared" ref="P1149:P1212" si="208">M1149-N1149</f>
        <v>5.045080144308387</v>
      </c>
    </row>
    <row r="1150" spans="1:16" x14ac:dyDescent="0.2">
      <c r="A1150" s="17" t="s">
        <v>39</v>
      </c>
      <c r="B1150" t="s">
        <v>28</v>
      </c>
      <c r="C1150" t="s">
        <v>44</v>
      </c>
      <c r="E1150">
        <v>3</v>
      </c>
      <c r="G1150">
        <v>8</v>
      </c>
      <c r="H1150">
        <v>7.6970000000000001</v>
      </c>
      <c r="I1150">
        <v>11.545</v>
      </c>
      <c r="J1150">
        <v>9.0570000000000004</v>
      </c>
      <c r="M1150" s="3">
        <f t="shared" si="205"/>
        <v>9.4329999999999998</v>
      </c>
      <c r="N1150" s="1">
        <f t="shared" si="206"/>
        <v>1.9513605510002561</v>
      </c>
      <c r="O1150" s="1">
        <f t="shared" si="207"/>
        <v>11.384360551000256</v>
      </c>
      <c r="P1150" s="2">
        <f t="shared" si="208"/>
        <v>7.4816394489997435</v>
      </c>
    </row>
    <row r="1151" spans="1:16" x14ac:dyDescent="0.2">
      <c r="A1151" s="17" t="s">
        <v>39</v>
      </c>
      <c r="B1151" t="s">
        <v>28</v>
      </c>
      <c r="C1151" t="s">
        <v>44</v>
      </c>
      <c r="E1151">
        <v>3</v>
      </c>
      <c r="G1151">
        <v>9</v>
      </c>
      <c r="H1151">
        <v>8.6050000000000004</v>
      </c>
      <c r="I1151">
        <v>13.916</v>
      </c>
      <c r="J1151">
        <v>9.0570000000000004</v>
      </c>
      <c r="M1151" s="3">
        <f t="shared" si="205"/>
        <v>10.526000000000002</v>
      </c>
      <c r="N1151" s="1">
        <f t="shared" si="206"/>
        <v>2.9445120138997525</v>
      </c>
      <c r="O1151" s="1">
        <f t="shared" si="207"/>
        <v>13.470512013899754</v>
      </c>
      <c r="P1151" s="2">
        <f t="shared" si="208"/>
        <v>7.5814879861002495</v>
      </c>
    </row>
    <row r="1152" spans="1:16" x14ac:dyDescent="0.2">
      <c r="A1152" s="17" t="s">
        <v>39</v>
      </c>
      <c r="B1152" t="s">
        <v>28</v>
      </c>
      <c r="C1152" t="s">
        <v>44</v>
      </c>
      <c r="E1152">
        <v>3</v>
      </c>
      <c r="G1152">
        <v>10</v>
      </c>
      <c r="H1152">
        <v>15.17</v>
      </c>
      <c r="I1152">
        <v>15.393000000000001</v>
      </c>
      <c r="J1152">
        <v>9.0570000000000004</v>
      </c>
      <c r="M1152" s="3">
        <f t="shared" si="205"/>
        <v>13.206666666666669</v>
      </c>
      <c r="N1152" s="1">
        <f t="shared" si="206"/>
        <v>3.5954460548495697</v>
      </c>
      <c r="O1152" s="1">
        <f t="shared" si="207"/>
        <v>16.802112721516238</v>
      </c>
      <c r="P1152" s="2">
        <f t="shared" si="208"/>
        <v>9.6112206118170995</v>
      </c>
    </row>
    <row r="1153" spans="1:16" x14ac:dyDescent="0.2">
      <c r="A1153" s="17" t="s">
        <v>39</v>
      </c>
      <c r="B1153" t="s">
        <v>28</v>
      </c>
      <c r="C1153" t="s">
        <v>44</v>
      </c>
      <c r="E1153">
        <v>3</v>
      </c>
      <c r="G1153">
        <v>11</v>
      </c>
      <c r="H1153">
        <v>13.916</v>
      </c>
      <c r="I1153">
        <v>15.17</v>
      </c>
      <c r="J1153">
        <v>13.585000000000001</v>
      </c>
      <c r="M1153" s="3">
        <f t="shared" si="205"/>
        <v>14.223666666666666</v>
      </c>
      <c r="N1153" s="1">
        <f t="shared" si="206"/>
        <v>0.83609229952998176</v>
      </c>
      <c r="O1153" s="1">
        <f t="shared" si="207"/>
        <v>15.059758966196648</v>
      </c>
      <c r="P1153" s="2">
        <f t="shared" si="208"/>
        <v>13.387574367136684</v>
      </c>
    </row>
    <row r="1154" spans="1:16" x14ac:dyDescent="0.2">
      <c r="A1154" s="17" t="s">
        <v>39</v>
      </c>
      <c r="B1154" t="s">
        <v>28</v>
      </c>
      <c r="C1154" t="s">
        <v>44</v>
      </c>
      <c r="E1154">
        <v>3</v>
      </c>
      <c r="G1154">
        <v>12</v>
      </c>
      <c r="H1154">
        <v>13.669</v>
      </c>
      <c r="I1154">
        <v>19.108000000000001</v>
      </c>
      <c r="J1154">
        <v>16.620999999999999</v>
      </c>
      <c r="M1154" s="3">
        <f t="shared" si="205"/>
        <v>16.465999999999998</v>
      </c>
      <c r="N1154" s="1">
        <f t="shared" si="206"/>
        <v>2.7228108637949981</v>
      </c>
      <c r="O1154" s="1">
        <f t="shared" si="207"/>
        <v>19.188810863794995</v>
      </c>
      <c r="P1154" s="2">
        <f t="shared" si="208"/>
        <v>13.743189136205</v>
      </c>
    </row>
    <row r="1155" spans="1:16" x14ac:dyDescent="0.2">
      <c r="A1155" s="17" t="s">
        <v>39</v>
      </c>
      <c r="B1155" t="s">
        <v>28</v>
      </c>
      <c r="C1155" t="s">
        <v>44</v>
      </c>
      <c r="E1155">
        <v>3</v>
      </c>
      <c r="G1155">
        <v>13</v>
      </c>
      <c r="H1155">
        <v>23.59</v>
      </c>
      <c r="I1155">
        <v>26.8</v>
      </c>
      <c r="J1155">
        <v>17.506</v>
      </c>
      <c r="M1155" s="3">
        <f t="shared" si="205"/>
        <v>22.632000000000001</v>
      </c>
      <c r="N1155" s="1">
        <f t="shared" si="206"/>
        <v>4.7204800603328545</v>
      </c>
      <c r="O1155" s="1">
        <f t="shared" si="207"/>
        <v>27.352480060332855</v>
      </c>
      <c r="P1155" s="2">
        <f t="shared" si="208"/>
        <v>17.911519939667148</v>
      </c>
    </row>
    <row r="1156" spans="1:16" x14ac:dyDescent="0.2">
      <c r="A1156" s="17" t="s">
        <v>39</v>
      </c>
      <c r="B1156" t="s">
        <v>28</v>
      </c>
      <c r="C1156" t="s">
        <v>44</v>
      </c>
      <c r="E1156">
        <v>3</v>
      </c>
      <c r="G1156">
        <v>14</v>
      </c>
      <c r="H1156">
        <v>20.873999999999999</v>
      </c>
      <c r="I1156">
        <v>21.347000000000001</v>
      </c>
      <c r="J1156">
        <v>15.263</v>
      </c>
      <c r="M1156" s="3">
        <f t="shared" si="205"/>
        <v>19.161333333333335</v>
      </c>
      <c r="N1156" s="1">
        <f t="shared" si="206"/>
        <v>3.3843292294534946</v>
      </c>
      <c r="O1156" s="1">
        <f t="shared" si="207"/>
        <v>22.545662562786831</v>
      </c>
      <c r="P1156" s="2">
        <f t="shared" si="208"/>
        <v>15.77700410387984</v>
      </c>
    </row>
    <row r="1157" spans="1:16" x14ac:dyDescent="0.2">
      <c r="A1157" s="17" t="s">
        <v>39</v>
      </c>
      <c r="B1157" t="s">
        <v>28</v>
      </c>
      <c r="C1157" t="s">
        <v>44</v>
      </c>
      <c r="E1157">
        <v>3</v>
      </c>
      <c r="G1157">
        <v>15</v>
      </c>
      <c r="H1157">
        <v>23.984999999999999</v>
      </c>
      <c r="I1157">
        <v>25.19</v>
      </c>
      <c r="J1157">
        <v>20.433</v>
      </c>
      <c r="M1157" s="3">
        <f t="shared" si="205"/>
        <v>23.202666666666669</v>
      </c>
      <c r="N1157" s="1">
        <f t="shared" si="206"/>
        <v>2.4731147028258387</v>
      </c>
      <c r="O1157" s="1">
        <f t="shared" si="207"/>
        <v>25.675781369492508</v>
      </c>
      <c r="P1157" s="2">
        <f t="shared" si="208"/>
        <v>20.72955196384083</v>
      </c>
    </row>
    <row r="1158" spans="1:16" x14ac:dyDescent="0.2">
      <c r="A1158" s="17" t="s">
        <v>39</v>
      </c>
      <c r="B1158" t="s">
        <v>28</v>
      </c>
      <c r="C1158" t="s">
        <v>44</v>
      </c>
      <c r="E1158">
        <v>3</v>
      </c>
      <c r="G1158">
        <v>16</v>
      </c>
      <c r="H1158">
        <v>24.338999999999999</v>
      </c>
      <c r="I1158">
        <v>28.087</v>
      </c>
      <c r="J1158">
        <v>21.186</v>
      </c>
      <c r="M1158" s="3">
        <f t="shared" si="205"/>
        <v>24.537333333333333</v>
      </c>
      <c r="N1158" s="1">
        <f t="shared" si="206"/>
        <v>3.4547723996427591</v>
      </c>
      <c r="O1158" s="1">
        <f t="shared" si="207"/>
        <v>27.992105732976093</v>
      </c>
      <c r="P1158" s="2">
        <f t="shared" si="208"/>
        <v>21.082560933690573</v>
      </c>
    </row>
    <row r="1159" spans="1:16" x14ac:dyDescent="0.2">
      <c r="A1159" s="17" t="s">
        <v>39</v>
      </c>
      <c r="B1159" t="s">
        <v>28</v>
      </c>
      <c r="C1159" t="s">
        <v>44</v>
      </c>
      <c r="E1159">
        <v>3</v>
      </c>
      <c r="G1159">
        <v>17</v>
      </c>
      <c r="H1159">
        <v>23.699000000000002</v>
      </c>
      <c r="I1159">
        <v>35.76</v>
      </c>
      <c r="J1159">
        <v>12.099</v>
      </c>
      <c r="M1159" s="3">
        <f t="shared" si="205"/>
        <v>23.852666666666668</v>
      </c>
      <c r="N1159" s="1">
        <f t="shared" si="206"/>
        <v>11.831248468920474</v>
      </c>
      <c r="O1159" s="1">
        <f t="shared" si="207"/>
        <v>35.683915135587142</v>
      </c>
      <c r="P1159" s="2">
        <f t="shared" si="208"/>
        <v>12.021418197746193</v>
      </c>
    </row>
    <row r="1160" spans="1:16" x14ac:dyDescent="0.2">
      <c r="A1160" s="17" t="s">
        <v>39</v>
      </c>
      <c r="B1160" t="s">
        <v>28</v>
      </c>
      <c r="C1160" t="s">
        <v>44</v>
      </c>
      <c r="E1160">
        <v>3</v>
      </c>
      <c r="G1160">
        <v>18</v>
      </c>
      <c r="H1160">
        <v>26.937999999999999</v>
      </c>
      <c r="I1160">
        <v>26.683</v>
      </c>
      <c r="J1160">
        <v>27.337</v>
      </c>
      <c r="M1160" s="3">
        <f t="shared" si="205"/>
        <v>26.986000000000001</v>
      </c>
      <c r="N1160" s="1">
        <f t="shared" si="206"/>
        <v>0.32963161256165957</v>
      </c>
      <c r="O1160" s="1">
        <f t="shared" si="207"/>
        <v>27.31563161256166</v>
      </c>
      <c r="P1160" s="2">
        <f t="shared" si="208"/>
        <v>26.656368387438341</v>
      </c>
    </row>
    <row r="1161" spans="1:16" x14ac:dyDescent="0.2">
      <c r="A1161" s="17" t="s">
        <v>39</v>
      </c>
      <c r="B1161" t="s">
        <v>28</v>
      </c>
      <c r="C1161" t="s">
        <v>44</v>
      </c>
      <c r="E1161">
        <v>3</v>
      </c>
      <c r="G1161">
        <v>19</v>
      </c>
      <c r="H1161">
        <v>30.385999999999999</v>
      </c>
      <c r="I1161">
        <v>25.936</v>
      </c>
      <c r="J1161">
        <v>25.837</v>
      </c>
      <c r="M1161" s="3">
        <f t="shared" si="205"/>
        <v>27.386333333333337</v>
      </c>
      <c r="N1161" s="1">
        <f t="shared" si="206"/>
        <v>2.5982590966517045</v>
      </c>
      <c r="O1161" s="1">
        <f t="shared" si="207"/>
        <v>29.984592429985042</v>
      </c>
      <c r="P1161" s="2">
        <f t="shared" si="208"/>
        <v>24.788074236681631</v>
      </c>
    </row>
    <row r="1162" spans="1:16" x14ac:dyDescent="0.2">
      <c r="A1162" s="17" t="s">
        <v>39</v>
      </c>
      <c r="B1162" t="s">
        <v>28</v>
      </c>
      <c r="C1162" t="s">
        <v>44</v>
      </c>
      <c r="E1162">
        <v>3</v>
      </c>
      <c r="G1162">
        <v>20</v>
      </c>
      <c r="H1162">
        <v>27.934999999999999</v>
      </c>
      <c r="I1162">
        <v>31.273</v>
      </c>
      <c r="J1162">
        <v>25.088000000000001</v>
      </c>
      <c r="M1162" s="3">
        <f t="shared" si="205"/>
        <v>28.098666666666663</v>
      </c>
      <c r="N1162" s="1">
        <f t="shared" si="206"/>
        <v>3.0957464904822762</v>
      </c>
      <c r="O1162" s="1">
        <f t="shared" si="207"/>
        <v>31.19441315714894</v>
      </c>
      <c r="P1162" s="2">
        <f t="shared" si="208"/>
        <v>25.002920176184386</v>
      </c>
    </row>
    <row r="1163" spans="1:16" x14ac:dyDescent="0.2">
      <c r="A1163" s="17" t="s">
        <v>39</v>
      </c>
      <c r="B1163" t="s">
        <v>28</v>
      </c>
      <c r="C1163" t="s">
        <v>44</v>
      </c>
      <c r="E1163">
        <v>3</v>
      </c>
      <c r="G1163">
        <v>21</v>
      </c>
      <c r="H1163">
        <v>28.015999999999998</v>
      </c>
      <c r="I1163">
        <v>29.78</v>
      </c>
      <c r="J1163">
        <v>24.951000000000001</v>
      </c>
      <c r="M1163" s="3">
        <f t="shared" si="205"/>
        <v>27.582333333333334</v>
      </c>
      <c r="N1163" s="1">
        <f t="shared" si="206"/>
        <v>2.4435343937283416</v>
      </c>
      <c r="O1163" s="1">
        <f t="shared" si="207"/>
        <v>30.025867727061677</v>
      </c>
      <c r="P1163" s="2">
        <f t="shared" si="208"/>
        <v>25.138798939604992</v>
      </c>
    </row>
    <row r="1164" spans="1:16" x14ac:dyDescent="0.2">
      <c r="A1164" s="17" t="s">
        <v>39</v>
      </c>
      <c r="B1164" t="s">
        <v>28</v>
      </c>
      <c r="C1164" t="s">
        <v>44</v>
      </c>
      <c r="E1164">
        <v>3</v>
      </c>
      <c r="G1164">
        <v>22</v>
      </c>
      <c r="H1164">
        <v>26.587</v>
      </c>
      <c r="I1164">
        <v>29.472999999999999</v>
      </c>
      <c r="J1164">
        <v>26.587</v>
      </c>
      <c r="M1164" s="3">
        <f t="shared" si="205"/>
        <v>27.549000000000003</v>
      </c>
      <c r="N1164" s="1">
        <f t="shared" si="206"/>
        <v>1.6662328768812595</v>
      </c>
      <c r="O1164" s="1">
        <f t="shared" si="207"/>
        <v>29.215232876881263</v>
      </c>
      <c r="P1164" s="2">
        <f t="shared" si="208"/>
        <v>25.882767123118743</v>
      </c>
    </row>
    <row r="1165" spans="1:16" x14ac:dyDescent="0.2">
      <c r="A1165" s="17" t="s">
        <v>39</v>
      </c>
      <c r="B1165" t="s">
        <v>28</v>
      </c>
      <c r="C1165" t="s">
        <v>44</v>
      </c>
      <c r="E1165">
        <v>3</v>
      </c>
      <c r="G1165">
        <v>23</v>
      </c>
      <c r="H1165">
        <v>23.433</v>
      </c>
      <c r="I1165">
        <v>30.198</v>
      </c>
      <c r="J1165">
        <v>18.867999999999999</v>
      </c>
      <c r="M1165" s="3">
        <f t="shared" si="205"/>
        <v>24.166333333333331</v>
      </c>
      <c r="N1165" s="1">
        <f t="shared" si="206"/>
        <v>5.700487552247913</v>
      </c>
      <c r="O1165" s="1">
        <f t="shared" si="207"/>
        <v>29.866820885581244</v>
      </c>
      <c r="P1165" s="2">
        <f t="shared" si="208"/>
        <v>18.465845781085417</v>
      </c>
    </row>
    <row r="1166" spans="1:16" x14ac:dyDescent="0.2">
      <c r="A1166" s="36" t="s">
        <v>39</v>
      </c>
      <c r="B1166" s="5" t="s">
        <v>28</v>
      </c>
      <c r="C1166" t="s">
        <v>44</v>
      </c>
      <c r="E1166" s="5">
        <v>3</v>
      </c>
      <c r="F1166" s="5"/>
      <c r="G1166" s="5">
        <v>24</v>
      </c>
      <c r="H1166" s="5">
        <v>17.506</v>
      </c>
      <c r="I1166" s="5" t="s">
        <v>18</v>
      </c>
      <c r="J1166" s="5">
        <v>31.026</v>
      </c>
      <c r="K1166" s="5"/>
      <c r="L1166" s="5"/>
      <c r="M1166" s="6">
        <f t="shared" si="205"/>
        <v>24.265999999999998</v>
      </c>
      <c r="N1166" s="7">
        <f t="shared" si="206"/>
        <v>9.56008368164213</v>
      </c>
      <c r="O1166" s="7">
        <f t="shared" si="207"/>
        <v>33.826083681642132</v>
      </c>
      <c r="P1166" s="8">
        <f t="shared" si="208"/>
        <v>14.705916318357868</v>
      </c>
    </row>
    <row r="1167" spans="1:16" x14ac:dyDescent="0.2">
      <c r="A1167" s="32" t="s">
        <v>39</v>
      </c>
      <c r="B1167" s="9" t="s">
        <v>28</v>
      </c>
      <c r="C1167" t="s">
        <v>44</v>
      </c>
      <c r="E1167" s="9">
        <v>4</v>
      </c>
      <c r="F1167" s="9">
        <v>420.935</v>
      </c>
      <c r="G1167" s="9">
        <v>1</v>
      </c>
      <c r="H1167" s="9" t="s">
        <v>18</v>
      </c>
      <c r="I1167" s="9">
        <v>3.0190000000000001</v>
      </c>
      <c r="J1167" s="9" t="s">
        <v>18</v>
      </c>
      <c r="K1167" s="9"/>
      <c r="L1167" s="9"/>
      <c r="M1167" s="11">
        <f t="shared" si="205"/>
        <v>3.0190000000000001</v>
      </c>
      <c r="N1167" s="12" t="s">
        <v>18</v>
      </c>
      <c r="O1167" s="12" t="s">
        <v>18</v>
      </c>
      <c r="P1167" s="13" t="s">
        <v>18</v>
      </c>
    </row>
    <row r="1168" spans="1:16" x14ac:dyDescent="0.2">
      <c r="A1168" s="17" t="s">
        <v>39</v>
      </c>
      <c r="B1168" t="s">
        <v>28</v>
      </c>
      <c r="C1168" t="s">
        <v>44</v>
      </c>
      <c r="E1168">
        <v>4</v>
      </c>
      <c r="G1168">
        <v>2</v>
      </c>
      <c r="H1168" t="s">
        <v>18</v>
      </c>
      <c r="I1168">
        <v>3.774</v>
      </c>
      <c r="J1168">
        <v>3.0190000000000001</v>
      </c>
      <c r="M1168" s="3">
        <f t="shared" si="205"/>
        <v>3.3965000000000001</v>
      </c>
      <c r="N1168" s="1">
        <f t="shared" si="206"/>
        <v>0.5338656197958439</v>
      </c>
      <c r="O1168" s="1">
        <f t="shared" si="207"/>
        <v>3.9303656197958441</v>
      </c>
      <c r="P1168" s="2">
        <f t="shared" si="208"/>
        <v>2.8626343802041561</v>
      </c>
    </row>
    <row r="1169" spans="1:16" x14ac:dyDescent="0.2">
      <c r="A1169" s="17" t="s">
        <v>39</v>
      </c>
      <c r="B1169" t="s">
        <v>28</v>
      </c>
      <c r="C1169" t="s">
        <v>44</v>
      </c>
      <c r="E1169">
        <v>4</v>
      </c>
      <c r="G1169">
        <v>3</v>
      </c>
      <c r="H1169">
        <v>3.0190000000000001</v>
      </c>
      <c r="I1169">
        <v>4.5279999999999996</v>
      </c>
      <c r="J1169">
        <v>3.0190000000000001</v>
      </c>
      <c r="M1169" s="3">
        <f t="shared" si="205"/>
        <v>3.5219999999999998</v>
      </c>
      <c r="N1169" s="1">
        <f t="shared" si="206"/>
        <v>0.87122155620714514</v>
      </c>
      <c r="O1169" s="1">
        <f t="shared" si="207"/>
        <v>4.3932215562071448</v>
      </c>
      <c r="P1169" s="2">
        <f t="shared" si="208"/>
        <v>2.6507784437928548</v>
      </c>
    </row>
    <row r="1170" spans="1:16" x14ac:dyDescent="0.2">
      <c r="A1170" s="17" t="s">
        <v>39</v>
      </c>
      <c r="B1170" t="s">
        <v>28</v>
      </c>
      <c r="C1170" t="s">
        <v>44</v>
      </c>
      <c r="E1170">
        <v>4</v>
      </c>
      <c r="G1170">
        <v>4</v>
      </c>
      <c r="H1170">
        <v>4.5910000000000002</v>
      </c>
      <c r="I1170">
        <v>3.0190000000000001</v>
      </c>
      <c r="J1170">
        <v>4.5279999999999996</v>
      </c>
      <c r="M1170" s="3">
        <f t="shared" si="205"/>
        <v>4.0460000000000003</v>
      </c>
      <c r="N1170" s="1">
        <f t="shared" si="206"/>
        <v>0.88996572967727194</v>
      </c>
      <c r="O1170" s="1">
        <f t="shared" si="207"/>
        <v>4.9359657296772719</v>
      </c>
      <c r="P1170" s="2">
        <f t="shared" si="208"/>
        <v>3.1560342703227282</v>
      </c>
    </row>
    <row r="1171" spans="1:16" x14ac:dyDescent="0.2">
      <c r="A1171" s="17" t="s">
        <v>39</v>
      </c>
      <c r="B1171" t="s">
        <v>28</v>
      </c>
      <c r="C1171" t="s">
        <v>44</v>
      </c>
      <c r="E1171">
        <v>4</v>
      </c>
      <c r="G1171">
        <v>5</v>
      </c>
      <c r="H1171">
        <v>3.774</v>
      </c>
      <c r="I1171">
        <v>3.774</v>
      </c>
      <c r="J1171">
        <v>3.774</v>
      </c>
      <c r="M1171" s="3">
        <f t="shared" si="205"/>
        <v>3.7739999999999996</v>
      </c>
      <c r="N1171" s="1">
        <f t="shared" si="206"/>
        <v>5.4389598220420729E-16</v>
      </c>
      <c r="O1171" s="1">
        <f t="shared" si="207"/>
        <v>3.774</v>
      </c>
      <c r="P1171" s="2">
        <f t="shared" si="208"/>
        <v>3.7739999999999991</v>
      </c>
    </row>
    <row r="1172" spans="1:16" x14ac:dyDescent="0.2">
      <c r="A1172" s="17" t="s">
        <v>39</v>
      </c>
      <c r="B1172" t="s">
        <v>28</v>
      </c>
      <c r="C1172" t="s">
        <v>44</v>
      </c>
      <c r="E1172">
        <v>4</v>
      </c>
      <c r="G1172">
        <v>6</v>
      </c>
      <c r="H1172">
        <v>6.7919999999999998</v>
      </c>
      <c r="I1172">
        <v>1.5089999999999999</v>
      </c>
      <c r="J1172">
        <v>3.8479999999999999</v>
      </c>
      <c r="M1172" s="3">
        <f t="shared" si="205"/>
        <v>4.049666666666667</v>
      </c>
      <c r="N1172" s="1">
        <f t="shared" si="206"/>
        <v>2.6472673331821492</v>
      </c>
      <c r="O1172" s="1">
        <f t="shared" si="207"/>
        <v>6.6969339998488167</v>
      </c>
      <c r="P1172" s="2">
        <f t="shared" si="208"/>
        <v>1.4023993334845177</v>
      </c>
    </row>
    <row r="1173" spans="1:16" x14ac:dyDescent="0.2">
      <c r="A1173" s="17" t="s">
        <v>39</v>
      </c>
      <c r="B1173" t="s">
        <v>28</v>
      </c>
      <c r="C1173" t="s">
        <v>44</v>
      </c>
      <c r="E1173">
        <v>4</v>
      </c>
      <c r="G1173">
        <v>7</v>
      </c>
      <c r="H1173">
        <v>3.8479999999999999</v>
      </c>
      <c r="I1173">
        <v>3.774</v>
      </c>
      <c r="J1173">
        <v>4.5279999999999996</v>
      </c>
      <c r="M1173" s="3">
        <f t="shared" si="205"/>
        <v>4.05</v>
      </c>
      <c r="N1173" s="1">
        <f t="shared" si="206"/>
        <v>0.41561039448021486</v>
      </c>
      <c r="O1173" s="1">
        <f t="shared" si="207"/>
        <v>4.4656103944802146</v>
      </c>
      <c r="P1173" s="2">
        <f t="shared" si="208"/>
        <v>3.6343896055197851</v>
      </c>
    </row>
    <row r="1174" spans="1:16" x14ac:dyDescent="0.2">
      <c r="A1174" s="17" t="s">
        <v>39</v>
      </c>
      <c r="B1174" t="s">
        <v>28</v>
      </c>
      <c r="C1174" t="s">
        <v>44</v>
      </c>
      <c r="E1174">
        <v>4</v>
      </c>
      <c r="G1174">
        <v>8</v>
      </c>
      <c r="H1174">
        <v>6.0380000000000003</v>
      </c>
      <c r="I1174">
        <v>11.321</v>
      </c>
      <c r="J1174">
        <v>8.3019999999999996</v>
      </c>
      <c r="M1174" s="3">
        <f t="shared" si="205"/>
        <v>8.5536666666666665</v>
      </c>
      <c r="N1174" s="1">
        <f t="shared" si="206"/>
        <v>2.6504762465136968</v>
      </c>
      <c r="O1174" s="1">
        <f t="shared" si="207"/>
        <v>11.204142913180362</v>
      </c>
      <c r="P1174" s="2">
        <f t="shared" si="208"/>
        <v>5.9031904201529697</v>
      </c>
    </row>
    <row r="1175" spans="1:16" x14ac:dyDescent="0.2">
      <c r="A1175" s="17" t="s">
        <v>39</v>
      </c>
      <c r="B1175" t="s">
        <v>28</v>
      </c>
      <c r="C1175" t="s">
        <v>44</v>
      </c>
      <c r="E1175">
        <v>4</v>
      </c>
      <c r="G1175">
        <v>9</v>
      </c>
      <c r="H1175">
        <v>6.7919999999999998</v>
      </c>
      <c r="I1175">
        <v>13.772</v>
      </c>
      <c r="J1175">
        <v>11.346</v>
      </c>
      <c r="M1175" s="3">
        <f t="shared" si="205"/>
        <v>10.636666666666667</v>
      </c>
      <c r="N1175" s="1">
        <f t="shared" si="206"/>
        <v>3.5436514125028356</v>
      </c>
      <c r="O1175" s="1">
        <f t="shared" si="207"/>
        <v>14.180318079169503</v>
      </c>
      <c r="P1175" s="2">
        <f t="shared" si="208"/>
        <v>7.0930152541638307</v>
      </c>
    </row>
    <row r="1176" spans="1:16" x14ac:dyDescent="0.2">
      <c r="A1176" s="17" t="s">
        <v>39</v>
      </c>
      <c r="B1176" t="s">
        <v>28</v>
      </c>
      <c r="C1176" t="s">
        <v>44</v>
      </c>
      <c r="E1176">
        <v>4</v>
      </c>
      <c r="G1176">
        <v>10</v>
      </c>
      <c r="H1176">
        <v>7.5469999999999997</v>
      </c>
      <c r="I1176">
        <v>12.919</v>
      </c>
      <c r="J1176">
        <v>9.8109999999999999</v>
      </c>
      <c r="M1176" s="3">
        <f t="shared" si="205"/>
        <v>10.092333333333334</v>
      </c>
      <c r="N1176" s="1">
        <f t="shared" si="206"/>
        <v>2.6970274995508161</v>
      </c>
      <c r="O1176" s="1">
        <f t="shared" si="207"/>
        <v>12.789360832884149</v>
      </c>
      <c r="P1176" s="2">
        <f t="shared" si="208"/>
        <v>7.3953058337825182</v>
      </c>
    </row>
    <row r="1177" spans="1:16" x14ac:dyDescent="0.2">
      <c r="A1177" s="17" t="s">
        <v>39</v>
      </c>
      <c r="B1177" t="s">
        <v>28</v>
      </c>
      <c r="C1177" t="s">
        <v>44</v>
      </c>
      <c r="E1177">
        <v>4</v>
      </c>
      <c r="G1177">
        <v>11</v>
      </c>
      <c r="H1177">
        <v>9.8109999999999999</v>
      </c>
      <c r="I1177">
        <v>14.34</v>
      </c>
      <c r="J1177">
        <v>14.34</v>
      </c>
      <c r="M1177" s="3">
        <f t="shared" si="205"/>
        <v>12.830333333333334</v>
      </c>
      <c r="N1177" s="1">
        <f t="shared" si="206"/>
        <v>2.6148193691598083</v>
      </c>
      <c r="O1177" s="1">
        <f t="shared" si="207"/>
        <v>15.445152702493143</v>
      </c>
      <c r="P1177" s="2">
        <f t="shared" si="208"/>
        <v>10.215513964173525</v>
      </c>
    </row>
    <row r="1178" spans="1:16" x14ac:dyDescent="0.2">
      <c r="A1178" s="17" t="s">
        <v>39</v>
      </c>
      <c r="B1178" t="s">
        <v>28</v>
      </c>
      <c r="C1178" t="s">
        <v>44</v>
      </c>
      <c r="E1178">
        <v>4</v>
      </c>
      <c r="G1178">
        <v>12</v>
      </c>
      <c r="H1178">
        <v>11.420999999999999</v>
      </c>
      <c r="I1178">
        <v>10.673</v>
      </c>
      <c r="J1178">
        <v>11.346</v>
      </c>
      <c r="M1178" s="3">
        <f t="shared" si="205"/>
        <v>11.146666666666667</v>
      </c>
      <c r="N1178" s="1">
        <f t="shared" si="206"/>
        <v>0.41191787207322428</v>
      </c>
      <c r="O1178" s="1">
        <f t="shared" si="207"/>
        <v>11.558584538739892</v>
      </c>
      <c r="P1178" s="2">
        <f t="shared" si="208"/>
        <v>10.734748794593441</v>
      </c>
    </row>
    <row r="1179" spans="1:16" x14ac:dyDescent="0.2">
      <c r="A1179" s="17" t="s">
        <v>39</v>
      </c>
      <c r="B1179" t="s">
        <v>28</v>
      </c>
      <c r="C1179" t="s">
        <v>44</v>
      </c>
      <c r="E1179">
        <v>4</v>
      </c>
      <c r="G1179">
        <v>13</v>
      </c>
      <c r="H1179">
        <v>14.419</v>
      </c>
      <c r="I1179">
        <v>16.672000000000001</v>
      </c>
      <c r="J1179">
        <v>18.113</v>
      </c>
      <c r="M1179" s="3">
        <f t="shared" si="205"/>
        <v>16.401333333333334</v>
      </c>
      <c r="N1179" s="1">
        <f t="shared" si="206"/>
        <v>1.8618147956586153</v>
      </c>
      <c r="O1179" s="1">
        <f t="shared" si="207"/>
        <v>18.263148128991951</v>
      </c>
      <c r="P1179" s="2">
        <f t="shared" si="208"/>
        <v>14.539518537674718</v>
      </c>
    </row>
    <row r="1180" spans="1:16" x14ac:dyDescent="0.2">
      <c r="A1180" s="17" t="s">
        <v>39</v>
      </c>
      <c r="B1180" t="s">
        <v>28</v>
      </c>
      <c r="C1180" t="s">
        <v>44</v>
      </c>
      <c r="E1180">
        <v>4</v>
      </c>
      <c r="G1180">
        <v>14</v>
      </c>
      <c r="H1180">
        <v>16.672000000000001</v>
      </c>
      <c r="I1180">
        <v>10.566000000000001</v>
      </c>
      <c r="J1180">
        <v>13.585000000000001</v>
      </c>
      <c r="M1180" s="3">
        <f t="shared" si="205"/>
        <v>13.607666666666667</v>
      </c>
      <c r="N1180" s="1">
        <f t="shared" si="206"/>
        <v>3.0530631066739153</v>
      </c>
      <c r="O1180" s="1">
        <f t="shared" si="207"/>
        <v>16.660729773340581</v>
      </c>
      <c r="P1180" s="2">
        <f t="shared" si="208"/>
        <v>10.554603559992751</v>
      </c>
    </row>
    <row r="1181" spans="1:16" x14ac:dyDescent="0.2">
      <c r="A1181" s="17" t="s">
        <v>39</v>
      </c>
      <c r="B1181" t="s">
        <v>28</v>
      </c>
      <c r="C1181" t="s">
        <v>44</v>
      </c>
      <c r="E1181">
        <v>4</v>
      </c>
      <c r="G1181">
        <v>15</v>
      </c>
      <c r="H1181">
        <v>18.363</v>
      </c>
      <c r="I1181">
        <v>15.920999999999999</v>
      </c>
      <c r="J1181">
        <v>15.093999999999999</v>
      </c>
      <c r="M1181" s="3">
        <f t="shared" si="205"/>
        <v>16.459333333333333</v>
      </c>
      <c r="N1181" s="1">
        <f t="shared" si="206"/>
        <v>1.6996888931017151</v>
      </c>
      <c r="O1181" s="1">
        <f t="shared" si="207"/>
        <v>18.159022226435049</v>
      </c>
      <c r="P1181" s="2">
        <f t="shared" si="208"/>
        <v>14.759644440231618</v>
      </c>
    </row>
    <row r="1182" spans="1:16" x14ac:dyDescent="0.2">
      <c r="A1182" s="17" t="s">
        <v>39</v>
      </c>
      <c r="B1182" t="s">
        <v>28</v>
      </c>
      <c r="C1182" t="s">
        <v>44</v>
      </c>
      <c r="E1182">
        <v>4</v>
      </c>
      <c r="G1182">
        <v>16</v>
      </c>
      <c r="H1182">
        <v>16.292000000000002</v>
      </c>
      <c r="I1182">
        <v>13.606</v>
      </c>
      <c r="J1182">
        <v>12.852</v>
      </c>
      <c r="M1182" s="3">
        <f t="shared" si="205"/>
        <v>14.25</v>
      </c>
      <c r="N1182" s="1">
        <f t="shared" si="206"/>
        <v>1.808162603307568</v>
      </c>
      <c r="O1182" s="1">
        <f t="shared" si="207"/>
        <v>16.058162603307569</v>
      </c>
      <c r="P1182" s="2">
        <f t="shared" si="208"/>
        <v>12.441837396692431</v>
      </c>
    </row>
    <row r="1183" spans="1:16" x14ac:dyDescent="0.2">
      <c r="A1183" s="17" t="s">
        <v>39</v>
      </c>
      <c r="B1183" t="s">
        <v>28</v>
      </c>
      <c r="C1183" t="s">
        <v>44</v>
      </c>
      <c r="E1183">
        <v>4</v>
      </c>
      <c r="G1183">
        <v>17</v>
      </c>
      <c r="H1183">
        <v>18.363</v>
      </c>
      <c r="I1183">
        <v>16.876000000000001</v>
      </c>
      <c r="J1183">
        <v>13.669</v>
      </c>
      <c r="M1183" s="3">
        <f t="shared" si="205"/>
        <v>16.302666666666667</v>
      </c>
      <c r="N1183" s="1">
        <f t="shared" si="206"/>
        <v>2.3989460880422686</v>
      </c>
      <c r="O1183" s="1">
        <f t="shared" si="207"/>
        <v>18.701612754708936</v>
      </c>
      <c r="P1183" s="2">
        <f t="shared" si="208"/>
        <v>13.903720578624398</v>
      </c>
    </row>
    <row r="1184" spans="1:16" x14ac:dyDescent="0.2">
      <c r="A1184" s="17" t="s">
        <v>39</v>
      </c>
      <c r="B1184" t="s">
        <v>28</v>
      </c>
      <c r="C1184" t="s">
        <v>44</v>
      </c>
      <c r="E1184">
        <v>4</v>
      </c>
      <c r="G1184">
        <v>18</v>
      </c>
      <c r="H1184">
        <v>17.423999999999999</v>
      </c>
      <c r="I1184">
        <v>21.186</v>
      </c>
      <c r="J1184">
        <v>20.503</v>
      </c>
      <c r="M1184" s="3">
        <f t="shared" si="205"/>
        <v>19.704333333333334</v>
      </c>
      <c r="N1184" s="1">
        <f t="shared" si="206"/>
        <v>2.0041363060763442</v>
      </c>
      <c r="O1184" s="1">
        <f t="shared" si="207"/>
        <v>21.708469639409678</v>
      </c>
      <c r="P1184" s="2">
        <f t="shared" si="208"/>
        <v>17.700197027256991</v>
      </c>
    </row>
    <row r="1185" spans="1:16" x14ac:dyDescent="0.2">
      <c r="A1185" s="17" t="s">
        <v>39</v>
      </c>
      <c r="B1185" t="s">
        <v>28</v>
      </c>
      <c r="C1185" t="s">
        <v>44</v>
      </c>
      <c r="E1185">
        <v>4</v>
      </c>
      <c r="G1185">
        <v>19</v>
      </c>
      <c r="H1185">
        <v>20.503</v>
      </c>
      <c r="I1185">
        <v>14.419</v>
      </c>
      <c r="J1185">
        <v>15.17</v>
      </c>
      <c r="M1185" s="3">
        <f t="shared" si="205"/>
        <v>16.697333333333333</v>
      </c>
      <c r="N1185" s="1">
        <f t="shared" si="206"/>
        <v>3.3171259146033951</v>
      </c>
      <c r="O1185" s="1">
        <f t="shared" si="207"/>
        <v>20.014459247936728</v>
      </c>
      <c r="P1185" s="2">
        <f t="shared" si="208"/>
        <v>13.380207418729938</v>
      </c>
    </row>
    <row r="1186" spans="1:16" x14ac:dyDescent="0.2">
      <c r="A1186" s="17" t="s">
        <v>39</v>
      </c>
      <c r="B1186" t="s">
        <v>28</v>
      </c>
      <c r="C1186" t="s">
        <v>44</v>
      </c>
      <c r="E1186">
        <v>4</v>
      </c>
      <c r="G1186">
        <v>20</v>
      </c>
      <c r="H1186">
        <v>23.408000000000001</v>
      </c>
      <c r="I1186">
        <v>15.263</v>
      </c>
      <c r="J1186">
        <v>14.359</v>
      </c>
      <c r="M1186" s="3">
        <f t="shared" si="205"/>
        <v>17.676666666666666</v>
      </c>
      <c r="N1186" s="1">
        <f t="shared" si="206"/>
        <v>4.9840184924750508</v>
      </c>
      <c r="O1186" s="1">
        <f t="shared" si="207"/>
        <v>22.660685159141718</v>
      </c>
      <c r="P1186" s="2">
        <f t="shared" si="208"/>
        <v>12.692648174191614</v>
      </c>
    </row>
    <row r="1187" spans="1:16" x14ac:dyDescent="0.2">
      <c r="A1187" s="17" t="s">
        <v>39</v>
      </c>
      <c r="B1187" t="s">
        <v>28</v>
      </c>
      <c r="C1187" t="s">
        <v>44</v>
      </c>
      <c r="E1187">
        <v>4</v>
      </c>
      <c r="G1187">
        <v>21</v>
      </c>
      <c r="H1187">
        <v>18.254000000000001</v>
      </c>
      <c r="I1187">
        <v>19.753</v>
      </c>
      <c r="J1187">
        <v>19.753</v>
      </c>
      <c r="M1187" s="3">
        <f t="shared" si="205"/>
        <v>19.253333333333334</v>
      </c>
      <c r="N1187" s="1">
        <f t="shared" si="206"/>
        <v>0.86544805351524834</v>
      </c>
      <c r="O1187" s="1">
        <f t="shared" si="207"/>
        <v>20.118781386848582</v>
      </c>
      <c r="P1187" s="2">
        <f t="shared" si="208"/>
        <v>18.387885279818086</v>
      </c>
    </row>
    <row r="1188" spans="1:16" x14ac:dyDescent="0.2">
      <c r="A1188" s="17" t="s">
        <v>39</v>
      </c>
      <c r="B1188" t="s">
        <v>28</v>
      </c>
      <c r="C1188" t="s">
        <v>44</v>
      </c>
      <c r="E1188">
        <v>4</v>
      </c>
      <c r="G1188">
        <v>22</v>
      </c>
      <c r="H1188">
        <v>27.965</v>
      </c>
      <c r="I1188">
        <v>14.654</v>
      </c>
      <c r="J1188">
        <v>15.263</v>
      </c>
      <c r="M1188" s="3">
        <f t="shared" si="205"/>
        <v>19.294</v>
      </c>
      <c r="N1188" s="1">
        <f t="shared" si="206"/>
        <v>7.5154774299441538</v>
      </c>
      <c r="O1188" s="1">
        <f t="shared" si="207"/>
        <v>26.809477429944153</v>
      </c>
      <c r="P1188" s="2">
        <f t="shared" si="208"/>
        <v>11.778522570055847</v>
      </c>
    </row>
    <row r="1189" spans="1:16" x14ac:dyDescent="0.2">
      <c r="A1189" s="17" t="s">
        <v>39</v>
      </c>
      <c r="B1189" t="s">
        <v>28</v>
      </c>
      <c r="C1189" t="s">
        <v>44</v>
      </c>
      <c r="E1189">
        <v>4</v>
      </c>
      <c r="G1189">
        <v>23</v>
      </c>
      <c r="H1189">
        <v>27.965</v>
      </c>
      <c r="I1189">
        <v>18.175999999999998</v>
      </c>
      <c r="J1189">
        <v>18.129000000000001</v>
      </c>
      <c r="M1189" s="3">
        <f t="shared" si="205"/>
        <v>21.423333333333332</v>
      </c>
      <c r="N1189" s="1">
        <f t="shared" si="206"/>
        <v>5.6652982563439167</v>
      </c>
      <c r="O1189" s="1">
        <f t="shared" si="207"/>
        <v>27.088631589677249</v>
      </c>
      <c r="P1189" s="2">
        <f t="shared" si="208"/>
        <v>15.758035076989415</v>
      </c>
    </row>
    <row r="1190" spans="1:16" x14ac:dyDescent="0.2">
      <c r="A1190" s="17" t="s">
        <v>39</v>
      </c>
      <c r="B1190" t="s">
        <v>28</v>
      </c>
      <c r="C1190" t="s">
        <v>44</v>
      </c>
      <c r="E1190">
        <v>4</v>
      </c>
      <c r="G1190">
        <v>24</v>
      </c>
      <c r="H1190">
        <v>29.521000000000001</v>
      </c>
      <c r="I1190">
        <v>24.257000000000001</v>
      </c>
      <c r="J1190">
        <v>23.408000000000001</v>
      </c>
      <c r="M1190" s="3">
        <f t="shared" si="205"/>
        <v>25.728666666666669</v>
      </c>
      <c r="N1190" s="1">
        <f t="shared" si="206"/>
        <v>3.3115773180364094</v>
      </c>
      <c r="O1190" s="1">
        <f t="shared" si="207"/>
        <v>29.040243984703078</v>
      </c>
      <c r="P1190" s="2">
        <f t="shared" si="208"/>
        <v>22.41708934863026</v>
      </c>
    </row>
    <row r="1191" spans="1:16" x14ac:dyDescent="0.2">
      <c r="A1191" s="17" t="s">
        <v>39</v>
      </c>
      <c r="B1191" t="s">
        <v>28</v>
      </c>
      <c r="C1191" t="s">
        <v>44</v>
      </c>
      <c r="E1191">
        <v>4</v>
      </c>
      <c r="G1191">
        <v>25</v>
      </c>
      <c r="H1191">
        <v>23.83</v>
      </c>
      <c r="I1191">
        <v>25.007999999999999</v>
      </c>
      <c r="J1191">
        <v>24.951000000000001</v>
      </c>
      <c r="M1191" s="3">
        <f t="shared" si="205"/>
        <v>24.59633333333333</v>
      </c>
      <c r="N1191" s="1">
        <f t="shared" si="206"/>
        <v>0.66427579613691667</v>
      </c>
      <c r="O1191" s="1">
        <f t="shared" si="207"/>
        <v>25.260609129470247</v>
      </c>
      <c r="P1191" s="2">
        <f t="shared" si="208"/>
        <v>23.932057537196414</v>
      </c>
    </row>
    <row r="1192" spans="1:16" x14ac:dyDescent="0.2">
      <c r="A1192" s="17" t="s">
        <v>39</v>
      </c>
      <c r="B1192" t="s">
        <v>28</v>
      </c>
      <c r="C1192" t="s">
        <v>44</v>
      </c>
      <c r="E1192">
        <v>4</v>
      </c>
      <c r="G1192">
        <v>26</v>
      </c>
      <c r="H1192">
        <v>28.289000000000001</v>
      </c>
      <c r="I1192">
        <v>30.952999999999999</v>
      </c>
      <c r="J1192">
        <v>31.841999999999999</v>
      </c>
      <c r="M1192" s="3">
        <f t="shared" si="205"/>
        <v>30.361333333333334</v>
      </c>
      <c r="N1192" s="1">
        <f t="shared" si="206"/>
        <v>1.8489197747153141</v>
      </c>
      <c r="O1192" s="1">
        <f t="shared" si="207"/>
        <v>32.210253108048647</v>
      </c>
      <c r="P1192" s="2">
        <f t="shared" si="208"/>
        <v>28.512413558618022</v>
      </c>
    </row>
    <row r="1193" spans="1:16" x14ac:dyDescent="0.2">
      <c r="A1193" s="17" t="s">
        <v>39</v>
      </c>
      <c r="B1193" t="s">
        <v>28</v>
      </c>
      <c r="C1193" t="s">
        <v>44</v>
      </c>
      <c r="E1193">
        <v>4</v>
      </c>
      <c r="G1193">
        <v>27</v>
      </c>
      <c r="H1193">
        <v>34.847999999999999</v>
      </c>
      <c r="I1193">
        <v>31.09</v>
      </c>
      <c r="J1193">
        <v>31.026</v>
      </c>
      <c r="M1193" s="3">
        <f t="shared" si="205"/>
        <v>32.321333333333335</v>
      </c>
      <c r="N1193" s="1">
        <f t="shared" si="206"/>
        <v>2.1883914945304763</v>
      </c>
      <c r="O1193" s="1">
        <f t="shared" si="207"/>
        <v>34.509724827863813</v>
      </c>
      <c r="P1193" s="2">
        <f t="shared" si="208"/>
        <v>30.132941838802857</v>
      </c>
    </row>
    <row r="1194" spans="1:16" x14ac:dyDescent="0.2">
      <c r="A1194" s="17" t="s">
        <v>39</v>
      </c>
      <c r="B1194" t="s">
        <v>28</v>
      </c>
      <c r="C1194" t="s">
        <v>44</v>
      </c>
      <c r="E1194">
        <v>4</v>
      </c>
      <c r="G1194">
        <v>28</v>
      </c>
      <c r="H1194">
        <v>27.431000000000001</v>
      </c>
      <c r="I1194">
        <v>23.445</v>
      </c>
      <c r="J1194">
        <v>21.887</v>
      </c>
      <c r="M1194" s="3">
        <f t="shared" si="205"/>
        <v>24.254333333333335</v>
      </c>
      <c r="N1194" s="1">
        <f t="shared" si="206"/>
        <v>2.8592392927723509</v>
      </c>
      <c r="O1194" s="1">
        <f t="shared" si="207"/>
        <v>27.113572626105686</v>
      </c>
      <c r="P1194" s="2">
        <f t="shared" si="208"/>
        <v>21.395094040560984</v>
      </c>
    </row>
    <row r="1195" spans="1:16" x14ac:dyDescent="0.2">
      <c r="A1195" s="36" t="s">
        <v>39</v>
      </c>
      <c r="B1195" s="5" t="s">
        <v>28</v>
      </c>
      <c r="C1195" t="s">
        <v>44</v>
      </c>
      <c r="E1195" s="5">
        <v>4</v>
      </c>
      <c r="F1195" s="5"/>
      <c r="G1195" s="5">
        <v>29</v>
      </c>
      <c r="H1195" s="5">
        <v>19.753</v>
      </c>
      <c r="I1195" s="5">
        <v>18.928000000000001</v>
      </c>
      <c r="J1195" s="5">
        <v>22.754000000000001</v>
      </c>
      <c r="K1195" s="5"/>
      <c r="L1195" s="5"/>
      <c r="M1195" s="6">
        <f t="shared" si="205"/>
        <v>20.478333333333335</v>
      </c>
      <c r="N1195" s="7">
        <f t="shared" si="206"/>
        <v>2.0134920743159967</v>
      </c>
      <c r="O1195" s="7">
        <f t="shared" si="207"/>
        <v>22.491825407649333</v>
      </c>
      <c r="P1195" s="8">
        <f t="shared" si="208"/>
        <v>18.464841259017337</v>
      </c>
    </row>
    <row r="1196" spans="1:16" x14ac:dyDescent="0.2">
      <c r="A1196" s="32" t="s">
        <v>39</v>
      </c>
      <c r="B1196" s="9" t="s">
        <v>28</v>
      </c>
      <c r="C1196" t="s">
        <v>44</v>
      </c>
      <c r="E1196" s="9">
        <v>5</v>
      </c>
      <c r="F1196" s="9">
        <v>452.08499999999998</v>
      </c>
      <c r="G1196" s="9">
        <v>1</v>
      </c>
      <c r="H1196" s="9">
        <v>1.5089999999999999</v>
      </c>
      <c r="I1196" s="9">
        <v>5.2830000000000004</v>
      </c>
      <c r="J1196" s="9">
        <v>3.0190000000000001</v>
      </c>
      <c r="K1196" s="9"/>
      <c r="L1196" s="9"/>
      <c r="M1196" s="11">
        <f t="shared" si="205"/>
        <v>3.2703333333333333</v>
      </c>
      <c r="N1196" s="12">
        <f t="shared" si="206"/>
        <v>1.899511867120955</v>
      </c>
      <c r="O1196" s="12">
        <f t="shared" si="207"/>
        <v>5.1698452004542883</v>
      </c>
      <c r="P1196" s="13">
        <f t="shared" si="208"/>
        <v>1.3708214662123783</v>
      </c>
    </row>
    <row r="1197" spans="1:16" x14ac:dyDescent="0.2">
      <c r="A1197" s="17" t="s">
        <v>39</v>
      </c>
      <c r="B1197" t="s">
        <v>28</v>
      </c>
      <c r="C1197" t="s">
        <v>44</v>
      </c>
      <c r="E1197">
        <v>5</v>
      </c>
      <c r="G1197">
        <v>2</v>
      </c>
      <c r="H1197">
        <v>4.5279999999999996</v>
      </c>
      <c r="I1197">
        <v>6.7919999999999998</v>
      </c>
      <c r="J1197">
        <v>3.774</v>
      </c>
      <c r="M1197" s="3">
        <f t="shared" si="205"/>
        <v>5.0313333333333334</v>
      </c>
      <c r="N1197" s="1">
        <f t="shared" si="206"/>
        <v>1.5706970851610207</v>
      </c>
      <c r="O1197" s="1">
        <f t="shared" si="207"/>
        <v>6.6020304184943539</v>
      </c>
      <c r="P1197" s="2">
        <f t="shared" si="208"/>
        <v>3.460636248172313</v>
      </c>
    </row>
    <row r="1198" spans="1:16" x14ac:dyDescent="0.2">
      <c r="A1198" s="17" t="s">
        <v>39</v>
      </c>
      <c r="B1198" t="s">
        <v>28</v>
      </c>
      <c r="C1198" t="s">
        <v>44</v>
      </c>
      <c r="E1198">
        <v>5</v>
      </c>
      <c r="G1198">
        <v>3</v>
      </c>
      <c r="H1198">
        <v>3.774</v>
      </c>
      <c r="I1198">
        <v>6.7919999999999998</v>
      </c>
      <c r="J1198">
        <v>6.0380000000000003</v>
      </c>
      <c r="M1198" s="3">
        <f t="shared" si="205"/>
        <v>5.5346666666666664</v>
      </c>
      <c r="N1198" s="1">
        <f t="shared" si="206"/>
        <v>1.5706970851610229</v>
      </c>
      <c r="O1198" s="1">
        <f t="shared" si="207"/>
        <v>7.1053637518276895</v>
      </c>
      <c r="P1198" s="2">
        <f t="shared" si="208"/>
        <v>3.9639695815056433</v>
      </c>
    </row>
    <row r="1199" spans="1:16" x14ac:dyDescent="0.2">
      <c r="A1199" s="17" t="s">
        <v>39</v>
      </c>
      <c r="B1199" t="s">
        <v>28</v>
      </c>
      <c r="C1199" t="s">
        <v>44</v>
      </c>
      <c r="E1199">
        <v>5</v>
      </c>
      <c r="G1199">
        <v>4</v>
      </c>
      <c r="H1199">
        <v>6.0380000000000003</v>
      </c>
      <c r="I1199">
        <v>6.085</v>
      </c>
      <c r="J1199">
        <v>6.0380000000000003</v>
      </c>
      <c r="M1199" s="3">
        <f t="shared" si="205"/>
        <v>6.0536666666666674</v>
      </c>
      <c r="N1199" s="1">
        <f t="shared" si="206"/>
        <v>2.7135462651912245E-2</v>
      </c>
      <c r="O1199" s="1">
        <f t="shared" si="207"/>
        <v>6.0808021293185792</v>
      </c>
      <c r="P1199" s="2">
        <f t="shared" si="208"/>
        <v>6.0265312040147556</v>
      </c>
    </row>
    <row r="1200" spans="1:16" x14ac:dyDescent="0.2">
      <c r="A1200" s="17" t="s">
        <v>39</v>
      </c>
      <c r="B1200" t="s">
        <v>28</v>
      </c>
      <c r="C1200" t="s">
        <v>44</v>
      </c>
      <c r="E1200">
        <v>5</v>
      </c>
      <c r="G1200">
        <v>5</v>
      </c>
      <c r="H1200">
        <v>4.5279999999999996</v>
      </c>
      <c r="I1200">
        <v>4.5910000000000002</v>
      </c>
      <c r="J1200">
        <v>3.8479999999999999</v>
      </c>
      <c r="M1200" s="3">
        <f t="shared" si="205"/>
        <v>4.3223333333333329</v>
      </c>
      <c r="N1200" s="1">
        <f t="shared" si="206"/>
        <v>0.41199069568781937</v>
      </c>
      <c r="O1200" s="1">
        <f t="shared" si="207"/>
        <v>4.7343240290211526</v>
      </c>
      <c r="P1200" s="2">
        <f t="shared" si="208"/>
        <v>3.9103426376455137</v>
      </c>
    </row>
    <row r="1201" spans="1:16" x14ac:dyDescent="0.2">
      <c r="A1201" s="17" t="s">
        <v>39</v>
      </c>
      <c r="B1201" t="s">
        <v>28</v>
      </c>
      <c r="C1201" t="s">
        <v>44</v>
      </c>
      <c r="E1201">
        <v>5</v>
      </c>
      <c r="G1201">
        <v>6</v>
      </c>
      <c r="H1201">
        <v>7.585</v>
      </c>
      <c r="I1201">
        <v>3.8479999999999999</v>
      </c>
      <c r="J1201">
        <v>3.0190000000000001</v>
      </c>
      <c r="M1201" s="3">
        <f t="shared" si="205"/>
        <v>4.817333333333333</v>
      </c>
      <c r="N1201" s="1">
        <f t="shared" si="206"/>
        <v>2.432446162473763</v>
      </c>
      <c r="O1201" s="1">
        <f t="shared" si="207"/>
        <v>7.249779495807096</v>
      </c>
      <c r="P1201" s="2">
        <f t="shared" si="208"/>
        <v>2.38488717085957</v>
      </c>
    </row>
    <row r="1202" spans="1:16" x14ac:dyDescent="0.2">
      <c r="A1202" s="17" t="s">
        <v>39</v>
      </c>
      <c r="B1202" t="s">
        <v>28</v>
      </c>
      <c r="C1202" t="s">
        <v>44</v>
      </c>
      <c r="E1202">
        <v>5</v>
      </c>
      <c r="G1202">
        <v>7</v>
      </c>
      <c r="H1202">
        <v>8.3360000000000003</v>
      </c>
      <c r="I1202">
        <v>7.6970000000000001</v>
      </c>
      <c r="J1202">
        <v>5.3369999999999997</v>
      </c>
      <c r="M1202" s="3">
        <f t="shared" si="205"/>
        <v>7.123333333333334</v>
      </c>
      <c r="N1202" s="1">
        <f t="shared" si="206"/>
        <v>1.5796582963835328</v>
      </c>
      <c r="O1202" s="1">
        <f t="shared" si="207"/>
        <v>8.7029916297168661</v>
      </c>
      <c r="P1202" s="2">
        <f t="shared" si="208"/>
        <v>5.5436750369498009</v>
      </c>
    </row>
    <row r="1203" spans="1:16" x14ac:dyDescent="0.2">
      <c r="A1203" s="17" t="s">
        <v>39</v>
      </c>
      <c r="B1203" t="s">
        <v>28</v>
      </c>
      <c r="C1203" t="s">
        <v>44</v>
      </c>
      <c r="E1203">
        <v>5</v>
      </c>
      <c r="G1203">
        <v>8</v>
      </c>
      <c r="H1203">
        <v>18.363</v>
      </c>
      <c r="I1203">
        <v>14.516999999999999</v>
      </c>
      <c r="J1203">
        <v>4.5279999999999996</v>
      </c>
      <c r="M1203" s="3">
        <f t="shared" si="205"/>
        <v>12.469333333333331</v>
      </c>
      <c r="N1203" s="1">
        <f t="shared" si="206"/>
        <v>7.1411840988265674</v>
      </c>
      <c r="O1203" s="1">
        <f t="shared" si="207"/>
        <v>19.610517432159899</v>
      </c>
      <c r="P1203" s="2">
        <f t="shared" si="208"/>
        <v>5.328149234506764</v>
      </c>
    </row>
    <row r="1204" spans="1:16" x14ac:dyDescent="0.2">
      <c r="A1204" s="17" t="s">
        <v>39</v>
      </c>
      <c r="B1204" t="s">
        <v>28</v>
      </c>
      <c r="C1204" t="s">
        <v>44</v>
      </c>
      <c r="E1204">
        <v>5</v>
      </c>
      <c r="G1204">
        <v>9</v>
      </c>
      <c r="H1204">
        <v>20.390999999999998</v>
      </c>
      <c r="I1204">
        <v>15.263</v>
      </c>
      <c r="J1204">
        <v>12.074999999999999</v>
      </c>
      <c r="M1204" s="3">
        <f t="shared" si="205"/>
        <v>15.909666666666666</v>
      </c>
      <c r="N1204" s="1">
        <f t="shared" si="206"/>
        <v>4.1955449387812873</v>
      </c>
      <c r="O1204" s="1">
        <f t="shared" si="207"/>
        <v>20.105211605447955</v>
      </c>
      <c r="P1204" s="2">
        <f t="shared" si="208"/>
        <v>11.714121727885379</v>
      </c>
    </row>
    <row r="1205" spans="1:16" x14ac:dyDescent="0.2">
      <c r="A1205" s="17" t="s">
        <v>39</v>
      </c>
      <c r="B1205" t="s">
        <v>28</v>
      </c>
      <c r="C1205" t="s">
        <v>44</v>
      </c>
      <c r="E1205">
        <v>5</v>
      </c>
      <c r="G1205">
        <v>10</v>
      </c>
      <c r="H1205">
        <v>20.503</v>
      </c>
      <c r="I1205">
        <v>15.393000000000001</v>
      </c>
      <c r="J1205">
        <v>18.254000000000001</v>
      </c>
      <c r="M1205" s="3">
        <f t="shared" si="205"/>
        <v>18.05</v>
      </c>
      <c r="N1205" s="1">
        <f t="shared" si="206"/>
        <v>2.5611007399163124</v>
      </c>
      <c r="O1205" s="1">
        <f t="shared" si="207"/>
        <v>20.611100739916314</v>
      </c>
      <c r="P1205" s="2">
        <f t="shared" si="208"/>
        <v>15.488899260083688</v>
      </c>
    </row>
    <row r="1206" spans="1:16" x14ac:dyDescent="0.2">
      <c r="A1206" s="17" t="s">
        <v>39</v>
      </c>
      <c r="B1206" t="s">
        <v>28</v>
      </c>
      <c r="C1206" t="s">
        <v>44</v>
      </c>
      <c r="E1206">
        <v>5</v>
      </c>
      <c r="G1206">
        <v>11</v>
      </c>
      <c r="H1206">
        <v>20.390999999999998</v>
      </c>
      <c r="I1206">
        <v>18.928000000000001</v>
      </c>
      <c r="J1206">
        <v>18.928000000000001</v>
      </c>
      <c r="M1206" s="3">
        <f t="shared" si="205"/>
        <v>19.415666666666667</v>
      </c>
      <c r="N1206" s="1">
        <f t="shared" si="206"/>
        <v>0.84466344382442105</v>
      </c>
      <c r="O1206" s="1">
        <f t="shared" si="207"/>
        <v>20.260330110491086</v>
      </c>
      <c r="P1206" s="2">
        <f t="shared" si="208"/>
        <v>18.571003222842247</v>
      </c>
    </row>
    <row r="1207" spans="1:16" x14ac:dyDescent="0.2">
      <c r="A1207" s="17" t="s">
        <v>39</v>
      </c>
      <c r="B1207" t="s">
        <v>28</v>
      </c>
      <c r="C1207" t="s">
        <v>44</v>
      </c>
      <c r="E1207">
        <v>5</v>
      </c>
      <c r="G1207">
        <v>12</v>
      </c>
      <c r="H1207">
        <v>17.423999999999999</v>
      </c>
      <c r="I1207">
        <v>14.516999999999999</v>
      </c>
      <c r="J1207">
        <v>14.419</v>
      </c>
      <c r="M1207" s="3">
        <f t="shared" si="205"/>
        <v>15.453333333333333</v>
      </c>
      <c r="N1207" s="1">
        <f t="shared" si="206"/>
        <v>1.7073506767308619</v>
      </c>
      <c r="O1207" s="1">
        <f t="shared" si="207"/>
        <v>17.160684010064195</v>
      </c>
      <c r="P1207" s="2">
        <f t="shared" si="208"/>
        <v>13.745982656602472</v>
      </c>
    </row>
    <row r="1208" spans="1:16" x14ac:dyDescent="0.2">
      <c r="A1208" s="17" t="s">
        <v>39</v>
      </c>
      <c r="B1208" t="s">
        <v>28</v>
      </c>
      <c r="C1208" t="s">
        <v>44</v>
      </c>
      <c r="E1208">
        <v>5</v>
      </c>
      <c r="G1208">
        <v>13</v>
      </c>
      <c r="H1208">
        <v>25.76</v>
      </c>
      <c r="I1208">
        <v>29.521000000000001</v>
      </c>
      <c r="J1208">
        <v>19.753</v>
      </c>
      <c r="M1208" s="3">
        <f t="shared" si="205"/>
        <v>25.011333333333337</v>
      </c>
      <c r="N1208" s="1">
        <f t="shared" si="206"/>
        <v>4.926848113483234</v>
      </c>
      <c r="O1208" s="1">
        <f t="shared" si="207"/>
        <v>29.938181446816571</v>
      </c>
      <c r="P1208" s="2">
        <f t="shared" si="208"/>
        <v>20.084485219850102</v>
      </c>
    </row>
    <row r="1209" spans="1:16" x14ac:dyDescent="0.2">
      <c r="A1209" s="17" t="s">
        <v>39</v>
      </c>
      <c r="B1209" t="s">
        <v>28</v>
      </c>
      <c r="C1209" t="s">
        <v>44</v>
      </c>
      <c r="E1209">
        <v>5</v>
      </c>
      <c r="G1209">
        <v>14</v>
      </c>
      <c r="H1209">
        <v>20.503</v>
      </c>
      <c r="I1209">
        <v>18.928000000000001</v>
      </c>
      <c r="J1209">
        <v>22.692</v>
      </c>
      <c r="M1209" s="3">
        <f t="shared" si="205"/>
        <v>20.707666666666665</v>
      </c>
      <c r="N1209" s="1">
        <f t="shared" si="206"/>
        <v>1.8903281020323779</v>
      </c>
      <c r="O1209" s="1">
        <f t="shared" si="207"/>
        <v>22.597994768699042</v>
      </c>
      <c r="P1209" s="2">
        <f t="shared" si="208"/>
        <v>18.817338564634287</v>
      </c>
    </row>
    <row r="1210" spans="1:16" x14ac:dyDescent="0.2">
      <c r="A1210" s="17" t="s">
        <v>39</v>
      </c>
      <c r="B1210" t="s">
        <v>28</v>
      </c>
      <c r="C1210" t="s">
        <v>44</v>
      </c>
      <c r="E1210">
        <v>5</v>
      </c>
      <c r="G1210">
        <v>15</v>
      </c>
      <c r="H1210">
        <v>22.004000000000001</v>
      </c>
      <c r="I1210">
        <v>20.376999999999999</v>
      </c>
      <c r="J1210">
        <v>27.18</v>
      </c>
      <c r="M1210" s="3">
        <f t="shared" si="205"/>
        <v>23.187000000000001</v>
      </c>
      <c r="N1210" s="1">
        <f t="shared" si="206"/>
        <v>3.552438458298719</v>
      </c>
      <c r="O1210" s="1">
        <f t="shared" si="207"/>
        <v>26.739438458298721</v>
      </c>
      <c r="P1210" s="2">
        <f t="shared" si="208"/>
        <v>19.634561541701281</v>
      </c>
    </row>
    <row r="1211" spans="1:16" x14ac:dyDescent="0.2">
      <c r="A1211" s="17" t="s">
        <v>39</v>
      </c>
      <c r="B1211" t="s">
        <v>28</v>
      </c>
      <c r="C1211" t="s">
        <v>44</v>
      </c>
      <c r="E1211">
        <v>5</v>
      </c>
      <c r="G1211">
        <v>16</v>
      </c>
      <c r="H1211">
        <v>22.841999999999999</v>
      </c>
      <c r="I1211">
        <v>25.670999999999999</v>
      </c>
      <c r="J1211">
        <v>21.186</v>
      </c>
      <c r="M1211" s="3">
        <f t="shared" si="205"/>
        <v>23.233000000000001</v>
      </c>
      <c r="N1211" s="1">
        <f t="shared" si="206"/>
        <v>2.2679212949306682</v>
      </c>
      <c r="O1211" s="1">
        <f t="shared" si="207"/>
        <v>25.50092129493067</v>
      </c>
      <c r="P1211" s="2">
        <f t="shared" si="208"/>
        <v>20.965078705069331</v>
      </c>
    </row>
    <row r="1212" spans="1:16" x14ac:dyDescent="0.2">
      <c r="A1212" s="17" t="s">
        <v>39</v>
      </c>
      <c r="B1212" t="s">
        <v>28</v>
      </c>
      <c r="C1212" t="s">
        <v>44</v>
      </c>
      <c r="E1212">
        <v>5</v>
      </c>
      <c r="G1212">
        <v>17</v>
      </c>
      <c r="H1212">
        <v>24.571999999999999</v>
      </c>
      <c r="I1212">
        <v>21.887</v>
      </c>
      <c r="J1212">
        <v>19.681000000000001</v>
      </c>
      <c r="M1212" s="3">
        <f t="shared" si="205"/>
        <v>22.046666666666667</v>
      </c>
      <c r="N1212" s="1">
        <f t="shared" si="206"/>
        <v>2.4494061184975693</v>
      </c>
      <c r="O1212" s="1">
        <f t="shared" si="207"/>
        <v>24.496072785164237</v>
      </c>
      <c r="P1212" s="2">
        <f t="shared" si="208"/>
        <v>19.597260548169096</v>
      </c>
    </row>
    <row r="1213" spans="1:16" x14ac:dyDescent="0.2">
      <c r="A1213" s="36" t="s">
        <v>39</v>
      </c>
      <c r="B1213" s="5" t="s">
        <v>28</v>
      </c>
      <c r="C1213" t="s">
        <v>44</v>
      </c>
      <c r="E1213" s="5">
        <v>5</v>
      </c>
      <c r="F1213" s="5"/>
      <c r="G1213" s="5">
        <v>18</v>
      </c>
      <c r="H1213" s="5" t="s">
        <v>18</v>
      </c>
      <c r="I1213" s="5">
        <v>18.175999999999998</v>
      </c>
      <c r="J1213" s="5">
        <v>21.939</v>
      </c>
      <c r="K1213" s="5"/>
      <c r="L1213" s="5"/>
      <c r="M1213" s="6">
        <f t="shared" ref="M1213:M1214" si="209">AVERAGE(H1213:L1213)</f>
        <v>20.057499999999997</v>
      </c>
      <c r="N1213" s="7">
        <f t="shared" ref="N1213:N1214" si="210">STDEV(H1213:L1213)</f>
        <v>2.6608428176049794</v>
      </c>
      <c r="O1213" s="7">
        <f t="shared" ref="O1213:O1214" si="211">M1213+N1213</f>
        <v>22.718342817604977</v>
      </c>
      <c r="P1213" s="8">
        <f t="shared" ref="P1213:P1214" si="212">M1213-N1213</f>
        <v>17.396657182395018</v>
      </c>
    </row>
    <row r="1214" spans="1:16" x14ac:dyDescent="0.2">
      <c r="A1214" s="32" t="s">
        <v>40</v>
      </c>
      <c r="B1214" s="9" t="s">
        <v>28</v>
      </c>
      <c r="C1214" t="s">
        <v>44</v>
      </c>
      <c r="D1214">
        <v>2021</v>
      </c>
      <c r="E1214" s="9">
        <v>1</v>
      </c>
      <c r="F1214" s="9">
        <v>1100.9739999999999</v>
      </c>
      <c r="G1214" s="9">
        <v>1</v>
      </c>
      <c r="H1214" s="9" t="s">
        <v>18</v>
      </c>
      <c r="I1214" s="9">
        <v>3.0190000000000001</v>
      </c>
      <c r="J1214" s="9">
        <v>5.2830000000000004</v>
      </c>
      <c r="K1214" s="9"/>
      <c r="L1214" s="9"/>
      <c r="M1214" s="11">
        <f t="shared" si="209"/>
        <v>4.1509999999999998</v>
      </c>
      <c r="N1214" s="12">
        <f t="shared" si="210"/>
        <v>1.6008897526063444</v>
      </c>
      <c r="O1214" s="12">
        <f t="shared" si="211"/>
        <v>5.7518897526063437</v>
      </c>
      <c r="P1214" s="13">
        <f t="shared" si="212"/>
        <v>2.5501102473936554</v>
      </c>
    </row>
    <row r="1215" spans="1:16" x14ac:dyDescent="0.2">
      <c r="A1215" s="17" t="s">
        <v>40</v>
      </c>
      <c r="B1215" t="s">
        <v>28</v>
      </c>
      <c r="C1215" t="s">
        <v>44</v>
      </c>
      <c r="E1215">
        <v>1</v>
      </c>
      <c r="G1215">
        <v>2</v>
      </c>
      <c r="H1215" t="s">
        <v>18</v>
      </c>
      <c r="I1215">
        <v>6.7919999999999998</v>
      </c>
      <c r="J1215">
        <v>6.7919999999999998</v>
      </c>
      <c r="M1215" s="3">
        <f t="shared" ref="M1215:M1278" si="213">AVERAGE(H1215:L1215)</f>
        <v>6.7919999999999998</v>
      </c>
      <c r="N1215" s="1">
        <f t="shared" ref="N1215:N1278" si="214">STDEV(H1215:L1215)</f>
        <v>0</v>
      </c>
      <c r="O1215" s="1">
        <f t="shared" ref="O1215:O1278" si="215">M1215+N1215</f>
        <v>6.7919999999999998</v>
      </c>
      <c r="P1215" s="2">
        <f t="shared" ref="P1215:P1278" si="216">M1215-N1215</f>
        <v>6.7919999999999998</v>
      </c>
    </row>
    <row r="1216" spans="1:16" x14ac:dyDescent="0.2">
      <c r="A1216" s="17" t="s">
        <v>40</v>
      </c>
      <c r="B1216" t="s">
        <v>28</v>
      </c>
      <c r="C1216" t="s">
        <v>44</v>
      </c>
      <c r="E1216">
        <v>1</v>
      </c>
      <c r="G1216">
        <v>3</v>
      </c>
      <c r="H1216" t="s">
        <v>18</v>
      </c>
      <c r="I1216">
        <v>3.0190000000000001</v>
      </c>
      <c r="J1216">
        <v>3.0190000000000001</v>
      </c>
      <c r="M1216" s="3">
        <f t="shared" si="213"/>
        <v>3.0190000000000001</v>
      </c>
      <c r="N1216" s="1">
        <f t="shared" si="214"/>
        <v>0</v>
      </c>
      <c r="O1216" s="1">
        <f t="shared" si="215"/>
        <v>3.0190000000000001</v>
      </c>
      <c r="P1216" s="2">
        <f t="shared" si="216"/>
        <v>3.0190000000000001</v>
      </c>
    </row>
    <row r="1217" spans="1:16" x14ac:dyDescent="0.2">
      <c r="A1217" s="17" t="s">
        <v>40</v>
      </c>
      <c r="B1217" t="s">
        <v>28</v>
      </c>
      <c r="C1217" t="s">
        <v>44</v>
      </c>
      <c r="E1217">
        <v>1</v>
      </c>
      <c r="G1217">
        <v>4</v>
      </c>
      <c r="H1217" t="s">
        <v>18</v>
      </c>
      <c r="I1217">
        <v>5.2830000000000004</v>
      </c>
      <c r="J1217">
        <v>5.3369999999999997</v>
      </c>
      <c r="M1217" s="3">
        <f t="shared" si="213"/>
        <v>5.3100000000000005</v>
      </c>
      <c r="N1217" s="1">
        <f t="shared" si="214"/>
        <v>3.8183766184073133E-2</v>
      </c>
      <c r="O1217" s="1">
        <f t="shared" si="215"/>
        <v>5.3481837661840732</v>
      </c>
      <c r="P1217" s="2">
        <f t="shared" si="216"/>
        <v>5.2718162338159278</v>
      </c>
    </row>
    <row r="1218" spans="1:16" x14ac:dyDescent="0.2">
      <c r="A1218" s="17" t="s">
        <v>40</v>
      </c>
      <c r="B1218" t="s">
        <v>28</v>
      </c>
      <c r="C1218" t="s">
        <v>44</v>
      </c>
      <c r="E1218">
        <v>1</v>
      </c>
      <c r="G1218">
        <v>5</v>
      </c>
      <c r="H1218" t="s">
        <v>18</v>
      </c>
      <c r="I1218">
        <v>6.9580000000000002</v>
      </c>
      <c r="J1218">
        <v>5.2830000000000004</v>
      </c>
      <c r="M1218" s="3">
        <f t="shared" si="213"/>
        <v>6.1204999999999998</v>
      </c>
      <c r="N1218" s="1">
        <f t="shared" si="214"/>
        <v>1.1844038584874714</v>
      </c>
      <c r="O1218" s="1">
        <f t="shared" si="215"/>
        <v>7.3049038584874708</v>
      </c>
      <c r="P1218" s="2">
        <f t="shared" si="216"/>
        <v>4.9360961415125288</v>
      </c>
    </row>
    <row r="1219" spans="1:16" x14ac:dyDescent="0.2">
      <c r="A1219" s="17" t="s">
        <v>40</v>
      </c>
      <c r="B1219" t="s">
        <v>28</v>
      </c>
      <c r="C1219" t="s">
        <v>44</v>
      </c>
      <c r="E1219">
        <v>1</v>
      </c>
      <c r="G1219">
        <v>6</v>
      </c>
      <c r="H1219">
        <v>3.0190000000000001</v>
      </c>
      <c r="I1219">
        <v>3.0190000000000001</v>
      </c>
      <c r="J1219">
        <v>5.2830000000000004</v>
      </c>
      <c r="M1219" s="3">
        <f t="shared" si="213"/>
        <v>3.7736666666666672</v>
      </c>
      <c r="N1219" s="1">
        <f t="shared" si="214"/>
        <v>1.3071210094453112</v>
      </c>
      <c r="O1219" s="1">
        <f t="shared" si="215"/>
        <v>5.0807876761119779</v>
      </c>
      <c r="P1219" s="2">
        <f t="shared" si="216"/>
        <v>2.466545657221356</v>
      </c>
    </row>
    <row r="1220" spans="1:16" x14ac:dyDescent="0.2">
      <c r="A1220" s="17" t="s">
        <v>40</v>
      </c>
      <c r="B1220" t="s">
        <v>28</v>
      </c>
      <c r="C1220" t="s">
        <v>44</v>
      </c>
      <c r="E1220">
        <v>1</v>
      </c>
      <c r="G1220">
        <v>7</v>
      </c>
      <c r="H1220">
        <v>5.2830000000000004</v>
      </c>
      <c r="I1220">
        <v>4.5279999999999996</v>
      </c>
      <c r="J1220">
        <v>6.085</v>
      </c>
      <c r="M1220" s="3">
        <f t="shared" si="213"/>
        <v>5.2986666666666666</v>
      </c>
      <c r="N1220" s="1">
        <f t="shared" si="214"/>
        <v>0.77861822052488039</v>
      </c>
      <c r="O1220" s="1">
        <f t="shared" si="215"/>
        <v>6.0772848871915475</v>
      </c>
      <c r="P1220" s="2">
        <f t="shared" si="216"/>
        <v>4.5200484461417858</v>
      </c>
    </row>
    <row r="1221" spans="1:16" x14ac:dyDescent="0.2">
      <c r="A1221" s="17" t="s">
        <v>40</v>
      </c>
      <c r="B1221" t="s">
        <v>28</v>
      </c>
      <c r="C1221" t="s">
        <v>44</v>
      </c>
      <c r="E1221">
        <v>1</v>
      </c>
      <c r="G1221">
        <v>8</v>
      </c>
      <c r="H1221">
        <v>5.0629999999999997</v>
      </c>
      <c r="I1221">
        <v>6.0380000000000003</v>
      </c>
      <c r="J1221">
        <v>10.566000000000001</v>
      </c>
      <c r="M1221" s="3">
        <f t="shared" si="213"/>
        <v>7.2223333333333342</v>
      </c>
      <c r="N1221" s="1">
        <f t="shared" si="214"/>
        <v>2.9364496136207303</v>
      </c>
      <c r="O1221" s="1">
        <f t="shared" si="215"/>
        <v>10.158782946954064</v>
      </c>
      <c r="P1221" s="2">
        <f t="shared" si="216"/>
        <v>4.2858837197126043</v>
      </c>
    </row>
    <row r="1222" spans="1:16" x14ac:dyDescent="0.2">
      <c r="A1222" s="17" t="s">
        <v>40</v>
      </c>
      <c r="B1222" t="s">
        <v>28</v>
      </c>
      <c r="C1222" t="s">
        <v>44</v>
      </c>
      <c r="E1222">
        <v>1</v>
      </c>
      <c r="G1222">
        <v>9</v>
      </c>
      <c r="H1222">
        <v>7.585</v>
      </c>
      <c r="I1222">
        <v>9.0879999999999992</v>
      </c>
      <c r="J1222">
        <v>6.7919999999999998</v>
      </c>
      <c r="M1222" s="3">
        <f t="shared" si="213"/>
        <v>7.8216666666666654</v>
      </c>
      <c r="N1222" s="1">
        <f t="shared" si="214"/>
        <v>1.1661527915900818</v>
      </c>
      <c r="O1222" s="1">
        <f t="shared" si="215"/>
        <v>8.9878194582567481</v>
      </c>
      <c r="P1222" s="2">
        <f t="shared" si="216"/>
        <v>6.6555138750765837</v>
      </c>
    </row>
    <row r="1223" spans="1:16" x14ac:dyDescent="0.2">
      <c r="A1223" s="17" t="s">
        <v>40</v>
      </c>
      <c r="B1223" t="s">
        <v>28</v>
      </c>
      <c r="C1223" t="s">
        <v>44</v>
      </c>
      <c r="E1223">
        <v>1</v>
      </c>
      <c r="G1223">
        <v>10</v>
      </c>
      <c r="H1223">
        <v>9.0570000000000004</v>
      </c>
      <c r="I1223">
        <v>16.603999999999999</v>
      </c>
      <c r="J1223">
        <v>4.5279999999999996</v>
      </c>
      <c r="M1223" s="3">
        <f t="shared" si="213"/>
        <v>10.063000000000001</v>
      </c>
      <c r="N1223" s="1">
        <f t="shared" si="214"/>
        <v>6.1005303867778586</v>
      </c>
      <c r="O1223" s="1">
        <f t="shared" si="215"/>
        <v>16.163530386777857</v>
      </c>
      <c r="P1223" s="2">
        <f t="shared" si="216"/>
        <v>3.962469613222142</v>
      </c>
    </row>
    <row r="1224" spans="1:16" x14ac:dyDescent="0.2">
      <c r="A1224" s="17" t="s">
        <v>40</v>
      </c>
      <c r="B1224" t="s">
        <v>28</v>
      </c>
      <c r="C1224" t="s">
        <v>44</v>
      </c>
      <c r="E1224">
        <v>1</v>
      </c>
      <c r="G1224">
        <v>11</v>
      </c>
      <c r="H1224">
        <v>9.9269999999999996</v>
      </c>
      <c r="I1224">
        <v>16.757000000000001</v>
      </c>
      <c r="J1224">
        <v>12.099</v>
      </c>
      <c r="M1224" s="3">
        <f t="shared" si="213"/>
        <v>12.927666666666667</v>
      </c>
      <c r="N1224" s="1">
        <f t="shared" si="214"/>
        <v>3.4895904248684215</v>
      </c>
      <c r="O1224" s="1">
        <f t="shared" si="215"/>
        <v>16.417257091535088</v>
      </c>
      <c r="P1224" s="2">
        <f t="shared" si="216"/>
        <v>9.438076241798246</v>
      </c>
    </row>
    <row r="1225" spans="1:16" x14ac:dyDescent="0.2">
      <c r="A1225" s="17" t="s">
        <v>40</v>
      </c>
      <c r="B1225" t="s">
        <v>28</v>
      </c>
      <c r="C1225" t="s">
        <v>44</v>
      </c>
      <c r="E1225">
        <v>1</v>
      </c>
      <c r="G1225">
        <v>12</v>
      </c>
      <c r="H1225">
        <v>15.093999999999999</v>
      </c>
      <c r="I1225">
        <v>21.132000000000001</v>
      </c>
      <c r="J1225">
        <v>21.132000000000001</v>
      </c>
      <c r="M1225" s="3">
        <f t="shared" si="213"/>
        <v>19.119333333333334</v>
      </c>
      <c r="N1225" s="1">
        <f t="shared" si="214"/>
        <v>3.4860409253669555</v>
      </c>
      <c r="O1225" s="1">
        <f t="shared" si="215"/>
        <v>22.605374258700287</v>
      </c>
      <c r="P1225" s="2">
        <f t="shared" si="216"/>
        <v>15.633292407966378</v>
      </c>
    </row>
    <row r="1226" spans="1:16" x14ac:dyDescent="0.2">
      <c r="A1226" s="17" t="s">
        <v>40</v>
      </c>
      <c r="B1226" t="s">
        <v>28</v>
      </c>
      <c r="C1226" t="s">
        <v>44</v>
      </c>
      <c r="E1226">
        <v>1</v>
      </c>
      <c r="G1226">
        <v>13</v>
      </c>
      <c r="H1226">
        <v>21.132000000000001</v>
      </c>
      <c r="I1226">
        <v>25.670999999999999</v>
      </c>
      <c r="J1226">
        <v>21.887</v>
      </c>
      <c r="M1226" s="3">
        <f t="shared" si="213"/>
        <v>22.896666666666665</v>
      </c>
      <c r="N1226" s="1">
        <f t="shared" si="214"/>
        <v>2.4321184866970049</v>
      </c>
      <c r="O1226" s="1">
        <f t="shared" si="215"/>
        <v>25.328785153363668</v>
      </c>
      <c r="P1226" s="2">
        <f t="shared" si="216"/>
        <v>20.464548179969661</v>
      </c>
    </row>
    <row r="1227" spans="1:16" x14ac:dyDescent="0.2">
      <c r="A1227" s="17" t="s">
        <v>40</v>
      </c>
      <c r="B1227" t="s">
        <v>28</v>
      </c>
      <c r="C1227" t="s">
        <v>44</v>
      </c>
      <c r="E1227">
        <v>1</v>
      </c>
      <c r="G1227">
        <v>14</v>
      </c>
      <c r="H1227">
        <v>20.376999999999999</v>
      </c>
      <c r="I1227">
        <v>30.225999999999999</v>
      </c>
      <c r="J1227">
        <v>21.186</v>
      </c>
      <c r="M1227" s="3">
        <f t="shared" si="213"/>
        <v>23.929666666666662</v>
      </c>
      <c r="N1227" s="1">
        <f t="shared" si="214"/>
        <v>5.467767399344412</v>
      </c>
      <c r="O1227" s="1">
        <f t="shared" si="215"/>
        <v>29.397434066011073</v>
      </c>
      <c r="P1227" s="2">
        <f t="shared" si="216"/>
        <v>18.461899267322252</v>
      </c>
    </row>
    <row r="1228" spans="1:16" x14ac:dyDescent="0.2">
      <c r="A1228" s="17" t="s">
        <v>40</v>
      </c>
      <c r="B1228" t="s">
        <v>28</v>
      </c>
      <c r="C1228" t="s">
        <v>44</v>
      </c>
      <c r="E1228">
        <v>1</v>
      </c>
      <c r="G1228">
        <v>15</v>
      </c>
      <c r="H1228">
        <v>35.472000000000001</v>
      </c>
      <c r="I1228">
        <v>20.376999999999999</v>
      </c>
      <c r="J1228">
        <v>22.692</v>
      </c>
      <c r="M1228" s="3">
        <f t="shared" si="213"/>
        <v>26.180333333333333</v>
      </c>
      <c r="N1228" s="1">
        <f t="shared" si="214"/>
        <v>8.1296438011350478</v>
      </c>
      <c r="O1228" s="1">
        <f t="shared" si="215"/>
        <v>34.309977134468383</v>
      </c>
      <c r="P1228" s="2">
        <f t="shared" si="216"/>
        <v>18.050689532198284</v>
      </c>
    </row>
    <row r="1229" spans="1:16" x14ac:dyDescent="0.2">
      <c r="A1229" s="17" t="s">
        <v>40</v>
      </c>
      <c r="B1229" t="s">
        <v>28</v>
      </c>
      <c r="C1229" t="s">
        <v>44</v>
      </c>
      <c r="E1229">
        <v>1</v>
      </c>
      <c r="G1229">
        <v>16</v>
      </c>
      <c r="H1229">
        <v>28.768000000000001</v>
      </c>
      <c r="I1229">
        <v>27.17</v>
      </c>
      <c r="J1229">
        <v>24.163</v>
      </c>
      <c r="M1229" s="3">
        <f t="shared" si="213"/>
        <v>26.700333333333333</v>
      </c>
      <c r="N1229" s="1">
        <f t="shared" si="214"/>
        <v>2.3381501947764893</v>
      </c>
      <c r="O1229" s="1">
        <f t="shared" si="215"/>
        <v>29.038483528109822</v>
      </c>
      <c r="P1229" s="2">
        <f t="shared" si="216"/>
        <v>24.362183138556844</v>
      </c>
    </row>
    <row r="1230" spans="1:16" x14ac:dyDescent="0.2">
      <c r="A1230" s="17" t="s">
        <v>40</v>
      </c>
      <c r="B1230" t="s">
        <v>28</v>
      </c>
      <c r="C1230" t="s">
        <v>44</v>
      </c>
      <c r="E1230">
        <v>1</v>
      </c>
      <c r="G1230">
        <v>17</v>
      </c>
      <c r="H1230">
        <v>32.453000000000003</v>
      </c>
      <c r="I1230">
        <v>27.17</v>
      </c>
      <c r="J1230">
        <v>29.521000000000001</v>
      </c>
      <c r="M1230" s="3">
        <f t="shared" si="213"/>
        <v>29.71466666666667</v>
      </c>
      <c r="N1230" s="1">
        <f t="shared" si="214"/>
        <v>2.6468192861117923</v>
      </c>
      <c r="O1230" s="1">
        <f t="shared" si="215"/>
        <v>32.361485952778459</v>
      </c>
      <c r="P1230" s="2">
        <f t="shared" si="216"/>
        <v>27.067847380554877</v>
      </c>
    </row>
    <row r="1231" spans="1:16" x14ac:dyDescent="0.2">
      <c r="A1231" s="17" t="s">
        <v>40</v>
      </c>
      <c r="B1231" t="s">
        <v>28</v>
      </c>
      <c r="C1231" t="s">
        <v>44</v>
      </c>
      <c r="E1231">
        <v>1</v>
      </c>
      <c r="G1231">
        <v>18</v>
      </c>
      <c r="H1231">
        <v>32.531999999999996</v>
      </c>
      <c r="I1231">
        <v>13.606</v>
      </c>
      <c r="J1231">
        <v>31.841999999999999</v>
      </c>
      <c r="M1231" s="3">
        <f t="shared" si="213"/>
        <v>25.993333333333329</v>
      </c>
      <c r="N1231" s="1">
        <f t="shared" si="214"/>
        <v>10.733291449193645</v>
      </c>
      <c r="O1231" s="1">
        <f t="shared" si="215"/>
        <v>36.726624782526976</v>
      </c>
      <c r="P1231" s="2">
        <f t="shared" si="216"/>
        <v>15.260041884139683</v>
      </c>
    </row>
    <row r="1232" spans="1:16" x14ac:dyDescent="0.2">
      <c r="A1232" s="17" t="s">
        <v>40</v>
      </c>
      <c r="B1232" t="s">
        <v>28</v>
      </c>
      <c r="C1232" t="s">
        <v>44</v>
      </c>
      <c r="E1232">
        <v>1</v>
      </c>
      <c r="G1232">
        <v>19</v>
      </c>
      <c r="H1232">
        <v>32.453000000000003</v>
      </c>
      <c r="I1232">
        <v>26.937999999999999</v>
      </c>
      <c r="J1232">
        <v>27.337</v>
      </c>
      <c r="M1232" s="3">
        <f t="shared" si="213"/>
        <v>28.909333333333336</v>
      </c>
      <c r="N1232" s="1">
        <f t="shared" si="214"/>
        <v>3.0753829571832751</v>
      </c>
      <c r="O1232" s="1">
        <f t="shared" si="215"/>
        <v>31.984716290516612</v>
      </c>
      <c r="P1232" s="2">
        <f t="shared" si="216"/>
        <v>25.83395037615006</v>
      </c>
    </row>
    <row r="1233" spans="1:16" x14ac:dyDescent="0.2">
      <c r="A1233" s="17" t="s">
        <v>40</v>
      </c>
      <c r="B1233" t="s">
        <v>28</v>
      </c>
      <c r="C1233" t="s">
        <v>44</v>
      </c>
      <c r="E1233">
        <v>1</v>
      </c>
      <c r="G1233">
        <v>20</v>
      </c>
      <c r="H1233">
        <v>32.453000000000003</v>
      </c>
      <c r="I1233">
        <v>24.151</v>
      </c>
      <c r="J1233">
        <v>35.6</v>
      </c>
      <c r="M1233" s="3">
        <f t="shared" si="213"/>
        <v>30.734666666666669</v>
      </c>
      <c r="N1233" s="1">
        <f t="shared" si="214"/>
        <v>5.9147613927641274</v>
      </c>
      <c r="O1233" s="1">
        <f t="shared" si="215"/>
        <v>36.649428059430797</v>
      </c>
      <c r="P1233" s="2">
        <f t="shared" si="216"/>
        <v>24.819905273902542</v>
      </c>
    </row>
    <row r="1234" spans="1:16" x14ac:dyDescent="0.2">
      <c r="A1234" s="17" t="s">
        <v>40</v>
      </c>
      <c r="B1234" t="s">
        <v>28</v>
      </c>
      <c r="C1234" t="s">
        <v>44</v>
      </c>
      <c r="E1234">
        <v>1</v>
      </c>
      <c r="G1234">
        <v>21</v>
      </c>
      <c r="H1234">
        <v>30.225999999999999</v>
      </c>
      <c r="I1234">
        <v>27.337</v>
      </c>
      <c r="J1234">
        <v>42.372</v>
      </c>
      <c r="M1234" s="3">
        <f t="shared" si="213"/>
        <v>33.311666666666667</v>
      </c>
      <c r="N1234" s="1">
        <f t="shared" si="214"/>
        <v>7.9783338068379441</v>
      </c>
      <c r="O1234" s="1">
        <f t="shared" si="215"/>
        <v>41.290000473504612</v>
      </c>
      <c r="P1234" s="2">
        <f t="shared" si="216"/>
        <v>25.333332859828722</v>
      </c>
    </row>
    <row r="1235" spans="1:16" x14ac:dyDescent="0.2">
      <c r="A1235" s="17" t="s">
        <v>40</v>
      </c>
      <c r="B1235" t="s">
        <v>28</v>
      </c>
      <c r="C1235" t="s">
        <v>44</v>
      </c>
      <c r="E1235">
        <v>1</v>
      </c>
      <c r="G1235">
        <v>22</v>
      </c>
      <c r="H1235">
        <v>33.241999999999997</v>
      </c>
      <c r="I1235">
        <v>33.207999999999998</v>
      </c>
      <c r="J1235">
        <v>40</v>
      </c>
      <c r="M1235" s="3">
        <f t="shared" si="213"/>
        <v>35.483333333333327</v>
      </c>
      <c r="N1235" s="1">
        <f t="shared" si="214"/>
        <v>3.9115850154807248</v>
      </c>
      <c r="O1235" s="1">
        <f t="shared" si="215"/>
        <v>39.394918348814052</v>
      </c>
      <c r="P1235" s="2">
        <f t="shared" si="216"/>
        <v>31.571748317852602</v>
      </c>
    </row>
    <row r="1236" spans="1:16" x14ac:dyDescent="0.2">
      <c r="A1236" s="17" t="s">
        <v>40</v>
      </c>
      <c r="B1236" t="s">
        <v>28</v>
      </c>
      <c r="C1236" t="s">
        <v>44</v>
      </c>
      <c r="E1236">
        <v>1</v>
      </c>
      <c r="G1236">
        <v>23</v>
      </c>
      <c r="H1236">
        <v>40.113999999999997</v>
      </c>
      <c r="I1236">
        <v>32.488</v>
      </c>
      <c r="J1236">
        <v>42.593000000000004</v>
      </c>
      <c r="M1236" s="3">
        <f t="shared" si="213"/>
        <v>38.398333333333333</v>
      </c>
      <c r="N1236" s="1">
        <f t="shared" si="214"/>
        <v>5.2664400056711242</v>
      </c>
      <c r="O1236" s="1">
        <f t="shared" si="215"/>
        <v>43.664773339004455</v>
      </c>
      <c r="P1236" s="2">
        <f t="shared" si="216"/>
        <v>33.131893327662212</v>
      </c>
    </row>
    <row r="1237" spans="1:16" x14ac:dyDescent="0.2">
      <c r="A1237" s="17" t="s">
        <v>40</v>
      </c>
      <c r="B1237" t="s">
        <v>28</v>
      </c>
      <c r="C1237" t="s">
        <v>44</v>
      </c>
      <c r="E1237">
        <v>1</v>
      </c>
      <c r="G1237">
        <v>24</v>
      </c>
      <c r="H1237">
        <v>30.198</v>
      </c>
      <c r="I1237">
        <v>33.207999999999998</v>
      </c>
      <c r="J1237">
        <v>51.872999999999998</v>
      </c>
      <c r="M1237" s="3">
        <f t="shared" si="213"/>
        <v>38.426333333333332</v>
      </c>
      <c r="N1237" s="1">
        <f t="shared" si="214"/>
        <v>11.742004016918646</v>
      </c>
      <c r="O1237" s="1">
        <f t="shared" si="215"/>
        <v>50.168337350251974</v>
      </c>
      <c r="P1237" s="2">
        <f t="shared" si="216"/>
        <v>26.684329316414686</v>
      </c>
    </row>
    <row r="1238" spans="1:16" x14ac:dyDescent="0.2">
      <c r="A1238" s="17" t="s">
        <v>40</v>
      </c>
      <c r="B1238" t="s">
        <v>28</v>
      </c>
      <c r="C1238" t="s">
        <v>44</v>
      </c>
      <c r="E1238">
        <v>1</v>
      </c>
      <c r="G1238">
        <v>25</v>
      </c>
      <c r="H1238">
        <v>37.735999999999997</v>
      </c>
      <c r="I1238">
        <v>29.472999999999999</v>
      </c>
      <c r="J1238">
        <v>40.113999999999997</v>
      </c>
      <c r="M1238" s="3">
        <f t="shared" si="213"/>
        <v>35.774333333333338</v>
      </c>
      <c r="N1238" s="1">
        <f t="shared" si="214"/>
        <v>5.5851430002581806</v>
      </c>
      <c r="O1238" s="1">
        <f t="shared" si="215"/>
        <v>41.359476333591516</v>
      </c>
      <c r="P1238" s="2">
        <f t="shared" si="216"/>
        <v>30.189190333075157</v>
      </c>
    </row>
    <row r="1239" spans="1:16" x14ac:dyDescent="0.2">
      <c r="A1239" s="17" t="s">
        <v>40</v>
      </c>
      <c r="B1239" t="s">
        <v>28</v>
      </c>
      <c r="C1239" t="s">
        <v>44</v>
      </c>
      <c r="E1239">
        <v>1</v>
      </c>
      <c r="G1239">
        <v>26</v>
      </c>
      <c r="H1239">
        <v>36.988999999999997</v>
      </c>
      <c r="I1239">
        <v>33.996000000000002</v>
      </c>
      <c r="J1239">
        <v>34.920999999999999</v>
      </c>
      <c r="M1239" s="3">
        <f t="shared" si="213"/>
        <v>35.302</v>
      </c>
      <c r="N1239" s="1">
        <f t="shared" si="214"/>
        <v>1.5324434736720283</v>
      </c>
      <c r="O1239" s="1">
        <f t="shared" si="215"/>
        <v>36.834443473672025</v>
      </c>
      <c r="P1239" s="2">
        <f t="shared" si="216"/>
        <v>33.769556526327975</v>
      </c>
    </row>
    <row r="1240" spans="1:16" x14ac:dyDescent="0.2">
      <c r="A1240" s="17" t="s">
        <v>40</v>
      </c>
      <c r="B1240" t="s">
        <v>28</v>
      </c>
      <c r="C1240" t="s">
        <v>44</v>
      </c>
      <c r="E1240">
        <v>1</v>
      </c>
      <c r="G1240">
        <v>27</v>
      </c>
      <c r="H1240">
        <v>38.609000000000002</v>
      </c>
      <c r="I1240">
        <v>48.302</v>
      </c>
      <c r="J1240">
        <v>29.161999999999999</v>
      </c>
      <c r="M1240" s="3">
        <f t="shared" si="213"/>
        <v>38.691000000000003</v>
      </c>
      <c r="N1240" s="1">
        <f t="shared" si="214"/>
        <v>9.5702634759968834</v>
      </c>
      <c r="O1240" s="1">
        <f t="shared" si="215"/>
        <v>48.261263475996884</v>
      </c>
      <c r="P1240" s="2">
        <f t="shared" si="216"/>
        <v>29.120736524003121</v>
      </c>
    </row>
    <row r="1241" spans="1:16" x14ac:dyDescent="0.2">
      <c r="A1241" s="17" t="s">
        <v>40</v>
      </c>
      <c r="B1241" t="s">
        <v>28</v>
      </c>
      <c r="C1241" t="s">
        <v>44</v>
      </c>
      <c r="E1241">
        <v>1</v>
      </c>
      <c r="G1241">
        <v>28</v>
      </c>
      <c r="H1241">
        <v>45.289000000000001</v>
      </c>
      <c r="I1241">
        <v>18.113</v>
      </c>
      <c r="J1241">
        <v>36.351999999999997</v>
      </c>
      <c r="M1241" s="3">
        <f t="shared" si="213"/>
        <v>33.251333333333328</v>
      </c>
      <c r="N1241" s="1">
        <f t="shared" si="214"/>
        <v>13.850788581641607</v>
      </c>
      <c r="O1241" s="1">
        <f t="shared" si="215"/>
        <v>47.102121914974937</v>
      </c>
      <c r="P1241" s="2">
        <f t="shared" si="216"/>
        <v>19.400544751691719</v>
      </c>
    </row>
    <row r="1242" spans="1:16" x14ac:dyDescent="0.2">
      <c r="A1242" s="17" t="s">
        <v>40</v>
      </c>
      <c r="B1242" t="s">
        <v>28</v>
      </c>
      <c r="C1242" t="s">
        <v>44</v>
      </c>
      <c r="E1242">
        <v>1</v>
      </c>
      <c r="G1242">
        <v>29</v>
      </c>
      <c r="H1242">
        <v>43.832000000000001</v>
      </c>
      <c r="I1242">
        <v>21.132000000000001</v>
      </c>
      <c r="J1242">
        <v>35.479999999999997</v>
      </c>
      <c r="M1242" s="3">
        <f t="shared" si="213"/>
        <v>33.481333333333332</v>
      </c>
      <c r="N1242" s="1">
        <f t="shared" si="214"/>
        <v>11.481223860431154</v>
      </c>
      <c r="O1242" s="1">
        <f t="shared" si="215"/>
        <v>44.962557193764482</v>
      </c>
      <c r="P1242" s="2">
        <f t="shared" si="216"/>
        <v>22.000109472902178</v>
      </c>
    </row>
    <row r="1243" spans="1:16" x14ac:dyDescent="0.2">
      <c r="A1243" s="17" t="s">
        <v>40</v>
      </c>
      <c r="B1243" t="s">
        <v>28</v>
      </c>
      <c r="C1243" t="s">
        <v>44</v>
      </c>
      <c r="E1243">
        <v>1</v>
      </c>
      <c r="G1243">
        <v>30</v>
      </c>
      <c r="H1243">
        <v>41.680999999999997</v>
      </c>
      <c r="I1243">
        <v>29.434000000000001</v>
      </c>
      <c r="J1243">
        <v>37.256999999999998</v>
      </c>
      <c r="M1243" s="3">
        <f t="shared" si="213"/>
        <v>36.123999999999995</v>
      </c>
      <c r="N1243" s="1">
        <f t="shared" si="214"/>
        <v>6.2016142253449082</v>
      </c>
      <c r="O1243" s="1">
        <f t="shared" si="215"/>
        <v>42.325614225344907</v>
      </c>
      <c r="P1243" s="2">
        <f t="shared" si="216"/>
        <v>29.922385774655087</v>
      </c>
    </row>
    <row r="1244" spans="1:16" x14ac:dyDescent="0.2">
      <c r="A1244" s="17" t="s">
        <v>40</v>
      </c>
      <c r="B1244" t="s">
        <v>28</v>
      </c>
      <c r="C1244" t="s">
        <v>44</v>
      </c>
      <c r="E1244">
        <v>1</v>
      </c>
      <c r="G1244">
        <v>31</v>
      </c>
      <c r="H1244">
        <v>55.834000000000003</v>
      </c>
      <c r="I1244">
        <v>27.925000000000001</v>
      </c>
      <c r="J1244">
        <v>23.396000000000001</v>
      </c>
      <c r="M1244" s="3">
        <f t="shared" si="213"/>
        <v>35.718333333333334</v>
      </c>
      <c r="N1244" s="1">
        <f t="shared" si="214"/>
        <v>17.56724208102494</v>
      </c>
      <c r="O1244" s="1">
        <f t="shared" si="215"/>
        <v>53.285575414358277</v>
      </c>
      <c r="P1244" s="2">
        <f t="shared" si="216"/>
        <v>18.151091252308394</v>
      </c>
    </row>
    <row r="1245" spans="1:16" x14ac:dyDescent="0.2">
      <c r="A1245" s="17" t="s">
        <v>40</v>
      </c>
      <c r="B1245" t="s">
        <v>28</v>
      </c>
      <c r="C1245" t="s">
        <v>44</v>
      </c>
      <c r="E1245">
        <v>1</v>
      </c>
      <c r="G1245">
        <v>32</v>
      </c>
      <c r="H1245">
        <v>58.133000000000003</v>
      </c>
      <c r="I1245">
        <v>37.735999999999997</v>
      </c>
      <c r="J1245">
        <v>27.934999999999999</v>
      </c>
      <c r="M1245" s="3">
        <f t="shared" si="213"/>
        <v>41.268000000000001</v>
      </c>
      <c r="N1245" s="1">
        <f t="shared" si="214"/>
        <v>15.405715465371934</v>
      </c>
      <c r="O1245" s="1">
        <f t="shared" si="215"/>
        <v>56.673715465371934</v>
      </c>
      <c r="P1245" s="2">
        <f t="shared" si="216"/>
        <v>25.862284534628067</v>
      </c>
    </row>
    <row r="1246" spans="1:16" x14ac:dyDescent="0.2">
      <c r="A1246" s="36" t="s">
        <v>40</v>
      </c>
      <c r="B1246" s="5" t="s">
        <v>28</v>
      </c>
      <c r="C1246" t="s">
        <v>44</v>
      </c>
      <c r="E1246" s="5">
        <v>1</v>
      </c>
      <c r="F1246" s="5"/>
      <c r="G1246" s="5">
        <v>33</v>
      </c>
      <c r="H1246" s="5">
        <v>49.834000000000003</v>
      </c>
      <c r="I1246" s="5">
        <v>36.225999999999999</v>
      </c>
      <c r="J1246" s="5">
        <v>40.866</v>
      </c>
      <c r="K1246" s="5"/>
      <c r="L1246" s="5"/>
      <c r="M1246" s="6">
        <f t="shared" si="213"/>
        <v>42.308666666666667</v>
      </c>
      <c r="N1246" s="7">
        <f t="shared" si="214"/>
        <v>6.9177584037991489</v>
      </c>
      <c r="O1246" s="7">
        <f t="shared" si="215"/>
        <v>49.226425070465815</v>
      </c>
      <c r="P1246" s="8">
        <f t="shared" si="216"/>
        <v>35.390908262867519</v>
      </c>
    </row>
    <row r="1247" spans="1:16" x14ac:dyDescent="0.2">
      <c r="A1247" s="32" t="s">
        <v>40</v>
      </c>
      <c r="B1247" s="9" t="s">
        <v>28</v>
      </c>
      <c r="C1247" t="s">
        <v>44</v>
      </c>
      <c r="D1247">
        <v>2020</v>
      </c>
      <c r="E1247" s="9">
        <v>2</v>
      </c>
      <c r="F1247" s="9">
        <v>1445.7270000000001</v>
      </c>
      <c r="G1247" s="9">
        <v>1</v>
      </c>
      <c r="H1247" s="9" t="s">
        <v>18</v>
      </c>
      <c r="I1247" s="9">
        <v>1.5089999999999999</v>
      </c>
      <c r="J1247" s="9" t="s">
        <v>18</v>
      </c>
      <c r="K1247" s="9"/>
      <c r="L1247" s="9"/>
      <c r="M1247" s="11">
        <f t="shared" si="213"/>
        <v>1.5089999999999999</v>
      </c>
      <c r="N1247" s="12" t="s">
        <v>18</v>
      </c>
      <c r="O1247" s="12" t="s">
        <v>18</v>
      </c>
      <c r="P1247" s="13" t="s">
        <v>18</v>
      </c>
    </row>
    <row r="1248" spans="1:16" x14ac:dyDescent="0.2">
      <c r="A1248" s="17" t="s">
        <v>40</v>
      </c>
      <c r="B1248" t="s">
        <v>28</v>
      </c>
      <c r="C1248" t="s">
        <v>44</v>
      </c>
      <c r="E1248">
        <v>2</v>
      </c>
      <c r="G1248">
        <v>2</v>
      </c>
      <c r="H1248" t="s">
        <v>18</v>
      </c>
      <c r="I1248">
        <v>5.2830000000000004</v>
      </c>
      <c r="J1248" t="s">
        <v>18</v>
      </c>
      <c r="M1248" s="3">
        <f t="shared" si="213"/>
        <v>5.2830000000000004</v>
      </c>
      <c r="N1248" s="1" t="s">
        <v>18</v>
      </c>
      <c r="O1248" s="1" t="s">
        <v>18</v>
      </c>
      <c r="P1248" s="2" t="s">
        <v>18</v>
      </c>
    </row>
    <row r="1249" spans="1:16" x14ac:dyDescent="0.2">
      <c r="A1249" s="17" t="s">
        <v>40</v>
      </c>
      <c r="B1249" t="s">
        <v>28</v>
      </c>
      <c r="C1249" t="s">
        <v>44</v>
      </c>
      <c r="E1249">
        <v>2</v>
      </c>
      <c r="G1249">
        <v>3</v>
      </c>
      <c r="H1249" t="s">
        <v>18</v>
      </c>
      <c r="I1249">
        <v>4.5279999999999996</v>
      </c>
      <c r="J1249">
        <v>3.0190000000000001</v>
      </c>
      <c r="M1249" s="3">
        <f t="shared" si="213"/>
        <v>3.7734999999999999</v>
      </c>
      <c r="N1249" s="1">
        <f t="shared" si="214"/>
        <v>1.0670241328104975</v>
      </c>
      <c r="O1249" s="1">
        <f t="shared" si="215"/>
        <v>4.8405241328104971</v>
      </c>
      <c r="P1249" s="2">
        <f t="shared" si="216"/>
        <v>2.7064758671895026</v>
      </c>
    </row>
    <row r="1250" spans="1:16" x14ac:dyDescent="0.2">
      <c r="A1250" s="17" t="s">
        <v>40</v>
      </c>
      <c r="B1250" t="s">
        <v>28</v>
      </c>
      <c r="C1250" t="s">
        <v>44</v>
      </c>
      <c r="E1250">
        <v>2</v>
      </c>
      <c r="G1250">
        <v>4</v>
      </c>
      <c r="H1250" t="s">
        <v>18</v>
      </c>
      <c r="I1250">
        <v>3.0190000000000001</v>
      </c>
      <c r="J1250">
        <v>3.0190000000000001</v>
      </c>
      <c r="M1250" s="3">
        <f t="shared" si="213"/>
        <v>3.0190000000000001</v>
      </c>
      <c r="N1250" s="1">
        <f t="shared" si="214"/>
        <v>0</v>
      </c>
      <c r="O1250" s="1">
        <f t="shared" si="215"/>
        <v>3.0190000000000001</v>
      </c>
      <c r="P1250" s="2">
        <f t="shared" si="216"/>
        <v>3.0190000000000001</v>
      </c>
    </row>
    <row r="1251" spans="1:16" x14ac:dyDescent="0.2">
      <c r="A1251" s="17" t="s">
        <v>40</v>
      </c>
      <c r="B1251" t="s">
        <v>28</v>
      </c>
      <c r="C1251" t="s">
        <v>44</v>
      </c>
      <c r="E1251">
        <v>2</v>
      </c>
      <c r="G1251">
        <v>5</v>
      </c>
      <c r="H1251">
        <v>3.0190000000000001</v>
      </c>
      <c r="I1251">
        <v>3.0190000000000001</v>
      </c>
      <c r="J1251">
        <v>5.2830000000000004</v>
      </c>
      <c r="M1251" s="3">
        <f t="shared" si="213"/>
        <v>3.7736666666666672</v>
      </c>
      <c r="N1251" s="1">
        <f t="shared" si="214"/>
        <v>1.3071210094453112</v>
      </c>
      <c r="O1251" s="1">
        <f t="shared" si="215"/>
        <v>5.0807876761119779</v>
      </c>
      <c r="P1251" s="2">
        <f t="shared" si="216"/>
        <v>2.466545657221356</v>
      </c>
    </row>
    <row r="1252" spans="1:16" x14ac:dyDescent="0.2">
      <c r="A1252" s="17" t="s">
        <v>40</v>
      </c>
      <c r="B1252" t="s">
        <v>28</v>
      </c>
      <c r="C1252" t="s">
        <v>44</v>
      </c>
      <c r="E1252">
        <v>2</v>
      </c>
      <c r="G1252">
        <v>6</v>
      </c>
      <c r="H1252">
        <v>1.5089999999999999</v>
      </c>
      <c r="I1252">
        <v>6.0380000000000003</v>
      </c>
      <c r="J1252">
        <v>3.774</v>
      </c>
      <c r="M1252" s="3">
        <f t="shared" si="213"/>
        <v>3.7736666666666672</v>
      </c>
      <c r="N1252" s="1">
        <f t="shared" si="214"/>
        <v>2.2645000183999406</v>
      </c>
      <c r="O1252" s="1">
        <f t="shared" si="215"/>
        <v>6.0381666850666083</v>
      </c>
      <c r="P1252" s="2">
        <f t="shared" si="216"/>
        <v>1.5091666482667265</v>
      </c>
    </row>
    <row r="1253" spans="1:16" x14ac:dyDescent="0.2">
      <c r="A1253" s="17" t="s">
        <v>40</v>
      </c>
      <c r="B1253" t="s">
        <v>28</v>
      </c>
      <c r="C1253" t="s">
        <v>44</v>
      </c>
      <c r="E1253">
        <v>2</v>
      </c>
      <c r="G1253">
        <v>7</v>
      </c>
      <c r="H1253">
        <v>5.2830000000000004</v>
      </c>
      <c r="I1253">
        <v>7.585</v>
      </c>
      <c r="J1253">
        <v>4.5910000000000002</v>
      </c>
      <c r="M1253" s="3">
        <f t="shared" si="213"/>
        <v>5.8196666666666665</v>
      </c>
      <c r="N1253" s="1">
        <f t="shared" si="214"/>
        <v>1.5674875863410658</v>
      </c>
      <c r="O1253" s="1">
        <f t="shared" si="215"/>
        <v>7.3871542530077328</v>
      </c>
      <c r="P1253" s="2">
        <f t="shared" si="216"/>
        <v>4.2521790803256003</v>
      </c>
    </row>
    <row r="1254" spans="1:16" x14ac:dyDescent="0.2">
      <c r="A1254" s="17" t="s">
        <v>40</v>
      </c>
      <c r="B1254" t="s">
        <v>28</v>
      </c>
      <c r="C1254" t="s">
        <v>44</v>
      </c>
      <c r="E1254">
        <v>2</v>
      </c>
      <c r="G1254">
        <v>8</v>
      </c>
      <c r="H1254">
        <v>3.774</v>
      </c>
      <c r="I1254">
        <v>10.805999999999999</v>
      </c>
      <c r="J1254">
        <v>3.0190000000000001</v>
      </c>
      <c r="M1254" s="3">
        <f t="shared" si="213"/>
        <v>5.8663333333333325</v>
      </c>
      <c r="N1254" s="1">
        <f t="shared" si="214"/>
        <v>4.2945007082702098</v>
      </c>
      <c r="O1254" s="1">
        <f t="shared" si="215"/>
        <v>10.160834041603543</v>
      </c>
      <c r="P1254" s="2">
        <f t="shared" si="216"/>
        <v>1.5718326250631227</v>
      </c>
    </row>
    <row r="1255" spans="1:16" x14ac:dyDescent="0.2">
      <c r="A1255" s="17" t="s">
        <v>40</v>
      </c>
      <c r="B1255" t="s">
        <v>28</v>
      </c>
      <c r="C1255" t="s">
        <v>44</v>
      </c>
      <c r="E1255">
        <v>2</v>
      </c>
      <c r="G1255">
        <v>9</v>
      </c>
      <c r="H1255">
        <v>6.085</v>
      </c>
      <c r="I1255">
        <v>8.4380000000000006</v>
      </c>
      <c r="J1255">
        <v>6.0380000000000003</v>
      </c>
      <c r="M1255" s="3">
        <f t="shared" si="213"/>
        <v>6.8536666666666664</v>
      </c>
      <c r="N1255" s="1">
        <f t="shared" si="214"/>
        <v>1.3722741465659622</v>
      </c>
      <c r="O1255" s="1">
        <f t="shared" si="215"/>
        <v>8.2259408132326293</v>
      </c>
      <c r="P1255" s="2">
        <f t="shared" si="216"/>
        <v>5.4813925201007043</v>
      </c>
    </row>
    <row r="1256" spans="1:16" x14ac:dyDescent="0.2">
      <c r="A1256" s="17" t="s">
        <v>40</v>
      </c>
      <c r="B1256" t="s">
        <v>28</v>
      </c>
      <c r="C1256" t="s">
        <v>44</v>
      </c>
      <c r="E1256">
        <v>2</v>
      </c>
      <c r="G1256">
        <v>10</v>
      </c>
      <c r="H1256">
        <v>7.5469999999999997</v>
      </c>
      <c r="I1256">
        <v>11.420999999999999</v>
      </c>
      <c r="J1256">
        <v>5.2830000000000004</v>
      </c>
      <c r="M1256" s="3">
        <f t="shared" si="213"/>
        <v>8.0836666666666677</v>
      </c>
      <c r="N1256" s="1">
        <f t="shared" si="214"/>
        <v>3.1039924828087631</v>
      </c>
      <c r="O1256" s="1">
        <f t="shared" si="215"/>
        <v>11.187659149475431</v>
      </c>
      <c r="P1256" s="2">
        <f t="shared" si="216"/>
        <v>4.9796741838579042</v>
      </c>
    </row>
    <row r="1257" spans="1:16" x14ac:dyDescent="0.2">
      <c r="A1257" s="17" t="s">
        <v>40</v>
      </c>
      <c r="B1257" t="s">
        <v>28</v>
      </c>
      <c r="C1257" t="s">
        <v>44</v>
      </c>
      <c r="E1257">
        <v>2</v>
      </c>
      <c r="G1257">
        <v>11</v>
      </c>
      <c r="H1257">
        <v>6.2240000000000002</v>
      </c>
      <c r="I1257">
        <v>11.321</v>
      </c>
      <c r="J1257">
        <v>6.085</v>
      </c>
      <c r="M1257" s="3">
        <f t="shared" si="213"/>
        <v>7.8766666666666678</v>
      </c>
      <c r="N1257" s="1">
        <f t="shared" si="214"/>
        <v>2.9836897180057678</v>
      </c>
      <c r="O1257" s="1">
        <f t="shared" si="215"/>
        <v>10.860356384672436</v>
      </c>
      <c r="P1257" s="2">
        <f t="shared" si="216"/>
        <v>4.8929769486609</v>
      </c>
    </row>
    <row r="1258" spans="1:16" x14ac:dyDescent="0.2">
      <c r="A1258" s="17" t="s">
        <v>40</v>
      </c>
      <c r="B1258" t="s">
        <v>28</v>
      </c>
      <c r="C1258" t="s">
        <v>44</v>
      </c>
      <c r="E1258">
        <v>2</v>
      </c>
      <c r="G1258">
        <v>12</v>
      </c>
      <c r="H1258">
        <v>12.074999999999999</v>
      </c>
      <c r="I1258">
        <v>22.004000000000001</v>
      </c>
      <c r="J1258">
        <v>9.3350000000000009</v>
      </c>
      <c r="M1258" s="3">
        <f t="shared" si="213"/>
        <v>14.471333333333334</v>
      </c>
      <c r="N1258" s="1">
        <f t="shared" si="214"/>
        <v>6.6657858001388961</v>
      </c>
      <c r="O1258" s="1">
        <f t="shared" si="215"/>
        <v>21.137119133472229</v>
      </c>
      <c r="P1258" s="2">
        <f t="shared" si="216"/>
        <v>7.8055475331944377</v>
      </c>
    </row>
    <row r="1259" spans="1:16" x14ac:dyDescent="0.2">
      <c r="A1259" s="17" t="s">
        <v>40</v>
      </c>
      <c r="B1259" t="s">
        <v>28</v>
      </c>
      <c r="C1259" t="s">
        <v>44</v>
      </c>
      <c r="E1259">
        <v>2</v>
      </c>
      <c r="G1259">
        <v>13</v>
      </c>
      <c r="H1259">
        <v>9.84</v>
      </c>
      <c r="I1259">
        <v>21.253</v>
      </c>
      <c r="J1259">
        <v>9.3350000000000009</v>
      </c>
      <c r="M1259" s="3">
        <f t="shared" si="213"/>
        <v>13.475999999999999</v>
      </c>
      <c r="N1259" s="1">
        <f t="shared" si="214"/>
        <v>6.7398110507639686</v>
      </c>
      <c r="O1259" s="1">
        <f t="shared" si="215"/>
        <v>20.215811050763968</v>
      </c>
      <c r="P1259" s="2">
        <f t="shared" si="216"/>
        <v>6.7361889492360305</v>
      </c>
    </row>
    <row r="1260" spans="1:16" x14ac:dyDescent="0.2">
      <c r="A1260" s="17" t="s">
        <v>40</v>
      </c>
      <c r="B1260" t="s">
        <v>28</v>
      </c>
      <c r="C1260" t="s">
        <v>44</v>
      </c>
      <c r="E1260">
        <v>2</v>
      </c>
      <c r="G1260">
        <v>14</v>
      </c>
      <c r="H1260">
        <v>10.593</v>
      </c>
      <c r="I1260">
        <v>19.623000000000001</v>
      </c>
      <c r="J1260">
        <v>9.8109999999999999</v>
      </c>
      <c r="M1260" s="3">
        <f t="shared" si="213"/>
        <v>13.342333333333334</v>
      </c>
      <c r="N1260" s="1">
        <f t="shared" si="214"/>
        <v>5.4532523628870608</v>
      </c>
      <c r="O1260" s="1">
        <f t="shared" si="215"/>
        <v>18.795585696220396</v>
      </c>
      <c r="P1260" s="2">
        <f t="shared" si="216"/>
        <v>7.8890809704462734</v>
      </c>
    </row>
    <row r="1261" spans="1:16" x14ac:dyDescent="0.2">
      <c r="A1261" s="17" t="s">
        <v>40</v>
      </c>
      <c r="B1261" t="s">
        <v>28</v>
      </c>
      <c r="C1261" t="s">
        <v>44</v>
      </c>
      <c r="E1261">
        <v>2</v>
      </c>
      <c r="G1261">
        <v>15</v>
      </c>
      <c r="H1261">
        <v>19.003</v>
      </c>
      <c r="I1261">
        <v>23.408000000000001</v>
      </c>
      <c r="J1261">
        <v>14.419</v>
      </c>
      <c r="M1261" s="3">
        <f t="shared" si="213"/>
        <v>18.943333333333332</v>
      </c>
      <c r="N1261" s="1">
        <f t="shared" si="214"/>
        <v>4.4947970291586437</v>
      </c>
      <c r="O1261" s="1">
        <f t="shared" si="215"/>
        <v>23.438130362491975</v>
      </c>
      <c r="P1261" s="2">
        <f t="shared" si="216"/>
        <v>14.448536304174688</v>
      </c>
    </row>
    <row r="1262" spans="1:16" x14ac:dyDescent="0.2">
      <c r="A1262" s="17" t="s">
        <v>40</v>
      </c>
      <c r="B1262" t="s">
        <v>28</v>
      </c>
      <c r="C1262" t="s">
        <v>44</v>
      </c>
      <c r="E1262">
        <v>2</v>
      </c>
      <c r="G1262">
        <v>16</v>
      </c>
      <c r="H1262">
        <v>15.849</v>
      </c>
      <c r="I1262">
        <v>17.375</v>
      </c>
      <c r="J1262">
        <v>22.692</v>
      </c>
      <c r="M1262" s="3">
        <f t="shared" si="213"/>
        <v>18.638666666666669</v>
      </c>
      <c r="N1262" s="1">
        <f t="shared" si="214"/>
        <v>3.5922558836103602</v>
      </c>
      <c r="O1262" s="1">
        <f t="shared" si="215"/>
        <v>22.230922550277029</v>
      </c>
      <c r="P1262" s="2">
        <f t="shared" si="216"/>
        <v>15.046410783056309</v>
      </c>
    </row>
    <row r="1263" spans="1:16" x14ac:dyDescent="0.2">
      <c r="A1263" s="17" t="s">
        <v>40</v>
      </c>
      <c r="B1263" t="s">
        <v>28</v>
      </c>
      <c r="C1263" t="s">
        <v>44</v>
      </c>
      <c r="E1263">
        <v>2</v>
      </c>
      <c r="G1263">
        <v>17</v>
      </c>
      <c r="H1263">
        <v>25.76</v>
      </c>
      <c r="I1263">
        <v>34.847999999999999</v>
      </c>
      <c r="J1263">
        <v>29.434000000000001</v>
      </c>
      <c r="M1263" s="3">
        <f t="shared" si="213"/>
        <v>30.013999999999999</v>
      </c>
      <c r="N1263" s="1">
        <f t="shared" si="214"/>
        <v>4.5716775914318557</v>
      </c>
      <c r="O1263" s="1">
        <f t="shared" si="215"/>
        <v>34.585677591431853</v>
      </c>
      <c r="P1263" s="2">
        <f t="shared" si="216"/>
        <v>25.442322408568145</v>
      </c>
    </row>
    <row r="1264" spans="1:16" x14ac:dyDescent="0.2">
      <c r="A1264" s="17" t="s">
        <v>40</v>
      </c>
      <c r="B1264" t="s">
        <v>28</v>
      </c>
      <c r="C1264" t="s">
        <v>44</v>
      </c>
      <c r="E1264">
        <v>2</v>
      </c>
      <c r="G1264">
        <v>18</v>
      </c>
      <c r="H1264">
        <v>28.678999999999998</v>
      </c>
      <c r="I1264">
        <v>25.704999999999998</v>
      </c>
      <c r="J1264">
        <v>32.462000000000003</v>
      </c>
      <c r="M1264" s="3">
        <f t="shared" si="213"/>
        <v>28.948666666666668</v>
      </c>
      <c r="N1264" s="1">
        <f t="shared" si="214"/>
        <v>3.3865620226615296</v>
      </c>
      <c r="O1264" s="1">
        <f t="shared" si="215"/>
        <v>32.335228689328197</v>
      </c>
      <c r="P1264" s="2">
        <f t="shared" si="216"/>
        <v>25.562104644005139</v>
      </c>
    </row>
    <row r="1265" spans="1:16" x14ac:dyDescent="0.2">
      <c r="A1265" s="17" t="s">
        <v>40</v>
      </c>
      <c r="B1265" t="s">
        <v>28</v>
      </c>
      <c r="C1265" t="s">
        <v>44</v>
      </c>
      <c r="E1265">
        <v>2</v>
      </c>
      <c r="G1265">
        <v>19</v>
      </c>
      <c r="H1265">
        <v>38.103999999999999</v>
      </c>
      <c r="I1265">
        <v>24.198</v>
      </c>
      <c r="J1265">
        <v>30.943000000000001</v>
      </c>
      <c r="M1265" s="3">
        <f t="shared" si="213"/>
        <v>31.081666666666667</v>
      </c>
      <c r="N1265" s="1">
        <f t="shared" si="214"/>
        <v>6.9540369810156601</v>
      </c>
      <c r="O1265" s="1">
        <f t="shared" si="215"/>
        <v>38.035703647682325</v>
      </c>
      <c r="P1265" s="2">
        <f t="shared" si="216"/>
        <v>24.127629685651009</v>
      </c>
    </row>
    <row r="1266" spans="1:16" x14ac:dyDescent="0.2">
      <c r="A1266" s="17" t="s">
        <v>40</v>
      </c>
      <c r="B1266" t="s">
        <v>28</v>
      </c>
      <c r="C1266" t="s">
        <v>44</v>
      </c>
      <c r="E1266">
        <v>2</v>
      </c>
      <c r="G1266">
        <v>20</v>
      </c>
      <c r="H1266">
        <v>31.841999999999999</v>
      </c>
      <c r="I1266">
        <v>21.253</v>
      </c>
      <c r="J1266">
        <v>35.238</v>
      </c>
      <c r="M1266" s="3">
        <f t="shared" si="213"/>
        <v>29.444333333333333</v>
      </c>
      <c r="N1266" s="1">
        <f t="shared" si="214"/>
        <v>7.294289570159215</v>
      </c>
      <c r="O1266" s="1">
        <f t="shared" si="215"/>
        <v>36.738622903492548</v>
      </c>
      <c r="P1266" s="2">
        <f t="shared" si="216"/>
        <v>22.150043763174118</v>
      </c>
    </row>
    <row r="1267" spans="1:16" x14ac:dyDescent="0.2">
      <c r="A1267" s="17" t="s">
        <v>40</v>
      </c>
      <c r="B1267" t="s">
        <v>28</v>
      </c>
      <c r="C1267" t="s">
        <v>44</v>
      </c>
      <c r="E1267">
        <v>2</v>
      </c>
      <c r="G1267">
        <v>21</v>
      </c>
      <c r="H1267">
        <v>40.755000000000003</v>
      </c>
      <c r="I1267">
        <v>24.905999999999999</v>
      </c>
      <c r="J1267">
        <v>35.479999999999997</v>
      </c>
      <c r="M1267" s="3">
        <f t="shared" si="213"/>
        <v>33.713666666666661</v>
      </c>
      <c r="N1267" s="1">
        <f t="shared" si="214"/>
        <v>8.070789944815413</v>
      </c>
      <c r="O1267" s="1">
        <f t="shared" si="215"/>
        <v>41.784456611482071</v>
      </c>
      <c r="P1267" s="2">
        <f t="shared" si="216"/>
        <v>25.642876721851248</v>
      </c>
    </row>
    <row r="1268" spans="1:16" x14ac:dyDescent="0.2">
      <c r="A1268" s="17" t="s">
        <v>40</v>
      </c>
      <c r="B1268" t="s">
        <v>28</v>
      </c>
      <c r="C1268" t="s">
        <v>44</v>
      </c>
      <c r="E1268">
        <v>2</v>
      </c>
      <c r="G1268">
        <v>22</v>
      </c>
      <c r="H1268">
        <v>29.472999999999999</v>
      </c>
      <c r="I1268">
        <v>27.18</v>
      </c>
      <c r="J1268">
        <v>35.011000000000003</v>
      </c>
      <c r="M1268" s="3">
        <f t="shared" si="213"/>
        <v>30.554666666666666</v>
      </c>
      <c r="N1268" s="1">
        <f t="shared" si="214"/>
        <v>4.0259958188420288</v>
      </c>
      <c r="O1268" s="1">
        <f t="shared" si="215"/>
        <v>34.580662485508697</v>
      </c>
      <c r="P1268" s="2">
        <f t="shared" si="216"/>
        <v>26.528670847824635</v>
      </c>
    </row>
    <row r="1269" spans="1:16" x14ac:dyDescent="0.2">
      <c r="A1269" s="17" t="s">
        <v>40</v>
      </c>
      <c r="B1269" t="s">
        <v>28</v>
      </c>
      <c r="C1269" t="s">
        <v>44</v>
      </c>
      <c r="E1269">
        <v>2</v>
      </c>
      <c r="G1269">
        <v>23</v>
      </c>
      <c r="H1269">
        <v>38.497999999999998</v>
      </c>
      <c r="I1269">
        <v>28.678999999999998</v>
      </c>
      <c r="J1269">
        <v>38.609000000000002</v>
      </c>
      <c r="M1269" s="3">
        <f t="shared" si="213"/>
        <v>35.262</v>
      </c>
      <c r="N1269" s="1">
        <f t="shared" si="214"/>
        <v>5.7013153745429861</v>
      </c>
      <c r="O1269" s="1">
        <f t="shared" si="215"/>
        <v>40.963315374542987</v>
      </c>
      <c r="P1269" s="2">
        <f t="shared" si="216"/>
        <v>29.560684625457014</v>
      </c>
    </row>
    <row r="1270" spans="1:16" x14ac:dyDescent="0.2">
      <c r="A1270" s="17" t="s">
        <v>40</v>
      </c>
      <c r="B1270" t="s">
        <v>28</v>
      </c>
      <c r="C1270" t="s">
        <v>44</v>
      </c>
      <c r="E1270">
        <v>2</v>
      </c>
      <c r="G1270">
        <v>24</v>
      </c>
      <c r="H1270">
        <v>37.743000000000002</v>
      </c>
      <c r="I1270">
        <v>33.996000000000002</v>
      </c>
      <c r="J1270">
        <v>29.904</v>
      </c>
      <c r="M1270" s="3">
        <f t="shared" si="213"/>
        <v>33.881</v>
      </c>
      <c r="N1270" s="1">
        <f t="shared" si="214"/>
        <v>3.9207651039051048</v>
      </c>
      <c r="O1270" s="1">
        <f t="shared" si="215"/>
        <v>37.801765103905105</v>
      </c>
      <c r="P1270" s="2">
        <f t="shared" si="216"/>
        <v>29.960234896094896</v>
      </c>
    </row>
    <row r="1271" spans="1:16" x14ac:dyDescent="0.2">
      <c r="A1271" s="17" t="s">
        <v>40</v>
      </c>
      <c r="B1271" t="s">
        <v>28</v>
      </c>
      <c r="C1271" t="s">
        <v>44</v>
      </c>
      <c r="E1271">
        <v>2</v>
      </c>
      <c r="G1271">
        <v>25</v>
      </c>
      <c r="H1271">
        <v>38.491</v>
      </c>
      <c r="I1271">
        <v>36.351999999999997</v>
      </c>
      <c r="J1271">
        <v>28.719000000000001</v>
      </c>
      <c r="M1271" s="3">
        <f t="shared" si="213"/>
        <v>34.520666666666664</v>
      </c>
      <c r="N1271" s="1">
        <f t="shared" si="214"/>
        <v>5.1369574977153443</v>
      </c>
      <c r="O1271" s="1">
        <f t="shared" si="215"/>
        <v>39.657624164382007</v>
      </c>
      <c r="P1271" s="2">
        <f t="shared" si="216"/>
        <v>29.38370916895132</v>
      </c>
    </row>
    <row r="1272" spans="1:16" x14ac:dyDescent="0.2">
      <c r="A1272" s="17" t="s">
        <v>40</v>
      </c>
      <c r="B1272" t="s">
        <v>28</v>
      </c>
      <c r="C1272" t="s">
        <v>44</v>
      </c>
      <c r="E1272">
        <v>2</v>
      </c>
      <c r="G1272">
        <v>26</v>
      </c>
      <c r="H1272">
        <v>37.256999999999998</v>
      </c>
      <c r="I1272">
        <v>33.241999999999997</v>
      </c>
      <c r="J1272">
        <v>28.838000000000001</v>
      </c>
      <c r="M1272" s="3">
        <f t="shared" si="213"/>
        <v>33.112333333333332</v>
      </c>
      <c r="N1272" s="1">
        <f t="shared" si="214"/>
        <v>4.210997546108703</v>
      </c>
      <c r="O1272" s="1">
        <f t="shared" si="215"/>
        <v>37.323330879442032</v>
      </c>
      <c r="P1272" s="2">
        <f t="shared" si="216"/>
        <v>28.901335787224628</v>
      </c>
    </row>
    <row r="1273" spans="1:16" x14ac:dyDescent="0.2">
      <c r="A1273" s="17" t="s">
        <v>40</v>
      </c>
      <c r="B1273" t="s">
        <v>28</v>
      </c>
      <c r="C1273" t="s">
        <v>44</v>
      </c>
      <c r="E1273">
        <v>2</v>
      </c>
      <c r="G1273">
        <v>27</v>
      </c>
      <c r="H1273">
        <v>40.064</v>
      </c>
      <c r="I1273">
        <v>40.783000000000001</v>
      </c>
      <c r="J1273">
        <v>39.244999999999997</v>
      </c>
      <c r="M1273" s="3">
        <f t="shared" si="213"/>
        <v>40.030666666666669</v>
      </c>
      <c r="N1273" s="1">
        <f t="shared" si="214"/>
        <v>0.76954163846626011</v>
      </c>
      <c r="O1273" s="1">
        <f t="shared" si="215"/>
        <v>40.800208305132927</v>
      </c>
      <c r="P1273" s="2">
        <f t="shared" si="216"/>
        <v>39.261125028200411</v>
      </c>
    </row>
    <row r="1274" spans="1:16" x14ac:dyDescent="0.2">
      <c r="A1274" s="17" t="s">
        <v>40</v>
      </c>
      <c r="B1274" t="s">
        <v>28</v>
      </c>
      <c r="C1274" t="s">
        <v>44</v>
      </c>
      <c r="E1274">
        <v>2</v>
      </c>
      <c r="G1274">
        <v>28</v>
      </c>
      <c r="H1274">
        <v>30.98</v>
      </c>
      <c r="I1274">
        <v>35.503999999999998</v>
      </c>
      <c r="J1274">
        <v>33.515000000000001</v>
      </c>
      <c r="M1274" s="3">
        <f t="shared" si="213"/>
        <v>33.332999999999998</v>
      </c>
      <c r="N1274" s="1">
        <f t="shared" si="214"/>
        <v>2.2674847298273022</v>
      </c>
      <c r="O1274" s="1">
        <f t="shared" si="215"/>
        <v>35.600484729827301</v>
      </c>
      <c r="P1274" s="2">
        <f t="shared" si="216"/>
        <v>31.065515270172696</v>
      </c>
    </row>
    <row r="1275" spans="1:16" x14ac:dyDescent="0.2">
      <c r="A1275" s="17" t="s">
        <v>40</v>
      </c>
      <c r="B1275" t="s">
        <v>28</v>
      </c>
      <c r="C1275" t="s">
        <v>44</v>
      </c>
      <c r="E1275">
        <v>2</v>
      </c>
      <c r="G1275">
        <v>29</v>
      </c>
      <c r="H1275">
        <v>25.66</v>
      </c>
      <c r="I1275">
        <v>27.263999999999999</v>
      </c>
      <c r="J1275">
        <v>29.443999999999999</v>
      </c>
      <c r="M1275" s="3">
        <f t="shared" si="213"/>
        <v>27.456</v>
      </c>
      <c r="N1275" s="1">
        <f t="shared" si="214"/>
        <v>1.8992924998535634</v>
      </c>
      <c r="O1275" s="1">
        <f t="shared" si="215"/>
        <v>29.355292499853562</v>
      </c>
      <c r="P1275" s="2">
        <f t="shared" si="216"/>
        <v>25.556707500146437</v>
      </c>
    </row>
    <row r="1276" spans="1:16" x14ac:dyDescent="0.2">
      <c r="A1276" s="17" t="s">
        <v>40</v>
      </c>
      <c r="B1276" t="s">
        <v>28</v>
      </c>
      <c r="C1276" t="s">
        <v>44</v>
      </c>
      <c r="E1276">
        <v>2</v>
      </c>
      <c r="G1276">
        <v>30</v>
      </c>
      <c r="H1276">
        <v>33.996000000000002</v>
      </c>
      <c r="I1276">
        <v>24.893999999999998</v>
      </c>
      <c r="J1276">
        <v>34.847999999999999</v>
      </c>
      <c r="M1276" s="3">
        <f t="shared" si="213"/>
        <v>31.245999999999999</v>
      </c>
      <c r="N1276" s="1">
        <f t="shared" si="214"/>
        <v>5.5174635476820439</v>
      </c>
      <c r="O1276" s="1">
        <f t="shared" si="215"/>
        <v>36.763463547682043</v>
      </c>
      <c r="P1276" s="2">
        <f t="shared" si="216"/>
        <v>25.728536452317954</v>
      </c>
    </row>
    <row r="1277" spans="1:16" x14ac:dyDescent="0.2">
      <c r="A1277" s="17" t="s">
        <v>40</v>
      </c>
      <c r="B1277" t="s">
        <v>28</v>
      </c>
      <c r="C1277" t="s">
        <v>44</v>
      </c>
      <c r="E1277">
        <v>2</v>
      </c>
      <c r="G1277">
        <v>31</v>
      </c>
      <c r="H1277">
        <v>30.952999999999999</v>
      </c>
      <c r="I1277">
        <v>32.453000000000003</v>
      </c>
      <c r="J1277">
        <v>36.258000000000003</v>
      </c>
      <c r="M1277" s="3">
        <f t="shared" si="213"/>
        <v>33.221333333333341</v>
      </c>
      <c r="N1277" s="1">
        <f t="shared" si="214"/>
        <v>2.7346861489635956</v>
      </c>
      <c r="O1277" s="1">
        <f t="shared" si="215"/>
        <v>35.956019482296938</v>
      </c>
      <c r="P1277" s="2">
        <f t="shared" si="216"/>
        <v>30.486647184369744</v>
      </c>
    </row>
    <row r="1278" spans="1:16" x14ac:dyDescent="0.2">
      <c r="A1278" s="17" t="s">
        <v>40</v>
      </c>
      <c r="B1278" t="s">
        <v>28</v>
      </c>
      <c r="C1278" t="s">
        <v>44</v>
      </c>
      <c r="E1278">
        <v>2</v>
      </c>
      <c r="G1278">
        <v>32</v>
      </c>
      <c r="H1278">
        <v>24.917000000000002</v>
      </c>
      <c r="I1278">
        <v>35.503999999999998</v>
      </c>
      <c r="J1278">
        <v>32.488</v>
      </c>
      <c r="M1278" s="3">
        <f t="shared" si="213"/>
        <v>30.969666666666665</v>
      </c>
      <c r="N1278" s="1">
        <f t="shared" si="214"/>
        <v>5.4543692883167809</v>
      </c>
      <c r="O1278" s="1">
        <f t="shared" si="215"/>
        <v>36.424035954983445</v>
      </c>
      <c r="P1278" s="2">
        <f t="shared" si="216"/>
        <v>25.515297378349885</v>
      </c>
    </row>
    <row r="1279" spans="1:16" x14ac:dyDescent="0.2">
      <c r="A1279" s="17" t="s">
        <v>40</v>
      </c>
      <c r="B1279" t="s">
        <v>28</v>
      </c>
      <c r="C1279" t="s">
        <v>44</v>
      </c>
      <c r="E1279">
        <v>2</v>
      </c>
      <c r="G1279">
        <v>33</v>
      </c>
      <c r="H1279">
        <v>28.678999999999998</v>
      </c>
      <c r="I1279">
        <v>30.189</v>
      </c>
      <c r="J1279">
        <v>36.421999999999997</v>
      </c>
      <c r="M1279" s="3">
        <f t="shared" ref="M1279:M1342" si="217">AVERAGE(H1279:L1279)</f>
        <v>31.763333333333332</v>
      </c>
      <c r="N1279" s="1">
        <f t="shared" ref="N1279:N1342" si="218">STDEV(H1279:L1279)</f>
        <v>4.1045592130377786</v>
      </c>
      <c r="O1279" s="1">
        <f t="shared" ref="O1279:O1342" si="219">M1279+N1279</f>
        <v>35.86789254637111</v>
      </c>
      <c r="P1279" s="2">
        <f t="shared" ref="P1279:P1342" si="220">M1279-N1279</f>
        <v>27.658774120295554</v>
      </c>
    </row>
    <row r="1280" spans="1:16" x14ac:dyDescent="0.2">
      <c r="A1280" s="17" t="s">
        <v>40</v>
      </c>
      <c r="B1280" t="s">
        <v>28</v>
      </c>
      <c r="C1280" t="s">
        <v>44</v>
      </c>
      <c r="E1280">
        <v>2</v>
      </c>
      <c r="G1280">
        <v>34</v>
      </c>
      <c r="H1280">
        <v>29.472999999999999</v>
      </c>
      <c r="I1280">
        <v>28.678999999999998</v>
      </c>
      <c r="J1280">
        <v>34.790999999999997</v>
      </c>
      <c r="M1280" s="3">
        <f t="shared" si="217"/>
        <v>30.980999999999998</v>
      </c>
      <c r="N1280" s="1">
        <f t="shared" si="218"/>
        <v>3.3233543295893071</v>
      </c>
      <c r="O1280" s="1">
        <f t="shared" si="219"/>
        <v>34.304354329589302</v>
      </c>
      <c r="P1280" s="2">
        <f t="shared" si="220"/>
        <v>27.657645670410691</v>
      </c>
    </row>
    <row r="1281" spans="1:16" x14ac:dyDescent="0.2">
      <c r="A1281" s="17" t="s">
        <v>40</v>
      </c>
      <c r="B1281" t="s">
        <v>28</v>
      </c>
      <c r="C1281" t="s">
        <v>44</v>
      </c>
      <c r="E1281">
        <v>2</v>
      </c>
      <c r="G1281">
        <v>35</v>
      </c>
      <c r="H1281">
        <v>30.98</v>
      </c>
      <c r="I1281">
        <v>23.25</v>
      </c>
      <c r="J1281">
        <v>37.804000000000002</v>
      </c>
      <c r="M1281" s="3">
        <f t="shared" si="217"/>
        <v>30.678000000000001</v>
      </c>
      <c r="N1281" s="1">
        <f t="shared" si="218"/>
        <v>7.2816984282514614</v>
      </c>
      <c r="O1281" s="1">
        <f t="shared" si="219"/>
        <v>37.959698428251464</v>
      </c>
      <c r="P1281" s="2">
        <f t="shared" si="220"/>
        <v>23.396301571748538</v>
      </c>
    </row>
    <row r="1282" spans="1:16" x14ac:dyDescent="0.2">
      <c r="A1282" s="17" t="s">
        <v>40</v>
      </c>
      <c r="B1282" t="s">
        <v>28</v>
      </c>
      <c r="C1282" t="s">
        <v>44</v>
      </c>
      <c r="E1282">
        <v>2</v>
      </c>
      <c r="G1282">
        <v>36</v>
      </c>
      <c r="H1282">
        <v>33.344000000000001</v>
      </c>
      <c r="I1282">
        <v>22.754000000000001</v>
      </c>
      <c r="J1282">
        <v>30.189</v>
      </c>
      <c r="M1282" s="3">
        <f t="shared" si="217"/>
        <v>28.762333333333334</v>
      </c>
      <c r="N1282" s="1">
        <f t="shared" si="218"/>
        <v>5.437238116298869</v>
      </c>
      <c r="O1282" s="1">
        <f t="shared" si="219"/>
        <v>34.199571449632202</v>
      </c>
      <c r="P1282" s="2">
        <f t="shared" si="220"/>
        <v>23.325095217034466</v>
      </c>
    </row>
    <row r="1283" spans="1:16" x14ac:dyDescent="0.2">
      <c r="A1283" s="17" t="s">
        <v>40</v>
      </c>
      <c r="B1283" t="s">
        <v>28</v>
      </c>
      <c r="C1283" t="s">
        <v>44</v>
      </c>
      <c r="E1283">
        <v>2</v>
      </c>
      <c r="G1283">
        <v>37</v>
      </c>
      <c r="H1283">
        <v>29.472999999999999</v>
      </c>
      <c r="I1283">
        <v>37.743000000000002</v>
      </c>
      <c r="J1283">
        <v>25.704999999999998</v>
      </c>
      <c r="M1283" s="3">
        <f t="shared" si="217"/>
        <v>30.97366666666667</v>
      </c>
      <c r="N1283" s="1">
        <f t="shared" si="218"/>
        <v>6.1577074738357798</v>
      </c>
      <c r="O1283" s="1">
        <f t="shared" si="219"/>
        <v>37.131374140502452</v>
      </c>
      <c r="P1283" s="2">
        <f t="shared" si="220"/>
        <v>24.815959192830888</v>
      </c>
    </row>
    <row r="1284" spans="1:16" x14ac:dyDescent="0.2">
      <c r="A1284" s="17" t="s">
        <v>40</v>
      </c>
      <c r="B1284" t="s">
        <v>28</v>
      </c>
      <c r="C1284" t="s">
        <v>44</v>
      </c>
      <c r="E1284">
        <v>2</v>
      </c>
      <c r="G1284">
        <v>38</v>
      </c>
      <c r="H1284">
        <v>31.707000000000001</v>
      </c>
      <c r="I1284">
        <v>35.76</v>
      </c>
      <c r="J1284">
        <v>28.678999999999998</v>
      </c>
      <c r="M1284" s="3">
        <f t="shared" si="217"/>
        <v>32.048666666666669</v>
      </c>
      <c r="N1284" s="1">
        <f t="shared" si="218"/>
        <v>3.5528428523273208</v>
      </c>
      <c r="O1284" s="1">
        <f t="shared" si="219"/>
        <v>35.601509518993993</v>
      </c>
      <c r="P1284" s="2">
        <f t="shared" si="220"/>
        <v>28.495823814339349</v>
      </c>
    </row>
    <row r="1285" spans="1:16" x14ac:dyDescent="0.2">
      <c r="A1285" s="17" t="s">
        <v>40</v>
      </c>
      <c r="B1285" t="s">
        <v>28</v>
      </c>
      <c r="C1285" t="s">
        <v>44</v>
      </c>
      <c r="E1285">
        <v>2</v>
      </c>
      <c r="G1285">
        <v>39</v>
      </c>
      <c r="H1285">
        <v>38.557000000000002</v>
      </c>
      <c r="I1285">
        <v>33.420999999999999</v>
      </c>
      <c r="J1285">
        <v>33.344000000000001</v>
      </c>
      <c r="M1285" s="3">
        <f t="shared" si="217"/>
        <v>35.107333333333337</v>
      </c>
      <c r="N1285" s="1">
        <f t="shared" si="218"/>
        <v>2.9877470330222637</v>
      </c>
      <c r="O1285" s="1">
        <f t="shared" si="219"/>
        <v>38.095080366355603</v>
      </c>
      <c r="P1285" s="2">
        <f t="shared" si="220"/>
        <v>32.11958630031107</v>
      </c>
    </row>
    <row r="1286" spans="1:16" x14ac:dyDescent="0.2">
      <c r="A1286" s="17" t="s">
        <v>40</v>
      </c>
      <c r="B1286" t="s">
        <v>28</v>
      </c>
      <c r="C1286" t="s">
        <v>44</v>
      </c>
      <c r="E1286">
        <v>2</v>
      </c>
      <c r="G1286">
        <v>40</v>
      </c>
      <c r="H1286">
        <v>34.716999999999999</v>
      </c>
      <c r="I1286">
        <v>31.09</v>
      </c>
      <c r="J1286">
        <v>30.225999999999999</v>
      </c>
      <c r="M1286" s="3">
        <f t="shared" si="217"/>
        <v>32.011000000000003</v>
      </c>
      <c r="N1286" s="1">
        <f t="shared" si="218"/>
        <v>2.3829500624226263</v>
      </c>
      <c r="O1286" s="1">
        <f t="shared" si="219"/>
        <v>34.393950062422633</v>
      </c>
      <c r="P1286" s="2">
        <f t="shared" si="220"/>
        <v>29.628049937577376</v>
      </c>
    </row>
    <row r="1287" spans="1:16" x14ac:dyDescent="0.2">
      <c r="A1287" s="17" t="s">
        <v>40</v>
      </c>
      <c r="B1287" t="s">
        <v>28</v>
      </c>
      <c r="C1287" t="s">
        <v>44</v>
      </c>
      <c r="E1287">
        <v>2</v>
      </c>
      <c r="G1287">
        <v>41</v>
      </c>
      <c r="H1287">
        <v>31.734000000000002</v>
      </c>
      <c r="I1287">
        <v>26.683</v>
      </c>
      <c r="J1287">
        <v>25.704999999999998</v>
      </c>
      <c r="M1287" s="3">
        <f t="shared" si="217"/>
        <v>28.040666666666667</v>
      </c>
      <c r="N1287" s="1">
        <f t="shared" si="218"/>
        <v>3.2356845231470488</v>
      </c>
      <c r="O1287" s="1">
        <f t="shared" si="219"/>
        <v>31.276351189813717</v>
      </c>
      <c r="P1287" s="2">
        <f t="shared" si="220"/>
        <v>24.804982143519616</v>
      </c>
    </row>
    <row r="1288" spans="1:16" x14ac:dyDescent="0.2">
      <c r="A1288" s="17" t="s">
        <v>40</v>
      </c>
      <c r="B1288" t="s">
        <v>28</v>
      </c>
      <c r="C1288" t="s">
        <v>44</v>
      </c>
      <c r="E1288">
        <v>2</v>
      </c>
      <c r="G1288">
        <v>42</v>
      </c>
      <c r="H1288">
        <v>33.241999999999997</v>
      </c>
      <c r="I1288">
        <v>24.917000000000002</v>
      </c>
      <c r="J1288">
        <v>34.716999999999999</v>
      </c>
      <c r="M1288" s="3">
        <f t="shared" si="217"/>
        <v>30.958666666666669</v>
      </c>
      <c r="N1288" s="1">
        <f t="shared" si="218"/>
        <v>5.2839576392447754</v>
      </c>
      <c r="O1288" s="1">
        <f t="shared" si="219"/>
        <v>36.242624305911448</v>
      </c>
      <c r="P1288" s="2">
        <f t="shared" si="220"/>
        <v>25.674709027421894</v>
      </c>
    </row>
    <row r="1289" spans="1:16" x14ac:dyDescent="0.2">
      <c r="A1289" s="36" t="s">
        <v>40</v>
      </c>
      <c r="B1289" s="5" t="s">
        <v>28</v>
      </c>
      <c r="C1289" t="s">
        <v>44</v>
      </c>
      <c r="E1289" s="5">
        <v>2</v>
      </c>
      <c r="F1289" s="5"/>
      <c r="G1289" s="5">
        <v>43</v>
      </c>
      <c r="H1289" s="5">
        <v>40.866</v>
      </c>
      <c r="I1289" s="5">
        <v>19.623000000000001</v>
      </c>
      <c r="J1289" s="5">
        <v>26.587</v>
      </c>
      <c r="K1289" s="5"/>
      <c r="L1289" s="5"/>
      <c r="M1289" s="6">
        <f t="shared" si="217"/>
        <v>29.025333333333336</v>
      </c>
      <c r="N1289" s="7">
        <f t="shared" si="218"/>
        <v>10.829375066610876</v>
      </c>
      <c r="O1289" s="7">
        <f t="shared" si="219"/>
        <v>39.854708399944215</v>
      </c>
      <c r="P1289" s="8">
        <f t="shared" si="220"/>
        <v>18.19595826672246</v>
      </c>
    </row>
    <row r="1290" spans="1:16" x14ac:dyDescent="0.2">
      <c r="A1290" s="32" t="s">
        <v>40</v>
      </c>
      <c r="B1290" s="9" t="s">
        <v>28</v>
      </c>
      <c r="C1290" t="s">
        <v>44</v>
      </c>
      <c r="D1290">
        <v>2019</v>
      </c>
      <c r="E1290" s="9">
        <v>3</v>
      </c>
      <c r="F1290" s="9">
        <v>1309.3140000000001</v>
      </c>
      <c r="G1290" s="9">
        <v>1</v>
      </c>
      <c r="H1290" s="9">
        <v>6.0380000000000003</v>
      </c>
      <c r="I1290" s="9">
        <v>5.2830000000000004</v>
      </c>
      <c r="J1290" s="9">
        <v>6.7919999999999998</v>
      </c>
      <c r="K1290" s="9"/>
      <c r="L1290" s="9"/>
      <c r="M1290" s="11">
        <f t="shared" si="217"/>
        <v>6.0376666666666665</v>
      </c>
      <c r="N1290" s="12">
        <f t="shared" si="218"/>
        <v>0.75450005522420971</v>
      </c>
      <c r="O1290" s="12">
        <f t="shared" si="219"/>
        <v>6.7921667218908759</v>
      </c>
      <c r="P1290" s="13">
        <f t="shared" si="220"/>
        <v>5.2831666114424571</v>
      </c>
    </row>
    <row r="1291" spans="1:16" x14ac:dyDescent="0.2">
      <c r="A1291" s="17" t="s">
        <v>40</v>
      </c>
      <c r="B1291" t="s">
        <v>28</v>
      </c>
      <c r="C1291" t="s">
        <v>44</v>
      </c>
      <c r="E1291">
        <v>3</v>
      </c>
      <c r="G1291">
        <v>2</v>
      </c>
      <c r="H1291">
        <v>9.0570000000000004</v>
      </c>
      <c r="I1291">
        <v>3.774</v>
      </c>
      <c r="J1291">
        <v>9.0570000000000004</v>
      </c>
      <c r="M1291" s="3">
        <f t="shared" si="217"/>
        <v>7.2959999999999994</v>
      </c>
      <c r="N1291" s="1">
        <f t="shared" si="218"/>
        <v>3.050141472128796</v>
      </c>
      <c r="O1291" s="1">
        <f t="shared" si="219"/>
        <v>10.346141472128796</v>
      </c>
      <c r="P1291" s="2">
        <f t="shared" si="220"/>
        <v>4.2458585278712029</v>
      </c>
    </row>
    <row r="1292" spans="1:16" x14ac:dyDescent="0.2">
      <c r="A1292" s="17" t="s">
        <v>40</v>
      </c>
      <c r="B1292" t="s">
        <v>28</v>
      </c>
      <c r="C1292" t="s">
        <v>44</v>
      </c>
      <c r="E1292">
        <v>3</v>
      </c>
      <c r="G1292">
        <v>3</v>
      </c>
      <c r="H1292">
        <v>8.3019999999999996</v>
      </c>
      <c r="I1292">
        <v>10.593</v>
      </c>
      <c r="J1292">
        <v>10.593</v>
      </c>
      <c r="M1292" s="3">
        <f t="shared" si="217"/>
        <v>9.8293333333333326</v>
      </c>
      <c r="N1292" s="1">
        <f t="shared" si="218"/>
        <v>1.3227094667134331</v>
      </c>
      <c r="O1292" s="1">
        <f t="shared" si="219"/>
        <v>11.152042800046766</v>
      </c>
      <c r="P1292" s="2">
        <f t="shared" si="220"/>
        <v>8.5066238666198988</v>
      </c>
    </row>
    <row r="1293" spans="1:16" x14ac:dyDescent="0.2">
      <c r="A1293" s="17" t="s">
        <v>40</v>
      </c>
      <c r="B1293" t="s">
        <v>28</v>
      </c>
      <c r="C1293" t="s">
        <v>44</v>
      </c>
      <c r="E1293">
        <v>3</v>
      </c>
      <c r="G1293">
        <v>4</v>
      </c>
      <c r="H1293">
        <v>6.8339999999999996</v>
      </c>
      <c r="I1293">
        <v>9.3350000000000009</v>
      </c>
      <c r="J1293">
        <v>10.566000000000001</v>
      </c>
      <c r="M1293" s="3">
        <f t="shared" si="217"/>
        <v>8.9116666666666671</v>
      </c>
      <c r="N1293" s="1">
        <f t="shared" si="218"/>
        <v>1.9016740870436559</v>
      </c>
      <c r="O1293" s="1">
        <f t="shared" si="219"/>
        <v>10.813340753710323</v>
      </c>
      <c r="P1293" s="2">
        <f t="shared" si="220"/>
        <v>7.0099925796230114</v>
      </c>
    </row>
    <row r="1294" spans="1:16" x14ac:dyDescent="0.2">
      <c r="A1294" s="17" t="s">
        <v>40</v>
      </c>
      <c r="B1294" t="s">
        <v>28</v>
      </c>
      <c r="C1294" t="s">
        <v>44</v>
      </c>
      <c r="E1294">
        <v>3</v>
      </c>
      <c r="G1294">
        <v>5</v>
      </c>
      <c r="H1294">
        <v>14.34</v>
      </c>
      <c r="I1294">
        <v>9.8109999999999999</v>
      </c>
      <c r="J1294">
        <v>11.321</v>
      </c>
      <c r="M1294" s="3">
        <f t="shared" si="217"/>
        <v>11.824</v>
      </c>
      <c r="N1294" s="1">
        <f t="shared" si="218"/>
        <v>2.3060175628125559</v>
      </c>
      <c r="O1294" s="1">
        <f t="shared" si="219"/>
        <v>14.130017562812556</v>
      </c>
      <c r="P1294" s="2">
        <f t="shared" si="220"/>
        <v>9.5179824371874435</v>
      </c>
    </row>
    <row r="1295" spans="1:16" x14ac:dyDescent="0.2">
      <c r="A1295" s="17" t="s">
        <v>40</v>
      </c>
      <c r="B1295" t="s">
        <v>28</v>
      </c>
      <c r="C1295" t="s">
        <v>44</v>
      </c>
      <c r="E1295">
        <v>3</v>
      </c>
      <c r="G1295">
        <v>6</v>
      </c>
      <c r="H1295">
        <v>9.8109999999999999</v>
      </c>
      <c r="I1295">
        <v>12.099</v>
      </c>
      <c r="J1295">
        <v>13.585000000000001</v>
      </c>
      <c r="M1295" s="3">
        <f t="shared" si="217"/>
        <v>11.831666666666669</v>
      </c>
      <c r="N1295" s="1">
        <f t="shared" si="218"/>
        <v>1.9011494768516533</v>
      </c>
      <c r="O1295" s="1">
        <f t="shared" si="219"/>
        <v>13.732816143518322</v>
      </c>
      <c r="P1295" s="2">
        <f t="shared" si="220"/>
        <v>9.9305171898150153</v>
      </c>
    </row>
    <row r="1296" spans="1:16" x14ac:dyDescent="0.2">
      <c r="A1296" s="17" t="s">
        <v>40</v>
      </c>
      <c r="B1296" t="s">
        <v>28</v>
      </c>
      <c r="C1296" t="s">
        <v>44</v>
      </c>
      <c r="E1296">
        <v>3</v>
      </c>
      <c r="G1296">
        <v>7</v>
      </c>
      <c r="H1296">
        <v>11.321</v>
      </c>
      <c r="I1296">
        <v>14.34</v>
      </c>
      <c r="J1296">
        <v>6.0380000000000003</v>
      </c>
      <c r="M1296" s="3">
        <f t="shared" si="217"/>
        <v>10.566333333333334</v>
      </c>
      <c r="N1296" s="1">
        <f t="shared" si="218"/>
        <v>4.2021354491892957</v>
      </c>
      <c r="O1296" s="1">
        <f t="shared" si="219"/>
        <v>14.76846878252263</v>
      </c>
      <c r="P1296" s="2">
        <f t="shared" si="220"/>
        <v>6.3641978841440388</v>
      </c>
    </row>
    <row r="1297" spans="1:16" x14ac:dyDescent="0.2">
      <c r="A1297" s="17" t="s">
        <v>40</v>
      </c>
      <c r="B1297" t="s">
        <v>28</v>
      </c>
      <c r="C1297" t="s">
        <v>44</v>
      </c>
      <c r="E1297">
        <v>3</v>
      </c>
      <c r="G1297">
        <v>8</v>
      </c>
      <c r="H1297">
        <v>12.074999999999999</v>
      </c>
      <c r="I1297">
        <v>18.113</v>
      </c>
      <c r="J1297">
        <v>3.774</v>
      </c>
      <c r="M1297" s="3">
        <f t="shared" si="217"/>
        <v>11.320666666666666</v>
      </c>
      <c r="N1297" s="1">
        <f t="shared" si="218"/>
        <v>7.1992009510315356</v>
      </c>
      <c r="O1297" s="1">
        <f t="shared" si="219"/>
        <v>18.519867617698203</v>
      </c>
      <c r="P1297" s="2">
        <f t="shared" si="220"/>
        <v>4.1214657156351304</v>
      </c>
    </row>
    <row r="1298" spans="1:16" x14ac:dyDescent="0.2">
      <c r="A1298" s="17" t="s">
        <v>40</v>
      </c>
      <c r="B1298" t="s">
        <v>28</v>
      </c>
      <c r="C1298" t="s">
        <v>44</v>
      </c>
      <c r="E1298">
        <v>3</v>
      </c>
      <c r="G1298">
        <v>9</v>
      </c>
      <c r="H1298">
        <v>15.867000000000001</v>
      </c>
      <c r="I1298">
        <v>17.358000000000001</v>
      </c>
      <c r="J1298">
        <v>8.3019999999999996</v>
      </c>
      <c r="M1298" s="3">
        <f t="shared" si="217"/>
        <v>13.842333333333334</v>
      </c>
      <c r="N1298" s="1">
        <f t="shared" si="218"/>
        <v>4.8556400539304132</v>
      </c>
      <c r="O1298" s="1">
        <f t="shared" si="219"/>
        <v>18.697973387263747</v>
      </c>
      <c r="P1298" s="2">
        <f t="shared" si="220"/>
        <v>8.9866932794029211</v>
      </c>
    </row>
    <row r="1299" spans="1:16" x14ac:dyDescent="0.2">
      <c r="A1299" s="17" t="s">
        <v>40</v>
      </c>
      <c r="B1299" t="s">
        <v>28</v>
      </c>
      <c r="C1299" t="s">
        <v>44</v>
      </c>
      <c r="E1299">
        <v>3</v>
      </c>
      <c r="G1299">
        <v>10</v>
      </c>
      <c r="H1299">
        <v>15.17</v>
      </c>
      <c r="I1299">
        <v>22.641999999999999</v>
      </c>
      <c r="J1299">
        <f>10.566+15</f>
        <v>25.566000000000003</v>
      </c>
      <c r="M1299" s="3">
        <f t="shared" si="217"/>
        <v>21.126000000000001</v>
      </c>
      <c r="N1299" s="1">
        <f t="shared" si="218"/>
        <v>5.3612401550387654</v>
      </c>
      <c r="O1299" s="1">
        <f t="shared" si="219"/>
        <v>26.487240155038766</v>
      </c>
      <c r="P1299" s="2">
        <f t="shared" si="220"/>
        <v>15.764759844961237</v>
      </c>
    </row>
    <row r="1300" spans="1:16" x14ac:dyDescent="0.2">
      <c r="A1300" s="17" t="s">
        <v>40</v>
      </c>
      <c r="B1300" t="s">
        <v>28</v>
      </c>
      <c r="C1300" t="s">
        <v>44</v>
      </c>
      <c r="E1300">
        <v>3</v>
      </c>
      <c r="G1300">
        <v>11</v>
      </c>
      <c r="H1300">
        <v>26.512</v>
      </c>
      <c r="I1300">
        <v>29.443999999999999</v>
      </c>
      <c r="J1300">
        <v>31.841999999999999</v>
      </c>
      <c r="M1300" s="3">
        <f t="shared" si="217"/>
        <v>29.266000000000002</v>
      </c>
      <c r="N1300" s="1">
        <f t="shared" si="218"/>
        <v>2.6694546259489025</v>
      </c>
      <c r="O1300" s="1">
        <f t="shared" si="219"/>
        <v>31.935454625948903</v>
      </c>
      <c r="P1300" s="2">
        <f t="shared" si="220"/>
        <v>26.5965453740511</v>
      </c>
    </row>
    <row r="1301" spans="1:16" x14ac:dyDescent="0.2">
      <c r="A1301" s="17" t="s">
        <v>40</v>
      </c>
      <c r="B1301" t="s">
        <v>28</v>
      </c>
      <c r="C1301" t="s">
        <v>44</v>
      </c>
      <c r="E1301">
        <v>3</v>
      </c>
      <c r="G1301">
        <v>12</v>
      </c>
      <c r="H1301">
        <v>25.704999999999998</v>
      </c>
      <c r="I1301">
        <v>25.76</v>
      </c>
      <c r="J1301">
        <v>27.17</v>
      </c>
      <c r="M1301" s="3">
        <f t="shared" si="217"/>
        <v>26.21166666666667</v>
      </c>
      <c r="N1301" s="1">
        <f t="shared" si="218"/>
        <v>0.83039649164319995</v>
      </c>
      <c r="O1301" s="1">
        <f t="shared" si="219"/>
        <v>27.042063158309869</v>
      </c>
      <c r="P1301" s="2">
        <f t="shared" si="220"/>
        <v>25.38127017502347</v>
      </c>
    </row>
    <row r="1302" spans="1:16" x14ac:dyDescent="0.2">
      <c r="A1302" s="17" t="s">
        <v>40</v>
      </c>
      <c r="B1302" t="s">
        <v>28</v>
      </c>
      <c r="C1302" t="s">
        <v>44</v>
      </c>
      <c r="E1302">
        <v>3</v>
      </c>
      <c r="G1302">
        <v>13</v>
      </c>
      <c r="H1302">
        <v>25.76</v>
      </c>
      <c r="I1302">
        <v>41.509</v>
      </c>
      <c r="J1302">
        <v>28.719000000000001</v>
      </c>
      <c r="M1302" s="3">
        <f t="shared" si="217"/>
        <v>31.995999999999999</v>
      </c>
      <c r="N1302" s="1">
        <f t="shared" si="218"/>
        <v>8.3702925277435831</v>
      </c>
      <c r="O1302" s="1">
        <f t="shared" si="219"/>
        <v>40.366292527743582</v>
      </c>
      <c r="P1302" s="2">
        <f t="shared" si="220"/>
        <v>23.625707472256416</v>
      </c>
    </row>
    <row r="1303" spans="1:16" x14ac:dyDescent="0.2">
      <c r="A1303" s="17" t="s">
        <v>40</v>
      </c>
      <c r="B1303" t="s">
        <v>28</v>
      </c>
      <c r="C1303" t="s">
        <v>44</v>
      </c>
      <c r="E1303">
        <v>3</v>
      </c>
      <c r="G1303">
        <v>14</v>
      </c>
      <c r="H1303">
        <v>24.163</v>
      </c>
      <c r="I1303">
        <v>35.472000000000001</v>
      </c>
      <c r="J1303">
        <v>37.012</v>
      </c>
      <c r="M1303" s="3">
        <f t="shared" si="217"/>
        <v>32.215666666666671</v>
      </c>
      <c r="N1303" s="1">
        <f t="shared" si="218"/>
        <v>7.0161941487770534</v>
      </c>
      <c r="O1303" s="1">
        <f t="shared" si="219"/>
        <v>39.231860815443724</v>
      </c>
      <c r="P1303" s="2">
        <f t="shared" si="220"/>
        <v>25.199472517889618</v>
      </c>
    </row>
    <row r="1304" spans="1:16" x14ac:dyDescent="0.2">
      <c r="A1304" s="17" t="s">
        <v>40</v>
      </c>
      <c r="B1304" t="s">
        <v>28</v>
      </c>
      <c r="C1304" t="s">
        <v>44</v>
      </c>
      <c r="E1304">
        <v>3</v>
      </c>
      <c r="G1304">
        <v>15</v>
      </c>
      <c r="H1304">
        <v>28.678999999999998</v>
      </c>
      <c r="I1304">
        <v>36.981000000000002</v>
      </c>
      <c r="J1304">
        <v>34.037999999999997</v>
      </c>
      <c r="M1304" s="3">
        <f t="shared" si="217"/>
        <v>33.232666666666667</v>
      </c>
      <c r="N1304" s="1">
        <f t="shared" si="218"/>
        <v>4.209183095724593</v>
      </c>
      <c r="O1304" s="1">
        <f t="shared" si="219"/>
        <v>37.441849762391257</v>
      </c>
      <c r="P1304" s="2">
        <f t="shared" si="220"/>
        <v>29.023483570942073</v>
      </c>
    </row>
    <row r="1305" spans="1:16" x14ac:dyDescent="0.2">
      <c r="A1305" s="17" t="s">
        <v>40</v>
      </c>
      <c r="B1305" t="s">
        <v>28</v>
      </c>
      <c r="C1305" t="s">
        <v>44</v>
      </c>
      <c r="E1305">
        <v>3</v>
      </c>
      <c r="G1305">
        <v>16</v>
      </c>
      <c r="H1305">
        <v>30.225999999999999</v>
      </c>
      <c r="I1305">
        <v>19.623000000000001</v>
      </c>
      <c r="J1305">
        <v>31.922000000000001</v>
      </c>
      <c r="M1305" s="3">
        <f t="shared" si="217"/>
        <v>27.257000000000001</v>
      </c>
      <c r="N1305" s="1">
        <f t="shared" si="218"/>
        <v>6.6654010381971727</v>
      </c>
      <c r="O1305" s="1">
        <f t="shared" si="219"/>
        <v>33.922401038197172</v>
      </c>
      <c r="P1305" s="2">
        <f t="shared" si="220"/>
        <v>20.591598961802831</v>
      </c>
    </row>
    <row r="1306" spans="1:16" x14ac:dyDescent="0.2">
      <c r="A1306" s="17" t="s">
        <v>40</v>
      </c>
      <c r="B1306" t="s">
        <v>28</v>
      </c>
      <c r="C1306" t="s">
        <v>44</v>
      </c>
      <c r="E1306">
        <v>3</v>
      </c>
      <c r="G1306">
        <v>17</v>
      </c>
      <c r="H1306">
        <v>30.952999999999999</v>
      </c>
      <c r="I1306">
        <v>28.719000000000001</v>
      </c>
      <c r="J1306">
        <v>30.198</v>
      </c>
      <c r="M1306" s="3">
        <f t="shared" si="217"/>
        <v>29.956666666666667</v>
      </c>
      <c r="N1306" s="1">
        <f t="shared" si="218"/>
        <v>1.1363847646520659</v>
      </c>
      <c r="O1306" s="1">
        <f t="shared" si="219"/>
        <v>31.093051431318735</v>
      </c>
      <c r="P1306" s="2">
        <f t="shared" si="220"/>
        <v>28.820281902014599</v>
      </c>
    </row>
    <row r="1307" spans="1:16" x14ac:dyDescent="0.2">
      <c r="A1307" s="17" t="s">
        <v>40</v>
      </c>
      <c r="B1307" t="s">
        <v>28</v>
      </c>
      <c r="C1307" t="s">
        <v>44</v>
      </c>
      <c r="E1307">
        <v>3</v>
      </c>
      <c r="G1307">
        <v>18</v>
      </c>
      <c r="H1307">
        <v>46.847000000000001</v>
      </c>
      <c r="I1307">
        <v>30.952999999999999</v>
      </c>
      <c r="J1307">
        <v>36.258000000000003</v>
      </c>
      <c r="M1307" s="3">
        <f t="shared" si="217"/>
        <v>38.019333333333329</v>
      </c>
      <c r="N1307" s="1">
        <f t="shared" si="218"/>
        <v>8.0920658878517493</v>
      </c>
      <c r="O1307" s="1">
        <f t="shared" si="219"/>
        <v>46.111399221185081</v>
      </c>
      <c r="P1307" s="2">
        <f t="shared" si="220"/>
        <v>29.927267445481579</v>
      </c>
    </row>
    <row r="1308" spans="1:16" x14ac:dyDescent="0.2">
      <c r="A1308" s="17" t="s">
        <v>40</v>
      </c>
      <c r="B1308" t="s">
        <v>28</v>
      </c>
      <c r="C1308" t="s">
        <v>44</v>
      </c>
      <c r="E1308">
        <v>3</v>
      </c>
      <c r="G1308">
        <v>19</v>
      </c>
      <c r="H1308">
        <v>41.536999999999999</v>
      </c>
      <c r="I1308">
        <v>22.641999999999999</v>
      </c>
      <c r="J1308">
        <v>27.18</v>
      </c>
      <c r="M1308" s="3">
        <f t="shared" si="217"/>
        <v>30.453000000000003</v>
      </c>
      <c r="N1308" s="1">
        <f t="shared" si="218"/>
        <v>9.8635517436671662</v>
      </c>
      <c r="O1308" s="1">
        <f t="shared" si="219"/>
        <v>40.316551743667169</v>
      </c>
      <c r="P1308" s="2">
        <f t="shared" si="220"/>
        <v>20.589448256332837</v>
      </c>
    </row>
    <row r="1309" spans="1:16" x14ac:dyDescent="0.2">
      <c r="A1309" s="17" t="s">
        <v>40</v>
      </c>
      <c r="B1309" t="s">
        <v>28</v>
      </c>
      <c r="C1309" t="s">
        <v>44</v>
      </c>
      <c r="E1309">
        <v>3</v>
      </c>
      <c r="G1309">
        <v>20</v>
      </c>
      <c r="H1309">
        <v>39.274000000000001</v>
      </c>
      <c r="I1309">
        <v>26.425999999999998</v>
      </c>
      <c r="J1309">
        <v>27.17</v>
      </c>
      <c r="M1309" s="3">
        <f t="shared" si="217"/>
        <v>30.956666666666667</v>
      </c>
      <c r="N1309" s="1">
        <f t="shared" si="218"/>
        <v>7.2126215298831182</v>
      </c>
      <c r="O1309" s="1">
        <f t="shared" si="219"/>
        <v>38.169288196549786</v>
      </c>
      <c r="P1309" s="2">
        <f t="shared" si="220"/>
        <v>23.744045136783548</v>
      </c>
    </row>
    <row r="1310" spans="1:16" x14ac:dyDescent="0.2">
      <c r="A1310" s="17" t="s">
        <v>40</v>
      </c>
      <c r="B1310" t="s">
        <v>28</v>
      </c>
      <c r="C1310" t="s">
        <v>44</v>
      </c>
      <c r="E1310">
        <v>3</v>
      </c>
      <c r="G1310">
        <v>21</v>
      </c>
      <c r="H1310">
        <v>34.095999999999997</v>
      </c>
      <c r="I1310">
        <v>35.543999999999997</v>
      </c>
      <c r="J1310">
        <v>24.905999999999999</v>
      </c>
      <c r="M1310" s="3">
        <f t="shared" si="217"/>
        <v>31.515333333333331</v>
      </c>
      <c r="N1310" s="1">
        <f t="shared" si="218"/>
        <v>5.7694576290439237</v>
      </c>
      <c r="O1310" s="1">
        <f t="shared" si="219"/>
        <v>37.284790962377258</v>
      </c>
      <c r="P1310" s="2">
        <f t="shared" si="220"/>
        <v>25.745875704289407</v>
      </c>
    </row>
    <row r="1311" spans="1:16" x14ac:dyDescent="0.2">
      <c r="A1311" s="17" t="s">
        <v>40</v>
      </c>
      <c r="B1311" t="s">
        <v>28</v>
      </c>
      <c r="C1311" t="s">
        <v>44</v>
      </c>
      <c r="E1311">
        <v>3</v>
      </c>
      <c r="G1311">
        <v>22</v>
      </c>
      <c r="H1311">
        <v>31.734000000000002</v>
      </c>
      <c r="I1311">
        <v>27.925000000000001</v>
      </c>
      <c r="J1311">
        <v>25.66</v>
      </c>
      <c r="M1311" s="3">
        <f t="shared" si="217"/>
        <v>28.439666666666668</v>
      </c>
      <c r="N1311" s="1">
        <f t="shared" si="218"/>
        <v>3.0695325919972469</v>
      </c>
      <c r="O1311" s="1">
        <f t="shared" si="219"/>
        <v>31.509199258663916</v>
      </c>
      <c r="P1311" s="2">
        <f t="shared" si="220"/>
        <v>25.370134074669419</v>
      </c>
    </row>
    <row r="1312" spans="1:16" x14ac:dyDescent="0.2">
      <c r="A1312" s="17" t="s">
        <v>40</v>
      </c>
      <c r="B1312" t="s">
        <v>28</v>
      </c>
      <c r="C1312" t="s">
        <v>44</v>
      </c>
      <c r="E1312">
        <v>3</v>
      </c>
      <c r="G1312">
        <v>23</v>
      </c>
      <c r="H1312">
        <v>43.832000000000001</v>
      </c>
      <c r="I1312">
        <v>32.453000000000003</v>
      </c>
      <c r="J1312">
        <v>30.943000000000001</v>
      </c>
      <c r="M1312" s="3">
        <f t="shared" si="217"/>
        <v>35.742666666666665</v>
      </c>
      <c r="N1312" s="1">
        <f t="shared" si="218"/>
        <v>7.0461344248696784</v>
      </c>
      <c r="O1312" s="1">
        <f t="shared" si="219"/>
        <v>42.788801091536342</v>
      </c>
      <c r="P1312" s="2">
        <f t="shared" si="220"/>
        <v>28.696532241796987</v>
      </c>
    </row>
    <row r="1313" spans="1:16" x14ac:dyDescent="0.2">
      <c r="A1313" s="17" t="s">
        <v>40</v>
      </c>
      <c r="B1313" t="s">
        <v>28</v>
      </c>
      <c r="C1313" t="s">
        <v>44</v>
      </c>
      <c r="E1313">
        <v>3</v>
      </c>
      <c r="G1313">
        <v>24</v>
      </c>
      <c r="H1313">
        <v>40.256</v>
      </c>
      <c r="I1313">
        <v>35.6</v>
      </c>
      <c r="J1313">
        <v>27.17</v>
      </c>
      <c r="M1313" s="3">
        <f t="shared" si="217"/>
        <v>34.341999999999999</v>
      </c>
      <c r="N1313" s="1">
        <f t="shared" si="218"/>
        <v>6.6330816367658381</v>
      </c>
      <c r="O1313" s="1">
        <f t="shared" si="219"/>
        <v>40.975081636765836</v>
      </c>
      <c r="P1313" s="2">
        <f t="shared" si="220"/>
        <v>27.708918363234162</v>
      </c>
    </row>
    <row r="1314" spans="1:16" x14ac:dyDescent="0.2">
      <c r="A1314" s="17" t="s">
        <v>40</v>
      </c>
      <c r="B1314" t="s">
        <v>28</v>
      </c>
      <c r="C1314" t="s">
        <v>44</v>
      </c>
      <c r="E1314">
        <v>3</v>
      </c>
      <c r="G1314">
        <v>25</v>
      </c>
      <c r="H1314">
        <v>47.546999999999997</v>
      </c>
      <c r="I1314">
        <v>36.225999999999999</v>
      </c>
      <c r="J1314">
        <v>21.611999999999998</v>
      </c>
      <c r="M1314" s="3">
        <f t="shared" si="217"/>
        <v>35.12833333333333</v>
      </c>
      <c r="N1314" s="1">
        <f t="shared" si="218"/>
        <v>13.002296348466054</v>
      </c>
      <c r="O1314" s="1">
        <f t="shared" si="219"/>
        <v>48.130629681799384</v>
      </c>
      <c r="P1314" s="2">
        <f t="shared" si="220"/>
        <v>22.126036984867277</v>
      </c>
    </row>
    <row r="1315" spans="1:16" x14ac:dyDescent="0.2">
      <c r="A1315" s="17" t="s">
        <v>40</v>
      </c>
      <c r="B1315" t="s">
        <v>28</v>
      </c>
      <c r="C1315" t="s">
        <v>44</v>
      </c>
      <c r="E1315">
        <v>3</v>
      </c>
      <c r="G1315">
        <v>26</v>
      </c>
      <c r="H1315">
        <v>49.811</v>
      </c>
      <c r="I1315">
        <v>24.198</v>
      </c>
      <c r="J1315">
        <v>30.952999999999999</v>
      </c>
      <c r="M1315" s="3">
        <f t="shared" si="217"/>
        <v>34.987333333333332</v>
      </c>
      <c r="N1315" s="1">
        <f t="shared" si="218"/>
        <v>13.27453676530121</v>
      </c>
      <c r="O1315" s="1">
        <f t="shared" si="219"/>
        <v>48.261870098634546</v>
      </c>
      <c r="P1315" s="2">
        <f t="shared" si="220"/>
        <v>21.712796568032122</v>
      </c>
    </row>
    <row r="1316" spans="1:16" x14ac:dyDescent="0.2">
      <c r="A1316" s="17" t="s">
        <v>40</v>
      </c>
      <c r="B1316" t="s">
        <v>28</v>
      </c>
      <c r="C1316" t="s">
        <v>44</v>
      </c>
      <c r="E1316">
        <v>3</v>
      </c>
      <c r="G1316">
        <v>27</v>
      </c>
      <c r="H1316">
        <v>47.600999999999999</v>
      </c>
      <c r="I1316">
        <v>27.925000000000001</v>
      </c>
      <c r="J1316">
        <v>28.689</v>
      </c>
      <c r="M1316" s="3">
        <f t="shared" si="217"/>
        <v>34.738333333333337</v>
      </c>
      <c r="N1316" s="1">
        <f t="shared" si="218"/>
        <v>11.145944075462289</v>
      </c>
      <c r="O1316" s="1">
        <f t="shared" si="219"/>
        <v>45.884277408795626</v>
      </c>
      <c r="P1316" s="2">
        <f t="shared" si="220"/>
        <v>23.592389257871048</v>
      </c>
    </row>
    <row r="1317" spans="1:16" x14ac:dyDescent="0.2">
      <c r="A1317" s="17" t="s">
        <v>40</v>
      </c>
      <c r="B1317" t="s">
        <v>28</v>
      </c>
      <c r="C1317" t="s">
        <v>44</v>
      </c>
      <c r="E1317">
        <v>3</v>
      </c>
      <c r="G1317">
        <v>28</v>
      </c>
      <c r="H1317">
        <v>43.256999999999998</v>
      </c>
      <c r="I1317">
        <v>29.443999999999999</v>
      </c>
      <c r="J1317">
        <v>35.479999999999997</v>
      </c>
      <c r="M1317" s="3">
        <f t="shared" si="217"/>
        <v>36.060333333333325</v>
      </c>
      <c r="N1317" s="1">
        <f t="shared" si="218"/>
        <v>6.9247622582536339</v>
      </c>
      <c r="O1317" s="1">
        <f t="shared" si="219"/>
        <v>42.985095591586962</v>
      </c>
      <c r="P1317" s="2">
        <f t="shared" si="220"/>
        <v>29.135571075079692</v>
      </c>
    </row>
    <row r="1318" spans="1:16" x14ac:dyDescent="0.2">
      <c r="A1318" s="17" t="s">
        <v>40</v>
      </c>
      <c r="B1318" t="s">
        <v>28</v>
      </c>
      <c r="C1318" t="s">
        <v>44</v>
      </c>
      <c r="E1318">
        <v>3</v>
      </c>
      <c r="G1318">
        <v>29</v>
      </c>
      <c r="H1318">
        <v>49.061999999999998</v>
      </c>
      <c r="I1318">
        <v>21.186</v>
      </c>
      <c r="J1318">
        <v>28.689</v>
      </c>
      <c r="M1318" s="3">
        <f t="shared" si="217"/>
        <v>32.978999999999992</v>
      </c>
      <c r="N1318" s="1">
        <f t="shared" si="218"/>
        <v>14.424663566267334</v>
      </c>
      <c r="O1318" s="1">
        <f t="shared" si="219"/>
        <v>47.403663566267326</v>
      </c>
      <c r="P1318" s="2">
        <f t="shared" si="220"/>
        <v>18.554336433732658</v>
      </c>
    </row>
    <row r="1319" spans="1:16" x14ac:dyDescent="0.2">
      <c r="A1319" s="17" t="s">
        <v>40</v>
      </c>
      <c r="B1319" t="s">
        <v>28</v>
      </c>
      <c r="C1319" t="s">
        <v>44</v>
      </c>
      <c r="E1319">
        <v>3</v>
      </c>
      <c r="G1319">
        <v>30</v>
      </c>
      <c r="H1319">
        <v>51.408999999999999</v>
      </c>
      <c r="I1319">
        <v>30.98</v>
      </c>
      <c r="J1319">
        <v>28.015999999999998</v>
      </c>
      <c r="M1319" s="3">
        <f t="shared" si="217"/>
        <v>36.801666666666669</v>
      </c>
      <c r="N1319" s="1">
        <f t="shared" si="218"/>
        <v>12.736834941748015</v>
      </c>
      <c r="O1319" s="1">
        <f t="shared" si="219"/>
        <v>49.538501608414684</v>
      </c>
      <c r="P1319" s="2">
        <f t="shared" si="220"/>
        <v>24.064831724918655</v>
      </c>
    </row>
    <row r="1320" spans="1:16" x14ac:dyDescent="0.2">
      <c r="A1320" s="17" t="s">
        <v>40</v>
      </c>
      <c r="B1320" t="s">
        <v>28</v>
      </c>
      <c r="C1320" t="s">
        <v>44</v>
      </c>
      <c r="E1320">
        <v>3</v>
      </c>
      <c r="G1320">
        <v>31</v>
      </c>
      <c r="H1320">
        <v>51.408999999999999</v>
      </c>
      <c r="I1320">
        <v>29.434000000000001</v>
      </c>
      <c r="J1320">
        <v>30.189</v>
      </c>
      <c r="M1320" s="3">
        <f t="shared" si="217"/>
        <v>37.010666666666673</v>
      </c>
      <c r="N1320" s="1">
        <f t="shared" si="218"/>
        <v>12.475035404091376</v>
      </c>
      <c r="O1320" s="1">
        <f t="shared" si="219"/>
        <v>49.485702070758052</v>
      </c>
      <c r="P1320" s="2">
        <f t="shared" si="220"/>
        <v>24.535631262575297</v>
      </c>
    </row>
    <row r="1321" spans="1:16" x14ac:dyDescent="0.2">
      <c r="A1321" s="17" t="s">
        <v>40</v>
      </c>
      <c r="B1321" t="s">
        <v>28</v>
      </c>
      <c r="C1321" t="s">
        <v>44</v>
      </c>
      <c r="E1321">
        <v>3</v>
      </c>
      <c r="G1321">
        <v>32</v>
      </c>
      <c r="H1321">
        <v>48.354999999999997</v>
      </c>
      <c r="I1321">
        <v>31.698</v>
      </c>
      <c r="J1321">
        <v>30.952999999999999</v>
      </c>
      <c r="M1321" s="3">
        <f t="shared" si="217"/>
        <v>37.002000000000002</v>
      </c>
      <c r="N1321" s="1">
        <f t="shared" si="218"/>
        <v>9.8390402479103596</v>
      </c>
      <c r="O1321" s="1">
        <f t="shared" si="219"/>
        <v>46.841040247910364</v>
      </c>
      <c r="P1321" s="2">
        <f t="shared" si="220"/>
        <v>27.162959752089641</v>
      </c>
    </row>
    <row r="1322" spans="1:16" x14ac:dyDescent="0.2">
      <c r="A1322" s="17" t="s">
        <v>40</v>
      </c>
      <c r="B1322" t="s">
        <v>28</v>
      </c>
      <c r="C1322" t="s">
        <v>44</v>
      </c>
      <c r="E1322">
        <v>3</v>
      </c>
      <c r="G1322">
        <v>33</v>
      </c>
      <c r="H1322" t="s">
        <v>18</v>
      </c>
      <c r="I1322">
        <v>42.325000000000003</v>
      </c>
      <c r="J1322">
        <v>28.42</v>
      </c>
      <c r="M1322" s="3">
        <f t="shared" si="217"/>
        <v>35.372500000000002</v>
      </c>
      <c r="N1322" s="1">
        <f t="shared" si="218"/>
        <v>9.8323197923989536</v>
      </c>
      <c r="O1322" s="1">
        <f t="shared" si="219"/>
        <v>45.204819792398958</v>
      </c>
      <c r="P1322" s="2">
        <f t="shared" si="220"/>
        <v>25.540180207601047</v>
      </c>
    </row>
    <row r="1323" spans="1:16" x14ac:dyDescent="0.2">
      <c r="A1323" s="17" t="s">
        <v>40</v>
      </c>
      <c r="B1323" t="s">
        <v>28</v>
      </c>
      <c r="C1323" t="s">
        <v>44</v>
      </c>
      <c r="E1323">
        <v>3</v>
      </c>
      <c r="G1323">
        <v>34</v>
      </c>
      <c r="H1323" t="s">
        <v>18</v>
      </c>
      <c r="I1323">
        <v>37.856000000000002</v>
      </c>
      <c r="J1323">
        <v>28.838000000000001</v>
      </c>
      <c r="M1323" s="3">
        <f t="shared" si="217"/>
        <v>33.347000000000001</v>
      </c>
      <c r="N1323" s="1">
        <f t="shared" si="218"/>
        <v>6.3766889527402917</v>
      </c>
      <c r="O1323" s="1">
        <f t="shared" si="219"/>
        <v>39.723688952740289</v>
      </c>
      <c r="P1323" s="2">
        <f t="shared" si="220"/>
        <v>26.97031104725971</v>
      </c>
    </row>
    <row r="1324" spans="1:16" x14ac:dyDescent="0.2">
      <c r="A1324" s="17" t="s">
        <v>40</v>
      </c>
      <c r="B1324" t="s">
        <v>28</v>
      </c>
      <c r="C1324" t="s">
        <v>44</v>
      </c>
      <c r="E1324">
        <v>3</v>
      </c>
      <c r="G1324">
        <v>35</v>
      </c>
      <c r="H1324" t="s">
        <v>18</v>
      </c>
      <c r="I1324">
        <v>30.943000000000001</v>
      </c>
      <c r="J1324">
        <v>34.716999999999999</v>
      </c>
      <c r="M1324" s="3">
        <f t="shared" si="217"/>
        <v>32.83</v>
      </c>
      <c r="N1324" s="1">
        <f t="shared" si="218"/>
        <v>2.6686209921980284</v>
      </c>
      <c r="O1324" s="1">
        <f t="shared" si="219"/>
        <v>35.498620992198028</v>
      </c>
      <c r="P1324" s="2">
        <f t="shared" si="220"/>
        <v>30.161379007801969</v>
      </c>
    </row>
    <row r="1325" spans="1:16" x14ac:dyDescent="0.2">
      <c r="A1325" s="36" t="s">
        <v>40</v>
      </c>
      <c r="B1325" s="5" t="s">
        <v>28</v>
      </c>
      <c r="C1325" t="s">
        <v>44</v>
      </c>
      <c r="E1325" s="5">
        <v>3</v>
      </c>
      <c r="F1325" s="5"/>
      <c r="G1325" s="5">
        <v>36</v>
      </c>
      <c r="H1325" s="5" t="s">
        <v>18</v>
      </c>
      <c r="I1325" s="5">
        <v>48.396000000000001</v>
      </c>
      <c r="J1325" s="5">
        <v>29.904</v>
      </c>
      <c r="K1325" s="5"/>
      <c r="L1325" s="5"/>
      <c r="M1325" s="6">
        <f t="shared" si="217"/>
        <v>39.15</v>
      </c>
      <c r="N1325" s="7">
        <f t="shared" si="218"/>
        <v>13.075818597701664</v>
      </c>
      <c r="O1325" s="7">
        <f t="shared" si="219"/>
        <v>52.225818597701661</v>
      </c>
      <c r="P1325" s="8">
        <f t="shared" si="220"/>
        <v>26.074181402298336</v>
      </c>
    </row>
    <row r="1326" spans="1:16" x14ac:dyDescent="0.2">
      <c r="A1326" s="32" t="s">
        <v>40</v>
      </c>
      <c r="B1326" s="9" t="s">
        <v>28</v>
      </c>
      <c r="C1326" t="s">
        <v>44</v>
      </c>
      <c r="D1326">
        <v>2018</v>
      </c>
      <c r="E1326" s="9">
        <v>4</v>
      </c>
      <c r="F1326" s="9">
        <v>1274.0309999999999</v>
      </c>
      <c r="G1326" s="9">
        <v>1</v>
      </c>
      <c r="H1326" s="9">
        <v>3.0190000000000001</v>
      </c>
      <c r="I1326" s="9" t="s">
        <v>18</v>
      </c>
      <c r="J1326" s="9" t="s">
        <v>18</v>
      </c>
      <c r="K1326" s="9"/>
      <c r="L1326" s="9"/>
      <c r="M1326" s="11">
        <f t="shared" si="217"/>
        <v>3.0190000000000001</v>
      </c>
      <c r="N1326" s="12" t="s">
        <v>18</v>
      </c>
      <c r="O1326" s="12" t="s">
        <v>18</v>
      </c>
      <c r="P1326" s="13" t="s">
        <v>18</v>
      </c>
    </row>
    <row r="1327" spans="1:16" x14ac:dyDescent="0.2">
      <c r="A1327" s="17" t="s">
        <v>40</v>
      </c>
      <c r="B1327" t="s">
        <v>28</v>
      </c>
      <c r="C1327" t="s">
        <v>44</v>
      </c>
      <c r="E1327">
        <v>4</v>
      </c>
      <c r="G1327">
        <v>2</v>
      </c>
      <c r="H1327">
        <v>3.0190000000000001</v>
      </c>
      <c r="I1327">
        <v>1.5089999999999999</v>
      </c>
      <c r="J1327" t="s">
        <v>18</v>
      </c>
      <c r="M1327" s="3">
        <f t="shared" si="217"/>
        <v>2.2640000000000002</v>
      </c>
      <c r="N1327" s="1">
        <f t="shared" si="218"/>
        <v>1.067731239591686</v>
      </c>
      <c r="O1327" s="1">
        <f t="shared" si="219"/>
        <v>3.3317312395916865</v>
      </c>
      <c r="P1327" s="2">
        <f t="shared" si="220"/>
        <v>1.1962687604083142</v>
      </c>
    </row>
    <row r="1328" spans="1:16" x14ac:dyDescent="0.2">
      <c r="A1328" s="17" t="s">
        <v>40</v>
      </c>
      <c r="B1328" t="s">
        <v>28</v>
      </c>
      <c r="C1328" t="s">
        <v>44</v>
      </c>
      <c r="E1328">
        <v>4</v>
      </c>
      <c r="G1328">
        <v>3</v>
      </c>
      <c r="H1328">
        <v>9.0570000000000004</v>
      </c>
      <c r="I1328">
        <v>4.0640000000000001</v>
      </c>
      <c r="J1328">
        <v>6.0380000000000003</v>
      </c>
      <c r="M1328" s="3">
        <f t="shared" si="217"/>
        <v>6.386333333333333</v>
      </c>
      <c r="N1328" s="1">
        <f t="shared" si="218"/>
        <v>2.514659884225567</v>
      </c>
      <c r="O1328" s="1">
        <f t="shared" si="219"/>
        <v>8.9009932175589004</v>
      </c>
      <c r="P1328" s="2">
        <f t="shared" si="220"/>
        <v>3.871673449107766</v>
      </c>
    </row>
    <row r="1329" spans="1:16" x14ac:dyDescent="0.2">
      <c r="A1329" s="17" t="s">
        <v>40</v>
      </c>
      <c r="B1329" t="s">
        <v>28</v>
      </c>
      <c r="C1329" t="s">
        <v>44</v>
      </c>
      <c r="E1329">
        <v>4</v>
      </c>
      <c r="G1329">
        <v>4</v>
      </c>
      <c r="H1329">
        <v>9.3350000000000009</v>
      </c>
      <c r="I1329">
        <v>7.585</v>
      </c>
      <c r="J1329">
        <v>7.6970000000000001</v>
      </c>
      <c r="M1329" s="3">
        <f t="shared" si="217"/>
        <v>8.2056666666666676</v>
      </c>
      <c r="N1329" s="1">
        <f t="shared" si="218"/>
        <v>0.97963326471355305</v>
      </c>
      <c r="O1329" s="1">
        <f t="shared" si="219"/>
        <v>9.1852999313802215</v>
      </c>
      <c r="P1329" s="2">
        <f t="shared" si="220"/>
        <v>7.2260334019531145</v>
      </c>
    </row>
    <row r="1330" spans="1:16" x14ac:dyDescent="0.2">
      <c r="A1330" s="17" t="s">
        <v>40</v>
      </c>
      <c r="B1330" t="s">
        <v>28</v>
      </c>
      <c r="C1330" t="s">
        <v>44</v>
      </c>
      <c r="E1330">
        <v>4</v>
      </c>
      <c r="G1330">
        <v>5</v>
      </c>
      <c r="H1330">
        <v>8.3019999999999996</v>
      </c>
      <c r="I1330">
        <v>5.0629999999999997</v>
      </c>
      <c r="J1330">
        <v>9.0570000000000004</v>
      </c>
      <c r="M1330" s="3">
        <f t="shared" si="217"/>
        <v>7.4739999999999993</v>
      </c>
      <c r="N1330" s="1">
        <f t="shared" si="218"/>
        <v>2.1218381182361732</v>
      </c>
      <c r="O1330" s="1">
        <f t="shared" si="219"/>
        <v>9.5958381182361734</v>
      </c>
      <c r="P1330" s="2">
        <f t="shared" si="220"/>
        <v>5.3521618817638261</v>
      </c>
    </row>
    <row r="1331" spans="1:16" x14ac:dyDescent="0.2">
      <c r="A1331" s="17" t="s">
        <v>40</v>
      </c>
      <c r="B1331" t="s">
        <v>28</v>
      </c>
      <c r="C1331" t="s">
        <v>44</v>
      </c>
      <c r="E1331">
        <v>4</v>
      </c>
      <c r="G1331">
        <v>6</v>
      </c>
      <c r="H1331">
        <v>9.8109999999999999</v>
      </c>
      <c r="I1331">
        <v>6.8339999999999996</v>
      </c>
      <c r="J1331">
        <v>11.321</v>
      </c>
      <c r="M1331" s="3">
        <f t="shared" si="217"/>
        <v>9.322000000000001</v>
      </c>
      <c r="N1331" s="1">
        <f t="shared" si="218"/>
        <v>2.2831191383718923</v>
      </c>
      <c r="O1331" s="1">
        <f t="shared" si="219"/>
        <v>11.605119138371894</v>
      </c>
      <c r="P1331" s="2">
        <f t="shared" si="220"/>
        <v>7.0388808616281082</v>
      </c>
    </row>
    <row r="1332" spans="1:16" x14ac:dyDescent="0.2">
      <c r="A1332" s="17" t="s">
        <v>40</v>
      </c>
      <c r="B1332" t="s">
        <v>28</v>
      </c>
      <c r="C1332" t="s">
        <v>44</v>
      </c>
      <c r="E1332">
        <v>4</v>
      </c>
      <c r="G1332">
        <v>7</v>
      </c>
      <c r="H1332">
        <v>16.620999999999999</v>
      </c>
      <c r="I1332">
        <v>11.321</v>
      </c>
      <c r="J1332">
        <v>9.0570000000000004</v>
      </c>
      <c r="M1332" s="3">
        <f t="shared" si="217"/>
        <v>12.333</v>
      </c>
      <c r="N1332" s="1">
        <f t="shared" si="218"/>
        <v>3.8822199834630657</v>
      </c>
      <c r="O1332" s="1">
        <f t="shared" si="219"/>
        <v>16.215219983463065</v>
      </c>
      <c r="P1332" s="2">
        <f t="shared" si="220"/>
        <v>8.4507800165369353</v>
      </c>
    </row>
    <row r="1333" spans="1:16" x14ac:dyDescent="0.2">
      <c r="A1333" s="17" t="s">
        <v>40</v>
      </c>
      <c r="B1333" t="s">
        <v>28</v>
      </c>
      <c r="C1333" t="s">
        <v>44</v>
      </c>
      <c r="E1333">
        <v>4</v>
      </c>
      <c r="G1333">
        <v>8</v>
      </c>
      <c r="H1333">
        <v>11.420999999999999</v>
      </c>
      <c r="I1333">
        <v>12.074999999999999</v>
      </c>
      <c r="J1333">
        <v>9.8109999999999999</v>
      </c>
      <c r="M1333" s="3">
        <f t="shared" si="217"/>
        <v>11.102333333333334</v>
      </c>
      <c r="N1333" s="1">
        <f t="shared" si="218"/>
        <v>1.1651546392360683</v>
      </c>
      <c r="O1333" s="1">
        <f t="shared" si="219"/>
        <v>12.267487972569402</v>
      </c>
      <c r="P1333" s="2">
        <f t="shared" si="220"/>
        <v>9.9371786940972662</v>
      </c>
    </row>
    <row r="1334" spans="1:16" x14ac:dyDescent="0.2">
      <c r="A1334" s="17" t="s">
        <v>40</v>
      </c>
      <c r="B1334" t="s">
        <v>28</v>
      </c>
      <c r="C1334" t="s">
        <v>44</v>
      </c>
      <c r="E1334">
        <v>4</v>
      </c>
      <c r="G1334">
        <v>9</v>
      </c>
      <c r="H1334">
        <v>13.772</v>
      </c>
      <c r="I1334">
        <v>10.566000000000001</v>
      </c>
      <c r="J1334">
        <v>13.606</v>
      </c>
      <c r="M1334" s="3">
        <f t="shared" si="217"/>
        <v>12.648000000000001</v>
      </c>
      <c r="N1334" s="1">
        <f t="shared" si="218"/>
        <v>1.8049742380433054</v>
      </c>
      <c r="O1334" s="1">
        <f t="shared" si="219"/>
        <v>14.452974238043307</v>
      </c>
      <c r="P1334" s="2">
        <f t="shared" si="220"/>
        <v>10.843025761956696</v>
      </c>
    </row>
    <row r="1335" spans="1:16" x14ac:dyDescent="0.2">
      <c r="A1335" s="17" t="s">
        <v>40</v>
      </c>
      <c r="B1335" t="s">
        <v>28</v>
      </c>
      <c r="C1335" t="s">
        <v>44</v>
      </c>
      <c r="E1335">
        <v>4</v>
      </c>
      <c r="G1335">
        <v>10</v>
      </c>
      <c r="H1335">
        <v>15.17</v>
      </c>
      <c r="I1335">
        <v>12.074999999999999</v>
      </c>
      <c r="J1335">
        <v>13.374000000000001</v>
      </c>
      <c r="M1335" s="3">
        <f t="shared" si="217"/>
        <v>13.539666666666667</v>
      </c>
      <c r="N1335" s="1">
        <f t="shared" si="218"/>
        <v>1.5541365233895426</v>
      </c>
      <c r="O1335" s="1">
        <f t="shared" si="219"/>
        <v>15.09380319005621</v>
      </c>
      <c r="P1335" s="2">
        <f t="shared" si="220"/>
        <v>11.985530143277124</v>
      </c>
    </row>
    <row r="1336" spans="1:16" x14ac:dyDescent="0.2">
      <c r="A1336" s="17" t="s">
        <v>40</v>
      </c>
      <c r="B1336" t="s">
        <v>28</v>
      </c>
      <c r="C1336" t="s">
        <v>44</v>
      </c>
      <c r="E1336">
        <v>4</v>
      </c>
      <c r="G1336">
        <v>11</v>
      </c>
      <c r="H1336">
        <v>15.17</v>
      </c>
      <c r="I1336">
        <v>18.113</v>
      </c>
      <c r="J1336">
        <v>18.363</v>
      </c>
      <c r="M1336" s="3">
        <f t="shared" si="217"/>
        <v>17.215333333333334</v>
      </c>
      <c r="N1336" s="1">
        <f t="shared" si="218"/>
        <v>1.7757157242456723</v>
      </c>
      <c r="O1336" s="1">
        <f t="shared" si="219"/>
        <v>18.991049057579005</v>
      </c>
      <c r="P1336" s="2">
        <f t="shared" si="220"/>
        <v>15.439617609087662</v>
      </c>
    </row>
    <row r="1337" spans="1:16" x14ac:dyDescent="0.2">
      <c r="A1337" s="17" t="s">
        <v>40</v>
      </c>
      <c r="B1337" t="s">
        <v>28</v>
      </c>
      <c r="C1337" t="s">
        <v>44</v>
      </c>
      <c r="E1337">
        <v>4</v>
      </c>
      <c r="G1337">
        <v>12</v>
      </c>
      <c r="H1337">
        <v>17.619</v>
      </c>
      <c r="I1337">
        <v>18.175999999999998</v>
      </c>
      <c r="J1337">
        <v>24.151</v>
      </c>
      <c r="M1337" s="3">
        <f t="shared" si="217"/>
        <v>19.981999999999999</v>
      </c>
      <c r="N1337" s="1">
        <f t="shared" si="218"/>
        <v>3.6211853031845784</v>
      </c>
      <c r="O1337" s="1">
        <f t="shared" si="219"/>
        <v>23.603185303184578</v>
      </c>
      <c r="P1337" s="2">
        <f t="shared" si="220"/>
        <v>16.360814696815421</v>
      </c>
    </row>
    <row r="1338" spans="1:16" x14ac:dyDescent="0.2">
      <c r="A1338" s="17" t="s">
        <v>40</v>
      </c>
      <c r="B1338" t="s">
        <v>28</v>
      </c>
      <c r="C1338" t="s">
        <v>44</v>
      </c>
      <c r="E1338">
        <v>4</v>
      </c>
      <c r="G1338">
        <v>13</v>
      </c>
      <c r="H1338">
        <v>21.186</v>
      </c>
      <c r="I1338">
        <v>20.376999999999999</v>
      </c>
      <c r="J1338">
        <v>18.501999999999999</v>
      </c>
      <c r="M1338" s="3">
        <f t="shared" si="217"/>
        <v>20.021666666666665</v>
      </c>
      <c r="N1338" s="1">
        <f t="shared" si="218"/>
        <v>1.3768298127703855</v>
      </c>
      <c r="O1338" s="1">
        <f t="shared" si="219"/>
        <v>21.39849647943705</v>
      </c>
      <c r="P1338" s="2">
        <f t="shared" si="220"/>
        <v>18.64483685389628</v>
      </c>
    </row>
    <row r="1339" spans="1:16" x14ac:dyDescent="0.2">
      <c r="A1339" s="17" t="s">
        <v>40</v>
      </c>
      <c r="B1339" t="s">
        <v>28</v>
      </c>
      <c r="C1339" t="s">
        <v>44</v>
      </c>
      <c r="E1339">
        <v>4</v>
      </c>
      <c r="G1339">
        <v>14</v>
      </c>
      <c r="H1339">
        <v>27.934999999999999</v>
      </c>
      <c r="I1339">
        <v>21.132000000000001</v>
      </c>
      <c r="J1339">
        <v>24.151</v>
      </c>
      <c r="M1339" s="3">
        <f t="shared" si="217"/>
        <v>24.406000000000002</v>
      </c>
      <c r="N1339" s="1">
        <f t="shared" si="218"/>
        <v>3.4086611741268391</v>
      </c>
      <c r="O1339" s="1">
        <f t="shared" si="219"/>
        <v>27.81466117412684</v>
      </c>
      <c r="P1339" s="2">
        <f t="shared" si="220"/>
        <v>20.997338825873165</v>
      </c>
    </row>
    <row r="1340" spans="1:16" x14ac:dyDescent="0.2">
      <c r="A1340" s="17" t="s">
        <v>40</v>
      </c>
      <c r="B1340" t="s">
        <v>28</v>
      </c>
      <c r="C1340" t="s">
        <v>44</v>
      </c>
      <c r="E1340">
        <v>4</v>
      </c>
      <c r="G1340">
        <v>15</v>
      </c>
      <c r="H1340">
        <v>30.423999999999999</v>
      </c>
      <c r="I1340">
        <v>24.905999999999999</v>
      </c>
      <c r="J1340">
        <v>27.263999999999999</v>
      </c>
      <c r="M1340" s="3">
        <f t="shared" si="217"/>
        <v>27.531333333333333</v>
      </c>
      <c r="N1340" s="1">
        <f t="shared" si="218"/>
        <v>2.7686966849644863</v>
      </c>
      <c r="O1340" s="1">
        <f t="shared" si="219"/>
        <v>30.300030018297818</v>
      </c>
      <c r="P1340" s="2">
        <f t="shared" si="220"/>
        <v>24.762636648368847</v>
      </c>
    </row>
    <row r="1341" spans="1:16" x14ac:dyDescent="0.2">
      <c r="A1341" s="17" t="s">
        <v>40</v>
      </c>
      <c r="B1341" t="s">
        <v>28</v>
      </c>
      <c r="C1341" t="s">
        <v>44</v>
      </c>
      <c r="E1341">
        <v>4</v>
      </c>
      <c r="G1341">
        <v>16</v>
      </c>
      <c r="H1341">
        <v>27.934999999999999</v>
      </c>
      <c r="I1341">
        <v>27.925000000000001</v>
      </c>
      <c r="J1341">
        <v>31.698</v>
      </c>
      <c r="M1341" s="3">
        <f t="shared" si="217"/>
        <v>29.185999999999996</v>
      </c>
      <c r="N1341" s="1">
        <f t="shared" si="218"/>
        <v>2.1754615602211871</v>
      </c>
      <c r="O1341" s="1">
        <f t="shared" si="219"/>
        <v>31.361461560221183</v>
      </c>
      <c r="P1341" s="2">
        <f t="shared" si="220"/>
        <v>27.010538439778809</v>
      </c>
    </row>
    <row r="1342" spans="1:16" x14ac:dyDescent="0.2">
      <c r="A1342" s="17" t="s">
        <v>40</v>
      </c>
      <c r="B1342" t="s">
        <v>28</v>
      </c>
      <c r="C1342" t="s">
        <v>44</v>
      </c>
      <c r="E1342">
        <v>4</v>
      </c>
      <c r="G1342">
        <v>17</v>
      </c>
      <c r="H1342">
        <v>23.445</v>
      </c>
      <c r="I1342">
        <v>21.132000000000001</v>
      </c>
      <c r="J1342">
        <v>24.917000000000002</v>
      </c>
      <c r="M1342" s="3">
        <f t="shared" si="217"/>
        <v>23.164666666666665</v>
      </c>
      <c r="N1342" s="1">
        <f t="shared" si="218"/>
        <v>1.9080084730769236</v>
      </c>
      <c r="O1342" s="1">
        <f t="shared" si="219"/>
        <v>25.072675139743588</v>
      </c>
      <c r="P1342" s="2">
        <f t="shared" si="220"/>
        <v>21.256658193589743</v>
      </c>
    </row>
    <row r="1343" spans="1:16" x14ac:dyDescent="0.2">
      <c r="A1343" s="17" t="s">
        <v>40</v>
      </c>
      <c r="B1343" t="s">
        <v>28</v>
      </c>
      <c r="C1343" t="s">
        <v>44</v>
      </c>
      <c r="E1343">
        <v>4</v>
      </c>
      <c r="G1343">
        <v>18</v>
      </c>
      <c r="H1343">
        <v>28.678999999999998</v>
      </c>
      <c r="I1343">
        <v>30.189</v>
      </c>
      <c r="J1343">
        <v>24.905999999999999</v>
      </c>
      <c r="M1343" s="3">
        <f t="shared" ref="M1343:M1396" si="221">AVERAGE(H1343:L1343)</f>
        <v>27.924666666666667</v>
      </c>
      <c r="N1343" s="1">
        <f t="shared" ref="N1343:N1396" si="222">STDEV(H1343:L1343)</f>
        <v>2.7210818314290615</v>
      </c>
      <c r="O1343" s="1">
        <f t="shared" ref="O1343:O1396" si="223">M1343+N1343</f>
        <v>30.645748498095728</v>
      </c>
      <c r="P1343" s="2">
        <f t="shared" ref="P1343:P1396" si="224">M1343-N1343</f>
        <v>25.203584835237606</v>
      </c>
    </row>
    <row r="1344" spans="1:16" x14ac:dyDescent="0.2">
      <c r="A1344" s="17" t="s">
        <v>40</v>
      </c>
      <c r="B1344" t="s">
        <v>28</v>
      </c>
      <c r="C1344" t="s">
        <v>44</v>
      </c>
      <c r="E1344">
        <v>4</v>
      </c>
      <c r="G1344">
        <v>19</v>
      </c>
      <c r="H1344">
        <v>35.503999999999998</v>
      </c>
      <c r="I1344">
        <v>35.472000000000001</v>
      </c>
      <c r="J1344">
        <v>19.623000000000001</v>
      </c>
      <c r="M1344" s="3">
        <f t="shared" si="221"/>
        <v>30.199666666666669</v>
      </c>
      <c r="N1344" s="1">
        <f t="shared" si="222"/>
        <v>9.1596759949974889</v>
      </c>
      <c r="O1344" s="1">
        <f t="shared" si="223"/>
        <v>39.359342661664158</v>
      </c>
      <c r="P1344" s="2">
        <f t="shared" si="224"/>
        <v>21.03999067166918</v>
      </c>
    </row>
    <row r="1345" spans="1:16" x14ac:dyDescent="0.2">
      <c r="A1345" s="17" t="s">
        <v>40</v>
      </c>
      <c r="B1345" t="s">
        <v>28</v>
      </c>
      <c r="C1345" t="s">
        <v>44</v>
      </c>
      <c r="E1345">
        <v>4</v>
      </c>
      <c r="G1345">
        <v>20</v>
      </c>
      <c r="H1345">
        <v>30.273</v>
      </c>
      <c r="I1345">
        <v>33.207999999999998</v>
      </c>
      <c r="J1345">
        <v>30.273</v>
      </c>
      <c r="M1345" s="3">
        <f t="shared" si="221"/>
        <v>31.251333333333331</v>
      </c>
      <c r="N1345" s="1">
        <f t="shared" si="222"/>
        <v>1.694523040071551</v>
      </c>
      <c r="O1345" s="1">
        <f t="shared" si="223"/>
        <v>32.945856373404879</v>
      </c>
      <c r="P1345" s="2">
        <f t="shared" si="224"/>
        <v>29.55681029326178</v>
      </c>
    </row>
    <row r="1346" spans="1:16" x14ac:dyDescent="0.2">
      <c r="A1346" s="17" t="s">
        <v>40</v>
      </c>
      <c r="B1346" t="s">
        <v>28</v>
      </c>
      <c r="C1346" t="s">
        <v>44</v>
      </c>
      <c r="E1346">
        <v>4</v>
      </c>
      <c r="G1346">
        <v>21</v>
      </c>
      <c r="H1346">
        <v>31.734000000000002</v>
      </c>
      <c r="I1346">
        <v>37.012</v>
      </c>
      <c r="J1346">
        <v>28.719000000000001</v>
      </c>
      <c r="M1346" s="3">
        <f t="shared" si="221"/>
        <v>32.488333333333337</v>
      </c>
      <c r="N1346" s="1">
        <f t="shared" si="222"/>
        <v>4.1976453320085563</v>
      </c>
      <c r="O1346" s="1">
        <f t="shared" si="223"/>
        <v>36.685978665341892</v>
      </c>
      <c r="P1346" s="2">
        <f t="shared" si="224"/>
        <v>28.290688001324781</v>
      </c>
    </row>
    <row r="1347" spans="1:16" x14ac:dyDescent="0.2">
      <c r="A1347" s="17" t="s">
        <v>40</v>
      </c>
      <c r="B1347" t="s">
        <v>28</v>
      </c>
      <c r="C1347" t="s">
        <v>44</v>
      </c>
      <c r="E1347">
        <v>4</v>
      </c>
      <c r="G1347">
        <v>22</v>
      </c>
      <c r="H1347">
        <v>28.087</v>
      </c>
      <c r="I1347">
        <v>40</v>
      </c>
      <c r="J1347">
        <v>33.420999999999999</v>
      </c>
      <c r="M1347" s="3">
        <f t="shared" si="221"/>
        <v>33.836000000000006</v>
      </c>
      <c r="N1347" s="1">
        <f t="shared" si="222"/>
        <v>5.9673328212862113</v>
      </c>
      <c r="O1347" s="1">
        <f t="shared" si="223"/>
        <v>39.803332821286219</v>
      </c>
      <c r="P1347" s="2">
        <f t="shared" si="224"/>
        <v>27.868667178713793</v>
      </c>
    </row>
    <row r="1348" spans="1:16" x14ac:dyDescent="0.2">
      <c r="A1348" s="17" t="s">
        <v>40</v>
      </c>
      <c r="B1348" t="s">
        <v>28</v>
      </c>
      <c r="C1348" t="s">
        <v>44</v>
      </c>
      <c r="E1348">
        <v>4</v>
      </c>
      <c r="G1348">
        <v>23</v>
      </c>
      <c r="H1348">
        <v>33.241999999999997</v>
      </c>
      <c r="I1348">
        <v>35.472000000000001</v>
      </c>
      <c r="J1348">
        <v>38.216000000000001</v>
      </c>
      <c r="M1348" s="3">
        <f t="shared" si="221"/>
        <v>35.643333333333338</v>
      </c>
      <c r="N1348" s="1">
        <f t="shared" si="222"/>
        <v>2.4914223514557587</v>
      </c>
      <c r="O1348" s="1">
        <f t="shared" si="223"/>
        <v>38.134755684789098</v>
      </c>
      <c r="P1348" s="2">
        <f t="shared" si="224"/>
        <v>33.151910981877577</v>
      </c>
    </row>
    <row r="1349" spans="1:16" x14ac:dyDescent="0.2">
      <c r="A1349" s="17" t="s">
        <v>40</v>
      </c>
      <c r="B1349" t="s">
        <v>28</v>
      </c>
      <c r="C1349" t="s">
        <v>44</v>
      </c>
      <c r="E1349">
        <v>4</v>
      </c>
      <c r="G1349">
        <v>24</v>
      </c>
      <c r="H1349">
        <v>31.707000000000001</v>
      </c>
      <c r="I1349">
        <v>33.216000000000001</v>
      </c>
      <c r="J1349">
        <v>31.779</v>
      </c>
      <c r="M1349" s="3">
        <f t="shared" si="221"/>
        <v>32.234000000000002</v>
      </c>
      <c r="N1349" s="1">
        <f t="shared" si="222"/>
        <v>0.851198566728117</v>
      </c>
      <c r="O1349" s="1">
        <f t="shared" si="223"/>
        <v>33.085198566728117</v>
      </c>
      <c r="P1349" s="2">
        <f t="shared" si="224"/>
        <v>31.382801433271887</v>
      </c>
    </row>
    <row r="1350" spans="1:16" x14ac:dyDescent="0.2">
      <c r="A1350" s="17" t="s">
        <v>40</v>
      </c>
      <c r="B1350" t="s">
        <v>28</v>
      </c>
      <c r="C1350" t="s">
        <v>44</v>
      </c>
      <c r="E1350">
        <v>4</v>
      </c>
      <c r="G1350">
        <v>25</v>
      </c>
      <c r="H1350">
        <v>31.698</v>
      </c>
      <c r="I1350">
        <v>39.311</v>
      </c>
      <c r="J1350">
        <v>37.470999999999997</v>
      </c>
      <c r="M1350" s="3">
        <f t="shared" si="221"/>
        <v>36.159999999999997</v>
      </c>
      <c r="N1350" s="1">
        <f t="shared" si="222"/>
        <v>3.9722138663470767</v>
      </c>
      <c r="O1350" s="1">
        <f t="shared" si="223"/>
        <v>40.132213866347072</v>
      </c>
      <c r="P1350" s="2">
        <f t="shared" si="224"/>
        <v>32.187786133652921</v>
      </c>
    </row>
    <row r="1351" spans="1:16" x14ac:dyDescent="0.2">
      <c r="A1351" s="17" t="s">
        <v>40</v>
      </c>
      <c r="B1351" t="s">
        <v>28</v>
      </c>
      <c r="C1351" t="s">
        <v>44</v>
      </c>
      <c r="E1351">
        <v>4</v>
      </c>
      <c r="G1351">
        <v>26</v>
      </c>
      <c r="H1351">
        <v>33.284999999999997</v>
      </c>
      <c r="I1351">
        <v>41.509</v>
      </c>
      <c r="J1351">
        <v>46.061999999999998</v>
      </c>
      <c r="M1351" s="3">
        <f t="shared" si="221"/>
        <v>40.285333333333334</v>
      </c>
      <c r="N1351" s="1">
        <f t="shared" si="222"/>
        <v>6.4757974283738413</v>
      </c>
      <c r="O1351" s="1">
        <f t="shared" si="223"/>
        <v>46.761130761707179</v>
      </c>
      <c r="P1351" s="2">
        <f t="shared" si="224"/>
        <v>33.809535904959489</v>
      </c>
    </row>
    <row r="1352" spans="1:16" x14ac:dyDescent="0.2">
      <c r="A1352" s="17" t="s">
        <v>40</v>
      </c>
      <c r="B1352" t="s">
        <v>28</v>
      </c>
      <c r="C1352" t="s">
        <v>44</v>
      </c>
      <c r="E1352">
        <v>4</v>
      </c>
      <c r="G1352">
        <v>27</v>
      </c>
      <c r="H1352">
        <v>33.207999999999998</v>
      </c>
      <c r="I1352">
        <v>33.284999999999997</v>
      </c>
      <c r="J1352">
        <v>48.677999999999997</v>
      </c>
      <c r="M1352" s="3">
        <f t="shared" si="221"/>
        <v>38.390333333333331</v>
      </c>
      <c r="N1352" s="1">
        <f t="shared" si="222"/>
        <v>8.9094638634057759</v>
      </c>
      <c r="O1352" s="1">
        <f t="shared" si="223"/>
        <v>47.299797196739107</v>
      </c>
      <c r="P1352" s="2">
        <f t="shared" si="224"/>
        <v>29.480869469927555</v>
      </c>
    </row>
    <row r="1353" spans="1:16" x14ac:dyDescent="0.2">
      <c r="A1353" s="17" t="s">
        <v>40</v>
      </c>
      <c r="B1353" t="s">
        <v>28</v>
      </c>
      <c r="C1353" t="s">
        <v>44</v>
      </c>
      <c r="E1353">
        <v>4</v>
      </c>
      <c r="G1353">
        <v>28</v>
      </c>
      <c r="H1353">
        <v>32.488</v>
      </c>
      <c r="I1353">
        <v>36.981000000000002</v>
      </c>
      <c r="J1353">
        <v>27.263999999999999</v>
      </c>
      <c r="M1353" s="3">
        <f t="shared" si="221"/>
        <v>32.24433333333333</v>
      </c>
      <c r="N1353" s="1">
        <f t="shared" si="222"/>
        <v>4.863080539466063</v>
      </c>
      <c r="O1353" s="1">
        <f t="shared" si="223"/>
        <v>37.107413872799391</v>
      </c>
      <c r="P1353" s="2">
        <f t="shared" si="224"/>
        <v>27.381252793867269</v>
      </c>
    </row>
    <row r="1354" spans="1:16" x14ac:dyDescent="0.2">
      <c r="A1354" s="17" t="s">
        <v>40</v>
      </c>
      <c r="B1354" t="s">
        <v>28</v>
      </c>
      <c r="C1354" t="s">
        <v>44</v>
      </c>
      <c r="E1354">
        <v>4</v>
      </c>
      <c r="G1354">
        <v>29</v>
      </c>
      <c r="H1354">
        <v>38.609000000000002</v>
      </c>
      <c r="I1354">
        <v>36.296999999999997</v>
      </c>
      <c r="J1354">
        <v>26.457999999999998</v>
      </c>
      <c r="M1354" s="3">
        <f t="shared" si="221"/>
        <v>33.788000000000004</v>
      </c>
      <c r="N1354" s="1">
        <f t="shared" si="222"/>
        <v>6.4523647603029923</v>
      </c>
      <c r="O1354" s="1">
        <f t="shared" si="223"/>
        <v>40.240364760302995</v>
      </c>
      <c r="P1354" s="2">
        <f t="shared" si="224"/>
        <v>27.335635239697012</v>
      </c>
    </row>
    <row r="1355" spans="1:16" x14ac:dyDescent="0.2">
      <c r="A1355" s="17" t="s">
        <v>40</v>
      </c>
      <c r="B1355" t="s">
        <v>28</v>
      </c>
      <c r="C1355" t="s">
        <v>44</v>
      </c>
      <c r="E1355">
        <v>4</v>
      </c>
      <c r="G1355">
        <v>30</v>
      </c>
      <c r="H1355">
        <v>29.443999999999999</v>
      </c>
      <c r="I1355">
        <v>43.878</v>
      </c>
      <c r="J1355">
        <v>17.358000000000001</v>
      </c>
      <c r="M1355" s="3">
        <f t="shared" si="221"/>
        <v>30.22666666666667</v>
      </c>
      <c r="N1355" s="1">
        <f t="shared" si="222"/>
        <v>13.277312428851436</v>
      </c>
      <c r="O1355" s="1">
        <f t="shared" si="223"/>
        <v>43.503979095518105</v>
      </c>
      <c r="P1355" s="2">
        <f t="shared" si="224"/>
        <v>16.949354237815236</v>
      </c>
    </row>
    <row r="1356" spans="1:16" x14ac:dyDescent="0.2">
      <c r="A1356" s="17" t="s">
        <v>40</v>
      </c>
      <c r="B1356" t="s">
        <v>28</v>
      </c>
      <c r="C1356" t="s">
        <v>44</v>
      </c>
      <c r="E1356">
        <v>4</v>
      </c>
      <c r="G1356">
        <v>31</v>
      </c>
      <c r="H1356">
        <v>30.225999999999999</v>
      </c>
      <c r="I1356">
        <v>38.006999999999998</v>
      </c>
      <c r="J1356">
        <v>24.905999999999999</v>
      </c>
      <c r="M1356" s="3">
        <f t="shared" si="221"/>
        <v>31.046333333333337</v>
      </c>
      <c r="N1356" s="1">
        <f t="shared" si="222"/>
        <v>6.588911923324873</v>
      </c>
      <c r="O1356" s="1">
        <f t="shared" si="223"/>
        <v>37.635245256658209</v>
      </c>
      <c r="P1356" s="2">
        <f t="shared" si="224"/>
        <v>24.457421410008465</v>
      </c>
    </row>
    <row r="1357" spans="1:16" x14ac:dyDescent="0.2">
      <c r="A1357" s="17" t="s">
        <v>40</v>
      </c>
      <c r="B1357" t="s">
        <v>28</v>
      </c>
      <c r="C1357" t="s">
        <v>44</v>
      </c>
      <c r="E1357">
        <v>4</v>
      </c>
      <c r="G1357">
        <v>32</v>
      </c>
      <c r="H1357">
        <v>21.887</v>
      </c>
      <c r="I1357">
        <v>31.698</v>
      </c>
      <c r="J1357">
        <v>25.66</v>
      </c>
      <c r="M1357" s="3">
        <f t="shared" si="221"/>
        <v>26.415000000000003</v>
      </c>
      <c r="N1357" s="1">
        <f t="shared" si="222"/>
        <v>4.9488836114824801</v>
      </c>
      <c r="O1357" s="1">
        <f t="shared" si="223"/>
        <v>31.363883611482482</v>
      </c>
      <c r="P1357" s="2">
        <f t="shared" si="224"/>
        <v>21.466116388517523</v>
      </c>
    </row>
    <row r="1358" spans="1:16" x14ac:dyDescent="0.2">
      <c r="A1358" s="17" t="s">
        <v>40</v>
      </c>
      <c r="B1358" t="s">
        <v>28</v>
      </c>
      <c r="C1358" t="s">
        <v>44</v>
      </c>
      <c r="E1358">
        <v>4</v>
      </c>
      <c r="G1358">
        <v>33</v>
      </c>
      <c r="H1358">
        <v>30.198</v>
      </c>
      <c r="I1358">
        <v>39.244999999999997</v>
      </c>
      <c r="J1358">
        <v>21.146000000000001</v>
      </c>
      <c r="M1358" s="3">
        <f t="shared" si="221"/>
        <v>30.196333333333332</v>
      </c>
      <c r="N1358" s="1">
        <f t="shared" si="222"/>
        <v>9.0495001151076551</v>
      </c>
      <c r="O1358" s="1">
        <f t="shared" si="223"/>
        <v>39.24583344844099</v>
      </c>
      <c r="P1358" s="2">
        <f t="shared" si="224"/>
        <v>21.146833218225677</v>
      </c>
    </row>
    <row r="1359" spans="1:16" x14ac:dyDescent="0.2">
      <c r="A1359" s="17" t="s">
        <v>40</v>
      </c>
      <c r="B1359" t="s">
        <v>28</v>
      </c>
      <c r="C1359" t="s">
        <v>44</v>
      </c>
      <c r="E1359">
        <v>4</v>
      </c>
      <c r="G1359">
        <v>34</v>
      </c>
      <c r="H1359">
        <v>32.453000000000003</v>
      </c>
      <c r="I1359">
        <v>34.170999999999999</v>
      </c>
      <c r="J1359">
        <v>30.943000000000001</v>
      </c>
      <c r="M1359" s="3">
        <f t="shared" si="221"/>
        <v>32.522333333333329</v>
      </c>
      <c r="N1359" s="1">
        <f t="shared" si="222"/>
        <v>1.6151165076654161</v>
      </c>
      <c r="O1359" s="1">
        <f t="shared" si="223"/>
        <v>34.137449840998748</v>
      </c>
      <c r="P1359" s="2">
        <f t="shared" si="224"/>
        <v>30.907216825667913</v>
      </c>
    </row>
    <row r="1360" spans="1:16" x14ac:dyDescent="0.2">
      <c r="A1360" s="17" t="s">
        <v>40</v>
      </c>
      <c r="B1360" t="s">
        <v>28</v>
      </c>
      <c r="C1360" t="s">
        <v>44</v>
      </c>
      <c r="E1360">
        <v>4</v>
      </c>
      <c r="G1360">
        <v>35</v>
      </c>
      <c r="H1360">
        <v>30.943000000000001</v>
      </c>
      <c r="I1360">
        <v>30.952999999999999</v>
      </c>
      <c r="J1360">
        <v>27.925000000000001</v>
      </c>
      <c r="M1360" s="3">
        <f t="shared" si="221"/>
        <v>29.940333333333331</v>
      </c>
      <c r="N1360" s="1">
        <f t="shared" si="222"/>
        <v>1.7453370257154728</v>
      </c>
      <c r="O1360" s="1">
        <f t="shared" si="223"/>
        <v>31.685670359048803</v>
      </c>
      <c r="P1360" s="2">
        <f t="shared" si="224"/>
        <v>28.19499630761786</v>
      </c>
    </row>
    <row r="1361" spans="1:16" x14ac:dyDescent="0.2">
      <c r="A1361" s="17" t="s">
        <v>40</v>
      </c>
      <c r="B1361" t="s">
        <v>28</v>
      </c>
      <c r="C1361" t="s">
        <v>44</v>
      </c>
      <c r="E1361">
        <v>4</v>
      </c>
      <c r="G1361">
        <v>36</v>
      </c>
      <c r="H1361">
        <v>29.443999999999999</v>
      </c>
      <c r="I1361">
        <v>40.762</v>
      </c>
      <c r="J1361">
        <v>33.241999999999997</v>
      </c>
      <c r="M1361" s="3">
        <f t="shared" si="221"/>
        <v>34.482666666666667</v>
      </c>
      <c r="N1361" s="1">
        <f t="shared" si="222"/>
        <v>5.7600973371404924</v>
      </c>
      <c r="O1361" s="1">
        <f t="shared" si="223"/>
        <v>40.24276400380716</v>
      </c>
      <c r="P1361" s="2">
        <f t="shared" si="224"/>
        <v>28.722569329526173</v>
      </c>
    </row>
    <row r="1362" spans="1:16" x14ac:dyDescent="0.2">
      <c r="A1362" s="17" t="s">
        <v>40</v>
      </c>
      <c r="B1362" t="s">
        <v>28</v>
      </c>
      <c r="C1362" t="s">
        <v>44</v>
      </c>
      <c r="E1362">
        <v>4</v>
      </c>
      <c r="G1362">
        <v>37</v>
      </c>
      <c r="H1362">
        <v>30.189</v>
      </c>
      <c r="I1362" t="s">
        <v>18</v>
      </c>
      <c r="J1362">
        <v>29.443999999999999</v>
      </c>
      <c r="M1362" s="3">
        <f t="shared" si="221"/>
        <v>29.816499999999998</v>
      </c>
      <c r="N1362" s="1">
        <f t="shared" si="222"/>
        <v>0.52679455198397862</v>
      </c>
      <c r="O1362" s="1">
        <f t="shared" si="223"/>
        <v>30.343294551983977</v>
      </c>
      <c r="P1362" s="2">
        <f t="shared" si="224"/>
        <v>29.289705448016019</v>
      </c>
    </row>
    <row r="1363" spans="1:16" x14ac:dyDescent="0.2">
      <c r="A1363" s="17" t="s">
        <v>40</v>
      </c>
      <c r="B1363" t="s">
        <v>28</v>
      </c>
      <c r="C1363" t="s">
        <v>44</v>
      </c>
      <c r="E1363">
        <v>4</v>
      </c>
      <c r="G1363">
        <v>38</v>
      </c>
      <c r="H1363">
        <v>27.337</v>
      </c>
      <c r="I1363" t="s">
        <v>18</v>
      </c>
      <c r="J1363">
        <v>24.917000000000002</v>
      </c>
      <c r="M1363" s="3">
        <f t="shared" si="221"/>
        <v>26.127000000000002</v>
      </c>
      <c r="N1363" s="1">
        <f t="shared" si="222"/>
        <v>1.7111984104714437</v>
      </c>
      <c r="O1363" s="1">
        <f t="shared" si="223"/>
        <v>27.838198410471445</v>
      </c>
      <c r="P1363" s="2">
        <f t="shared" si="224"/>
        <v>24.415801589528559</v>
      </c>
    </row>
    <row r="1364" spans="1:16" x14ac:dyDescent="0.2">
      <c r="A1364" s="17" t="s">
        <v>40</v>
      </c>
      <c r="B1364" t="s">
        <v>28</v>
      </c>
      <c r="C1364" t="s">
        <v>44</v>
      </c>
      <c r="E1364">
        <v>4</v>
      </c>
      <c r="G1364">
        <v>39</v>
      </c>
      <c r="H1364">
        <v>26.457999999999998</v>
      </c>
      <c r="I1364" t="s">
        <v>18</v>
      </c>
      <c r="J1364">
        <v>43.078000000000003</v>
      </c>
      <c r="M1364" s="3">
        <f t="shared" si="221"/>
        <v>34.768000000000001</v>
      </c>
      <c r="N1364" s="1">
        <f t="shared" si="222"/>
        <v>11.752114703320421</v>
      </c>
      <c r="O1364" s="1">
        <f t="shared" si="223"/>
        <v>46.520114703320424</v>
      </c>
      <c r="P1364" s="2">
        <f t="shared" si="224"/>
        <v>23.015885296679578</v>
      </c>
    </row>
    <row r="1365" spans="1:16" x14ac:dyDescent="0.2">
      <c r="A1365" s="36" t="s">
        <v>40</v>
      </c>
      <c r="B1365" s="5" t="s">
        <v>28</v>
      </c>
      <c r="C1365" t="s">
        <v>44</v>
      </c>
      <c r="E1365" s="5">
        <v>4</v>
      </c>
      <c r="F1365" s="5"/>
      <c r="G1365" s="5">
        <v>40</v>
      </c>
      <c r="H1365" s="5">
        <v>19.623000000000001</v>
      </c>
      <c r="I1365" s="5" t="s">
        <v>18</v>
      </c>
      <c r="J1365" s="5">
        <v>19.681000000000001</v>
      </c>
      <c r="K1365" s="5"/>
      <c r="L1365" s="5"/>
      <c r="M1365" s="6">
        <f t="shared" si="221"/>
        <v>19.652000000000001</v>
      </c>
      <c r="N1365" s="7">
        <f t="shared" si="222"/>
        <v>4.1012193308819639E-2</v>
      </c>
      <c r="O1365" s="7">
        <f t="shared" si="223"/>
        <v>19.693012193308821</v>
      </c>
      <c r="P1365" s="8">
        <f t="shared" si="224"/>
        <v>19.610987806691181</v>
      </c>
    </row>
    <row r="1366" spans="1:16" x14ac:dyDescent="0.2">
      <c r="A1366" s="32" t="s">
        <v>40</v>
      </c>
      <c r="B1366" s="9" t="s">
        <v>28</v>
      </c>
      <c r="C1366" t="s">
        <v>44</v>
      </c>
      <c r="E1366" s="9">
        <v>5</v>
      </c>
      <c r="F1366" s="9">
        <v>1064.7670000000001</v>
      </c>
      <c r="G1366" s="9">
        <v>1</v>
      </c>
      <c r="H1366" s="9">
        <v>2.2639999999999998</v>
      </c>
      <c r="I1366" s="9" t="s">
        <v>18</v>
      </c>
      <c r="J1366" s="9">
        <v>4.5279999999999996</v>
      </c>
      <c r="K1366" s="9"/>
      <c r="L1366" s="9"/>
      <c r="M1366" s="11">
        <f t="shared" si="221"/>
        <v>3.3959999999999999</v>
      </c>
      <c r="N1366" s="12">
        <f t="shared" si="222"/>
        <v>1.6008897526063421</v>
      </c>
      <c r="O1366" s="12">
        <f t="shared" si="223"/>
        <v>4.9968897526063421</v>
      </c>
      <c r="P1366" s="13">
        <f t="shared" si="224"/>
        <v>1.7951102473936578</v>
      </c>
    </row>
    <row r="1367" spans="1:16" x14ac:dyDescent="0.2">
      <c r="A1367" s="17" t="s">
        <v>40</v>
      </c>
      <c r="B1367" t="s">
        <v>28</v>
      </c>
      <c r="C1367" t="s">
        <v>44</v>
      </c>
      <c r="E1367">
        <v>5</v>
      </c>
      <c r="G1367">
        <v>2</v>
      </c>
      <c r="H1367">
        <v>3.0190000000000001</v>
      </c>
      <c r="I1367">
        <v>3.0190000000000001</v>
      </c>
      <c r="J1367">
        <v>4.5279999999999996</v>
      </c>
      <c r="M1367" s="3">
        <f t="shared" si="221"/>
        <v>3.5219999999999998</v>
      </c>
      <c r="N1367" s="1">
        <f t="shared" si="222"/>
        <v>0.87122155620714514</v>
      </c>
      <c r="O1367" s="1">
        <f t="shared" si="223"/>
        <v>4.3932215562071448</v>
      </c>
      <c r="P1367" s="2">
        <f t="shared" si="224"/>
        <v>2.6507784437928548</v>
      </c>
    </row>
    <row r="1368" spans="1:16" x14ac:dyDescent="0.2">
      <c r="A1368" s="17" t="s">
        <v>40</v>
      </c>
      <c r="B1368" t="s">
        <v>28</v>
      </c>
      <c r="C1368" t="s">
        <v>44</v>
      </c>
      <c r="E1368">
        <v>5</v>
      </c>
      <c r="G1368">
        <v>3</v>
      </c>
      <c r="H1368">
        <v>4.0640000000000001</v>
      </c>
      <c r="I1368">
        <v>3.0190000000000001</v>
      </c>
      <c r="J1368">
        <v>9.0570000000000004</v>
      </c>
      <c r="M1368" s="3">
        <f t="shared" si="221"/>
        <v>5.38</v>
      </c>
      <c r="N1368" s="1">
        <f t="shared" si="222"/>
        <v>3.226957235539385</v>
      </c>
      <c r="O1368" s="1">
        <f t="shared" si="223"/>
        <v>8.6069572355393849</v>
      </c>
      <c r="P1368" s="2">
        <f t="shared" si="224"/>
        <v>2.1530427644606149</v>
      </c>
    </row>
    <row r="1369" spans="1:16" x14ac:dyDescent="0.2">
      <c r="A1369" s="17" t="s">
        <v>40</v>
      </c>
      <c r="B1369" t="s">
        <v>28</v>
      </c>
      <c r="C1369" t="s">
        <v>44</v>
      </c>
      <c r="E1369">
        <v>5</v>
      </c>
      <c r="G1369">
        <v>4</v>
      </c>
      <c r="H1369">
        <v>12.074999999999999</v>
      </c>
      <c r="I1369">
        <v>5.2830000000000004</v>
      </c>
      <c r="J1369">
        <v>6.7919999999999998</v>
      </c>
      <c r="M1369" s="3">
        <f t="shared" si="221"/>
        <v>8.0499999999999989</v>
      </c>
      <c r="N1369" s="1">
        <f t="shared" si="222"/>
        <v>3.5664743094546454</v>
      </c>
      <c r="O1369" s="1">
        <f t="shared" si="223"/>
        <v>11.616474309454645</v>
      </c>
      <c r="P1369" s="2">
        <f t="shared" si="224"/>
        <v>4.4835256905453535</v>
      </c>
    </row>
    <row r="1370" spans="1:16" x14ac:dyDescent="0.2">
      <c r="A1370" s="17" t="s">
        <v>40</v>
      </c>
      <c r="B1370" t="s">
        <v>28</v>
      </c>
      <c r="C1370" t="s">
        <v>44</v>
      </c>
      <c r="E1370">
        <v>5</v>
      </c>
      <c r="G1370">
        <v>5</v>
      </c>
      <c r="H1370">
        <v>6.0380000000000003</v>
      </c>
      <c r="I1370">
        <v>9.9269999999999996</v>
      </c>
      <c r="J1370">
        <v>6.7919999999999998</v>
      </c>
      <c r="M1370" s="3">
        <f t="shared" si="221"/>
        <v>7.5856666666666657</v>
      </c>
      <c r="N1370" s="1">
        <f t="shared" si="222"/>
        <v>2.0624040179686793</v>
      </c>
      <c r="O1370" s="1">
        <f t="shared" si="223"/>
        <v>9.6480706846353446</v>
      </c>
      <c r="P1370" s="2">
        <f t="shared" si="224"/>
        <v>5.5232626486979868</v>
      </c>
    </row>
    <row r="1371" spans="1:16" x14ac:dyDescent="0.2">
      <c r="A1371" s="17" t="s">
        <v>40</v>
      </c>
      <c r="B1371" t="s">
        <v>28</v>
      </c>
      <c r="C1371" t="s">
        <v>44</v>
      </c>
      <c r="E1371">
        <v>5</v>
      </c>
      <c r="G1371">
        <v>6</v>
      </c>
      <c r="H1371">
        <v>14.516999999999999</v>
      </c>
      <c r="I1371">
        <v>6.7919999999999998</v>
      </c>
      <c r="J1371">
        <v>9.8109999999999999</v>
      </c>
      <c r="M1371" s="3">
        <f t="shared" si="221"/>
        <v>10.373333333333333</v>
      </c>
      <c r="N1371" s="1">
        <f t="shared" si="222"/>
        <v>3.8930798005349647</v>
      </c>
      <c r="O1371" s="1">
        <f t="shared" si="223"/>
        <v>14.266413133868298</v>
      </c>
      <c r="P1371" s="2">
        <f t="shared" si="224"/>
        <v>6.4802535327983684</v>
      </c>
    </row>
    <row r="1372" spans="1:16" x14ac:dyDescent="0.2">
      <c r="A1372" s="17" t="s">
        <v>40</v>
      </c>
      <c r="B1372" t="s">
        <v>28</v>
      </c>
      <c r="C1372" t="s">
        <v>44</v>
      </c>
      <c r="E1372">
        <v>5</v>
      </c>
      <c r="G1372">
        <v>7</v>
      </c>
      <c r="H1372">
        <v>14.359</v>
      </c>
      <c r="I1372">
        <v>6.7919999999999998</v>
      </c>
      <c r="J1372">
        <v>12.169</v>
      </c>
      <c r="M1372" s="3">
        <f t="shared" si="221"/>
        <v>11.106666666666667</v>
      </c>
      <c r="N1372" s="1">
        <f t="shared" si="222"/>
        <v>3.8937496495451942</v>
      </c>
      <c r="O1372" s="1">
        <f t="shared" si="223"/>
        <v>15.000416316211862</v>
      </c>
      <c r="P1372" s="2">
        <f t="shared" si="224"/>
        <v>7.2129170171214732</v>
      </c>
    </row>
    <row r="1373" spans="1:16" x14ac:dyDescent="0.2">
      <c r="A1373" s="17" t="s">
        <v>40</v>
      </c>
      <c r="B1373" t="s">
        <v>28</v>
      </c>
      <c r="C1373" t="s">
        <v>44</v>
      </c>
      <c r="E1373">
        <v>5</v>
      </c>
      <c r="G1373">
        <v>8</v>
      </c>
      <c r="H1373">
        <v>16.672000000000001</v>
      </c>
      <c r="I1373">
        <v>15.113</v>
      </c>
      <c r="J1373">
        <v>16.603999999999999</v>
      </c>
      <c r="M1373" s="3">
        <f t="shared" si="221"/>
        <v>16.129666666666665</v>
      </c>
      <c r="N1373" s="1">
        <f t="shared" si="222"/>
        <v>0.88111539161073205</v>
      </c>
      <c r="O1373" s="1">
        <f t="shared" si="223"/>
        <v>17.010782058277396</v>
      </c>
      <c r="P1373" s="2">
        <f t="shared" si="224"/>
        <v>15.248551275055933</v>
      </c>
    </row>
    <row r="1374" spans="1:16" x14ac:dyDescent="0.2">
      <c r="A1374" s="17" t="s">
        <v>40</v>
      </c>
      <c r="B1374" t="s">
        <v>28</v>
      </c>
      <c r="C1374" t="s">
        <v>44</v>
      </c>
      <c r="E1374">
        <v>5</v>
      </c>
      <c r="G1374">
        <v>9</v>
      </c>
      <c r="H1374">
        <v>22.654</v>
      </c>
      <c r="I1374">
        <v>16.603999999999999</v>
      </c>
      <c r="J1374">
        <v>12.074999999999999</v>
      </c>
      <c r="M1374" s="3">
        <f t="shared" si="221"/>
        <v>17.111000000000001</v>
      </c>
      <c r="N1374" s="1">
        <f t="shared" si="222"/>
        <v>5.3076922480490483</v>
      </c>
      <c r="O1374" s="1">
        <f t="shared" si="223"/>
        <v>22.418692248049048</v>
      </c>
      <c r="P1374" s="2">
        <f t="shared" si="224"/>
        <v>11.803307751950953</v>
      </c>
    </row>
    <row r="1375" spans="1:16" x14ac:dyDescent="0.2">
      <c r="A1375" s="17" t="s">
        <v>40</v>
      </c>
      <c r="B1375" t="s">
        <v>28</v>
      </c>
      <c r="C1375" t="s">
        <v>44</v>
      </c>
      <c r="E1375">
        <v>5</v>
      </c>
      <c r="G1375">
        <v>10</v>
      </c>
      <c r="H1375">
        <v>24.951000000000001</v>
      </c>
      <c r="I1375">
        <v>22.692</v>
      </c>
      <c r="J1375">
        <v>15.849</v>
      </c>
      <c r="M1375" s="3">
        <f t="shared" si="221"/>
        <v>21.164000000000001</v>
      </c>
      <c r="N1375" s="1">
        <f t="shared" si="222"/>
        <v>4.7394819337138356</v>
      </c>
      <c r="O1375" s="1">
        <f t="shared" si="223"/>
        <v>25.903481933713838</v>
      </c>
      <c r="P1375" s="2">
        <f t="shared" si="224"/>
        <v>16.424518066286165</v>
      </c>
    </row>
    <row r="1376" spans="1:16" x14ac:dyDescent="0.2">
      <c r="A1376" s="17" t="s">
        <v>40</v>
      </c>
      <c r="B1376" t="s">
        <v>28</v>
      </c>
      <c r="C1376" t="s">
        <v>44</v>
      </c>
      <c r="E1376">
        <v>5</v>
      </c>
      <c r="G1376">
        <v>11</v>
      </c>
      <c r="H1376">
        <v>27.337</v>
      </c>
      <c r="I1376">
        <v>26.425999999999998</v>
      </c>
      <c r="J1376">
        <v>21.887</v>
      </c>
      <c r="M1376" s="3">
        <f t="shared" si="221"/>
        <v>25.216666666666669</v>
      </c>
      <c r="N1376" s="1">
        <f t="shared" si="222"/>
        <v>2.9193304597687</v>
      </c>
      <c r="O1376" s="1">
        <f t="shared" si="223"/>
        <v>28.13599712643537</v>
      </c>
      <c r="P1376" s="2">
        <f t="shared" si="224"/>
        <v>22.297336206897967</v>
      </c>
    </row>
    <row r="1377" spans="1:16" x14ac:dyDescent="0.2">
      <c r="A1377" s="17" t="s">
        <v>40</v>
      </c>
      <c r="B1377" t="s">
        <v>28</v>
      </c>
      <c r="C1377" t="s">
        <v>44</v>
      </c>
      <c r="E1377">
        <v>5</v>
      </c>
      <c r="G1377">
        <v>12</v>
      </c>
      <c r="H1377">
        <v>32.134999999999998</v>
      </c>
      <c r="I1377">
        <v>22.641999999999999</v>
      </c>
      <c r="J1377">
        <v>26.512</v>
      </c>
      <c r="M1377" s="3">
        <f t="shared" si="221"/>
        <v>27.096333333333334</v>
      </c>
      <c r="N1377" s="1">
        <f t="shared" si="222"/>
        <v>4.7733998715101729</v>
      </c>
      <c r="O1377" s="1">
        <f t="shared" si="223"/>
        <v>31.869733204843506</v>
      </c>
      <c r="P1377" s="2">
        <f t="shared" si="224"/>
        <v>22.322933461823162</v>
      </c>
    </row>
    <row r="1378" spans="1:16" x14ac:dyDescent="0.2">
      <c r="A1378" s="17" t="s">
        <v>40</v>
      </c>
      <c r="B1378" t="s">
        <v>28</v>
      </c>
      <c r="C1378" t="s">
        <v>44</v>
      </c>
      <c r="E1378">
        <v>5</v>
      </c>
      <c r="G1378">
        <v>13</v>
      </c>
      <c r="H1378">
        <v>21.186</v>
      </c>
      <c r="I1378">
        <v>27.17</v>
      </c>
      <c r="J1378">
        <v>30.198</v>
      </c>
      <c r="M1378" s="3">
        <f t="shared" si="221"/>
        <v>26.184666666666669</v>
      </c>
      <c r="N1378" s="1">
        <f t="shared" si="222"/>
        <v>4.5860873665176962</v>
      </c>
      <c r="O1378" s="1">
        <f t="shared" si="223"/>
        <v>30.770754033184364</v>
      </c>
      <c r="P1378" s="2">
        <f t="shared" si="224"/>
        <v>21.598579300148973</v>
      </c>
    </row>
    <row r="1379" spans="1:16" x14ac:dyDescent="0.2">
      <c r="A1379" s="17" t="s">
        <v>40</v>
      </c>
      <c r="B1379" t="s">
        <v>28</v>
      </c>
      <c r="C1379" t="s">
        <v>44</v>
      </c>
      <c r="E1379">
        <v>5</v>
      </c>
      <c r="G1379">
        <v>14</v>
      </c>
      <c r="H1379">
        <v>26.683</v>
      </c>
      <c r="I1379">
        <v>24.151</v>
      </c>
      <c r="J1379">
        <v>27.925000000000001</v>
      </c>
      <c r="M1379" s="3">
        <f t="shared" si="221"/>
        <v>26.253</v>
      </c>
      <c r="N1379" s="1">
        <f t="shared" si="222"/>
        <v>1.9233938754191773</v>
      </c>
      <c r="O1379" s="1">
        <f t="shared" si="223"/>
        <v>28.176393875419176</v>
      </c>
      <c r="P1379" s="2">
        <f t="shared" si="224"/>
        <v>24.329606124580824</v>
      </c>
    </row>
    <row r="1380" spans="1:16" x14ac:dyDescent="0.2">
      <c r="A1380" s="17" t="s">
        <v>40</v>
      </c>
      <c r="B1380" t="s">
        <v>28</v>
      </c>
      <c r="C1380" t="s">
        <v>44</v>
      </c>
      <c r="E1380">
        <v>5</v>
      </c>
      <c r="G1380">
        <v>15</v>
      </c>
      <c r="H1380">
        <v>24.151</v>
      </c>
      <c r="I1380">
        <v>30.189</v>
      </c>
      <c r="J1380">
        <v>25.66</v>
      </c>
      <c r="M1380" s="3">
        <f t="shared" si="221"/>
        <v>26.666666666666668</v>
      </c>
      <c r="N1380" s="1">
        <f t="shared" si="222"/>
        <v>3.1423549025107484</v>
      </c>
      <c r="O1380" s="1">
        <f t="shared" si="223"/>
        <v>29.809021569177418</v>
      </c>
      <c r="P1380" s="2">
        <f t="shared" si="224"/>
        <v>23.524311764155918</v>
      </c>
    </row>
    <row r="1381" spans="1:16" x14ac:dyDescent="0.2">
      <c r="A1381" s="17" t="s">
        <v>40</v>
      </c>
      <c r="B1381" t="s">
        <v>28</v>
      </c>
      <c r="C1381" t="s">
        <v>44</v>
      </c>
      <c r="E1381">
        <v>5</v>
      </c>
      <c r="G1381">
        <v>16</v>
      </c>
      <c r="H1381">
        <v>30.189</v>
      </c>
      <c r="I1381">
        <v>42.264000000000003</v>
      </c>
      <c r="J1381">
        <v>32.531999999999996</v>
      </c>
      <c r="M1381" s="3">
        <f t="shared" si="221"/>
        <v>34.994999999999997</v>
      </c>
      <c r="N1381" s="1">
        <f t="shared" si="222"/>
        <v>6.4032166135466699</v>
      </c>
      <c r="O1381" s="1">
        <f t="shared" si="223"/>
        <v>41.398216613546666</v>
      </c>
      <c r="P1381" s="2">
        <f t="shared" si="224"/>
        <v>28.591783386453329</v>
      </c>
    </row>
    <row r="1382" spans="1:16" x14ac:dyDescent="0.2">
      <c r="A1382" s="17" t="s">
        <v>40</v>
      </c>
      <c r="B1382" t="s">
        <v>28</v>
      </c>
      <c r="C1382" t="s">
        <v>44</v>
      </c>
      <c r="E1382">
        <v>5</v>
      </c>
      <c r="G1382">
        <v>17</v>
      </c>
      <c r="H1382">
        <v>39.253</v>
      </c>
      <c r="I1382">
        <v>33.996000000000002</v>
      </c>
      <c r="J1382">
        <v>33.420999999999999</v>
      </c>
      <c r="M1382" s="3">
        <f t="shared" si="221"/>
        <v>35.556666666666665</v>
      </c>
      <c r="N1382" s="1">
        <f t="shared" si="222"/>
        <v>3.2140031632425834</v>
      </c>
      <c r="O1382" s="1">
        <f t="shared" si="223"/>
        <v>38.770669829909245</v>
      </c>
      <c r="P1382" s="2">
        <f t="shared" si="224"/>
        <v>32.342663503424085</v>
      </c>
    </row>
    <row r="1383" spans="1:16" x14ac:dyDescent="0.2">
      <c r="A1383" s="17" t="s">
        <v>40</v>
      </c>
      <c r="B1383" t="s">
        <v>28</v>
      </c>
      <c r="C1383" t="s">
        <v>44</v>
      </c>
      <c r="E1383">
        <v>5</v>
      </c>
      <c r="G1383">
        <v>18</v>
      </c>
      <c r="H1383">
        <v>37.765999999999998</v>
      </c>
      <c r="I1383">
        <v>21.132000000000001</v>
      </c>
      <c r="J1383">
        <v>27.925000000000001</v>
      </c>
      <c r="M1383" s="3">
        <f t="shared" si="221"/>
        <v>28.940999999999999</v>
      </c>
      <c r="N1383" s="1">
        <f t="shared" si="222"/>
        <v>8.3634132386245348</v>
      </c>
      <c r="O1383" s="1">
        <f t="shared" si="223"/>
        <v>37.304413238624534</v>
      </c>
      <c r="P1383" s="2">
        <f t="shared" si="224"/>
        <v>20.577586761375464</v>
      </c>
    </row>
    <row r="1384" spans="1:16" x14ac:dyDescent="0.2">
      <c r="A1384" s="17" t="s">
        <v>40</v>
      </c>
      <c r="B1384" t="s">
        <v>28</v>
      </c>
      <c r="C1384" t="s">
        <v>44</v>
      </c>
      <c r="E1384">
        <v>5</v>
      </c>
      <c r="G1384">
        <v>19</v>
      </c>
      <c r="H1384">
        <v>32.488</v>
      </c>
      <c r="I1384">
        <v>25.670999999999999</v>
      </c>
      <c r="J1384">
        <v>32.462000000000003</v>
      </c>
      <c r="M1384" s="3">
        <f t="shared" si="221"/>
        <v>30.207000000000004</v>
      </c>
      <c r="N1384" s="1">
        <f t="shared" si="222"/>
        <v>3.9283127421323867</v>
      </c>
      <c r="O1384" s="1">
        <f t="shared" si="223"/>
        <v>34.135312742132392</v>
      </c>
      <c r="P1384" s="2">
        <f t="shared" si="224"/>
        <v>26.278687257867617</v>
      </c>
    </row>
    <row r="1385" spans="1:16" x14ac:dyDescent="0.2">
      <c r="A1385" s="17" t="s">
        <v>40</v>
      </c>
      <c r="B1385" t="s">
        <v>28</v>
      </c>
      <c r="C1385" t="s">
        <v>44</v>
      </c>
      <c r="E1385">
        <v>5</v>
      </c>
      <c r="G1385">
        <v>20</v>
      </c>
      <c r="H1385">
        <v>31.698</v>
      </c>
      <c r="I1385">
        <v>19.623000000000001</v>
      </c>
      <c r="J1385">
        <v>36.258000000000003</v>
      </c>
      <c r="M1385" s="3">
        <f t="shared" si="221"/>
        <v>29.193000000000001</v>
      </c>
      <c r="N1385" s="1">
        <f t="shared" si="222"/>
        <v>8.5957591287797186</v>
      </c>
      <c r="O1385" s="1">
        <f t="shared" si="223"/>
        <v>37.788759128779716</v>
      </c>
      <c r="P1385" s="2">
        <f t="shared" si="224"/>
        <v>20.597240871220283</v>
      </c>
    </row>
    <row r="1386" spans="1:16" x14ac:dyDescent="0.2">
      <c r="A1386" s="17" t="s">
        <v>40</v>
      </c>
      <c r="B1386" t="s">
        <v>28</v>
      </c>
      <c r="C1386" t="s">
        <v>44</v>
      </c>
      <c r="E1386">
        <v>5</v>
      </c>
      <c r="G1386">
        <v>21</v>
      </c>
      <c r="H1386">
        <v>31.707000000000001</v>
      </c>
      <c r="I1386">
        <v>21.146000000000001</v>
      </c>
      <c r="J1386">
        <v>30.526</v>
      </c>
      <c r="M1386" s="3">
        <f t="shared" si="221"/>
        <v>27.793000000000003</v>
      </c>
      <c r="N1386" s="1">
        <f t="shared" si="222"/>
        <v>5.7866784082061917</v>
      </c>
      <c r="O1386" s="1">
        <f t="shared" si="223"/>
        <v>33.579678408206192</v>
      </c>
      <c r="P1386" s="2">
        <f t="shared" si="224"/>
        <v>22.00632159179381</v>
      </c>
    </row>
    <row r="1387" spans="1:16" x14ac:dyDescent="0.2">
      <c r="A1387" s="17" t="s">
        <v>40</v>
      </c>
      <c r="B1387" t="s">
        <v>28</v>
      </c>
      <c r="C1387" t="s">
        <v>44</v>
      </c>
      <c r="E1387">
        <v>5</v>
      </c>
      <c r="G1387">
        <v>22</v>
      </c>
      <c r="H1387">
        <v>33.216000000000001</v>
      </c>
      <c r="I1387">
        <v>33.207999999999998</v>
      </c>
      <c r="J1387">
        <v>33.625</v>
      </c>
      <c r="M1387" s="3">
        <f t="shared" si="221"/>
        <v>33.349666666666671</v>
      </c>
      <c r="N1387" s="1">
        <f t="shared" si="222"/>
        <v>0.23847920943623874</v>
      </c>
      <c r="O1387" s="1">
        <f t="shared" si="223"/>
        <v>33.588145876102907</v>
      </c>
      <c r="P1387" s="2">
        <f t="shared" si="224"/>
        <v>33.111187457230436</v>
      </c>
    </row>
    <row r="1388" spans="1:16" x14ac:dyDescent="0.2">
      <c r="A1388" s="17" t="s">
        <v>40</v>
      </c>
      <c r="B1388" t="s">
        <v>28</v>
      </c>
      <c r="C1388" t="s">
        <v>44</v>
      </c>
      <c r="E1388">
        <v>5</v>
      </c>
      <c r="G1388">
        <v>23</v>
      </c>
      <c r="H1388">
        <v>35.472000000000001</v>
      </c>
      <c r="I1388">
        <v>35.503999999999998</v>
      </c>
      <c r="J1388">
        <v>22.21</v>
      </c>
      <c r="M1388" s="3">
        <f t="shared" si="221"/>
        <v>31.062000000000001</v>
      </c>
      <c r="N1388" s="1">
        <f t="shared" si="222"/>
        <v>7.6660735712618813</v>
      </c>
      <c r="O1388" s="1">
        <f t="shared" si="223"/>
        <v>38.728073571261881</v>
      </c>
      <c r="P1388" s="2">
        <f t="shared" si="224"/>
        <v>23.395926428738122</v>
      </c>
    </row>
    <row r="1389" spans="1:16" x14ac:dyDescent="0.2">
      <c r="A1389" s="17" t="s">
        <v>40</v>
      </c>
      <c r="B1389" t="s">
        <v>28</v>
      </c>
      <c r="C1389" t="s">
        <v>44</v>
      </c>
      <c r="E1389">
        <v>5</v>
      </c>
      <c r="G1389">
        <v>24</v>
      </c>
      <c r="H1389">
        <v>33.962000000000003</v>
      </c>
      <c r="I1389" t="s">
        <v>18</v>
      </c>
      <c r="J1389">
        <v>35.503999999999998</v>
      </c>
      <c r="M1389" s="3">
        <f t="shared" si="221"/>
        <v>34.733000000000004</v>
      </c>
      <c r="N1389" s="1">
        <f t="shared" si="222"/>
        <v>1.0903586565896524</v>
      </c>
      <c r="O1389" s="1">
        <f t="shared" si="223"/>
        <v>35.823358656589654</v>
      </c>
      <c r="P1389" s="2">
        <f t="shared" si="224"/>
        <v>33.642641343410354</v>
      </c>
    </row>
    <row r="1390" spans="1:16" x14ac:dyDescent="0.2">
      <c r="A1390" s="17" t="s">
        <v>40</v>
      </c>
      <c r="B1390" t="s">
        <v>28</v>
      </c>
      <c r="C1390" t="s">
        <v>44</v>
      </c>
      <c r="E1390">
        <v>5</v>
      </c>
      <c r="G1390">
        <v>25</v>
      </c>
      <c r="H1390">
        <v>31.68</v>
      </c>
      <c r="I1390">
        <v>36.225999999999999</v>
      </c>
      <c r="J1390">
        <v>30.198</v>
      </c>
      <c r="M1390" s="3">
        <f t="shared" si="221"/>
        <v>32.701333333333338</v>
      </c>
      <c r="N1390" s="1">
        <f t="shared" si="222"/>
        <v>3.1411044766663414</v>
      </c>
      <c r="O1390" s="1">
        <f t="shared" si="223"/>
        <v>35.84243780999968</v>
      </c>
      <c r="P1390" s="2">
        <f t="shared" si="224"/>
        <v>29.560228856666996</v>
      </c>
    </row>
    <row r="1391" spans="1:16" x14ac:dyDescent="0.2">
      <c r="A1391" s="17" t="s">
        <v>40</v>
      </c>
      <c r="B1391" t="s">
        <v>28</v>
      </c>
      <c r="C1391" t="s">
        <v>44</v>
      </c>
      <c r="E1391">
        <v>5</v>
      </c>
      <c r="G1391">
        <v>26</v>
      </c>
      <c r="H1391">
        <v>30.189</v>
      </c>
      <c r="I1391">
        <v>34.716999999999999</v>
      </c>
      <c r="J1391">
        <v>31.922000000000001</v>
      </c>
      <c r="M1391" s="3">
        <f t="shared" si="221"/>
        <v>32.276000000000003</v>
      </c>
      <c r="N1391" s="1">
        <f t="shared" si="222"/>
        <v>2.2846625571405497</v>
      </c>
      <c r="O1391" s="1">
        <f t="shared" si="223"/>
        <v>34.560662557140553</v>
      </c>
      <c r="P1391" s="2">
        <f t="shared" si="224"/>
        <v>29.991337442859454</v>
      </c>
    </row>
    <row r="1392" spans="1:16" x14ac:dyDescent="0.2">
      <c r="A1392" s="17" t="s">
        <v>40</v>
      </c>
      <c r="B1392" t="s">
        <v>28</v>
      </c>
      <c r="C1392" t="s">
        <v>44</v>
      </c>
      <c r="E1392">
        <v>5</v>
      </c>
      <c r="G1392">
        <v>27</v>
      </c>
      <c r="H1392">
        <v>30.273</v>
      </c>
      <c r="I1392">
        <v>34.716999999999999</v>
      </c>
      <c r="J1392">
        <v>30.526</v>
      </c>
      <c r="M1392" s="3">
        <f t="shared" si="221"/>
        <v>31.838666666666665</v>
      </c>
      <c r="N1392" s="1">
        <f t="shared" si="222"/>
        <v>2.4959175333598926</v>
      </c>
      <c r="O1392" s="1">
        <f t="shared" si="223"/>
        <v>34.334584200026555</v>
      </c>
      <c r="P1392" s="2">
        <f t="shared" si="224"/>
        <v>29.342749133306771</v>
      </c>
    </row>
    <row r="1393" spans="1:16" x14ac:dyDescent="0.2">
      <c r="A1393" s="17" t="s">
        <v>40</v>
      </c>
      <c r="B1393" t="s">
        <v>28</v>
      </c>
      <c r="C1393" t="s">
        <v>44</v>
      </c>
      <c r="E1393">
        <v>5</v>
      </c>
      <c r="G1393">
        <v>28</v>
      </c>
      <c r="H1393">
        <v>30.198</v>
      </c>
      <c r="I1393">
        <v>35.479999999999997</v>
      </c>
      <c r="J1393">
        <v>32.531999999999996</v>
      </c>
      <c r="M1393" s="3">
        <f t="shared" si="221"/>
        <v>32.736666666666665</v>
      </c>
      <c r="N1393" s="1">
        <f t="shared" si="222"/>
        <v>2.6469411276666741</v>
      </c>
      <c r="O1393" s="1">
        <f t="shared" si="223"/>
        <v>35.383607794333336</v>
      </c>
      <c r="P1393" s="2">
        <f t="shared" si="224"/>
        <v>30.089725538999989</v>
      </c>
    </row>
    <row r="1394" spans="1:16" x14ac:dyDescent="0.2">
      <c r="A1394" s="17" t="s">
        <v>40</v>
      </c>
      <c r="B1394" t="s">
        <v>28</v>
      </c>
      <c r="C1394" t="s">
        <v>44</v>
      </c>
      <c r="E1394">
        <v>5</v>
      </c>
      <c r="G1394">
        <v>29</v>
      </c>
      <c r="H1394">
        <v>33.962000000000003</v>
      </c>
      <c r="I1394">
        <v>42.432000000000002</v>
      </c>
      <c r="J1394">
        <v>18.882999999999999</v>
      </c>
      <c r="M1394" s="3">
        <f t="shared" si="221"/>
        <v>31.759</v>
      </c>
      <c r="N1394" s="1">
        <f t="shared" si="222"/>
        <v>11.928065937108164</v>
      </c>
      <c r="O1394" s="1">
        <f t="shared" si="223"/>
        <v>43.687065937108166</v>
      </c>
      <c r="P1394" s="2">
        <f t="shared" si="224"/>
        <v>19.830934062891835</v>
      </c>
    </row>
    <row r="1395" spans="1:16" x14ac:dyDescent="0.2">
      <c r="A1395" s="17" t="s">
        <v>40</v>
      </c>
      <c r="B1395" t="s">
        <v>28</v>
      </c>
      <c r="C1395" t="s">
        <v>44</v>
      </c>
      <c r="E1395">
        <v>5</v>
      </c>
      <c r="G1395">
        <v>30</v>
      </c>
      <c r="H1395">
        <v>45.308</v>
      </c>
      <c r="I1395">
        <v>47.552999999999997</v>
      </c>
      <c r="J1395">
        <v>18.882999999999999</v>
      </c>
      <c r="M1395" s="3">
        <f t="shared" si="221"/>
        <v>37.247999999999998</v>
      </c>
      <c r="N1395" s="1">
        <f t="shared" si="222"/>
        <v>15.944118821684683</v>
      </c>
      <c r="O1395" s="1">
        <f t="shared" si="223"/>
        <v>53.19211882168468</v>
      </c>
      <c r="P1395" s="2">
        <f t="shared" si="224"/>
        <v>21.303881178315315</v>
      </c>
    </row>
    <row r="1396" spans="1:16" x14ac:dyDescent="0.2">
      <c r="A1396" s="17" t="s">
        <v>40</v>
      </c>
      <c r="B1396" t="s">
        <v>28</v>
      </c>
      <c r="C1396" t="s">
        <v>44</v>
      </c>
      <c r="E1396">
        <v>5</v>
      </c>
      <c r="G1396">
        <v>31</v>
      </c>
      <c r="H1396">
        <v>36.981000000000002</v>
      </c>
      <c r="I1396">
        <v>26.937999999999999</v>
      </c>
      <c r="J1396">
        <v>24.571999999999999</v>
      </c>
      <c r="M1396" s="3">
        <f t="shared" si="221"/>
        <v>29.497</v>
      </c>
      <c r="N1396" s="1">
        <f t="shared" si="222"/>
        <v>6.5884126312792555</v>
      </c>
      <c r="O1396" s="1">
        <f t="shared" si="223"/>
        <v>36.085412631279254</v>
      </c>
      <c r="P1396" s="2">
        <f t="shared" si="224"/>
        <v>22.908587368720745</v>
      </c>
    </row>
    <row r="1397" spans="1:16" x14ac:dyDescent="0.2">
      <c r="A1397" s="17" t="s">
        <v>45</v>
      </c>
      <c r="B1397" s="9" t="s">
        <v>20</v>
      </c>
      <c r="C1397" s="9" t="s">
        <v>44</v>
      </c>
      <c r="D1397" s="9">
        <v>2022</v>
      </c>
      <c r="E1397" s="9">
        <v>1</v>
      </c>
      <c r="F1397" s="9">
        <v>3016.51</v>
      </c>
      <c r="G1397" s="9">
        <v>1</v>
      </c>
      <c r="H1397" s="9" t="s">
        <v>18</v>
      </c>
      <c r="I1397" s="9">
        <v>1.5089999999999999</v>
      </c>
      <c r="J1397" s="9">
        <v>2.2639999999999998</v>
      </c>
      <c r="K1397" s="9"/>
      <c r="L1397" s="9"/>
      <c r="M1397" s="11">
        <f t="shared" ref="M1397" si="225">AVERAGE(H1397:L1397)</f>
        <v>1.8864999999999998</v>
      </c>
      <c r="N1397" s="12">
        <f t="shared" ref="N1397" si="226">STDEV(H1397:L1397)</f>
        <v>0.53386561979584302</v>
      </c>
      <c r="O1397" s="12">
        <f t="shared" ref="O1397" si="227">M1397+N1397</f>
        <v>2.420365619795843</v>
      </c>
      <c r="P1397" s="13">
        <f t="shared" ref="P1397" si="228">M1397-N1397</f>
        <v>1.3526343802041567</v>
      </c>
    </row>
    <row r="1398" spans="1:16" x14ac:dyDescent="0.2">
      <c r="A1398" s="17" t="s">
        <v>45</v>
      </c>
      <c r="B1398" t="s">
        <v>20</v>
      </c>
      <c r="C1398" t="s">
        <v>44</v>
      </c>
      <c r="E1398">
        <v>1</v>
      </c>
      <c r="G1398">
        <v>2</v>
      </c>
      <c r="H1398">
        <v>1.5089999999999999</v>
      </c>
      <c r="I1398">
        <v>2.2639999999999998</v>
      </c>
      <c r="J1398">
        <v>0.755</v>
      </c>
      <c r="M1398" s="3">
        <f t="shared" ref="M1398:M1461" si="229">AVERAGE(H1398:L1398)</f>
        <v>1.5093333333333332</v>
      </c>
      <c r="N1398" s="1">
        <f t="shared" ref="N1398:N1461" si="230">STDEV(H1398:L1398)</f>
        <v>0.7545000552242086</v>
      </c>
      <c r="O1398" s="1">
        <f t="shared" ref="O1398:O1461" si="231">M1398+N1398</f>
        <v>2.2638333885575417</v>
      </c>
      <c r="P1398" s="2">
        <f t="shared" ref="P1398:P1461" si="232">M1398-N1398</f>
        <v>0.75483327810912459</v>
      </c>
    </row>
    <row r="1399" spans="1:16" x14ac:dyDescent="0.2">
      <c r="A1399" s="17" t="s">
        <v>45</v>
      </c>
      <c r="B1399" t="s">
        <v>20</v>
      </c>
      <c r="C1399" t="s">
        <v>44</v>
      </c>
      <c r="E1399">
        <v>1</v>
      </c>
      <c r="G1399">
        <v>3</v>
      </c>
      <c r="H1399">
        <v>2.2639999999999998</v>
      </c>
      <c r="I1399">
        <v>3.774</v>
      </c>
      <c r="J1399">
        <v>1.5089999999999999</v>
      </c>
      <c r="M1399" s="3">
        <f t="shared" si="229"/>
        <v>2.5156666666666667</v>
      </c>
      <c r="N1399" s="1">
        <f t="shared" si="230"/>
        <v>1.1532815498972191</v>
      </c>
      <c r="O1399" s="1">
        <f t="shared" si="231"/>
        <v>3.6689482165638858</v>
      </c>
      <c r="P1399" s="2">
        <f t="shared" si="232"/>
        <v>1.3623851167694476</v>
      </c>
    </row>
    <row r="1400" spans="1:16" x14ac:dyDescent="0.2">
      <c r="A1400" s="17" t="s">
        <v>45</v>
      </c>
      <c r="B1400" t="s">
        <v>20</v>
      </c>
      <c r="C1400" t="s">
        <v>44</v>
      </c>
      <c r="E1400">
        <v>1</v>
      </c>
      <c r="G1400">
        <v>4</v>
      </c>
      <c r="H1400">
        <v>2.2639999999999998</v>
      </c>
      <c r="I1400">
        <v>3.0190000000000001</v>
      </c>
      <c r="J1400">
        <v>2.387</v>
      </c>
      <c r="M1400" s="3">
        <f t="shared" si="229"/>
        <v>2.5566666666666666</v>
      </c>
      <c r="N1400" s="1">
        <f t="shared" si="230"/>
        <v>0.40508805627089889</v>
      </c>
      <c r="O1400" s="1">
        <f t="shared" si="231"/>
        <v>2.9617547229375654</v>
      </c>
      <c r="P1400" s="2">
        <f t="shared" si="232"/>
        <v>2.1515786103957679</v>
      </c>
    </row>
    <row r="1401" spans="1:16" x14ac:dyDescent="0.2">
      <c r="A1401" s="17" t="s">
        <v>45</v>
      </c>
      <c r="B1401" t="s">
        <v>20</v>
      </c>
      <c r="C1401" t="s">
        <v>44</v>
      </c>
      <c r="E1401">
        <v>1</v>
      </c>
      <c r="G1401">
        <v>5</v>
      </c>
      <c r="H1401">
        <v>4.5279999999999996</v>
      </c>
      <c r="I1401">
        <v>5.2830000000000004</v>
      </c>
      <c r="J1401">
        <v>3.8479999999999999</v>
      </c>
      <c r="M1401" s="3">
        <f t="shared" si="229"/>
        <v>4.5529999999999999</v>
      </c>
      <c r="N1401" s="1">
        <f t="shared" si="230"/>
        <v>0.71782658072824679</v>
      </c>
      <c r="O1401" s="1">
        <f t="shared" si="231"/>
        <v>5.2708265807282464</v>
      </c>
      <c r="P1401" s="2">
        <f t="shared" si="232"/>
        <v>3.835173419271753</v>
      </c>
    </row>
    <row r="1402" spans="1:16" x14ac:dyDescent="0.2">
      <c r="A1402" s="17" t="s">
        <v>45</v>
      </c>
      <c r="B1402" t="s">
        <v>20</v>
      </c>
      <c r="C1402" t="s">
        <v>44</v>
      </c>
      <c r="E1402">
        <v>1</v>
      </c>
      <c r="G1402">
        <v>6</v>
      </c>
      <c r="H1402">
        <v>4.7729999999999997</v>
      </c>
      <c r="I1402">
        <v>9.0570000000000004</v>
      </c>
      <c r="J1402">
        <v>6.7919999999999998</v>
      </c>
      <c r="M1402" s="3">
        <f t="shared" si="229"/>
        <v>6.8739999999999997</v>
      </c>
      <c r="N1402" s="1">
        <f t="shared" si="230"/>
        <v>2.1431768475793107</v>
      </c>
      <c r="O1402" s="1">
        <f t="shared" si="231"/>
        <v>9.0171768475793108</v>
      </c>
      <c r="P1402" s="2">
        <f t="shared" si="232"/>
        <v>4.7308231524206885</v>
      </c>
    </row>
    <row r="1403" spans="1:16" x14ac:dyDescent="0.2">
      <c r="A1403" s="17" t="s">
        <v>45</v>
      </c>
      <c r="B1403" t="s">
        <v>20</v>
      </c>
      <c r="C1403" t="s">
        <v>44</v>
      </c>
      <c r="E1403">
        <v>1</v>
      </c>
      <c r="G1403">
        <v>7</v>
      </c>
      <c r="H1403">
        <v>7.5469999999999997</v>
      </c>
      <c r="I1403">
        <v>4.5279999999999996</v>
      </c>
      <c r="J1403">
        <v>4.5279999999999996</v>
      </c>
      <c r="M1403" s="3">
        <f t="shared" si="229"/>
        <v>5.5343333333333327</v>
      </c>
      <c r="N1403" s="1">
        <f t="shared" si="230"/>
        <v>1.7430204626834818</v>
      </c>
      <c r="O1403" s="1">
        <f t="shared" si="231"/>
        <v>7.2773537960168149</v>
      </c>
      <c r="P1403" s="2">
        <f t="shared" si="232"/>
        <v>3.7913128706498509</v>
      </c>
    </row>
    <row r="1404" spans="1:16" x14ac:dyDescent="0.2">
      <c r="A1404" s="17" t="s">
        <v>45</v>
      </c>
      <c r="B1404" t="s">
        <v>20</v>
      </c>
      <c r="C1404" t="s">
        <v>44</v>
      </c>
      <c r="E1404">
        <v>1</v>
      </c>
      <c r="G1404">
        <v>8</v>
      </c>
      <c r="H1404">
        <v>6.0380000000000003</v>
      </c>
      <c r="I1404">
        <v>9.0570000000000004</v>
      </c>
      <c r="J1404">
        <v>5.2830000000000004</v>
      </c>
      <c r="M1404" s="3">
        <f t="shared" si="229"/>
        <v>6.7926666666666664</v>
      </c>
      <c r="N1404" s="1">
        <f t="shared" si="230"/>
        <v>1.9969752961249501</v>
      </c>
      <c r="O1404" s="1">
        <f t="shared" si="231"/>
        <v>8.7896419627916167</v>
      </c>
      <c r="P1404" s="2">
        <f t="shared" si="232"/>
        <v>4.7956913705417161</v>
      </c>
    </row>
    <row r="1405" spans="1:16" x14ac:dyDescent="0.2">
      <c r="A1405" s="17" t="s">
        <v>45</v>
      </c>
      <c r="B1405" t="s">
        <v>20</v>
      </c>
      <c r="C1405" t="s">
        <v>44</v>
      </c>
      <c r="E1405">
        <v>1</v>
      </c>
      <c r="G1405">
        <v>9</v>
      </c>
      <c r="H1405">
        <v>11.321</v>
      </c>
      <c r="I1405">
        <v>7.5469999999999997</v>
      </c>
      <c r="J1405">
        <v>8.3019999999999996</v>
      </c>
      <c r="M1405" s="3">
        <f t="shared" si="229"/>
        <v>9.0566666666666666</v>
      </c>
      <c r="N1405" s="1">
        <f t="shared" si="230"/>
        <v>1.9969752961249572</v>
      </c>
      <c r="O1405" s="1">
        <f t="shared" si="231"/>
        <v>11.053641962791623</v>
      </c>
      <c r="P1405" s="2">
        <f t="shared" si="232"/>
        <v>7.0596913705417093</v>
      </c>
    </row>
    <row r="1406" spans="1:16" x14ac:dyDescent="0.2">
      <c r="A1406" s="17" t="s">
        <v>45</v>
      </c>
      <c r="B1406" t="s">
        <v>20</v>
      </c>
      <c r="C1406" t="s">
        <v>44</v>
      </c>
      <c r="E1406">
        <v>1</v>
      </c>
      <c r="G1406">
        <v>10</v>
      </c>
      <c r="H1406">
        <v>9.0570000000000004</v>
      </c>
      <c r="I1406">
        <v>6.7919999999999998</v>
      </c>
      <c r="J1406">
        <v>9.8109999999999999</v>
      </c>
      <c r="M1406" s="3">
        <f t="shared" si="229"/>
        <v>8.5533333333333328</v>
      </c>
      <c r="N1406" s="1">
        <f t="shared" si="230"/>
        <v>1.5712575642883428</v>
      </c>
      <c r="O1406" s="1">
        <f t="shared" si="231"/>
        <v>10.124590897621676</v>
      </c>
      <c r="P1406" s="2">
        <f t="shared" si="232"/>
        <v>6.9820757690449895</v>
      </c>
    </row>
    <row r="1407" spans="1:16" x14ac:dyDescent="0.2">
      <c r="A1407" s="17" t="s">
        <v>45</v>
      </c>
      <c r="B1407" t="s">
        <v>20</v>
      </c>
      <c r="C1407" t="s">
        <v>44</v>
      </c>
      <c r="E1407">
        <v>1</v>
      </c>
      <c r="G1407">
        <v>11</v>
      </c>
      <c r="H1407">
        <v>8.3019999999999996</v>
      </c>
      <c r="I1407">
        <v>6.9580000000000002</v>
      </c>
      <c r="J1407">
        <v>9.8109999999999999</v>
      </c>
      <c r="M1407" s="3">
        <f t="shared" si="229"/>
        <v>8.3569999999999993</v>
      </c>
      <c r="N1407" s="1">
        <f t="shared" si="230"/>
        <v>1.4272949940359312</v>
      </c>
      <c r="O1407" s="1">
        <f t="shared" si="231"/>
        <v>9.7842949940359301</v>
      </c>
      <c r="P1407" s="2">
        <f t="shared" si="232"/>
        <v>6.9297050059640686</v>
      </c>
    </row>
    <row r="1408" spans="1:16" x14ac:dyDescent="0.2">
      <c r="A1408" s="17" t="s">
        <v>45</v>
      </c>
      <c r="B1408" t="s">
        <v>20</v>
      </c>
      <c r="C1408" t="s">
        <v>44</v>
      </c>
      <c r="E1408">
        <v>1</v>
      </c>
      <c r="G1408">
        <v>12</v>
      </c>
      <c r="H1408">
        <v>6.7919999999999998</v>
      </c>
      <c r="I1408">
        <v>7.585</v>
      </c>
      <c r="J1408">
        <v>9.0570000000000004</v>
      </c>
      <c r="M1408" s="3">
        <f t="shared" si="229"/>
        <v>7.8113333333333328</v>
      </c>
      <c r="N1408" s="1">
        <f t="shared" si="230"/>
        <v>1.1493373453139757</v>
      </c>
      <c r="O1408" s="1">
        <f t="shared" si="231"/>
        <v>8.9606706786473076</v>
      </c>
      <c r="P1408" s="2">
        <f t="shared" si="232"/>
        <v>6.6619959880193571</v>
      </c>
    </row>
    <row r="1409" spans="1:16" x14ac:dyDescent="0.2">
      <c r="A1409" s="17" t="s">
        <v>45</v>
      </c>
      <c r="B1409" t="s">
        <v>20</v>
      </c>
      <c r="C1409" t="s">
        <v>44</v>
      </c>
      <c r="E1409">
        <v>1</v>
      </c>
      <c r="G1409">
        <v>13</v>
      </c>
      <c r="H1409">
        <v>9.0570000000000004</v>
      </c>
      <c r="I1409">
        <v>7.585</v>
      </c>
      <c r="J1409">
        <v>8.3019999999999996</v>
      </c>
      <c r="M1409" s="3">
        <f t="shared" si="229"/>
        <v>8.3146666666666658</v>
      </c>
      <c r="N1409" s="1">
        <f t="shared" si="230"/>
        <v>0.73608174364898749</v>
      </c>
      <c r="O1409" s="1">
        <f t="shared" si="231"/>
        <v>9.0507484103156539</v>
      </c>
      <c r="P1409" s="2">
        <f t="shared" si="232"/>
        <v>7.5785849230176785</v>
      </c>
    </row>
    <row r="1410" spans="1:16" x14ac:dyDescent="0.2">
      <c r="A1410" s="17" t="s">
        <v>45</v>
      </c>
      <c r="B1410" t="s">
        <v>20</v>
      </c>
      <c r="C1410" t="s">
        <v>44</v>
      </c>
      <c r="E1410">
        <v>1</v>
      </c>
      <c r="G1410">
        <v>14</v>
      </c>
      <c r="H1410">
        <v>8.3019999999999996</v>
      </c>
      <c r="I1410">
        <v>8.1289999999999996</v>
      </c>
      <c r="J1410">
        <v>7.5469999999999997</v>
      </c>
      <c r="M1410" s="3">
        <f t="shared" si="229"/>
        <v>7.9926666666666657</v>
      </c>
      <c r="N1410" s="1">
        <f t="shared" si="230"/>
        <v>0.39553297376240742</v>
      </c>
      <c r="O1410" s="1">
        <f t="shared" si="231"/>
        <v>8.3881996404290735</v>
      </c>
      <c r="P1410" s="2">
        <f t="shared" si="232"/>
        <v>7.5971336929042579</v>
      </c>
    </row>
    <row r="1411" spans="1:16" x14ac:dyDescent="0.2">
      <c r="A1411" s="17" t="s">
        <v>45</v>
      </c>
      <c r="B1411" t="s">
        <v>20</v>
      </c>
      <c r="C1411" t="s">
        <v>44</v>
      </c>
      <c r="E1411">
        <v>1</v>
      </c>
      <c r="G1411">
        <v>15</v>
      </c>
      <c r="H1411">
        <v>8.3019999999999996</v>
      </c>
      <c r="I1411">
        <v>21.186</v>
      </c>
      <c r="J1411">
        <v>18.113</v>
      </c>
      <c r="M1411" s="3">
        <f t="shared" si="229"/>
        <v>15.866999999999999</v>
      </c>
      <c r="N1411" s="1">
        <f t="shared" si="230"/>
        <v>6.7292459458694198</v>
      </c>
      <c r="O1411" s="1">
        <f t="shared" si="231"/>
        <v>22.59624594586942</v>
      </c>
      <c r="P1411" s="2">
        <f t="shared" si="232"/>
        <v>9.1377540541305784</v>
      </c>
    </row>
    <row r="1412" spans="1:16" x14ac:dyDescent="0.2">
      <c r="A1412" s="17" t="s">
        <v>45</v>
      </c>
      <c r="B1412" t="s">
        <v>20</v>
      </c>
      <c r="C1412" t="s">
        <v>44</v>
      </c>
      <c r="E1412">
        <v>1</v>
      </c>
      <c r="G1412">
        <v>16</v>
      </c>
      <c r="H1412">
        <v>22.641999999999999</v>
      </c>
      <c r="I1412">
        <v>24.151</v>
      </c>
      <c r="J1412">
        <v>14.34</v>
      </c>
      <c r="M1412" s="3">
        <f t="shared" si="229"/>
        <v>20.377666666666666</v>
      </c>
      <c r="N1412" s="1">
        <f t="shared" si="230"/>
        <v>5.282928575452587</v>
      </c>
      <c r="O1412" s="1">
        <f t="shared" si="231"/>
        <v>25.660595242119253</v>
      </c>
      <c r="P1412" s="2">
        <f t="shared" si="232"/>
        <v>15.094738091214079</v>
      </c>
    </row>
    <row r="1413" spans="1:16" x14ac:dyDescent="0.2">
      <c r="A1413" s="17" t="s">
        <v>45</v>
      </c>
      <c r="B1413" t="s">
        <v>20</v>
      </c>
      <c r="C1413" t="s">
        <v>44</v>
      </c>
      <c r="E1413">
        <v>1</v>
      </c>
      <c r="G1413">
        <v>17</v>
      </c>
      <c r="H1413">
        <v>21.132000000000001</v>
      </c>
      <c r="I1413">
        <v>18.129000000000001</v>
      </c>
      <c r="J1413">
        <v>13.585000000000001</v>
      </c>
      <c r="M1413" s="3">
        <f t="shared" si="229"/>
        <v>17.615333333333336</v>
      </c>
      <c r="N1413" s="1">
        <f t="shared" si="230"/>
        <v>3.7996305522160063</v>
      </c>
      <c r="O1413" s="1">
        <f t="shared" si="231"/>
        <v>21.414963885549341</v>
      </c>
      <c r="P1413" s="2">
        <f t="shared" si="232"/>
        <v>13.815702781117329</v>
      </c>
    </row>
    <row r="1414" spans="1:16" x14ac:dyDescent="0.2">
      <c r="A1414" s="17" t="s">
        <v>45</v>
      </c>
      <c r="B1414" t="s">
        <v>20</v>
      </c>
      <c r="C1414" t="s">
        <v>44</v>
      </c>
      <c r="E1414">
        <v>1</v>
      </c>
      <c r="G1414">
        <v>18</v>
      </c>
      <c r="H1414">
        <v>24.198</v>
      </c>
      <c r="I1414">
        <v>19.637</v>
      </c>
      <c r="J1414">
        <v>13.606</v>
      </c>
      <c r="M1414" s="3">
        <f t="shared" si="229"/>
        <v>19.147000000000002</v>
      </c>
      <c r="N1414" s="1">
        <f t="shared" si="230"/>
        <v>5.3129738376920264</v>
      </c>
      <c r="O1414" s="1">
        <f t="shared" si="231"/>
        <v>24.459973837692029</v>
      </c>
      <c r="P1414" s="2">
        <f t="shared" si="232"/>
        <v>13.834026162307975</v>
      </c>
    </row>
    <row r="1415" spans="1:16" x14ac:dyDescent="0.2">
      <c r="A1415" s="17" t="s">
        <v>45</v>
      </c>
      <c r="B1415" t="s">
        <v>20</v>
      </c>
      <c r="C1415" t="s">
        <v>44</v>
      </c>
      <c r="E1415">
        <v>1</v>
      </c>
      <c r="G1415">
        <v>19</v>
      </c>
      <c r="H1415">
        <v>18.882999999999999</v>
      </c>
      <c r="I1415">
        <v>20.376999999999999</v>
      </c>
      <c r="J1415">
        <v>12.852</v>
      </c>
      <c r="M1415" s="3">
        <f t="shared" si="229"/>
        <v>17.370666666666665</v>
      </c>
      <c r="N1415" s="1">
        <f t="shared" si="230"/>
        <v>3.9839390473918419</v>
      </c>
      <c r="O1415" s="1">
        <f t="shared" si="231"/>
        <v>21.354605714058508</v>
      </c>
      <c r="P1415" s="2">
        <f t="shared" si="232"/>
        <v>13.386727619274822</v>
      </c>
    </row>
    <row r="1416" spans="1:16" x14ac:dyDescent="0.2">
      <c r="A1416" s="17" t="s">
        <v>45</v>
      </c>
      <c r="B1416" t="s">
        <v>20</v>
      </c>
      <c r="C1416" t="s">
        <v>44</v>
      </c>
      <c r="E1416">
        <v>1</v>
      </c>
      <c r="G1416">
        <v>20</v>
      </c>
      <c r="H1416">
        <v>17.358000000000001</v>
      </c>
      <c r="I1416">
        <v>18.129000000000001</v>
      </c>
      <c r="J1416">
        <v>22.654</v>
      </c>
      <c r="M1416" s="3">
        <f t="shared" si="229"/>
        <v>19.380333333333336</v>
      </c>
      <c r="N1416" s="1">
        <f t="shared" si="230"/>
        <v>2.8611676520842377</v>
      </c>
      <c r="O1416" s="1">
        <f t="shared" si="231"/>
        <v>22.241500985417574</v>
      </c>
      <c r="P1416" s="2">
        <f t="shared" si="232"/>
        <v>16.519165681249099</v>
      </c>
    </row>
    <row r="1417" spans="1:16" x14ac:dyDescent="0.2">
      <c r="A1417" s="17" t="s">
        <v>45</v>
      </c>
      <c r="B1417" t="s">
        <v>20</v>
      </c>
      <c r="C1417" t="s">
        <v>44</v>
      </c>
      <c r="E1417">
        <v>1</v>
      </c>
      <c r="G1417">
        <v>21</v>
      </c>
      <c r="H1417">
        <v>20.433</v>
      </c>
      <c r="I1417">
        <v>27.934999999999999</v>
      </c>
      <c r="J1417">
        <v>15.759</v>
      </c>
      <c r="M1417" s="3">
        <f t="shared" si="229"/>
        <v>21.375666666666664</v>
      </c>
      <c r="N1417" s="1">
        <f t="shared" si="230"/>
        <v>6.1424921109703829</v>
      </c>
      <c r="O1417" s="1">
        <f t="shared" si="231"/>
        <v>27.518158777637048</v>
      </c>
      <c r="P1417" s="2">
        <f t="shared" si="232"/>
        <v>15.23317455569628</v>
      </c>
    </row>
    <row r="1418" spans="1:16" x14ac:dyDescent="0.2">
      <c r="A1418" s="17" t="s">
        <v>45</v>
      </c>
      <c r="B1418" t="s">
        <v>20</v>
      </c>
      <c r="C1418" t="s">
        <v>44</v>
      </c>
      <c r="E1418">
        <v>1</v>
      </c>
      <c r="G1418">
        <v>22</v>
      </c>
      <c r="H1418">
        <v>16.620999999999999</v>
      </c>
      <c r="I1418">
        <v>22.641999999999999</v>
      </c>
      <c r="J1418">
        <v>15.920999999999999</v>
      </c>
      <c r="M1418" s="3">
        <f t="shared" si="229"/>
        <v>18.394666666666666</v>
      </c>
      <c r="N1418" s="1">
        <f t="shared" si="230"/>
        <v>3.6949127639679644</v>
      </c>
      <c r="O1418" s="1">
        <f t="shared" si="231"/>
        <v>22.089579430634629</v>
      </c>
      <c r="P1418" s="2">
        <f t="shared" si="232"/>
        <v>14.699753902698701</v>
      </c>
    </row>
    <row r="1419" spans="1:16" x14ac:dyDescent="0.2">
      <c r="A1419" s="17" t="s">
        <v>45</v>
      </c>
      <c r="B1419" t="s">
        <v>20</v>
      </c>
      <c r="C1419" t="s">
        <v>44</v>
      </c>
      <c r="E1419">
        <v>1</v>
      </c>
      <c r="G1419">
        <v>23</v>
      </c>
      <c r="H1419">
        <v>24.151</v>
      </c>
      <c r="I1419" s="73">
        <v>26.457999999999998</v>
      </c>
      <c r="J1419">
        <v>26.587</v>
      </c>
      <c r="M1419" s="3">
        <f t="shared" si="229"/>
        <v>25.731999999999999</v>
      </c>
      <c r="N1419" s="1">
        <f t="shared" si="230"/>
        <v>1.3707045633541894</v>
      </c>
      <c r="O1419" s="1">
        <f t="shared" si="231"/>
        <v>27.102704563354187</v>
      </c>
      <c r="P1419" s="2">
        <f t="shared" si="232"/>
        <v>24.361295436645811</v>
      </c>
    </row>
    <row r="1420" spans="1:16" x14ac:dyDescent="0.2">
      <c r="A1420" s="17" t="s">
        <v>45</v>
      </c>
      <c r="B1420" t="s">
        <v>20</v>
      </c>
      <c r="C1420" t="s">
        <v>44</v>
      </c>
      <c r="E1420">
        <v>1</v>
      </c>
      <c r="G1420">
        <v>24</v>
      </c>
      <c r="H1420">
        <v>20.433</v>
      </c>
      <c r="I1420" s="73"/>
      <c r="J1420">
        <v>21.939</v>
      </c>
      <c r="M1420" s="3">
        <f t="shared" si="229"/>
        <v>21.186</v>
      </c>
      <c r="N1420" s="1">
        <f t="shared" si="230"/>
        <v>1.0649028124669409</v>
      </c>
      <c r="O1420" s="1">
        <f t="shared" si="231"/>
        <v>22.25090281246694</v>
      </c>
      <c r="P1420" s="2">
        <f t="shared" si="232"/>
        <v>20.12109718753306</v>
      </c>
    </row>
    <row r="1421" spans="1:16" x14ac:dyDescent="0.2">
      <c r="A1421" s="17" t="s">
        <v>45</v>
      </c>
      <c r="B1421" t="s">
        <v>20</v>
      </c>
      <c r="C1421" t="s">
        <v>44</v>
      </c>
      <c r="E1421">
        <v>1</v>
      </c>
      <c r="G1421">
        <v>25</v>
      </c>
      <c r="H1421" s="73">
        <v>27.337</v>
      </c>
      <c r="I1421">
        <v>22.654</v>
      </c>
      <c r="J1421">
        <v>21.050999999999998</v>
      </c>
      <c r="M1421" s="3">
        <f t="shared" si="229"/>
        <v>23.680666666666667</v>
      </c>
      <c r="N1421" s="1">
        <f t="shared" si="230"/>
        <v>3.2663408170815926</v>
      </c>
      <c r="O1421" s="1">
        <f t="shared" si="231"/>
        <v>26.947007483748258</v>
      </c>
      <c r="P1421" s="2">
        <f t="shared" si="232"/>
        <v>20.414325849585076</v>
      </c>
    </row>
    <row r="1422" spans="1:16" x14ac:dyDescent="0.2">
      <c r="A1422" s="17" t="s">
        <v>45</v>
      </c>
      <c r="B1422" t="s">
        <v>20</v>
      </c>
      <c r="C1422" t="s">
        <v>44</v>
      </c>
      <c r="E1422">
        <v>1</v>
      </c>
      <c r="G1422">
        <v>26</v>
      </c>
      <c r="H1422" s="73"/>
      <c r="I1422">
        <v>20.376999999999999</v>
      </c>
      <c r="J1422">
        <v>21.887</v>
      </c>
      <c r="M1422" s="3">
        <f t="shared" si="229"/>
        <v>21.131999999999998</v>
      </c>
      <c r="N1422" s="1">
        <f t="shared" si="230"/>
        <v>1.0677312395916878</v>
      </c>
      <c r="O1422" s="1">
        <f t="shared" si="231"/>
        <v>22.199731239591685</v>
      </c>
      <c r="P1422" s="2">
        <f t="shared" si="232"/>
        <v>20.064268760408311</v>
      </c>
    </row>
    <row r="1423" spans="1:16" x14ac:dyDescent="0.2">
      <c r="A1423" s="17" t="s">
        <v>45</v>
      </c>
      <c r="B1423" t="s">
        <v>20</v>
      </c>
      <c r="C1423" t="s">
        <v>44</v>
      </c>
      <c r="E1423">
        <v>1</v>
      </c>
      <c r="G1423">
        <v>27</v>
      </c>
      <c r="H1423">
        <v>24.338999999999999</v>
      </c>
      <c r="I1423">
        <v>20.376999999999999</v>
      </c>
      <c r="J1423">
        <v>26.457999999999998</v>
      </c>
      <c r="M1423" s="3">
        <f t="shared" si="229"/>
        <v>23.724666666666664</v>
      </c>
      <c r="N1423" s="1">
        <f t="shared" si="230"/>
        <v>3.0866963461495875</v>
      </c>
      <c r="O1423" s="1">
        <f t="shared" si="231"/>
        <v>26.811363012816251</v>
      </c>
      <c r="P1423" s="2">
        <f t="shared" si="232"/>
        <v>20.637970320517077</v>
      </c>
    </row>
    <row r="1424" spans="1:16" x14ac:dyDescent="0.2">
      <c r="A1424" s="17" t="s">
        <v>45</v>
      </c>
      <c r="B1424" t="s">
        <v>20</v>
      </c>
      <c r="C1424" t="s">
        <v>44</v>
      </c>
      <c r="E1424">
        <v>1</v>
      </c>
      <c r="G1424">
        <v>28</v>
      </c>
      <c r="H1424">
        <v>18.175999999999998</v>
      </c>
      <c r="I1424">
        <v>24.198</v>
      </c>
      <c r="J1424">
        <v>18.175999999999998</v>
      </c>
      <c r="M1424" s="3">
        <f t="shared" si="229"/>
        <v>20.183333333333334</v>
      </c>
      <c r="N1424" s="1">
        <f t="shared" si="230"/>
        <v>3.4768033210599447</v>
      </c>
      <c r="O1424" s="1">
        <f t="shared" si="231"/>
        <v>23.660136654393277</v>
      </c>
      <c r="P1424" s="2">
        <f t="shared" si="232"/>
        <v>16.70653001227339</v>
      </c>
    </row>
    <row r="1425" spans="1:16" x14ac:dyDescent="0.2">
      <c r="A1425" s="17" t="s">
        <v>45</v>
      </c>
      <c r="B1425" t="s">
        <v>20</v>
      </c>
      <c r="C1425" t="s">
        <v>44</v>
      </c>
      <c r="E1425">
        <v>1</v>
      </c>
      <c r="G1425">
        <v>29</v>
      </c>
      <c r="H1425">
        <v>20.6</v>
      </c>
      <c r="I1425">
        <v>17.375</v>
      </c>
      <c r="J1425">
        <v>19.637</v>
      </c>
      <c r="M1425" s="3">
        <f t="shared" si="229"/>
        <v>19.204000000000001</v>
      </c>
      <c r="N1425" s="1">
        <f t="shared" si="230"/>
        <v>1.6555280124479932</v>
      </c>
      <c r="O1425" s="1">
        <f t="shared" si="231"/>
        <v>20.859528012447996</v>
      </c>
      <c r="P1425" s="2">
        <f t="shared" si="232"/>
        <v>17.548471987552006</v>
      </c>
    </row>
    <row r="1426" spans="1:16" x14ac:dyDescent="0.2">
      <c r="A1426" s="17" t="s">
        <v>45</v>
      </c>
      <c r="B1426" t="s">
        <v>20</v>
      </c>
      <c r="C1426" t="s">
        <v>44</v>
      </c>
      <c r="E1426">
        <v>1</v>
      </c>
      <c r="G1426">
        <v>30</v>
      </c>
      <c r="H1426">
        <v>19.623000000000001</v>
      </c>
      <c r="I1426">
        <v>30.273</v>
      </c>
      <c r="J1426">
        <v>19.853999999999999</v>
      </c>
      <c r="M1426" s="3">
        <f t="shared" si="229"/>
        <v>23.25</v>
      </c>
      <c r="N1426" s="1">
        <f t="shared" si="230"/>
        <v>6.0831929938150049</v>
      </c>
      <c r="O1426" s="1">
        <f t="shared" si="231"/>
        <v>29.333192993815004</v>
      </c>
      <c r="P1426" s="2">
        <f t="shared" si="232"/>
        <v>17.166807006184996</v>
      </c>
    </row>
    <row r="1427" spans="1:16" x14ac:dyDescent="0.2">
      <c r="A1427" s="17" t="s">
        <v>45</v>
      </c>
      <c r="B1427" t="s">
        <v>20</v>
      </c>
      <c r="C1427" t="s">
        <v>44</v>
      </c>
      <c r="E1427">
        <v>1</v>
      </c>
      <c r="G1427">
        <v>31</v>
      </c>
      <c r="H1427">
        <v>16.672000000000001</v>
      </c>
      <c r="I1427">
        <v>28.838000000000001</v>
      </c>
      <c r="J1427">
        <v>17.358000000000001</v>
      </c>
      <c r="M1427" s="3">
        <f t="shared" si="229"/>
        <v>20.956000000000003</v>
      </c>
      <c r="N1427" s="1">
        <f t="shared" si="230"/>
        <v>6.8346244959031939</v>
      </c>
      <c r="O1427" s="1">
        <f t="shared" si="231"/>
        <v>27.790624495903195</v>
      </c>
      <c r="P1427" s="2">
        <f t="shared" si="232"/>
        <v>14.121375504096809</v>
      </c>
    </row>
    <row r="1428" spans="1:16" x14ac:dyDescent="0.2">
      <c r="A1428" s="17" t="s">
        <v>45</v>
      </c>
      <c r="B1428" t="s">
        <v>20</v>
      </c>
      <c r="C1428" t="s">
        <v>44</v>
      </c>
      <c r="E1428">
        <v>1</v>
      </c>
      <c r="G1428">
        <v>32</v>
      </c>
      <c r="H1428">
        <v>15.849</v>
      </c>
      <c r="I1428">
        <v>31.026</v>
      </c>
      <c r="J1428">
        <v>19.853999999999999</v>
      </c>
      <c r="M1428" s="3">
        <f t="shared" si="229"/>
        <v>22.242999999999999</v>
      </c>
      <c r="N1428" s="1">
        <f t="shared" si="230"/>
        <v>7.8654830112333132</v>
      </c>
      <c r="O1428" s="1">
        <f t="shared" si="231"/>
        <v>30.108483011233311</v>
      </c>
      <c r="P1428" s="2">
        <f t="shared" si="232"/>
        <v>14.377516988766686</v>
      </c>
    </row>
    <row r="1429" spans="1:16" x14ac:dyDescent="0.2">
      <c r="A1429" s="17" t="s">
        <v>45</v>
      </c>
      <c r="B1429" t="s">
        <v>20</v>
      </c>
      <c r="C1429" t="s">
        <v>44</v>
      </c>
      <c r="E1429">
        <v>1</v>
      </c>
      <c r="G1429">
        <v>33</v>
      </c>
      <c r="H1429">
        <v>18.928000000000001</v>
      </c>
      <c r="I1429">
        <v>25.936</v>
      </c>
      <c r="J1429">
        <v>19.753</v>
      </c>
      <c r="M1429" s="3">
        <f t="shared" si="229"/>
        <v>21.539000000000001</v>
      </c>
      <c r="N1429" s="1">
        <f t="shared" si="230"/>
        <v>3.830190987405206</v>
      </c>
      <c r="O1429" s="1">
        <f t="shared" si="231"/>
        <v>25.369190987405208</v>
      </c>
      <c r="P1429" s="2">
        <f t="shared" si="232"/>
        <v>17.708809012594795</v>
      </c>
    </row>
    <row r="1430" spans="1:16" x14ac:dyDescent="0.2">
      <c r="A1430" s="17" t="s">
        <v>45</v>
      </c>
      <c r="B1430" t="s">
        <v>20</v>
      </c>
      <c r="C1430" t="s">
        <v>44</v>
      </c>
      <c r="E1430">
        <v>1</v>
      </c>
      <c r="G1430">
        <v>34</v>
      </c>
      <c r="H1430">
        <v>27.925000000000001</v>
      </c>
      <c r="I1430">
        <v>28.678999999999998</v>
      </c>
      <c r="J1430">
        <v>17.375</v>
      </c>
      <c r="M1430" s="3">
        <f t="shared" si="229"/>
        <v>24.659666666666666</v>
      </c>
      <c r="N1430" s="1">
        <f t="shared" si="230"/>
        <v>6.3199608648577277</v>
      </c>
      <c r="O1430" s="1">
        <f t="shared" si="231"/>
        <v>30.979627531524393</v>
      </c>
      <c r="P1430" s="2">
        <f t="shared" si="232"/>
        <v>18.33970580180894</v>
      </c>
    </row>
    <row r="1431" spans="1:16" x14ac:dyDescent="0.2">
      <c r="A1431" s="17" t="s">
        <v>45</v>
      </c>
      <c r="B1431" t="s">
        <v>20</v>
      </c>
      <c r="C1431" t="s">
        <v>44</v>
      </c>
      <c r="E1431">
        <v>1</v>
      </c>
      <c r="G1431">
        <v>35</v>
      </c>
      <c r="H1431">
        <v>31.734000000000002</v>
      </c>
      <c r="I1431">
        <v>33.207999999999998</v>
      </c>
      <c r="J1431">
        <v>25.670999999999999</v>
      </c>
      <c r="M1431" s="3">
        <f t="shared" si="229"/>
        <v>30.204333333333334</v>
      </c>
      <c r="N1431" s="1">
        <f t="shared" si="230"/>
        <v>3.9945590912306512</v>
      </c>
      <c r="O1431" s="1">
        <f t="shared" si="231"/>
        <v>34.198892424563986</v>
      </c>
      <c r="P1431" s="2">
        <f t="shared" si="232"/>
        <v>26.209774242102682</v>
      </c>
    </row>
    <row r="1432" spans="1:16" x14ac:dyDescent="0.2">
      <c r="A1432" s="17" t="s">
        <v>45</v>
      </c>
      <c r="B1432" t="s">
        <v>20</v>
      </c>
      <c r="C1432" t="s">
        <v>44</v>
      </c>
      <c r="E1432">
        <v>1</v>
      </c>
      <c r="G1432">
        <v>36</v>
      </c>
      <c r="H1432">
        <v>24.163</v>
      </c>
      <c r="I1432">
        <v>29.443999999999999</v>
      </c>
      <c r="J1432">
        <v>21.132000000000001</v>
      </c>
      <c r="M1432" s="3">
        <f t="shared" si="229"/>
        <v>24.913</v>
      </c>
      <c r="N1432" s="1">
        <f t="shared" si="230"/>
        <v>4.2064487397328261</v>
      </c>
      <c r="O1432" s="1">
        <f t="shared" si="231"/>
        <v>29.119448739732825</v>
      </c>
      <c r="P1432" s="2">
        <f t="shared" si="232"/>
        <v>20.706551260267176</v>
      </c>
    </row>
    <row r="1433" spans="1:16" x14ac:dyDescent="0.2">
      <c r="A1433" s="17" t="s">
        <v>45</v>
      </c>
      <c r="B1433" t="s">
        <v>20</v>
      </c>
      <c r="C1433" t="s">
        <v>44</v>
      </c>
      <c r="E1433">
        <v>1</v>
      </c>
      <c r="G1433">
        <v>37</v>
      </c>
      <c r="H1433">
        <v>27.18</v>
      </c>
      <c r="I1433">
        <v>26.457999999999998</v>
      </c>
      <c r="J1433">
        <v>20.433</v>
      </c>
      <c r="M1433" s="3">
        <f t="shared" si="229"/>
        <v>24.690333333333331</v>
      </c>
      <c r="N1433" s="1">
        <f t="shared" si="230"/>
        <v>3.704589900830241</v>
      </c>
      <c r="O1433" s="1">
        <f t="shared" si="231"/>
        <v>28.394923234163571</v>
      </c>
      <c r="P1433" s="2">
        <f t="shared" si="232"/>
        <v>20.985743432503092</v>
      </c>
    </row>
    <row r="1434" spans="1:16" x14ac:dyDescent="0.2">
      <c r="A1434" s="17" t="s">
        <v>45</v>
      </c>
      <c r="B1434" t="s">
        <v>20</v>
      </c>
      <c r="C1434" t="s">
        <v>44</v>
      </c>
      <c r="E1434">
        <v>1</v>
      </c>
      <c r="G1434">
        <v>38</v>
      </c>
      <c r="H1434">
        <v>27.212</v>
      </c>
      <c r="I1434">
        <v>24.917000000000002</v>
      </c>
      <c r="J1434">
        <v>23.408000000000001</v>
      </c>
      <c r="M1434" s="3">
        <f t="shared" si="229"/>
        <v>25.179000000000002</v>
      </c>
      <c r="N1434" s="1">
        <f t="shared" si="230"/>
        <v>1.9154861001844927</v>
      </c>
      <c r="O1434" s="1">
        <f t="shared" si="231"/>
        <v>27.094486100184493</v>
      </c>
      <c r="P1434" s="2">
        <f t="shared" si="232"/>
        <v>23.263513899815511</v>
      </c>
    </row>
    <row r="1435" spans="1:16" x14ac:dyDescent="0.2">
      <c r="A1435" s="17" t="s">
        <v>45</v>
      </c>
      <c r="B1435" t="s">
        <v>20</v>
      </c>
      <c r="C1435" t="s">
        <v>44</v>
      </c>
      <c r="E1435">
        <v>1</v>
      </c>
      <c r="G1435">
        <v>39</v>
      </c>
      <c r="H1435">
        <v>30.189</v>
      </c>
      <c r="I1435">
        <v>23.506</v>
      </c>
      <c r="J1435">
        <v>22.654</v>
      </c>
      <c r="M1435" s="3">
        <f t="shared" si="229"/>
        <v>25.449666666666669</v>
      </c>
      <c r="N1435" s="1">
        <f t="shared" si="230"/>
        <v>4.1264314284055645</v>
      </c>
      <c r="O1435" s="1">
        <f t="shared" si="231"/>
        <v>29.576098095072233</v>
      </c>
      <c r="P1435" s="2">
        <f t="shared" si="232"/>
        <v>21.323235238261105</v>
      </c>
    </row>
    <row r="1436" spans="1:16" x14ac:dyDescent="0.2">
      <c r="A1436" s="17" t="s">
        <v>45</v>
      </c>
      <c r="B1436" t="s">
        <v>20</v>
      </c>
      <c r="C1436" t="s">
        <v>44</v>
      </c>
      <c r="E1436">
        <v>1</v>
      </c>
      <c r="G1436">
        <v>40</v>
      </c>
      <c r="H1436">
        <v>21.887</v>
      </c>
      <c r="I1436">
        <v>24.163</v>
      </c>
      <c r="J1436">
        <v>18.113</v>
      </c>
      <c r="M1436" s="3">
        <f t="shared" si="229"/>
        <v>21.387666666666664</v>
      </c>
      <c r="N1436" s="1">
        <f t="shared" si="230"/>
        <v>3.0557528259552424</v>
      </c>
      <c r="O1436" s="1">
        <f t="shared" si="231"/>
        <v>24.443419492621906</v>
      </c>
      <c r="P1436" s="2">
        <f t="shared" si="232"/>
        <v>18.331913840711422</v>
      </c>
    </row>
    <row r="1437" spans="1:16" x14ac:dyDescent="0.2">
      <c r="A1437" s="17" t="s">
        <v>45</v>
      </c>
      <c r="B1437" t="s">
        <v>20</v>
      </c>
      <c r="C1437" t="s">
        <v>44</v>
      </c>
      <c r="E1437">
        <v>1</v>
      </c>
      <c r="G1437">
        <v>41</v>
      </c>
      <c r="H1437">
        <v>16.010000000000002</v>
      </c>
      <c r="I1437">
        <v>22.654</v>
      </c>
      <c r="J1437">
        <v>19.623000000000001</v>
      </c>
      <c r="M1437" s="3">
        <f t="shared" si="229"/>
        <v>19.429000000000002</v>
      </c>
      <c r="N1437" s="1">
        <f t="shared" si="230"/>
        <v>3.3262457816583493</v>
      </c>
      <c r="O1437" s="1">
        <f t="shared" si="231"/>
        <v>22.755245781658353</v>
      </c>
      <c r="P1437" s="2">
        <f t="shared" si="232"/>
        <v>16.102754218341651</v>
      </c>
    </row>
    <row r="1438" spans="1:16" x14ac:dyDescent="0.2">
      <c r="A1438" s="17" t="s">
        <v>45</v>
      </c>
      <c r="B1438" t="s">
        <v>20</v>
      </c>
      <c r="C1438" t="s">
        <v>44</v>
      </c>
      <c r="E1438">
        <v>1</v>
      </c>
      <c r="G1438">
        <v>42</v>
      </c>
      <c r="H1438">
        <v>24.905999999999999</v>
      </c>
      <c r="I1438">
        <v>23.408000000000001</v>
      </c>
      <c r="J1438">
        <v>25.66</v>
      </c>
      <c r="M1438" s="3">
        <f t="shared" si="229"/>
        <v>24.658000000000001</v>
      </c>
      <c r="N1438" s="1">
        <f t="shared" si="230"/>
        <v>1.1463001352176481</v>
      </c>
      <c r="O1438" s="1">
        <f t="shared" si="231"/>
        <v>25.804300135217648</v>
      </c>
      <c r="P1438" s="2">
        <f t="shared" si="232"/>
        <v>23.511699864782354</v>
      </c>
    </row>
    <row r="1439" spans="1:16" x14ac:dyDescent="0.2">
      <c r="A1439" s="17" t="s">
        <v>45</v>
      </c>
      <c r="B1439" t="s">
        <v>20</v>
      </c>
      <c r="C1439" t="s">
        <v>44</v>
      </c>
      <c r="E1439">
        <v>1</v>
      </c>
      <c r="G1439">
        <v>43</v>
      </c>
      <c r="H1439">
        <v>27.925000000000001</v>
      </c>
      <c r="I1439">
        <v>22.004000000000001</v>
      </c>
      <c r="J1439">
        <v>27.934999999999999</v>
      </c>
      <c r="M1439" s="3">
        <f t="shared" si="229"/>
        <v>25.954666666666668</v>
      </c>
      <c r="N1439" s="1">
        <f t="shared" si="230"/>
        <v>3.4213813487147831</v>
      </c>
      <c r="O1439" s="1">
        <f t="shared" si="231"/>
        <v>29.37604801538145</v>
      </c>
      <c r="P1439" s="2">
        <f t="shared" si="232"/>
        <v>22.533285317951886</v>
      </c>
    </row>
    <row r="1440" spans="1:16" x14ac:dyDescent="0.2">
      <c r="A1440" s="17" t="s">
        <v>45</v>
      </c>
      <c r="B1440" t="s">
        <v>20</v>
      </c>
      <c r="C1440" t="s">
        <v>44</v>
      </c>
      <c r="E1440">
        <v>1</v>
      </c>
      <c r="G1440">
        <v>44</v>
      </c>
      <c r="H1440">
        <v>34.716999999999999</v>
      </c>
      <c r="I1440">
        <v>25.088000000000001</v>
      </c>
      <c r="J1440">
        <v>24.163</v>
      </c>
      <c r="M1440" s="3">
        <f t="shared" si="229"/>
        <v>27.989333333333335</v>
      </c>
      <c r="N1440" s="1">
        <f t="shared" si="230"/>
        <v>5.8446582734436427</v>
      </c>
      <c r="O1440" s="1">
        <f t="shared" si="231"/>
        <v>33.833991606776976</v>
      </c>
      <c r="P1440" s="2">
        <f t="shared" si="232"/>
        <v>22.144675059889693</v>
      </c>
    </row>
    <row r="1441" spans="1:16" x14ac:dyDescent="0.2">
      <c r="A1441" s="17" t="s">
        <v>45</v>
      </c>
      <c r="B1441" t="s">
        <v>20</v>
      </c>
      <c r="C1441" t="s">
        <v>44</v>
      </c>
      <c r="E1441">
        <v>1</v>
      </c>
      <c r="G1441">
        <v>45</v>
      </c>
      <c r="H1441">
        <v>24.917000000000002</v>
      </c>
      <c r="I1441">
        <v>22.654</v>
      </c>
      <c r="J1441">
        <v>29.434000000000001</v>
      </c>
      <c r="M1441" s="3">
        <f t="shared" si="229"/>
        <v>25.668333333333333</v>
      </c>
      <c r="N1441" s="1">
        <f t="shared" si="230"/>
        <v>3.4518801157244274</v>
      </c>
      <c r="O1441" s="1">
        <f t="shared" si="231"/>
        <v>29.120213449057761</v>
      </c>
      <c r="P1441" s="2">
        <f t="shared" si="232"/>
        <v>22.216453217608905</v>
      </c>
    </row>
    <row r="1442" spans="1:16" x14ac:dyDescent="0.2">
      <c r="A1442" s="17" t="s">
        <v>45</v>
      </c>
      <c r="B1442" t="s">
        <v>20</v>
      </c>
      <c r="C1442" t="s">
        <v>44</v>
      </c>
      <c r="E1442">
        <v>1</v>
      </c>
      <c r="G1442">
        <v>46</v>
      </c>
      <c r="H1442">
        <v>24.151</v>
      </c>
      <c r="I1442">
        <v>23.396000000000001</v>
      </c>
      <c r="J1442">
        <v>40.929000000000002</v>
      </c>
      <c r="M1442" s="3">
        <f t="shared" si="229"/>
        <v>29.492000000000001</v>
      </c>
      <c r="N1442" s="1">
        <f t="shared" si="230"/>
        <v>9.9119237789644199</v>
      </c>
      <c r="O1442" s="1">
        <f t="shared" si="231"/>
        <v>39.403923778964419</v>
      </c>
      <c r="P1442" s="2">
        <f t="shared" si="232"/>
        <v>19.580076221035583</v>
      </c>
    </row>
    <row r="1443" spans="1:16" x14ac:dyDescent="0.2">
      <c r="A1443" s="17" t="s">
        <v>45</v>
      </c>
      <c r="B1443" t="s">
        <v>20</v>
      </c>
      <c r="C1443" t="s">
        <v>44</v>
      </c>
      <c r="E1443">
        <v>1</v>
      </c>
      <c r="G1443">
        <v>47</v>
      </c>
      <c r="H1443">
        <v>27.17</v>
      </c>
      <c r="I1443">
        <v>26.512</v>
      </c>
      <c r="J1443">
        <v>33.284999999999997</v>
      </c>
      <c r="M1443" s="3">
        <f t="shared" si="229"/>
        <v>28.989000000000001</v>
      </c>
      <c r="N1443" s="1">
        <f t="shared" si="230"/>
        <v>3.7349635875065839</v>
      </c>
      <c r="O1443" s="1">
        <f t="shared" si="231"/>
        <v>32.723963587506582</v>
      </c>
      <c r="P1443" s="2">
        <f t="shared" si="232"/>
        <v>25.254036412493416</v>
      </c>
    </row>
    <row r="1444" spans="1:16" x14ac:dyDescent="0.2">
      <c r="A1444" s="17" t="s">
        <v>45</v>
      </c>
      <c r="B1444" t="s">
        <v>20</v>
      </c>
      <c r="C1444" t="s">
        <v>44</v>
      </c>
      <c r="E1444">
        <v>1</v>
      </c>
      <c r="G1444">
        <v>48</v>
      </c>
      <c r="H1444">
        <v>27.18</v>
      </c>
      <c r="I1444">
        <v>27.212</v>
      </c>
      <c r="J1444">
        <v>31.273</v>
      </c>
      <c r="M1444" s="3">
        <f t="shared" si="229"/>
        <v>28.554999999999996</v>
      </c>
      <c r="N1444" s="1">
        <f t="shared" si="230"/>
        <v>2.3539114256912894</v>
      </c>
      <c r="O1444" s="1">
        <f t="shared" si="231"/>
        <v>30.908911425691286</v>
      </c>
      <c r="P1444" s="2">
        <f t="shared" si="232"/>
        <v>26.201088574308706</v>
      </c>
    </row>
    <row r="1445" spans="1:16" x14ac:dyDescent="0.2">
      <c r="A1445" s="17" t="s">
        <v>45</v>
      </c>
      <c r="B1445" t="s">
        <v>20</v>
      </c>
      <c r="C1445" t="s">
        <v>44</v>
      </c>
      <c r="E1445">
        <v>1</v>
      </c>
      <c r="G1445">
        <v>49</v>
      </c>
      <c r="H1445">
        <v>33.207999999999998</v>
      </c>
      <c r="I1445">
        <v>21.253</v>
      </c>
      <c r="J1445">
        <v>28.57</v>
      </c>
      <c r="M1445" s="3">
        <f t="shared" si="229"/>
        <v>27.677000000000003</v>
      </c>
      <c r="N1445" s="1">
        <f t="shared" si="230"/>
        <v>6.0273205489669888</v>
      </c>
      <c r="O1445" s="1">
        <f t="shared" si="231"/>
        <v>33.70432054896699</v>
      </c>
      <c r="P1445" s="2">
        <f t="shared" si="232"/>
        <v>21.649679451033016</v>
      </c>
    </row>
    <row r="1446" spans="1:16" x14ac:dyDescent="0.2">
      <c r="A1446" s="17" t="s">
        <v>45</v>
      </c>
      <c r="B1446" t="s">
        <v>20</v>
      </c>
      <c r="C1446" t="s">
        <v>44</v>
      </c>
      <c r="E1446">
        <v>1</v>
      </c>
      <c r="G1446">
        <v>50</v>
      </c>
      <c r="H1446">
        <v>29.035</v>
      </c>
      <c r="I1446">
        <v>21.466000000000001</v>
      </c>
      <c r="J1446">
        <v>27.925000000000001</v>
      </c>
      <c r="M1446" s="3">
        <f t="shared" si="229"/>
        <v>26.141999999999999</v>
      </c>
      <c r="N1446" s="1">
        <f t="shared" si="230"/>
        <v>4.0873899985198285</v>
      </c>
      <c r="O1446" s="1">
        <f t="shared" si="231"/>
        <v>30.229389998519828</v>
      </c>
      <c r="P1446" s="2">
        <f t="shared" si="232"/>
        <v>22.054610001480171</v>
      </c>
    </row>
    <row r="1447" spans="1:16" x14ac:dyDescent="0.2">
      <c r="A1447" s="17" t="s">
        <v>45</v>
      </c>
      <c r="B1447" t="s">
        <v>20</v>
      </c>
      <c r="C1447" t="s">
        <v>44</v>
      </c>
      <c r="E1447">
        <v>1</v>
      </c>
      <c r="G1447">
        <v>51</v>
      </c>
      <c r="H1447">
        <v>28.768000000000001</v>
      </c>
      <c r="I1447">
        <v>33.996000000000002</v>
      </c>
      <c r="J1447">
        <v>27.212</v>
      </c>
      <c r="M1447" s="3">
        <f t="shared" si="229"/>
        <v>29.992000000000001</v>
      </c>
      <c r="N1447" s="1">
        <f t="shared" si="230"/>
        <v>3.5537720804801207</v>
      </c>
      <c r="O1447" s="1">
        <f t="shared" si="231"/>
        <v>33.54577208048012</v>
      </c>
      <c r="P1447" s="2">
        <f t="shared" si="232"/>
        <v>26.438227919519882</v>
      </c>
    </row>
    <row r="1448" spans="1:16" x14ac:dyDescent="0.2">
      <c r="A1448" s="17" t="s">
        <v>45</v>
      </c>
      <c r="B1448" t="s">
        <v>20</v>
      </c>
      <c r="C1448" t="s">
        <v>44</v>
      </c>
      <c r="E1448">
        <v>1</v>
      </c>
      <c r="G1448">
        <v>52</v>
      </c>
      <c r="H1448">
        <v>30.189</v>
      </c>
      <c r="I1448">
        <v>30.273</v>
      </c>
      <c r="J1448">
        <v>34.725000000000001</v>
      </c>
      <c r="M1448" s="3">
        <f t="shared" si="229"/>
        <v>31.729000000000003</v>
      </c>
      <c r="N1448" s="1">
        <f t="shared" si="230"/>
        <v>2.5949520226778771</v>
      </c>
      <c r="O1448" s="1">
        <f t="shared" si="231"/>
        <v>34.323952022677879</v>
      </c>
      <c r="P1448" s="2">
        <f t="shared" si="232"/>
        <v>29.134047977322126</v>
      </c>
    </row>
    <row r="1449" spans="1:16" x14ac:dyDescent="0.2">
      <c r="A1449" s="17" t="s">
        <v>45</v>
      </c>
      <c r="B1449" t="s">
        <v>20</v>
      </c>
      <c r="C1449" t="s">
        <v>44</v>
      </c>
      <c r="E1449">
        <v>1</v>
      </c>
      <c r="G1449">
        <v>53</v>
      </c>
      <c r="H1449">
        <v>34.716999999999999</v>
      </c>
      <c r="I1449">
        <v>29.472999999999999</v>
      </c>
      <c r="J1449">
        <v>37.173000000000002</v>
      </c>
      <c r="M1449" s="3">
        <f t="shared" si="229"/>
        <v>33.787666666666667</v>
      </c>
      <c r="N1449" s="1">
        <f t="shared" si="230"/>
        <v>3.9332232752964003</v>
      </c>
      <c r="O1449" s="1">
        <f t="shared" si="231"/>
        <v>37.720889941963065</v>
      </c>
      <c r="P1449" s="2">
        <f t="shared" si="232"/>
        <v>29.854443391370268</v>
      </c>
    </row>
    <row r="1450" spans="1:16" x14ac:dyDescent="0.2">
      <c r="A1450" s="17" t="s">
        <v>45</v>
      </c>
      <c r="B1450" t="s">
        <v>20</v>
      </c>
      <c r="C1450" t="s">
        <v>44</v>
      </c>
      <c r="E1450">
        <v>1</v>
      </c>
      <c r="G1450">
        <v>54</v>
      </c>
      <c r="H1450">
        <v>27.17</v>
      </c>
      <c r="I1450">
        <v>30.98</v>
      </c>
      <c r="J1450">
        <v>37.743000000000002</v>
      </c>
      <c r="M1450" s="3">
        <f t="shared" si="229"/>
        <v>31.964333333333332</v>
      </c>
      <c r="N1450" s="1">
        <f t="shared" si="230"/>
        <v>5.3547891026009191</v>
      </c>
      <c r="O1450" s="1">
        <f t="shared" si="231"/>
        <v>37.319122435934254</v>
      </c>
      <c r="P1450" s="2">
        <f t="shared" si="232"/>
        <v>26.609544230732414</v>
      </c>
    </row>
    <row r="1451" spans="1:16" x14ac:dyDescent="0.2">
      <c r="A1451" s="17" t="s">
        <v>45</v>
      </c>
      <c r="B1451" t="s">
        <v>20</v>
      </c>
      <c r="C1451" t="s">
        <v>44</v>
      </c>
      <c r="E1451">
        <v>1</v>
      </c>
      <c r="G1451">
        <v>55</v>
      </c>
      <c r="H1451">
        <v>36.234000000000002</v>
      </c>
      <c r="I1451">
        <v>36.981000000000002</v>
      </c>
      <c r="J1451">
        <v>37.856000000000002</v>
      </c>
      <c r="M1451" s="3">
        <f t="shared" si="229"/>
        <v>37.023666666666664</v>
      </c>
      <c r="N1451" s="1">
        <f t="shared" si="230"/>
        <v>0.81184132275545895</v>
      </c>
      <c r="O1451" s="1">
        <f t="shared" si="231"/>
        <v>37.835507989422119</v>
      </c>
      <c r="P1451" s="2">
        <f t="shared" si="232"/>
        <v>36.211825343911208</v>
      </c>
    </row>
    <row r="1452" spans="1:16" x14ac:dyDescent="0.2">
      <c r="A1452" s="17" t="s">
        <v>45</v>
      </c>
      <c r="B1452" t="s">
        <v>20</v>
      </c>
      <c r="C1452" t="s">
        <v>44</v>
      </c>
      <c r="E1452">
        <v>1</v>
      </c>
      <c r="G1452">
        <v>56</v>
      </c>
      <c r="H1452">
        <v>21.132000000000001</v>
      </c>
      <c r="I1452">
        <v>53.606000000000002</v>
      </c>
      <c r="J1452">
        <v>40.817999999999998</v>
      </c>
      <c r="M1452" s="3">
        <f t="shared" si="229"/>
        <v>38.518666666666668</v>
      </c>
      <c r="N1452" s="1">
        <f t="shared" si="230"/>
        <v>16.358648151156419</v>
      </c>
      <c r="O1452" s="1">
        <f t="shared" si="231"/>
        <v>54.877314817823091</v>
      </c>
      <c r="P1452" s="2">
        <f t="shared" si="232"/>
        <v>22.160018515510249</v>
      </c>
    </row>
    <row r="1453" spans="1:16" x14ac:dyDescent="0.2">
      <c r="A1453" s="17" t="s">
        <v>45</v>
      </c>
      <c r="B1453" t="s">
        <v>20</v>
      </c>
      <c r="C1453" t="s">
        <v>44</v>
      </c>
      <c r="E1453">
        <v>1</v>
      </c>
      <c r="G1453">
        <v>57</v>
      </c>
      <c r="H1453">
        <v>16.010000000000002</v>
      </c>
      <c r="I1453">
        <v>46.137</v>
      </c>
      <c r="J1453">
        <v>38.520000000000003</v>
      </c>
      <c r="M1453" s="3">
        <f t="shared" si="229"/>
        <v>33.555666666666667</v>
      </c>
      <c r="N1453" s="1">
        <f t="shared" si="230"/>
        <v>15.665008341310687</v>
      </c>
      <c r="O1453" s="1">
        <f t="shared" si="231"/>
        <v>49.220675007977356</v>
      </c>
      <c r="P1453" s="2">
        <f t="shared" si="232"/>
        <v>17.890658325355979</v>
      </c>
    </row>
    <row r="1454" spans="1:16" x14ac:dyDescent="0.2">
      <c r="A1454" s="17" t="s">
        <v>45</v>
      </c>
      <c r="B1454" t="s">
        <v>20</v>
      </c>
      <c r="C1454" t="s">
        <v>44</v>
      </c>
      <c r="E1454">
        <v>1</v>
      </c>
      <c r="G1454">
        <v>58</v>
      </c>
      <c r="H1454">
        <v>27.18</v>
      </c>
      <c r="I1454">
        <v>40.817999999999998</v>
      </c>
      <c r="J1454">
        <v>33.996000000000002</v>
      </c>
      <c r="M1454" s="3">
        <f t="shared" si="229"/>
        <v>33.997999999999998</v>
      </c>
      <c r="N1454" s="1">
        <f t="shared" si="230"/>
        <v>6.8190002199736117</v>
      </c>
      <c r="O1454" s="1">
        <f t="shared" si="231"/>
        <v>40.817000219973607</v>
      </c>
      <c r="P1454" s="2">
        <f t="shared" si="232"/>
        <v>27.178999780026388</v>
      </c>
    </row>
    <row r="1455" spans="1:16" x14ac:dyDescent="0.2">
      <c r="A1455" s="17" t="s">
        <v>45</v>
      </c>
      <c r="B1455" t="s">
        <v>20</v>
      </c>
      <c r="C1455" t="s">
        <v>44</v>
      </c>
      <c r="E1455">
        <v>1</v>
      </c>
      <c r="G1455">
        <v>59</v>
      </c>
      <c r="H1455">
        <v>21.146000000000001</v>
      </c>
      <c r="I1455">
        <v>33.996000000000002</v>
      </c>
      <c r="J1455">
        <v>35.479999999999997</v>
      </c>
      <c r="M1455" s="3">
        <f t="shared" si="229"/>
        <v>30.207333333333334</v>
      </c>
      <c r="N1455" s="1">
        <f t="shared" si="230"/>
        <v>7.8823464357596817</v>
      </c>
      <c r="O1455" s="1">
        <f t="shared" si="231"/>
        <v>38.089679769093017</v>
      </c>
      <c r="P1455" s="2">
        <f t="shared" si="232"/>
        <v>22.324986897573652</v>
      </c>
    </row>
    <row r="1456" spans="1:16" x14ac:dyDescent="0.2">
      <c r="A1456" s="17" t="s">
        <v>45</v>
      </c>
      <c r="B1456" t="s">
        <v>20</v>
      </c>
      <c r="C1456" t="s">
        <v>44</v>
      </c>
      <c r="E1456">
        <v>1</v>
      </c>
      <c r="G1456">
        <v>60</v>
      </c>
      <c r="H1456">
        <v>37.856000000000002</v>
      </c>
      <c r="I1456">
        <v>30.943000000000001</v>
      </c>
      <c r="J1456">
        <v>36.116</v>
      </c>
      <c r="M1456" s="3">
        <f t="shared" si="229"/>
        <v>34.971666666666671</v>
      </c>
      <c r="N1456" s="1">
        <f t="shared" si="230"/>
        <v>3.5957636648330116</v>
      </c>
      <c r="O1456" s="1">
        <f t="shared" si="231"/>
        <v>38.567430331499679</v>
      </c>
      <c r="P1456" s="2">
        <f t="shared" si="232"/>
        <v>31.37590300183366</v>
      </c>
    </row>
    <row r="1457" spans="1:16" x14ac:dyDescent="0.2">
      <c r="A1457" s="17" t="s">
        <v>45</v>
      </c>
      <c r="B1457" t="s">
        <v>20</v>
      </c>
      <c r="C1457" t="s">
        <v>44</v>
      </c>
      <c r="E1457">
        <v>1</v>
      </c>
      <c r="G1457">
        <v>61</v>
      </c>
      <c r="H1457">
        <v>41.570999999999998</v>
      </c>
      <c r="I1457">
        <v>27.925000000000001</v>
      </c>
      <c r="J1457">
        <v>27.925000000000001</v>
      </c>
      <c r="M1457" s="3">
        <f t="shared" si="229"/>
        <v>32.473666666666666</v>
      </c>
      <c r="N1457" s="1">
        <f t="shared" si="230"/>
        <v>7.8785217733616397</v>
      </c>
      <c r="O1457" s="1">
        <f t="shared" si="231"/>
        <v>40.352188440028307</v>
      </c>
      <c r="P1457" s="2">
        <f t="shared" si="232"/>
        <v>24.595144893305026</v>
      </c>
    </row>
    <row r="1458" spans="1:16" x14ac:dyDescent="0.2">
      <c r="A1458" s="17" t="s">
        <v>45</v>
      </c>
      <c r="B1458" t="s">
        <v>20</v>
      </c>
      <c r="C1458" t="s">
        <v>44</v>
      </c>
      <c r="E1458">
        <v>1</v>
      </c>
      <c r="G1458">
        <v>62</v>
      </c>
      <c r="H1458">
        <v>31.707000000000001</v>
      </c>
      <c r="I1458">
        <v>25.76</v>
      </c>
      <c r="J1458">
        <v>25.670999999999999</v>
      </c>
      <c r="M1458" s="3">
        <f t="shared" si="229"/>
        <v>27.712666666666667</v>
      </c>
      <c r="N1458" s="1">
        <f t="shared" si="230"/>
        <v>3.4594803559686613</v>
      </c>
      <c r="O1458" s="1">
        <f t="shared" si="231"/>
        <v>31.172147022635329</v>
      </c>
      <c r="P1458" s="2">
        <f t="shared" si="232"/>
        <v>24.253186310698005</v>
      </c>
    </row>
    <row r="1459" spans="1:16" x14ac:dyDescent="0.2">
      <c r="A1459" s="17" t="s">
        <v>45</v>
      </c>
      <c r="B1459" t="s">
        <v>20</v>
      </c>
      <c r="C1459" t="s">
        <v>44</v>
      </c>
      <c r="E1459">
        <v>1</v>
      </c>
      <c r="G1459">
        <v>63</v>
      </c>
      <c r="H1459">
        <v>37.923999999999999</v>
      </c>
      <c r="I1459">
        <v>34.725000000000001</v>
      </c>
      <c r="J1459">
        <v>35.472000000000001</v>
      </c>
      <c r="M1459" s="3">
        <f t="shared" si="229"/>
        <v>36.040333333333336</v>
      </c>
      <c r="N1459" s="1">
        <f t="shared" si="230"/>
        <v>1.6735149635821396</v>
      </c>
      <c r="O1459" s="1">
        <f t="shared" si="231"/>
        <v>37.713848296915479</v>
      </c>
      <c r="P1459" s="2">
        <f t="shared" si="232"/>
        <v>34.366818369751194</v>
      </c>
    </row>
    <row r="1460" spans="1:16" x14ac:dyDescent="0.2">
      <c r="A1460" s="17" t="s">
        <v>45</v>
      </c>
      <c r="B1460" t="s">
        <v>20</v>
      </c>
      <c r="C1460" t="s">
        <v>44</v>
      </c>
      <c r="E1460">
        <v>1</v>
      </c>
      <c r="G1460">
        <v>64</v>
      </c>
      <c r="H1460">
        <v>37.856000000000002</v>
      </c>
      <c r="I1460">
        <v>37.765999999999998</v>
      </c>
      <c r="J1460">
        <v>27.925000000000001</v>
      </c>
      <c r="M1460" s="3">
        <f t="shared" si="229"/>
        <v>34.515666666666668</v>
      </c>
      <c r="N1460" s="1">
        <f t="shared" si="230"/>
        <v>5.7078621508699072</v>
      </c>
      <c r="O1460" s="1">
        <f t="shared" si="231"/>
        <v>40.223528817536575</v>
      </c>
      <c r="P1460" s="2">
        <f t="shared" si="232"/>
        <v>28.807804515796761</v>
      </c>
    </row>
    <row r="1461" spans="1:16" x14ac:dyDescent="0.2">
      <c r="A1461" s="17" t="s">
        <v>45</v>
      </c>
      <c r="B1461" t="s">
        <v>20</v>
      </c>
      <c r="C1461" t="s">
        <v>44</v>
      </c>
      <c r="E1461">
        <v>1</v>
      </c>
      <c r="G1461">
        <v>65</v>
      </c>
      <c r="H1461">
        <v>48.302</v>
      </c>
      <c r="I1461">
        <v>36.296999999999997</v>
      </c>
      <c r="J1461">
        <v>31.698</v>
      </c>
      <c r="M1461" s="3">
        <f t="shared" si="229"/>
        <v>38.765666666666668</v>
      </c>
      <c r="N1461" s="1">
        <f t="shared" si="230"/>
        <v>8.5728606855199327</v>
      </c>
      <c r="O1461" s="1">
        <f t="shared" si="231"/>
        <v>47.338527352186603</v>
      </c>
      <c r="P1461" s="2">
        <f t="shared" si="232"/>
        <v>30.192805981146734</v>
      </c>
    </row>
    <row r="1462" spans="1:16" x14ac:dyDescent="0.2">
      <c r="A1462" s="17" t="s">
        <v>45</v>
      </c>
      <c r="B1462" t="s">
        <v>20</v>
      </c>
      <c r="C1462" t="s">
        <v>44</v>
      </c>
      <c r="E1462">
        <v>1</v>
      </c>
      <c r="G1462">
        <v>66</v>
      </c>
      <c r="H1462">
        <v>37.103999999999999</v>
      </c>
      <c r="I1462">
        <v>33.962000000000003</v>
      </c>
      <c r="J1462">
        <v>27.212</v>
      </c>
      <c r="M1462" s="3">
        <f t="shared" ref="M1462:M1525" si="233">AVERAGE(H1462:L1462)</f>
        <v>32.759333333333338</v>
      </c>
      <c r="N1462" s="1">
        <f t="shared" ref="N1462:N1525" si="234">STDEV(H1462:L1462)</f>
        <v>5.0544753766670345</v>
      </c>
      <c r="O1462" s="1">
        <f t="shared" ref="O1462:O1525" si="235">M1462+N1462</f>
        <v>37.813808710000373</v>
      </c>
      <c r="P1462" s="2">
        <f t="shared" ref="P1462:P1525" si="236">M1462-N1462</f>
        <v>27.704857956666302</v>
      </c>
    </row>
    <row r="1463" spans="1:16" x14ac:dyDescent="0.2">
      <c r="A1463" s="17" t="s">
        <v>45</v>
      </c>
      <c r="B1463" t="s">
        <v>20</v>
      </c>
      <c r="C1463" t="s">
        <v>44</v>
      </c>
      <c r="E1463">
        <v>1</v>
      </c>
      <c r="G1463">
        <v>67</v>
      </c>
      <c r="H1463">
        <v>35.479999999999997</v>
      </c>
      <c r="I1463">
        <v>35.671999999999997</v>
      </c>
      <c r="J1463">
        <v>26.414999999999999</v>
      </c>
      <c r="M1463" s="3">
        <f t="shared" si="233"/>
        <v>32.522333333333329</v>
      </c>
      <c r="N1463" s="1">
        <f t="shared" si="234"/>
        <v>5.2899769690740372</v>
      </c>
      <c r="O1463" s="1">
        <f t="shared" si="235"/>
        <v>37.812310302407369</v>
      </c>
      <c r="P1463" s="2">
        <f t="shared" si="236"/>
        <v>27.232356364259292</v>
      </c>
    </row>
    <row r="1464" spans="1:16" x14ac:dyDescent="0.2">
      <c r="A1464" s="17" t="s">
        <v>45</v>
      </c>
      <c r="B1464" t="s">
        <v>20</v>
      </c>
      <c r="C1464" t="s">
        <v>44</v>
      </c>
      <c r="E1464">
        <v>1</v>
      </c>
      <c r="G1464">
        <v>68</v>
      </c>
      <c r="H1464">
        <v>37.256999999999998</v>
      </c>
      <c r="I1464">
        <v>33.241999999999997</v>
      </c>
      <c r="J1464">
        <v>36.61</v>
      </c>
      <c r="M1464" s="3">
        <f t="shared" si="233"/>
        <v>35.702999999999996</v>
      </c>
      <c r="N1464" s="1">
        <f t="shared" si="234"/>
        <v>2.15570011829104</v>
      </c>
      <c r="O1464" s="1">
        <f t="shared" si="235"/>
        <v>37.858700118291033</v>
      </c>
      <c r="P1464" s="2">
        <f t="shared" si="236"/>
        <v>33.547299881708959</v>
      </c>
    </row>
    <row r="1465" spans="1:16" x14ac:dyDescent="0.2">
      <c r="A1465" s="17" t="s">
        <v>45</v>
      </c>
      <c r="B1465" t="s">
        <v>20</v>
      </c>
      <c r="C1465" t="s">
        <v>44</v>
      </c>
      <c r="E1465">
        <v>1</v>
      </c>
      <c r="G1465">
        <v>69</v>
      </c>
      <c r="H1465">
        <v>45.384</v>
      </c>
      <c r="I1465">
        <v>29.521000000000001</v>
      </c>
      <c r="J1465">
        <v>38.674999999999997</v>
      </c>
      <c r="M1465" s="3">
        <f t="shared" si="233"/>
        <v>37.86</v>
      </c>
      <c r="N1465" s="1">
        <f t="shared" si="234"/>
        <v>7.9628425201054887</v>
      </c>
      <c r="O1465" s="1">
        <f t="shared" si="235"/>
        <v>45.822842520105489</v>
      </c>
      <c r="P1465" s="2">
        <f t="shared" si="236"/>
        <v>29.89715747989451</v>
      </c>
    </row>
    <row r="1466" spans="1:16" x14ac:dyDescent="0.2">
      <c r="A1466" s="17" t="s">
        <v>45</v>
      </c>
      <c r="B1466" t="s">
        <v>20</v>
      </c>
      <c r="C1466" t="s">
        <v>44</v>
      </c>
      <c r="E1466">
        <v>1</v>
      </c>
      <c r="G1466">
        <v>70</v>
      </c>
      <c r="H1466">
        <v>44.631</v>
      </c>
      <c r="I1466">
        <v>27.263999999999999</v>
      </c>
      <c r="J1466">
        <v>33.970999999999997</v>
      </c>
      <c r="M1466" s="3">
        <f t="shared" si="233"/>
        <v>35.288666666666664</v>
      </c>
      <c r="N1466" s="1">
        <f t="shared" si="234"/>
        <v>8.7581594147020319</v>
      </c>
      <c r="O1466" s="1">
        <f t="shared" si="235"/>
        <v>44.046826081368692</v>
      </c>
      <c r="P1466" s="2">
        <f t="shared" si="236"/>
        <v>26.530507251964632</v>
      </c>
    </row>
    <row r="1467" spans="1:16" x14ac:dyDescent="0.2">
      <c r="A1467" s="17" t="s">
        <v>45</v>
      </c>
      <c r="B1467" t="s">
        <v>20</v>
      </c>
      <c r="C1467" t="s">
        <v>44</v>
      </c>
      <c r="E1467">
        <v>1</v>
      </c>
      <c r="G1467">
        <v>71</v>
      </c>
      <c r="H1467">
        <v>39.311</v>
      </c>
      <c r="I1467">
        <v>31.922000000000001</v>
      </c>
      <c r="J1467">
        <v>33.216000000000001</v>
      </c>
      <c r="M1467" s="3">
        <f t="shared" si="233"/>
        <v>34.81633333333334</v>
      </c>
      <c r="N1467" s="1">
        <f t="shared" si="234"/>
        <v>3.9459004464549445</v>
      </c>
      <c r="O1467" s="1">
        <f t="shared" si="235"/>
        <v>38.762233779788282</v>
      </c>
      <c r="P1467" s="2">
        <f t="shared" si="236"/>
        <v>30.870432886878394</v>
      </c>
    </row>
    <row r="1468" spans="1:16" x14ac:dyDescent="0.2">
      <c r="A1468" s="17" t="s">
        <v>45</v>
      </c>
      <c r="B1468" t="s">
        <v>20</v>
      </c>
      <c r="C1468" t="s">
        <v>44</v>
      </c>
      <c r="E1468">
        <v>1</v>
      </c>
      <c r="G1468">
        <v>72</v>
      </c>
      <c r="H1468">
        <v>46.037999999999997</v>
      </c>
      <c r="I1468">
        <v>36.296999999999997</v>
      </c>
      <c r="J1468">
        <v>42.271000000000001</v>
      </c>
      <c r="M1468" s="3">
        <f t="shared" si="233"/>
        <v>41.535333333333334</v>
      </c>
      <c r="N1468" s="1">
        <f t="shared" si="234"/>
        <v>4.9119929085182248</v>
      </c>
      <c r="O1468" s="1">
        <f t="shared" si="235"/>
        <v>46.447326241851556</v>
      </c>
      <c r="P1468" s="2">
        <f t="shared" si="236"/>
        <v>36.623340424815112</v>
      </c>
    </row>
    <row r="1469" spans="1:16" x14ac:dyDescent="0.2">
      <c r="A1469" s="17" t="s">
        <v>45</v>
      </c>
      <c r="B1469" t="s">
        <v>20</v>
      </c>
      <c r="C1469" t="s">
        <v>44</v>
      </c>
      <c r="E1469">
        <v>1</v>
      </c>
      <c r="G1469">
        <v>73</v>
      </c>
      <c r="H1469">
        <v>36.234000000000002</v>
      </c>
      <c r="I1469">
        <v>40.762</v>
      </c>
      <c r="J1469">
        <v>39.426000000000002</v>
      </c>
      <c r="M1469" s="3">
        <f t="shared" si="233"/>
        <v>38.807333333333339</v>
      </c>
      <c r="N1469" s="1">
        <f t="shared" si="234"/>
        <v>2.3265333295126744</v>
      </c>
      <c r="O1469" s="1">
        <f t="shared" si="235"/>
        <v>41.133866662846017</v>
      </c>
      <c r="P1469" s="2">
        <f t="shared" si="236"/>
        <v>36.480800003820661</v>
      </c>
    </row>
    <row r="1470" spans="1:16" x14ac:dyDescent="0.2">
      <c r="A1470" s="17" t="s">
        <v>45</v>
      </c>
      <c r="B1470" t="s">
        <v>20</v>
      </c>
      <c r="C1470" t="s">
        <v>44</v>
      </c>
      <c r="E1470">
        <v>1</v>
      </c>
      <c r="G1470">
        <v>74</v>
      </c>
      <c r="H1470">
        <v>32.488</v>
      </c>
      <c r="I1470">
        <v>38.520000000000003</v>
      </c>
      <c r="J1470">
        <v>34.037999999999997</v>
      </c>
      <c r="M1470" s="3">
        <f t="shared" si="233"/>
        <v>35.015333333333338</v>
      </c>
      <c r="N1470" s="1">
        <f t="shared" si="234"/>
        <v>3.1325135807101216</v>
      </c>
      <c r="O1470" s="1">
        <f t="shared" si="235"/>
        <v>38.147846914043463</v>
      </c>
      <c r="P1470" s="2">
        <f t="shared" si="236"/>
        <v>31.882819752623217</v>
      </c>
    </row>
    <row r="1471" spans="1:16" x14ac:dyDescent="0.2">
      <c r="A1471" s="17" t="s">
        <v>45</v>
      </c>
      <c r="B1471" t="s">
        <v>20</v>
      </c>
      <c r="C1471" t="s">
        <v>44</v>
      </c>
      <c r="E1471">
        <v>1</v>
      </c>
      <c r="G1471">
        <v>75</v>
      </c>
      <c r="H1471">
        <v>33.216000000000001</v>
      </c>
      <c r="I1471">
        <v>38.520000000000003</v>
      </c>
      <c r="J1471">
        <v>33.284999999999997</v>
      </c>
      <c r="M1471" s="3">
        <f t="shared" si="233"/>
        <v>35.006999999999998</v>
      </c>
      <c r="N1471" s="1">
        <f t="shared" si="234"/>
        <v>3.0425428509718668</v>
      </c>
      <c r="O1471" s="1">
        <f t="shared" si="235"/>
        <v>38.049542850971868</v>
      </c>
      <c r="P1471" s="2">
        <f t="shared" si="236"/>
        <v>31.964457149028132</v>
      </c>
    </row>
    <row r="1472" spans="1:16" x14ac:dyDescent="0.2">
      <c r="A1472" s="17" t="s">
        <v>45</v>
      </c>
      <c r="B1472" t="s">
        <v>20</v>
      </c>
      <c r="C1472" t="s">
        <v>44</v>
      </c>
      <c r="E1472">
        <v>1</v>
      </c>
      <c r="G1472">
        <v>76</v>
      </c>
      <c r="H1472">
        <v>34.847999999999999</v>
      </c>
      <c r="I1472">
        <v>42.264000000000003</v>
      </c>
      <c r="J1472">
        <v>32.531999999999996</v>
      </c>
      <c r="M1472" s="3">
        <f t="shared" si="233"/>
        <v>36.547999999999995</v>
      </c>
      <c r="N1472" s="1">
        <f t="shared" si="234"/>
        <v>5.0838426411525042</v>
      </c>
      <c r="O1472" s="1">
        <f t="shared" si="235"/>
        <v>41.631842641152502</v>
      </c>
      <c r="P1472" s="2">
        <f t="shared" si="236"/>
        <v>31.464157358847491</v>
      </c>
    </row>
    <row r="1473" spans="1:16" x14ac:dyDescent="0.2">
      <c r="A1473" s="17" t="s">
        <v>45</v>
      </c>
      <c r="B1473" t="s">
        <v>20</v>
      </c>
      <c r="C1473" t="s">
        <v>44</v>
      </c>
      <c r="E1473">
        <v>1</v>
      </c>
      <c r="G1473">
        <v>77</v>
      </c>
      <c r="H1473">
        <v>28.015999999999998</v>
      </c>
      <c r="I1473">
        <v>24.151</v>
      </c>
      <c r="J1473">
        <v>43.878</v>
      </c>
      <c r="M1473" s="3">
        <f t="shared" si="233"/>
        <v>32.015000000000001</v>
      </c>
      <c r="N1473" s="1">
        <f t="shared" si="234"/>
        <v>10.453833411720305</v>
      </c>
      <c r="O1473" s="1">
        <f t="shared" si="235"/>
        <v>42.468833411720304</v>
      </c>
      <c r="P1473" s="2">
        <f t="shared" si="236"/>
        <v>21.561166588279697</v>
      </c>
    </row>
    <row r="1474" spans="1:16" x14ac:dyDescent="0.2">
      <c r="A1474" s="17" t="s">
        <v>45</v>
      </c>
      <c r="B1474" t="s">
        <v>20</v>
      </c>
      <c r="C1474" t="s">
        <v>44</v>
      </c>
      <c r="E1474">
        <v>1</v>
      </c>
      <c r="G1474">
        <v>78</v>
      </c>
      <c r="H1474">
        <v>24.151</v>
      </c>
      <c r="I1474">
        <v>27.545000000000002</v>
      </c>
      <c r="J1474">
        <v>33.207999999999998</v>
      </c>
      <c r="M1474" s="3">
        <f t="shared" si="233"/>
        <v>28.301333333333332</v>
      </c>
      <c r="N1474" s="1">
        <f t="shared" si="234"/>
        <v>4.5756248025087691</v>
      </c>
      <c r="O1474" s="1">
        <f t="shared" si="235"/>
        <v>32.876958135842102</v>
      </c>
      <c r="P1474" s="2">
        <f t="shared" si="236"/>
        <v>23.725708530824562</v>
      </c>
    </row>
    <row r="1475" spans="1:16" x14ac:dyDescent="0.2">
      <c r="A1475" s="17" t="s">
        <v>45</v>
      </c>
      <c r="B1475" t="s">
        <v>20</v>
      </c>
      <c r="C1475" t="s">
        <v>44</v>
      </c>
      <c r="E1475">
        <v>1</v>
      </c>
      <c r="G1475">
        <v>79</v>
      </c>
      <c r="H1475">
        <v>36.258000000000003</v>
      </c>
      <c r="I1475">
        <v>45.283000000000001</v>
      </c>
      <c r="J1475">
        <v>34.037999999999997</v>
      </c>
      <c r="M1475" s="3">
        <f t="shared" si="233"/>
        <v>38.526333333333334</v>
      </c>
      <c r="N1475" s="1">
        <f t="shared" si="234"/>
        <v>5.9557961964235755</v>
      </c>
      <c r="O1475" s="1">
        <f t="shared" si="235"/>
        <v>44.482129529756911</v>
      </c>
      <c r="P1475" s="2">
        <f t="shared" si="236"/>
        <v>32.570537136909756</v>
      </c>
    </row>
    <row r="1476" spans="1:16" x14ac:dyDescent="0.2">
      <c r="A1476" s="17" t="s">
        <v>45</v>
      </c>
      <c r="B1476" t="s">
        <v>20</v>
      </c>
      <c r="C1476" t="s">
        <v>44</v>
      </c>
      <c r="E1476">
        <v>1</v>
      </c>
      <c r="G1476">
        <v>80</v>
      </c>
      <c r="H1476">
        <v>33.970999999999997</v>
      </c>
      <c r="I1476">
        <v>40.762</v>
      </c>
      <c r="J1476">
        <v>29.434000000000001</v>
      </c>
      <c r="M1476" s="3">
        <f t="shared" si="233"/>
        <v>34.722333333333331</v>
      </c>
      <c r="N1476" s="1">
        <f t="shared" si="234"/>
        <v>5.7012518216031598</v>
      </c>
      <c r="O1476" s="1">
        <f t="shared" si="235"/>
        <v>40.42358515493649</v>
      </c>
      <c r="P1476" s="2">
        <f t="shared" si="236"/>
        <v>29.021081511730173</v>
      </c>
    </row>
    <row r="1477" spans="1:16" x14ac:dyDescent="0.2">
      <c r="A1477" s="17" t="s">
        <v>45</v>
      </c>
      <c r="B1477" t="s">
        <v>20</v>
      </c>
      <c r="C1477" t="s">
        <v>44</v>
      </c>
      <c r="E1477">
        <v>1</v>
      </c>
      <c r="G1477">
        <v>81</v>
      </c>
      <c r="H1477">
        <v>33.216000000000001</v>
      </c>
      <c r="I1477">
        <v>25.007999999999999</v>
      </c>
      <c r="J1477">
        <v>26.414999999999999</v>
      </c>
      <c r="M1477" s="3">
        <f t="shared" si="233"/>
        <v>28.213000000000005</v>
      </c>
      <c r="N1477" s="1">
        <f t="shared" si="234"/>
        <v>4.3894668241142671</v>
      </c>
      <c r="O1477" s="1">
        <f t="shared" si="235"/>
        <v>32.602466824114273</v>
      </c>
      <c r="P1477" s="2">
        <f t="shared" si="236"/>
        <v>23.823533175885736</v>
      </c>
    </row>
    <row r="1478" spans="1:16" x14ac:dyDescent="0.2">
      <c r="A1478" s="17" t="s">
        <v>45</v>
      </c>
      <c r="B1478" t="s">
        <v>20</v>
      </c>
      <c r="C1478" t="s">
        <v>44</v>
      </c>
      <c r="E1478">
        <v>1</v>
      </c>
      <c r="G1478">
        <v>82</v>
      </c>
      <c r="H1478">
        <v>28.838000000000001</v>
      </c>
      <c r="I1478">
        <v>28.719000000000001</v>
      </c>
      <c r="J1478">
        <v>32.462000000000003</v>
      </c>
      <c r="M1478" s="3">
        <f t="shared" si="233"/>
        <v>30.006333333333334</v>
      </c>
      <c r="N1478" s="1">
        <f t="shared" si="234"/>
        <v>2.1275018997249657</v>
      </c>
      <c r="O1478" s="1">
        <f t="shared" si="235"/>
        <v>32.133835233058299</v>
      </c>
      <c r="P1478" s="2">
        <f t="shared" si="236"/>
        <v>27.878831433608369</v>
      </c>
    </row>
    <row r="1479" spans="1:16" x14ac:dyDescent="0.2">
      <c r="A1479" s="17" t="s">
        <v>45</v>
      </c>
      <c r="B1479" t="s">
        <v>20</v>
      </c>
      <c r="C1479" t="s">
        <v>44</v>
      </c>
      <c r="E1479">
        <v>1</v>
      </c>
      <c r="G1479">
        <v>83</v>
      </c>
      <c r="H1479">
        <v>30.943000000000001</v>
      </c>
      <c r="I1479">
        <v>24.951000000000001</v>
      </c>
      <c r="J1479">
        <v>40.762</v>
      </c>
      <c r="M1479" s="3">
        <f t="shared" si="233"/>
        <v>32.218666666666671</v>
      </c>
      <c r="N1479" s="1">
        <f t="shared" si="234"/>
        <v>7.982319483291394</v>
      </c>
      <c r="O1479" s="1">
        <f t="shared" si="235"/>
        <v>40.200986149958062</v>
      </c>
      <c r="P1479" s="2">
        <f t="shared" si="236"/>
        <v>24.236347183375276</v>
      </c>
    </row>
    <row r="1480" spans="1:16" x14ac:dyDescent="0.2">
      <c r="A1480" s="17" t="s">
        <v>45</v>
      </c>
      <c r="B1480" t="s">
        <v>20</v>
      </c>
      <c r="C1480" t="s">
        <v>44</v>
      </c>
      <c r="E1480">
        <v>1</v>
      </c>
      <c r="G1480">
        <v>84</v>
      </c>
      <c r="H1480">
        <v>43.8</v>
      </c>
      <c r="I1480">
        <v>36.981000000000002</v>
      </c>
      <c r="J1480">
        <v>35.503999999999998</v>
      </c>
      <c r="M1480" s="3">
        <f t="shared" si="233"/>
        <v>38.761666666666663</v>
      </c>
      <c r="N1480" s="1">
        <f t="shared" si="234"/>
        <v>4.4253795694079541</v>
      </c>
      <c r="O1480" s="1">
        <f t="shared" si="235"/>
        <v>43.187046236074615</v>
      </c>
      <c r="P1480" s="2">
        <f t="shared" si="236"/>
        <v>34.336287097258712</v>
      </c>
    </row>
    <row r="1481" spans="1:16" x14ac:dyDescent="0.2">
      <c r="A1481" s="17" t="s">
        <v>45</v>
      </c>
      <c r="B1481" t="s">
        <v>20</v>
      </c>
      <c r="C1481" t="s">
        <v>44</v>
      </c>
      <c r="E1481">
        <v>1</v>
      </c>
      <c r="G1481">
        <v>85</v>
      </c>
      <c r="H1481">
        <v>30.198</v>
      </c>
      <c r="I1481">
        <v>33.996000000000002</v>
      </c>
      <c r="J1481">
        <v>29.588000000000001</v>
      </c>
      <c r="M1481" s="3">
        <f t="shared" si="233"/>
        <v>31.260666666666669</v>
      </c>
      <c r="N1481" s="1">
        <f t="shared" si="234"/>
        <v>2.388422352376844</v>
      </c>
      <c r="O1481" s="1">
        <f t="shared" si="235"/>
        <v>33.649089019043515</v>
      </c>
      <c r="P1481" s="2">
        <f t="shared" si="236"/>
        <v>28.872244314289826</v>
      </c>
    </row>
    <row r="1482" spans="1:16" x14ac:dyDescent="0.2">
      <c r="A1482" s="17" t="s">
        <v>45</v>
      </c>
      <c r="B1482" t="s">
        <v>20</v>
      </c>
      <c r="C1482" t="s">
        <v>44</v>
      </c>
      <c r="E1482">
        <v>1</v>
      </c>
      <c r="G1482">
        <v>86</v>
      </c>
      <c r="H1482">
        <v>35.543999999999997</v>
      </c>
      <c r="I1482">
        <v>35.472000000000001</v>
      </c>
      <c r="J1482">
        <v>27.18</v>
      </c>
      <c r="M1482" s="3">
        <f t="shared" si="233"/>
        <v>32.731999999999999</v>
      </c>
      <c r="N1482" s="1">
        <f t="shared" si="234"/>
        <v>4.8083078104464025</v>
      </c>
      <c r="O1482" s="1">
        <f t="shared" si="235"/>
        <v>37.5403078104464</v>
      </c>
      <c r="P1482" s="2">
        <f t="shared" si="236"/>
        <v>27.923692189553599</v>
      </c>
    </row>
    <row r="1483" spans="1:16" x14ac:dyDescent="0.2">
      <c r="A1483" s="17" t="s">
        <v>45</v>
      </c>
      <c r="B1483" t="s">
        <v>20</v>
      </c>
      <c r="C1483" t="s">
        <v>44</v>
      </c>
      <c r="E1483">
        <v>1</v>
      </c>
      <c r="G1483">
        <v>87</v>
      </c>
      <c r="H1483">
        <v>31.390999999999998</v>
      </c>
      <c r="I1483">
        <v>38.674999999999997</v>
      </c>
      <c r="J1483">
        <v>29.443999999999999</v>
      </c>
      <c r="M1483" s="3">
        <f t="shared" si="233"/>
        <v>33.17</v>
      </c>
      <c r="N1483" s="1">
        <f t="shared" si="234"/>
        <v>4.8658474082116463</v>
      </c>
      <c r="O1483" s="1">
        <f t="shared" si="235"/>
        <v>38.035847408211652</v>
      </c>
      <c r="P1483" s="2">
        <f t="shared" si="236"/>
        <v>28.304152591788355</v>
      </c>
    </row>
    <row r="1484" spans="1:16" x14ac:dyDescent="0.2">
      <c r="A1484" s="17" t="s">
        <v>45</v>
      </c>
      <c r="B1484" t="s">
        <v>20</v>
      </c>
      <c r="C1484" t="s">
        <v>44</v>
      </c>
      <c r="E1484">
        <v>1</v>
      </c>
      <c r="G1484">
        <v>88</v>
      </c>
      <c r="H1484">
        <v>23.396000000000001</v>
      </c>
      <c r="I1484">
        <v>28.087</v>
      </c>
      <c r="J1484">
        <v>30.943000000000001</v>
      </c>
      <c r="M1484" s="1">
        <f t="shared" si="233"/>
        <v>27.475333333333335</v>
      </c>
      <c r="N1484" s="1">
        <f t="shared" si="234"/>
        <v>3.8104992236363486</v>
      </c>
      <c r="O1484" s="1">
        <f t="shared" si="235"/>
        <v>31.285832556969684</v>
      </c>
      <c r="P1484" s="2">
        <f t="shared" si="236"/>
        <v>23.664834109696987</v>
      </c>
    </row>
    <row r="1485" spans="1:16" x14ac:dyDescent="0.2">
      <c r="A1485" s="36" t="s">
        <v>45</v>
      </c>
      <c r="B1485" s="5" t="s">
        <v>20</v>
      </c>
      <c r="C1485" s="5" t="s">
        <v>44</v>
      </c>
      <c r="D1485" s="5"/>
      <c r="E1485" s="5">
        <v>1</v>
      </c>
      <c r="F1485" s="5"/>
      <c r="G1485" s="5">
        <v>89</v>
      </c>
      <c r="H1485" s="5">
        <v>23.445</v>
      </c>
      <c r="I1485" s="5">
        <v>18.363</v>
      </c>
      <c r="J1485" s="5">
        <v>28.678999999999998</v>
      </c>
      <c r="K1485" s="5"/>
      <c r="L1485" s="5"/>
      <c r="M1485" s="6">
        <f t="shared" si="233"/>
        <v>23.495666666666665</v>
      </c>
      <c r="N1485" s="7">
        <f t="shared" si="234"/>
        <v>5.1581866322704295</v>
      </c>
      <c r="O1485" s="7">
        <f t="shared" si="235"/>
        <v>28.653853298937094</v>
      </c>
      <c r="P1485" s="8">
        <f t="shared" si="236"/>
        <v>18.337480034396236</v>
      </c>
    </row>
    <row r="1486" spans="1:16" x14ac:dyDescent="0.2">
      <c r="A1486" s="32" t="s">
        <v>45</v>
      </c>
      <c r="B1486" s="9" t="s">
        <v>20</v>
      </c>
      <c r="C1486" s="9" t="s">
        <v>44</v>
      </c>
      <c r="D1486" s="9">
        <v>2021</v>
      </c>
      <c r="E1486" s="9">
        <v>2</v>
      </c>
      <c r="F1486" s="9">
        <v>2300.44</v>
      </c>
      <c r="G1486" s="9">
        <v>1</v>
      </c>
      <c r="H1486" s="9">
        <v>0.755</v>
      </c>
      <c r="I1486" s="9">
        <v>1.5089999999999999</v>
      </c>
      <c r="J1486" s="9">
        <v>2.2639999999999998</v>
      </c>
      <c r="K1486" s="9"/>
      <c r="L1486" s="9"/>
      <c r="M1486" s="11">
        <f t="shared" si="233"/>
        <v>1.5093333333333332</v>
      </c>
      <c r="N1486" s="12">
        <f t="shared" si="234"/>
        <v>0.7545000552242086</v>
      </c>
      <c r="O1486" s="12">
        <f t="shared" si="235"/>
        <v>2.2638333885575417</v>
      </c>
      <c r="P1486" s="13">
        <f t="shared" si="236"/>
        <v>0.75483327810912459</v>
      </c>
    </row>
    <row r="1487" spans="1:16" x14ac:dyDescent="0.2">
      <c r="A1487" s="17" t="s">
        <v>45</v>
      </c>
      <c r="B1487" t="s">
        <v>20</v>
      </c>
      <c r="C1487" t="s">
        <v>44</v>
      </c>
      <c r="E1487">
        <v>2</v>
      </c>
      <c r="G1487">
        <v>2</v>
      </c>
      <c r="H1487">
        <v>1.5089999999999999</v>
      </c>
      <c r="I1487">
        <v>0.755</v>
      </c>
      <c r="J1487">
        <v>3.774</v>
      </c>
      <c r="M1487" s="3">
        <f t="shared" si="233"/>
        <v>2.0126666666666666</v>
      </c>
      <c r="N1487" s="1">
        <f t="shared" si="234"/>
        <v>1.5712575642883417</v>
      </c>
      <c r="O1487" s="1">
        <f t="shared" si="235"/>
        <v>3.5839242309550086</v>
      </c>
      <c r="P1487" s="2">
        <f t="shared" si="236"/>
        <v>0.44140910237832487</v>
      </c>
    </row>
    <row r="1488" spans="1:16" x14ac:dyDescent="0.2">
      <c r="A1488" s="17" t="s">
        <v>45</v>
      </c>
      <c r="B1488" t="s">
        <v>20</v>
      </c>
      <c r="C1488" t="s">
        <v>44</v>
      </c>
      <c r="E1488">
        <v>2</v>
      </c>
      <c r="G1488">
        <v>3</v>
      </c>
      <c r="H1488">
        <v>3.0190000000000001</v>
      </c>
      <c r="I1488">
        <v>3.774</v>
      </c>
      <c r="J1488">
        <v>4.5910000000000002</v>
      </c>
      <c r="M1488" s="3">
        <f t="shared" si="233"/>
        <v>3.7946666666666666</v>
      </c>
      <c r="N1488" s="1">
        <f t="shared" si="234"/>
        <v>0.78620374797715953</v>
      </c>
      <c r="O1488" s="1">
        <f t="shared" si="235"/>
        <v>4.5808704146438259</v>
      </c>
      <c r="P1488" s="2">
        <f t="shared" si="236"/>
        <v>3.0084629186895073</v>
      </c>
    </row>
    <row r="1489" spans="1:16" x14ac:dyDescent="0.2">
      <c r="A1489" s="17" t="s">
        <v>45</v>
      </c>
      <c r="B1489" t="s">
        <v>20</v>
      </c>
      <c r="C1489" t="s">
        <v>44</v>
      </c>
      <c r="E1489">
        <v>2</v>
      </c>
      <c r="G1489">
        <v>4</v>
      </c>
      <c r="H1489">
        <v>5.2830000000000004</v>
      </c>
      <c r="I1489">
        <v>6.7919999999999998</v>
      </c>
      <c r="J1489">
        <v>3.774</v>
      </c>
      <c r="M1489" s="3">
        <f t="shared" si="233"/>
        <v>5.2830000000000004</v>
      </c>
      <c r="N1489" s="1">
        <f t="shared" si="234"/>
        <v>1.5090000000000008</v>
      </c>
      <c r="O1489" s="1">
        <f t="shared" si="235"/>
        <v>6.7920000000000016</v>
      </c>
      <c r="P1489" s="2">
        <f t="shared" si="236"/>
        <v>3.7739999999999996</v>
      </c>
    </row>
    <row r="1490" spans="1:16" x14ac:dyDescent="0.2">
      <c r="A1490" s="17" t="s">
        <v>45</v>
      </c>
      <c r="B1490" t="s">
        <v>20</v>
      </c>
      <c r="C1490" t="s">
        <v>44</v>
      </c>
      <c r="E1490">
        <v>2</v>
      </c>
      <c r="G1490">
        <v>5</v>
      </c>
      <c r="H1490">
        <v>10.566000000000001</v>
      </c>
      <c r="I1490">
        <v>6.0380000000000003</v>
      </c>
      <c r="J1490">
        <v>6.085</v>
      </c>
      <c r="M1490" s="3">
        <f t="shared" si="233"/>
        <v>7.5629999999999997</v>
      </c>
      <c r="N1490" s="1">
        <f t="shared" si="234"/>
        <v>2.6007804597851014</v>
      </c>
      <c r="O1490" s="1">
        <f t="shared" si="235"/>
        <v>10.163780459785102</v>
      </c>
      <c r="P1490" s="2">
        <f t="shared" si="236"/>
        <v>4.9622195402148979</v>
      </c>
    </row>
    <row r="1491" spans="1:16" x14ac:dyDescent="0.2">
      <c r="A1491" s="17" t="s">
        <v>45</v>
      </c>
      <c r="B1491" t="s">
        <v>20</v>
      </c>
      <c r="C1491" t="s">
        <v>44</v>
      </c>
      <c r="E1491">
        <v>2</v>
      </c>
      <c r="G1491">
        <v>6</v>
      </c>
      <c r="H1491">
        <v>6.0380000000000003</v>
      </c>
      <c r="I1491">
        <v>7.585</v>
      </c>
      <c r="J1491">
        <v>6.7919999999999998</v>
      </c>
      <c r="M1491" s="3">
        <f t="shared" si="233"/>
        <v>6.8049999999999997</v>
      </c>
      <c r="N1491" s="1">
        <f t="shared" si="234"/>
        <v>0.77358192843421558</v>
      </c>
      <c r="O1491" s="1">
        <f t="shared" si="235"/>
        <v>7.5785819284342155</v>
      </c>
      <c r="P1491" s="2">
        <f t="shared" si="236"/>
        <v>6.0314180715657839</v>
      </c>
    </row>
    <row r="1492" spans="1:16" x14ac:dyDescent="0.2">
      <c r="A1492" s="17" t="s">
        <v>45</v>
      </c>
      <c r="B1492" t="s">
        <v>20</v>
      </c>
      <c r="C1492" t="s">
        <v>44</v>
      </c>
      <c r="E1492">
        <v>2</v>
      </c>
      <c r="G1492">
        <v>7</v>
      </c>
      <c r="H1492">
        <v>9.0570000000000004</v>
      </c>
      <c r="I1492">
        <v>6.085</v>
      </c>
      <c r="J1492">
        <v>5.2830000000000004</v>
      </c>
      <c r="M1492" s="3">
        <f t="shared" si="233"/>
        <v>6.8083333333333336</v>
      </c>
      <c r="N1492" s="1">
        <f t="shared" si="234"/>
        <v>1.9882598757037091</v>
      </c>
      <c r="O1492" s="1">
        <f t="shared" si="235"/>
        <v>8.7965932090370433</v>
      </c>
      <c r="P1492" s="2">
        <f t="shared" si="236"/>
        <v>4.8200734576296247</v>
      </c>
    </row>
    <row r="1493" spans="1:16" x14ac:dyDescent="0.2">
      <c r="A1493" s="17" t="s">
        <v>45</v>
      </c>
      <c r="B1493" t="s">
        <v>20</v>
      </c>
      <c r="C1493" t="s">
        <v>44</v>
      </c>
      <c r="E1493">
        <v>2</v>
      </c>
      <c r="G1493">
        <v>8</v>
      </c>
      <c r="H1493">
        <v>6.7919999999999998</v>
      </c>
      <c r="I1493">
        <v>9.1820000000000004</v>
      </c>
      <c r="J1493">
        <v>6.7919999999999998</v>
      </c>
      <c r="M1493" s="3">
        <f t="shared" si="233"/>
        <v>7.5886666666666658</v>
      </c>
      <c r="N1493" s="1">
        <f t="shared" si="234"/>
        <v>1.379867143363215</v>
      </c>
      <c r="O1493" s="1">
        <f t="shared" si="235"/>
        <v>8.9685338100298804</v>
      </c>
      <c r="P1493" s="2">
        <f t="shared" si="236"/>
        <v>6.2087995233034512</v>
      </c>
    </row>
    <row r="1494" spans="1:16" x14ac:dyDescent="0.2">
      <c r="A1494" s="17" t="s">
        <v>45</v>
      </c>
      <c r="B1494" t="s">
        <v>20</v>
      </c>
      <c r="C1494" t="s">
        <v>44</v>
      </c>
      <c r="E1494">
        <v>2</v>
      </c>
      <c r="G1494">
        <v>9</v>
      </c>
      <c r="H1494">
        <v>10.566000000000001</v>
      </c>
      <c r="I1494">
        <v>9.1820000000000004</v>
      </c>
      <c r="J1494">
        <v>8.4380000000000006</v>
      </c>
      <c r="M1494" s="3">
        <f t="shared" si="233"/>
        <v>9.3953333333333333</v>
      </c>
      <c r="N1494" s="1">
        <f t="shared" si="234"/>
        <v>1.0799209847638545</v>
      </c>
      <c r="O1494" s="1">
        <f t="shared" si="235"/>
        <v>10.475254318097187</v>
      </c>
      <c r="P1494" s="2">
        <f t="shared" si="236"/>
        <v>8.3154123485694793</v>
      </c>
    </row>
    <row r="1495" spans="1:16" x14ac:dyDescent="0.2">
      <c r="A1495" s="17" t="s">
        <v>45</v>
      </c>
      <c r="B1495" t="s">
        <v>20</v>
      </c>
      <c r="C1495" t="s">
        <v>44</v>
      </c>
      <c r="E1495">
        <v>2</v>
      </c>
      <c r="G1495">
        <v>10</v>
      </c>
      <c r="H1495">
        <v>9.9269999999999996</v>
      </c>
      <c r="I1495">
        <v>6.8339999999999996</v>
      </c>
      <c r="J1495">
        <v>10.566000000000001</v>
      </c>
      <c r="M1495" s="3">
        <f t="shared" si="233"/>
        <v>9.109</v>
      </c>
      <c r="N1495" s="1">
        <f t="shared" si="234"/>
        <v>1.9959456405423446</v>
      </c>
      <c r="O1495" s="1">
        <f t="shared" si="235"/>
        <v>11.104945640542345</v>
      </c>
      <c r="P1495" s="2">
        <f t="shared" si="236"/>
        <v>7.1130543594576556</v>
      </c>
    </row>
    <row r="1496" spans="1:16" x14ac:dyDescent="0.2">
      <c r="A1496" s="17" t="s">
        <v>45</v>
      </c>
      <c r="B1496" t="s">
        <v>20</v>
      </c>
      <c r="C1496" t="s">
        <v>44</v>
      </c>
      <c r="E1496">
        <v>2</v>
      </c>
      <c r="G1496">
        <v>11</v>
      </c>
      <c r="H1496">
        <v>12.852</v>
      </c>
      <c r="I1496">
        <v>8.3360000000000003</v>
      </c>
      <c r="J1496">
        <v>9.8109999999999999</v>
      </c>
      <c r="M1496" s="3">
        <f t="shared" si="233"/>
        <v>10.333</v>
      </c>
      <c r="N1496" s="1">
        <f t="shared" si="234"/>
        <v>2.3028085026766796</v>
      </c>
      <c r="O1496" s="1">
        <f t="shared" si="235"/>
        <v>12.63580850267668</v>
      </c>
      <c r="P1496" s="2">
        <f t="shared" si="236"/>
        <v>8.0301914973233206</v>
      </c>
    </row>
    <row r="1497" spans="1:16" x14ac:dyDescent="0.2">
      <c r="A1497" s="17" t="s">
        <v>45</v>
      </c>
      <c r="B1497" t="s">
        <v>20</v>
      </c>
      <c r="C1497" t="s">
        <v>44</v>
      </c>
      <c r="E1497">
        <v>2</v>
      </c>
      <c r="G1497">
        <v>12</v>
      </c>
      <c r="H1497">
        <v>13.585000000000001</v>
      </c>
      <c r="I1497">
        <v>12.099</v>
      </c>
      <c r="J1497">
        <v>12.074999999999999</v>
      </c>
      <c r="M1497" s="3">
        <f t="shared" si="233"/>
        <v>12.586333333333334</v>
      </c>
      <c r="N1497" s="1">
        <f t="shared" si="234"/>
        <v>0.86495394867780939</v>
      </c>
      <c r="O1497" s="1">
        <f t="shared" si="235"/>
        <v>13.451287282011144</v>
      </c>
      <c r="P1497" s="2">
        <f t="shared" si="236"/>
        <v>11.721379384655524</v>
      </c>
    </row>
    <row r="1498" spans="1:16" x14ac:dyDescent="0.2">
      <c r="A1498" s="17" t="s">
        <v>45</v>
      </c>
      <c r="B1498" t="s">
        <v>20</v>
      </c>
      <c r="C1498" t="s">
        <v>44</v>
      </c>
      <c r="E1498">
        <v>2</v>
      </c>
      <c r="G1498">
        <v>13</v>
      </c>
      <c r="H1498">
        <v>13.028</v>
      </c>
      <c r="I1498">
        <v>14.34</v>
      </c>
      <c r="J1498">
        <v>9.0570000000000004</v>
      </c>
      <c r="M1498" s="3">
        <f t="shared" si="233"/>
        <v>12.141666666666667</v>
      </c>
      <c r="N1498" s="1">
        <f t="shared" si="234"/>
        <v>2.7507657721684105</v>
      </c>
      <c r="O1498" s="1">
        <f t="shared" si="235"/>
        <v>14.892432438835078</v>
      </c>
      <c r="P1498" s="2">
        <f t="shared" si="236"/>
        <v>9.390900894498257</v>
      </c>
    </row>
    <row r="1499" spans="1:16" x14ac:dyDescent="0.2">
      <c r="A1499" s="17" t="s">
        <v>45</v>
      </c>
      <c r="B1499" t="s">
        <v>20</v>
      </c>
      <c r="C1499" t="s">
        <v>44</v>
      </c>
      <c r="E1499">
        <v>2</v>
      </c>
      <c r="G1499">
        <v>14</v>
      </c>
      <c r="H1499">
        <v>17.423999999999999</v>
      </c>
      <c r="I1499">
        <v>9.0879999999999992</v>
      </c>
      <c r="J1499">
        <v>11.321</v>
      </c>
      <c r="M1499" s="3">
        <f t="shared" si="233"/>
        <v>12.610999999999999</v>
      </c>
      <c r="N1499" s="1">
        <f t="shared" si="234"/>
        <v>4.3151244477998567</v>
      </c>
      <c r="O1499" s="1">
        <f t="shared" si="235"/>
        <v>16.926124447799857</v>
      </c>
      <c r="P1499" s="2">
        <f t="shared" si="236"/>
        <v>8.2958755522001422</v>
      </c>
    </row>
    <row r="1500" spans="1:16" x14ac:dyDescent="0.2">
      <c r="A1500" s="17" t="s">
        <v>45</v>
      </c>
      <c r="B1500" t="s">
        <v>20</v>
      </c>
      <c r="C1500" t="s">
        <v>44</v>
      </c>
      <c r="E1500">
        <v>2</v>
      </c>
      <c r="G1500">
        <v>15</v>
      </c>
      <c r="H1500">
        <v>18.254000000000001</v>
      </c>
      <c r="I1500">
        <v>17.358000000000001</v>
      </c>
      <c r="J1500">
        <v>12.074999999999999</v>
      </c>
      <c r="M1500" s="3">
        <f t="shared" si="233"/>
        <v>15.895666666666665</v>
      </c>
      <c r="N1500" s="1">
        <f t="shared" si="234"/>
        <v>3.3389855245767959</v>
      </c>
      <c r="O1500" s="1">
        <f t="shared" si="235"/>
        <v>19.234652191243462</v>
      </c>
      <c r="P1500" s="2">
        <f t="shared" si="236"/>
        <v>12.55668114208987</v>
      </c>
    </row>
    <row r="1501" spans="1:16" x14ac:dyDescent="0.2">
      <c r="A1501" s="17" t="s">
        <v>45</v>
      </c>
      <c r="B1501" t="s">
        <v>20</v>
      </c>
      <c r="C1501" t="s">
        <v>44</v>
      </c>
      <c r="E1501">
        <v>2</v>
      </c>
      <c r="G1501">
        <v>16</v>
      </c>
      <c r="H1501">
        <v>15.093999999999999</v>
      </c>
      <c r="I1501">
        <v>18.129000000000001</v>
      </c>
      <c r="J1501">
        <v>11.321</v>
      </c>
      <c r="M1501" s="3">
        <f t="shared" si="233"/>
        <v>14.847999999999999</v>
      </c>
      <c r="N1501" s="1">
        <f t="shared" si="234"/>
        <v>3.4106602000199424</v>
      </c>
      <c r="O1501" s="1">
        <f t="shared" si="235"/>
        <v>18.258660200019943</v>
      </c>
      <c r="P1501" s="2">
        <f t="shared" si="236"/>
        <v>11.437339799980057</v>
      </c>
    </row>
    <row r="1502" spans="1:16" x14ac:dyDescent="0.2">
      <c r="A1502" s="17" t="s">
        <v>45</v>
      </c>
      <c r="B1502" t="s">
        <v>20</v>
      </c>
      <c r="C1502" t="s">
        <v>44</v>
      </c>
      <c r="E1502">
        <v>2</v>
      </c>
      <c r="G1502">
        <v>17</v>
      </c>
      <c r="H1502">
        <v>23.396000000000001</v>
      </c>
      <c r="I1502">
        <v>20.390999999999998</v>
      </c>
      <c r="J1502">
        <v>15.849</v>
      </c>
      <c r="M1502" s="3">
        <f t="shared" si="233"/>
        <v>19.878666666666664</v>
      </c>
      <c r="N1502" s="1">
        <f t="shared" si="234"/>
        <v>3.7994955366908121</v>
      </c>
      <c r="O1502" s="1">
        <f t="shared" si="235"/>
        <v>23.678162203357477</v>
      </c>
      <c r="P1502" s="2">
        <f t="shared" si="236"/>
        <v>16.079171129975851</v>
      </c>
    </row>
    <row r="1503" spans="1:16" x14ac:dyDescent="0.2">
      <c r="A1503" s="17" t="s">
        <v>45</v>
      </c>
      <c r="B1503" t="s">
        <v>20</v>
      </c>
      <c r="C1503" t="s">
        <v>44</v>
      </c>
      <c r="E1503">
        <v>2</v>
      </c>
      <c r="G1503">
        <v>18</v>
      </c>
      <c r="H1503">
        <v>21.132000000000001</v>
      </c>
      <c r="I1503">
        <v>22.754000000000001</v>
      </c>
      <c r="J1503">
        <v>15.093999999999999</v>
      </c>
      <c r="M1503" s="3">
        <f t="shared" si="233"/>
        <v>19.66</v>
      </c>
      <c r="N1503" s="1">
        <f t="shared" si="234"/>
        <v>4.0365812267313412</v>
      </c>
      <c r="O1503" s="1">
        <f t="shared" si="235"/>
        <v>23.69658122673134</v>
      </c>
      <c r="P1503" s="2">
        <f t="shared" si="236"/>
        <v>15.623418773268659</v>
      </c>
    </row>
    <row r="1504" spans="1:16" x14ac:dyDescent="0.2">
      <c r="A1504" s="17" t="s">
        <v>45</v>
      </c>
      <c r="B1504" t="s">
        <v>20</v>
      </c>
      <c r="C1504" t="s">
        <v>44</v>
      </c>
      <c r="E1504">
        <v>2</v>
      </c>
      <c r="G1504">
        <v>19</v>
      </c>
      <c r="H1504">
        <v>21.132000000000001</v>
      </c>
      <c r="I1504">
        <v>23.408000000000001</v>
      </c>
      <c r="J1504">
        <v>11.346</v>
      </c>
      <c r="M1504" s="3">
        <f t="shared" si="233"/>
        <v>18.628666666666671</v>
      </c>
      <c r="N1504" s="1">
        <f t="shared" si="234"/>
        <v>6.4088196521148229</v>
      </c>
      <c r="O1504" s="1">
        <f t="shared" si="235"/>
        <v>25.037486318781493</v>
      </c>
      <c r="P1504" s="2">
        <f t="shared" si="236"/>
        <v>12.219847014551849</v>
      </c>
    </row>
    <row r="1505" spans="1:16" x14ac:dyDescent="0.2">
      <c r="A1505" s="17" t="s">
        <v>45</v>
      </c>
      <c r="B1505" t="s">
        <v>20</v>
      </c>
      <c r="C1505" t="s">
        <v>44</v>
      </c>
      <c r="E1505">
        <v>2</v>
      </c>
      <c r="G1505">
        <v>20</v>
      </c>
      <c r="H1505">
        <v>22.094000000000001</v>
      </c>
      <c r="I1505">
        <v>18.129000000000001</v>
      </c>
      <c r="J1505">
        <v>19.637</v>
      </c>
      <c r="M1505" s="3">
        <f t="shared" si="233"/>
        <v>19.953333333333333</v>
      </c>
      <c r="N1505" s="1">
        <f t="shared" si="234"/>
        <v>2.0013386353471851</v>
      </c>
      <c r="O1505" s="1">
        <f t="shared" si="235"/>
        <v>21.954671968680518</v>
      </c>
      <c r="P1505" s="2">
        <f t="shared" si="236"/>
        <v>17.951994697986148</v>
      </c>
    </row>
    <row r="1506" spans="1:16" x14ac:dyDescent="0.2">
      <c r="A1506" s="17" t="s">
        <v>45</v>
      </c>
      <c r="B1506" t="s">
        <v>20</v>
      </c>
      <c r="C1506" t="s">
        <v>44</v>
      </c>
      <c r="E1506">
        <v>2</v>
      </c>
      <c r="G1506">
        <v>21</v>
      </c>
      <c r="H1506">
        <v>15.093999999999999</v>
      </c>
      <c r="I1506">
        <v>19.623000000000001</v>
      </c>
      <c r="J1506">
        <v>12.83</v>
      </c>
      <c r="M1506" s="3">
        <f t="shared" si="233"/>
        <v>15.848999999999998</v>
      </c>
      <c r="N1506" s="1">
        <f t="shared" si="234"/>
        <v>3.4588626743483175</v>
      </c>
      <c r="O1506" s="1">
        <f t="shared" si="235"/>
        <v>19.307862674348314</v>
      </c>
      <c r="P1506" s="2">
        <f t="shared" si="236"/>
        <v>12.390137325651681</v>
      </c>
    </row>
    <row r="1507" spans="1:16" x14ac:dyDescent="0.2">
      <c r="A1507" s="17" t="s">
        <v>45</v>
      </c>
      <c r="B1507" t="s">
        <v>20</v>
      </c>
      <c r="C1507" t="s">
        <v>44</v>
      </c>
      <c r="E1507">
        <v>2</v>
      </c>
      <c r="G1507">
        <v>22</v>
      </c>
      <c r="H1507">
        <v>21.146000000000001</v>
      </c>
      <c r="I1507">
        <v>22.692</v>
      </c>
      <c r="J1507">
        <v>24.163</v>
      </c>
      <c r="M1507" s="3">
        <f t="shared" si="233"/>
        <v>22.667000000000002</v>
      </c>
      <c r="N1507" s="1">
        <f t="shared" si="234"/>
        <v>1.5086553615720191</v>
      </c>
      <c r="O1507" s="1">
        <f t="shared" si="235"/>
        <v>24.175655361572019</v>
      </c>
      <c r="P1507" s="2">
        <f t="shared" si="236"/>
        <v>21.158344638427984</v>
      </c>
    </row>
    <row r="1508" spans="1:16" x14ac:dyDescent="0.2">
      <c r="A1508" s="17" t="s">
        <v>45</v>
      </c>
      <c r="B1508" t="s">
        <v>20</v>
      </c>
      <c r="C1508" t="s">
        <v>44</v>
      </c>
      <c r="E1508">
        <v>2</v>
      </c>
      <c r="G1508">
        <v>23</v>
      </c>
      <c r="H1508">
        <v>26.457999999999998</v>
      </c>
      <c r="I1508">
        <v>25.704999999999998</v>
      </c>
      <c r="J1508">
        <v>24.151</v>
      </c>
      <c r="M1508" s="3">
        <f t="shared" si="233"/>
        <v>25.437999999999999</v>
      </c>
      <c r="N1508" s="1">
        <f t="shared" si="234"/>
        <v>1.1764476188934203</v>
      </c>
      <c r="O1508" s="1">
        <f t="shared" si="235"/>
        <v>26.614447618893418</v>
      </c>
      <c r="P1508" s="2">
        <f t="shared" si="236"/>
        <v>24.261552381106579</v>
      </c>
    </row>
    <row r="1509" spans="1:16" x14ac:dyDescent="0.2">
      <c r="A1509" s="17" t="s">
        <v>45</v>
      </c>
      <c r="B1509" t="s">
        <v>20</v>
      </c>
      <c r="C1509" t="s">
        <v>44</v>
      </c>
      <c r="E1509">
        <v>2</v>
      </c>
      <c r="G1509">
        <v>24</v>
      </c>
      <c r="H1509">
        <v>24.198</v>
      </c>
      <c r="I1509">
        <v>15.849</v>
      </c>
      <c r="J1509">
        <v>22.641999999999999</v>
      </c>
      <c r="M1509" s="3">
        <f t="shared" si="233"/>
        <v>20.896333333333331</v>
      </c>
      <c r="N1509" s="1">
        <f t="shared" si="234"/>
        <v>4.4398157994823979</v>
      </c>
      <c r="O1509" s="1">
        <f t="shared" si="235"/>
        <v>25.336149132815727</v>
      </c>
      <c r="P1509" s="2">
        <f t="shared" si="236"/>
        <v>16.456517533850935</v>
      </c>
    </row>
    <row r="1510" spans="1:16" x14ac:dyDescent="0.2">
      <c r="A1510" s="17" t="s">
        <v>45</v>
      </c>
      <c r="B1510" t="s">
        <v>20</v>
      </c>
      <c r="C1510" t="s">
        <v>44</v>
      </c>
      <c r="E1510">
        <v>2</v>
      </c>
      <c r="G1510">
        <v>25</v>
      </c>
      <c r="H1510">
        <v>27.925000000000001</v>
      </c>
      <c r="I1510">
        <v>27.925000000000001</v>
      </c>
      <c r="J1510">
        <v>20.390999999999998</v>
      </c>
      <c r="M1510" s="3">
        <f t="shared" si="233"/>
        <v>25.413666666666668</v>
      </c>
      <c r="N1510" s="1">
        <f t="shared" si="234"/>
        <v>4.3497569280746413</v>
      </c>
      <c r="O1510" s="1">
        <f t="shared" si="235"/>
        <v>29.763423594741308</v>
      </c>
      <c r="P1510" s="2">
        <f t="shared" si="236"/>
        <v>21.063909738592027</v>
      </c>
    </row>
    <row r="1511" spans="1:16" x14ac:dyDescent="0.2">
      <c r="A1511" s="17" t="s">
        <v>45</v>
      </c>
      <c r="B1511" t="s">
        <v>20</v>
      </c>
      <c r="C1511" t="s">
        <v>44</v>
      </c>
      <c r="E1511">
        <v>2</v>
      </c>
      <c r="G1511">
        <v>26</v>
      </c>
      <c r="H1511">
        <v>22.654</v>
      </c>
      <c r="I1511">
        <v>26.414999999999999</v>
      </c>
      <c r="J1511">
        <v>24.905999999999999</v>
      </c>
      <c r="M1511" s="3">
        <f t="shared" si="233"/>
        <v>24.658333333333331</v>
      </c>
      <c r="N1511" s="1">
        <f t="shared" si="234"/>
        <v>1.8926923504186652</v>
      </c>
      <c r="O1511" s="1">
        <f t="shared" si="235"/>
        <v>26.551025683751998</v>
      </c>
      <c r="P1511" s="2">
        <f t="shared" si="236"/>
        <v>22.765640982914665</v>
      </c>
    </row>
    <row r="1512" spans="1:16" x14ac:dyDescent="0.2">
      <c r="A1512" s="17" t="s">
        <v>45</v>
      </c>
      <c r="B1512" t="s">
        <v>20</v>
      </c>
      <c r="C1512" t="s">
        <v>44</v>
      </c>
      <c r="E1512">
        <v>2</v>
      </c>
      <c r="G1512">
        <v>27</v>
      </c>
      <c r="H1512">
        <v>18.113</v>
      </c>
      <c r="I1512">
        <v>21.146000000000001</v>
      </c>
      <c r="J1512">
        <v>19.637</v>
      </c>
      <c r="M1512" s="3">
        <f t="shared" si="233"/>
        <v>19.632000000000001</v>
      </c>
      <c r="N1512" s="1">
        <f t="shared" si="234"/>
        <v>1.5165061819854222</v>
      </c>
      <c r="O1512" s="1">
        <f t="shared" si="235"/>
        <v>21.148506181985425</v>
      </c>
      <c r="P1512" s="2">
        <f t="shared" si="236"/>
        <v>18.115493818014578</v>
      </c>
    </row>
    <row r="1513" spans="1:16" x14ac:dyDescent="0.2">
      <c r="A1513" s="17" t="s">
        <v>45</v>
      </c>
      <c r="B1513" t="s">
        <v>20</v>
      </c>
      <c r="C1513" t="s">
        <v>44</v>
      </c>
      <c r="E1513">
        <v>2</v>
      </c>
      <c r="G1513">
        <v>28</v>
      </c>
      <c r="H1513">
        <v>18.129000000000001</v>
      </c>
      <c r="I1513">
        <v>18.129000000000001</v>
      </c>
      <c r="J1513">
        <v>21.132000000000001</v>
      </c>
      <c r="M1513" s="3">
        <f t="shared" si="233"/>
        <v>19.13</v>
      </c>
      <c r="N1513" s="1">
        <f t="shared" si="234"/>
        <v>1.7337828583764461</v>
      </c>
      <c r="O1513" s="1">
        <f t="shared" si="235"/>
        <v>20.863782858376446</v>
      </c>
      <c r="P1513" s="2">
        <f t="shared" si="236"/>
        <v>17.396217141623552</v>
      </c>
    </row>
    <row r="1514" spans="1:16" x14ac:dyDescent="0.2">
      <c r="A1514" s="17" t="s">
        <v>45</v>
      </c>
      <c r="B1514" t="s">
        <v>20</v>
      </c>
      <c r="C1514" t="s">
        <v>44</v>
      </c>
      <c r="E1514">
        <v>2</v>
      </c>
      <c r="G1514">
        <v>29</v>
      </c>
      <c r="H1514">
        <v>22.692</v>
      </c>
      <c r="I1514">
        <v>21.132000000000001</v>
      </c>
      <c r="J1514">
        <v>26.425999999999998</v>
      </c>
      <c r="M1514" s="3">
        <f t="shared" si="233"/>
        <v>23.416666666666668</v>
      </c>
      <c r="N1514" s="1">
        <f t="shared" si="234"/>
        <v>2.7203796303702403</v>
      </c>
      <c r="O1514" s="1">
        <f t="shared" si="235"/>
        <v>26.137046297036907</v>
      </c>
      <c r="P1514" s="2">
        <f t="shared" si="236"/>
        <v>20.696287036296429</v>
      </c>
    </row>
    <row r="1515" spans="1:16" x14ac:dyDescent="0.2">
      <c r="A1515" s="17" t="s">
        <v>45</v>
      </c>
      <c r="B1515" t="s">
        <v>20</v>
      </c>
      <c r="C1515" t="s">
        <v>44</v>
      </c>
      <c r="E1515">
        <v>2</v>
      </c>
      <c r="G1515">
        <v>30</v>
      </c>
      <c r="H1515">
        <v>26.587</v>
      </c>
      <c r="I1515">
        <v>24.163</v>
      </c>
      <c r="J1515">
        <v>25.704999999999998</v>
      </c>
      <c r="M1515" s="3">
        <f t="shared" si="233"/>
        <v>25.484999999999999</v>
      </c>
      <c r="N1515" s="1">
        <f t="shared" si="234"/>
        <v>1.2268838575839194</v>
      </c>
      <c r="O1515" s="1">
        <f t="shared" si="235"/>
        <v>26.711883857583921</v>
      </c>
      <c r="P1515" s="2">
        <f t="shared" si="236"/>
        <v>24.258116142416078</v>
      </c>
    </row>
    <row r="1516" spans="1:16" x14ac:dyDescent="0.2">
      <c r="A1516" s="17" t="s">
        <v>45</v>
      </c>
      <c r="B1516" t="s">
        <v>20</v>
      </c>
      <c r="C1516" t="s">
        <v>44</v>
      </c>
      <c r="E1516">
        <v>2</v>
      </c>
      <c r="G1516">
        <v>31</v>
      </c>
      <c r="H1516">
        <v>21.347000000000001</v>
      </c>
      <c r="I1516">
        <v>21.887</v>
      </c>
      <c r="J1516">
        <v>23.396000000000001</v>
      </c>
      <c r="M1516" s="3">
        <f t="shared" si="233"/>
        <v>22.209999999999997</v>
      </c>
      <c r="N1516" s="1">
        <f t="shared" si="234"/>
        <v>1.0620014124284392</v>
      </c>
      <c r="O1516" s="1">
        <f t="shared" si="235"/>
        <v>23.272001412428438</v>
      </c>
      <c r="P1516" s="2">
        <f t="shared" si="236"/>
        <v>21.147998587571557</v>
      </c>
    </row>
    <row r="1517" spans="1:16" x14ac:dyDescent="0.2">
      <c r="A1517" s="17" t="s">
        <v>45</v>
      </c>
      <c r="B1517" t="s">
        <v>20</v>
      </c>
      <c r="C1517" t="s">
        <v>44</v>
      </c>
      <c r="E1517">
        <v>2</v>
      </c>
      <c r="G1517">
        <v>32</v>
      </c>
      <c r="H1517">
        <v>16.010000000000002</v>
      </c>
      <c r="I1517">
        <v>15.849</v>
      </c>
      <c r="J1517">
        <v>18.175999999999998</v>
      </c>
      <c r="M1517" s="3">
        <f t="shared" si="233"/>
        <v>16.678333333333331</v>
      </c>
      <c r="N1517" s="1">
        <f t="shared" si="234"/>
        <v>1.2995131139520408</v>
      </c>
      <c r="O1517" s="1">
        <f t="shared" si="235"/>
        <v>17.977846447285373</v>
      </c>
      <c r="P1517" s="2">
        <f t="shared" si="236"/>
        <v>15.378820219381289</v>
      </c>
    </row>
    <row r="1518" spans="1:16" x14ac:dyDescent="0.2">
      <c r="A1518" s="17" t="s">
        <v>45</v>
      </c>
      <c r="B1518" t="s">
        <v>20</v>
      </c>
      <c r="C1518" t="s">
        <v>44</v>
      </c>
      <c r="E1518">
        <v>2</v>
      </c>
      <c r="G1518">
        <v>33</v>
      </c>
      <c r="H1518">
        <v>23.408000000000001</v>
      </c>
      <c r="I1518">
        <v>27.263999999999999</v>
      </c>
      <c r="J1518">
        <v>21.253</v>
      </c>
      <c r="M1518" s="3">
        <f t="shared" si="233"/>
        <v>23.974999999999998</v>
      </c>
      <c r="N1518" s="1">
        <f t="shared" si="234"/>
        <v>3.0453484201319556</v>
      </c>
      <c r="O1518" s="1">
        <f t="shared" si="235"/>
        <v>27.020348420131953</v>
      </c>
      <c r="P1518" s="2">
        <f t="shared" si="236"/>
        <v>20.929651579868043</v>
      </c>
    </row>
    <row r="1519" spans="1:16" x14ac:dyDescent="0.2">
      <c r="A1519" s="17" t="s">
        <v>45</v>
      </c>
      <c r="B1519" t="s">
        <v>20</v>
      </c>
      <c r="C1519" t="s">
        <v>44</v>
      </c>
      <c r="E1519">
        <v>2</v>
      </c>
      <c r="G1519">
        <v>34</v>
      </c>
      <c r="H1519">
        <v>23.396000000000001</v>
      </c>
      <c r="I1519">
        <v>28.719000000000001</v>
      </c>
      <c r="J1519">
        <v>19.623000000000001</v>
      </c>
      <c r="M1519" s="3">
        <f t="shared" si="233"/>
        <v>23.912666666666667</v>
      </c>
      <c r="N1519" s="1">
        <f t="shared" si="234"/>
        <v>4.5699575855070371</v>
      </c>
      <c r="O1519" s="1">
        <f t="shared" si="235"/>
        <v>28.482624252173704</v>
      </c>
      <c r="P1519" s="2">
        <f t="shared" si="236"/>
        <v>19.342709081159629</v>
      </c>
    </row>
    <row r="1520" spans="1:16" x14ac:dyDescent="0.2">
      <c r="A1520" s="17" t="s">
        <v>45</v>
      </c>
      <c r="B1520" t="s">
        <v>20</v>
      </c>
      <c r="C1520" t="s">
        <v>44</v>
      </c>
      <c r="E1520">
        <v>2</v>
      </c>
      <c r="G1520">
        <v>35</v>
      </c>
      <c r="H1520">
        <v>23.83</v>
      </c>
      <c r="I1520">
        <v>26.414999999999999</v>
      </c>
      <c r="J1520">
        <v>18.113</v>
      </c>
      <c r="M1520" s="3">
        <f t="shared" si="233"/>
        <v>22.786000000000001</v>
      </c>
      <c r="N1520" s="1">
        <f t="shared" si="234"/>
        <v>4.2483235517083466</v>
      </c>
      <c r="O1520" s="1">
        <f t="shared" si="235"/>
        <v>27.034323551708347</v>
      </c>
      <c r="P1520" s="2">
        <f t="shared" si="236"/>
        <v>18.537676448291656</v>
      </c>
    </row>
    <row r="1521" spans="1:16" x14ac:dyDescent="0.2">
      <c r="A1521" s="17" t="s">
        <v>45</v>
      </c>
      <c r="B1521" t="s">
        <v>20</v>
      </c>
      <c r="C1521" t="s">
        <v>44</v>
      </c>
      <c r="E1521">
        <v>2</v>
      </c>
      <c r="G1521">
        <v>36</v>
      </c>
      <c r="H1521">
        <v>16.672000000000001</v>
      </c>
      <c r="I1521">
        <v>19.623000000000001</v>
      </c>
      <c r="J1521">
        <v>10.566000000000001</v>
      </c>
      <c r="M1521" s="3">
        <f t="shared" si="233"/>
        <v>15.620333333333335</v>
      </c>
      <c r="N1521" s="1">
        <f t="shared" si="234"/>
        <v>4.6191789674500896</v>
      </c>
      <c r="O1521" s="1">
        <f t="shared" si="235"/>
        <v>20.239512300783424</v>
      </c>
      <c r="P1521" s="2">
        <f t="shared" si="236"/>
        <v>11.001154365883245</v>
      </c>
    </row>
    <row r="1522" spans="1:16" x14ac:dyDescent="0.2">
      <c r="A1522" s="17" t="s">
        <v>45</v>
      </c>
      <c r="B1522" t="s">
        <v>20</v>
      </c>
      <c r="C1522" t="s">
        <v>44</v>
      </c>
      <c r="E1522">
        <v>2</v>
      </c>
      <c r="G1522">
        <v>37</v>
      </c>
      <c r="H1522">
        <v>16.672000000000001</v>
      </c>
      <c r="I1522">
        <v>17.358000000000001</v>
      </c>
      <c r="J1522">
        <v>24.198</v>
      </c>
      <c r="M1522" s="3">
        <f t="shared" si="233"/>
        <v>19.409333333333333</v>
      </c>
      <c r="N1522" s="1">
        <f t="shared" si="234"/>
        <v>4.1612672749215882</v>
      </c>
      <c r="O1522" s="1">
        <f t="shared" si="235"/>
        <v>23.570600608254921</v>
      </c>
      <c r="P1522" s="2">
        <f t="shared" si="236"/>
        <v>15.248066058411744</v>
      </c>
    </row>
    <row r="1523" spans="1:16" x14ac:dyDescent="0.2">
      <c r="A1523" s="17" t="s">
        <v>45</v>
      </c>
      <c r="B1523" t="s">
        <v>20</v>
      </c>
      <c r="C1523" t="s">
        <v>44</v>
      </c>
      <c r="E1523">
        <v>2</v>
      </c>
      <c r="G1523">
        <v>38</v>
      </c>
      <c r="H1523">
        <v>15.093999999999999</v>
      </c>
      <c r="I1523">
        <v>15.849</v>
      </c>
      <c r="J1523">
        <v>21.186</v>
      </c>
      <c r="M1523" s="3">
        <f t="shared" si="233"/>
        <v>17.376333333333331</v>
      </c>
      <c r="N1523" s="1">
        <f t="shared" si="234"/>
        <v>3.3207945334412545</v>
      </c>
      <c r="O1523" s="1">
        <f t="shared" si="235"/>
        <v>20.697127866774586</v>
      </c>
      <c r="P1523" s="2">
        <f t="shared" si="236"/>
        <v>14.055538799892076</v>
      </c>
    </row>
    <row r="1524" spans="1:16" x14ac:dyDescent="0.2">
      <c r="A1524" s="17" t="s">
        <v>45</v>
      </c>
      <c r="B1524" t="s">
        <v>20</v>
      </c>
      <c r="C1524" t="s">
        <v>44</v>
      </c>
      <c r="E1524">
        <v>2</v>
      </c>
      <c r="G1524">
        <v>39</v>
      </c>
      <c r="H1524">
        <v>24.163</v>
      </c>
      <c r="I1524">
        <v>22.654</v>
      </c>
      <c r="J1524">
        <v>18.175999999999998</v>
      </c>
      <c r="M1524" s="3">
        <f t="shared" si="233"/>
        <v>21.664333333333332</v>
      </c>
      <c r="N1524" s="1">
        <f t="shared" si="234"/>
        <v>3.1137794291396936</v>
      </c>
      <c r="O1524" s="1">
        <f t="shared" si="235"/>
        <v>24.778112762473025</v>
      </c>
      <c r="P1524" s="2">
        <f t="shared" si="236"/>
        <v>18.550553904193638</v>
      </c>
    </row>
    <row r="1525" spans="1:16" x14ac:dyDescent="0.2">
      <c r="A1525" s="17" t="s">
        <v>45</v>
      </c>
      <c r="B1525" t="s">
        <v>20</v>
      </c>
      <c r="C1525" t="s">
        <v>44</v>
      </c>
      <c r="E1525">
        <v>2</v>
      </c>
      <c r="G1525">
        <v>40</v>
      </c>
      <c r="H1525">
        <v>18.254000000000001</v>
      </c>
      <c r="I1525">
        <v>19.003</v>
      </c>
      <c r="J1525">
        <v>21.9</v>
      </c>
      <c r="M1525" s="3">
        <f t="shared" si="233"/>
        <v>19.719000000000001</v>
      </c>
      <c r="N1525" s="1">
        <f t="shared" si="234"/>
        <v>1.9255703051304034</v>
      </c>
      <c r="O1525" s="1">
        <f t="shared" si="235"/>
        <v>21.644570305130404</v>
      </c>
      <c r="P1525" s="2">
        <f t="shared" si="236"/>
        <v>17.793429694869598</v>
      </c>
    </row>
    <row r="1526" spans="1:16" x14ac:dyDescent="0.2">
      <c r="A1526" s="17" t="s">
        <v>45</v>
      </c>
      <c r="B1526" t="s">
        <v>20</v>
      </c>
      <c r="C1526" t="s">
        <v>44</v>
      </c>
      <c r="E1526">
        <v>2</v>
      </c>
      <c r="G1526">
        <v>41</v>
      </c>
      <c r="H1526">
        <v>21.186</v>
      </c>
      <c r="I1526">
        <v>20.503</v>
      </c>
      <c r="J1526">
        <v>20.390999999999998</v>
      </c>
      <c r="M1526" s="3">
        <f t="shared" ref="M1526:M1589" si="237">AVERAGE(H1526:L1526)</f>
        <v>20.693333333333332</v>
      </c>
      <c r="N1526" s="1">
        <f t="shared" ref="N1526:N1589" si="238">STDEV(H1526:L1526)</f>
        <v>0.43032119786658646</v>
      </c>
      <c r="O1526" s="1">
        <f t="shared" ref="O1526:O1589" si="239">M1526+N1526</f>
        <v>21.123654531199918</v>
      </c>
      <c r="P1526" s="2">
        <f t="shared" ref="P1526:P1589" si="240">M1526-N1526</f>
        <v>20.263012135466745</v>
      </c>
    </row>
    <row r="1527" spans="1:16" x14ac:dyDescent="0.2">
      <c r="A1527" s="17" t="s">
        <v>45</v>
      </c>
      <c r="B1527" t="s">
        <v>20</v>
      </c>
      <c r="C1527" t="s">
        <v>44</v>
      </c>
      <c r="E1527">
        <v>2</v>
      </c>
      <c r="G1527">
        <v>42</v>
      </c>
      <c r="H1527">
        <v>24.198</v>
      </c>
      <c r="I1527">
        <v>24.163</v>
      </c>
      <c r="J1527">
        <v>24.905999999999999</v>
      </c>
      <c r="M1527" s="3">
        <f t="shared" si="237"/>
        <v>24.422333333333331</v>
      </c>
      <c r="N1527" s="1">
        <f t="shared" si="238"/>
        <v>0.4192330298692275</v>
      </c>
      <c r="O1527" s="1">
        <f t="shared" si="239"/>
        <v>24.84156636320256</v>
      </c>
      <c r="P1527" s="2">
        <f t="shared" si="240"/>
        <v>24.003100303464102</v>
      </c>
    </row>
    <row r="1528" spans="1:16" x14ac:dyDescent="0.2">
      <c r="A1528" s="17" t="s">
        <v>45</v>
      </c>
      <c r="B1528" t="s">
        <v>20</v>
      </c>
      <c r="C1528" t="s">
        <v>44</v>
      </c>
      <c r="E1528">
        <v>2</v>
      </c>
      <c r="G1528">
        <v>43</v>
      </c>
      <c r="H1528">
        <v>23.445</v>
      </c>
      <c r="I1528">
        <v>20.390999999999998</v>
      </c>
      <c r="J1528">
        <v>21.253</v>
      </c>
      <c r="M1528" s="3">
        <f t="shared" si="237"/>
        <v>21.696333333333332</v>
      </c>
      <c r="N1528" s="1">
        <f t="shared" si="238"/>
        <v>1.5745276540389299</v>
      </c>
      <c r="O1528" s="1">
        <f t="shared" si="239"/>
        <v>23.270860987372263</v>
      </c>
      <c r="P1528" s="2">
        <f t="shared" si="240"/>
        <v>20.1218056792944</v>
      </c>
    </row>
    <row r="1529" spans="1:16" x14ac:dyDescent="0.2">
      <c r="A1529" s="17" t="s">
        <v>45</v>
      </c>
      <c r="B1529" t="s">
        <v>20</v>
      </c>
      <c r="C1529" t="s">
        <v>44</v>
      </c>
      <c r="E1529">
        <v>2</v>
      </c>
      <c r="G1529">
        <v>44</v>
      </c>
      <c r="H1529">
        <v>17.506</v>
      </c>
      <c r="I1529">
        <v>15.849</v>
      </c>
      <c r="J1529">
        <v>25.837</v>
      </c>
      <c r="M1529" s="3">
        <f t="shared" si="237"/>
        <v>19.730666666666668</v>
      </c>
      <c r="N1529" s="1">
        <f t="shared" si="238"/>
        <v>5.3527462421950469</v>
      </c>
      <c r="O1529" s="1">
        <f t="shared" si="239"/>
        <v>25.083412908861714</v>
      </c>
      <c r="P1529" s="2">
        <f t="shared" si="240"/>
        <v>14.377920424471622</v>
      </c>
    </row>
    <row r="1530" spans="1:16" x14ac:dyDescent="0.2">
      <c r="A1530" s="17" t="s">
        <v>45</v>
      </c>
      <c r="B1530" t="s">
        <v>20</v>
      </c>
      <c r="C1530" t="s">
        <v>44</v>
      </c>
      <c r="E1530">
        <v>2</v>
      </c>
      <c r="G1530">
        <v>45</v>
      </c>
      <c r="H1530">
        <v>18.363</v>
      </c>
      <c r="I1530">
        <v>19.242000000000001</v>
      </c>
      <c r="J1530">
        <v>25.76</v>
      </c>
      <c r="M1530" s="3">
        <f t="shared" si="237"/>
        <v>21.12166666666667</v>
      </c>
      <c r="N1530" s="1">
        <f t="shared" si="238"/>
        <v>4.0408863301673312</v>
      </c>
      <c r="O1530" s="1">
        <f t="shared" si="239"/>
        <v>25.162552996834002</v>
      </c>
      <c r="P1530" s="2">
        <f t="shared" si="240"/>
        <v>17.080780336499338</v>
      </c>
    </row>
    <row r="1531" spans="1:16" x14ac:dyDescent="0.2">
      <c r="A1531" s="17" t="s">
        <v>45</v>
      </c>
      <c r="B1531" t="s">
        <v>20</v>
      </c>
      <c r="C1531" t="s">
        <v>44</v>
      </c>
      <c r="E1531">
        <v>2</v>
      </c>
      <c r="G1531">
        <v>46</v>
      </c>
      <c r="H1531">
        <v>19.623000000000001</v>
      </c>
      <c r="I1531">
        <v>19.637</v>
      </c>
      <c r="J1531">
        <v>30.225999999999999</v>
      </c>
      <c r="M1531" s="3">
        <f t="shared" si="237"/>
        <v>23.162000000000003</v>
      </c>
      <c r="N1531" s="1">
        <f t="shared" si="238"/>
        <v>6.1176074571681829</v>
      </c>
      <c r="O1531" s="1">
        <f t="shared" si="239"/>
        <v>29.279607457168186</v>
      </c>
      <c r="P1531" s="2">
        <f t="shared" si="240"/>
        <v>17.044392542831819</v>
      </c>
    </row>
    <row r="1532" spans="1:16" x14ac:dyDescent="0.2">
      <c r="A1532" s="17" t="s">
        <v>45</v>
      </c>
      <c r="B1532" t="s">
        <v>20</v>
      </c>
      <c r="C1532" t="s">
        <v>44</v>
      </c>
      <c r="E1532">
        <v>2</v>
      </c>
      <c r="G1532">
        <v>47</v>
      </c>
      <c r="H1532">
        <v>20.433</v>
      </c>
      <c r="I1532">
        <v>21.132000000000001</v>
      </c>
      <c r="J1532">
        <v>26.425999999999998</v>
      </c>
      <c r="M1532" s="3">
        <f t="shared" si="237"/>
        <v>22.663666666666668</v>
      </c>
      <c r="N1532" s="1">
        <f t="shared" si="238"/>
        <v>3.27696724630156</v>
      </c>
      <c r="O1532" s="1">
        <f t="shared" si="239"/>
        <v>25.940633912968227</v>
      </c>
      <c r="P1532" s="2">
        <f t="shared" si="240"/>
        <v>19.386699420365108</v>
      </c>
    </row>
    <row r="1533" spans="1:16" x14ac:dyDescent="0.2">
      <c r="A1533" s="17" t="s">
        <v>45</v>
      </c>
      <c r="B1533" t="s">
        <v>20</v>
      </c>
      <c r="C1533" t="s">
        <v>44</v>
      </c>
      <c r="E1533">
        <v>2</v>
      </c>
      <c r="G1533">
        <v>48</v>
      </c>
      <c r="H1533">
        <v>22.654</v>
      </c>
      <c r="I1533">
        <v>21.9</v>
      </c>
      <c r="J1533">
        <v>28.689</v>
      </c>
      <c r="M1533" s="3">
        <f t="shared" si="237"/>
        <v>24.414333333333332</v>
      </c>
      <c r="N1533" s="1">
        <f t="shared" si="238"/>
        <v>3.7211168126428609</v>
      </c>
      <c r="O1533" s="1">
        <f t="shared" si="239"/>
        <v>28.135450145976193</v>
      </c>
      <c r="P1533" s="2">
        <f t="shared" si="240"/>
        <v>20.69321652069047</v>
      </c>
    </row>
    <row r="1534" spans="1:16" x14ac:dyDescent="0.2">
      <c r="A1534" s="17" t="s">
        <v>45</v>
      </c>
      <c r="B1534" t="s">
        <v>20</v>
      </c>
      <c r="C1534" t="s">
        <v>44</v>
      </c>
      <c r="E1534">
        <v>2</v>
      </c>
      <c r="G1534">
        <v>49</v>
      </c>
      <c r="H1534">
        <v>31.026</v>
      </c>
      <c r="I1534">
        <v>32.453000000000003</v>
      </c>
      <c r="J1534">
        <v>25.088000000000001</v>
      </c>
      <c r="M1534" s="3">
        <f t="shared" si="237"/>
        <v>29.522333333333336</v>
      </c>
      <c r="N1534" s="1">
        <f t="shared" si="238"/>
        <v>3.905965480304868</v>
      </c>
      <c r="O1534" s="1">
        <f t="shared" si="239"/>
        <v>33.428298813638207</v>
      </c>
      <c r="P1534" s="2">
        <f t="shared" si="240"/>
        <v>25.616367853028468</v>
      </c>
    </row>
    <row r="1535" spans="1:16" x14ac:dyDescent="0.2">
      <c r="A1535" s="17" t="s">
        <v>45</v>
      </c>
      <c r="B1535" t="s">
        <v>20</v>
      </c>
      <c r="C1535" t="s">
        <v>44</v>
      </c>
      <c r="E1535">
        <v>2</v>
      </c>
      <c r="G1535">
        <v>50</v>
      </c>
      <c r="H1535">
        <v>33.970999999999997</v>
      </c>
      <c r="I1535">
        <v>32.462000000000003</v>
      </c>
      <c r="J1535">
        <v>30.225999999999999</v>
      </c>
      <c r="M1535" s="3">
        <f t="shared" si="237"/>
        <v>32.219666666666662</v>
      </c>
      <c r="N1535" s="1">
        <f t="shared" si="238"/>
        <v>1.884224066647417</v>
      </c>
      <c r="O1535" s="1">
        <f t="shared" si="239"/>
        <v>34.103890733314081</v>
      </c>
      <c r="P1535" s="2">
        <f t="shared" si="240"/>
        <v>30.335442600019245</v>
      </c>
    </row>
    <row r="1536" spans="1:16" x14ac:dyDescent="0.2">
      <c r="A1536" s="17" t="s">
        <v>45</v>
      </c>
      <c r="B1536" t="s">
        <v>20</v>
      </c>
      <c r="C1536" t="s">
        <v>44</v>
      </c>
      <c r="E1536">
        <v>2</v>
      </c>
      <c r="G1536">
        <v>51</v>
      </c>
      <c r="H1536">
        <v>28.925999999999998</v>
      </c>
      <c r="I1536">
        <v>29.78</v>
      </c>
      <c r="J1536">
        <v>25.704999999999998</v>
      </c>
      <c r="M1536" s="3">
        <f t="shared" si="237"/>
        <v>28.137</v>
      </c>
      <c r="N1536" s="1">
        <f t="shared" si="238"/>
        <v>2.1490223358541449</v>
      </c>
      <c r="O1536" s="1">
        <f t="shared" si="239"/>
        <v>30.286022335854145</v>
      </c>
      <c r="P1536" s="2">
        <f t="shared" si="240"/>
        <v>25.987977664145856</v>
      </c>
    </row>
    <row r="1537" spans="1:16" x14ac:dyDescent="0.2">
      <c r="A1537" s="17" t="s">
        <v>45</v>
      </c>
      <c r="B1537" t="s">
        <v>20</v>
      </c>
      <c r="C1537" t="s">
        <v>44</v>
      </c>
      <c r="E1537">
        <v>2</v>
      </c>
      <c r="G1537">
        <v>52</v>
      </c>
      <c r="H1537">
        <v>32.531999999999996</v>
      </c>
      <c r="I1537">
        <v>32.531999999999996</v>
      </c>
      <c r="J1537">
        <v>37.049999999999997</v>
      </c>
      <c r="M1537" s="3">
        <f t="shared" si="237"/>
        <v>34.037999999999997</v>
      </c>
      <c r="N1537" s="1">
        <f t="shared" si="238"/>
        <v>2.6084685161987298</v>
      </c>
      <c r="O1537" s="1">
        <f t="shared" si="239"/>
        <v>36.646468516198723</v>
      </c>
      <c r="P1537" s="2">
        <f t="shared" si="240"/>
        <v>31.429531483801266</v>
      </c>
    </row>
    <row r="1538" spans="1:16" x14ac:dyDescent="0.2">
      <c r="A1538" s="17" t="s">
        <v>45</v>
      </c>
      <c r="B1538" t="s">
        <v>20</v>
      </c>
      <c r="C1538" t="s">
        <v>44</v>
      </c>
      <c r="E1538">
        <v>2</v>
      </c>
      <c r="G1538">
        <v>53</v>
      </c>
      <c r="H1538">
        <v>29.675000000000001</v>
      </c>
      <c r="I1538">
        <v>28.768000000000001</v>
      </c>
      <c r="J1538">
        <v>37.765999999999998</v>
      </c>
      <c r="M1538" s="3">
        <f t="shared" si="237"/>
        <v>32.06966666666667</v>
      </c>
      <c r="N1538" s="1">
        <f t="shared" si="238"/>
        <v>4.9539703605626624</v>
      </c>
      <c r="O1538" s="1">
        <f t="shared" si="239"/>
        <v>37.023637027229334</v>
      </c>
      <c r="P1538" s="2">
        <f t="shared" si="240"/>
        <v>27.115696306104006</v>
      </c>
    </row>
    <row r="1539" spans="1:16" x14ac:dyDescent="0.2">
      <c r="A1539" s="17" t="s">
        <v>45</v>
      </c>
      <c r="B1539" t="s">
        <v>20</v>
      </c>
      <c r="C1539" t="s">
        <v>44</v>
      </c>
      <c r="E1539">
        <v>2</v>
      </c>
      <c r="G1539">
        <v>54</v>
      </c>
      <c r="H1539">
        <v>25.088000000000001</v>
      </c>
      <c r="I1539">
        <v>27.965</v>
      </c>
      <c r="J1539">
        <v>26.512</v>
      </c>
      <c r="M1539" s="3">
        <f t="shared" si="237"/>
        <v>26.521666666666665</v>
      </c>
      <c r="N1539" s="1">
        <f t="shared" si="238"/>
        <v>1.438524359659346</v>
      </c>
      <c r="O1539" s="1">
        <f t="shared" si="239"/>
        <v>27.960191026326012</v>
      </c>
      <c r="P1539" s="2">
        <f t="shared" si="240"/>
        <v>25.083142307007318</v>
      </c>
    </row>
    <row r="1540" spans="1:16" x14ac:dyDescent="0.2">
      <c r="A1540" s="17" t="s">
        <v>45</v>
      </c>
      <c r="B1540" t="s">
        <v>20</v>
      </c>
      <c r="C1540" t="s">
        <v>44</v>
      </c>
      <c r="E1540">
        <v>2</v>
      </c>
      <c r="G1540">
        <v>55</v>
      </c>
      <c r="H1540">
        <v>19.623000000000001</v>
      </c>
      <c r="I1540">
        <v>20.376999999999999</v>
      </c>
      <c r="J1540">
        <v>31.841999999999999</v>
      </c>
      <c r="M1540" s="3">
        <f t="shared" si="237"/>
        <v>23.947333333333333</v>
      </c>
      <c r="N1540" s="1">
        <f t="shared" si="238"/>
        <v>6.8473681318688646</v>
      </c>
      <c r="O1540" s="1">
        <f t="shared" si="239"/>
        <v>30.794701465202198</v>
      </c>
      <c r="P1540" s="2">
        <f t="shared" si="240"/>
        <v>17.099965201464467</v>
      </c>
    </row>
    <row r="1541" spans="1:16" x14ac:dyDescent="0.2">
      <c r="A1541" s="17" t="s">
        <v>45</v>
      </c>
      <c r="B1541" t="s">
        <v>20</v>
      </c>
      <c r="C1541" t="s">
        <v>44</v>
      </c>
      <c r="E1541">
        <v>2</v>
      </c>
      <c r="G1541">
        <v>56</v>
      </c>
      <c r="H1541">
        <v>37.356999999999999</v>
      </c>
      <c r="I1541">
        <v>40.573</v>
      </c>
      <c r="J1541">
        <v>24.257000000000001</v>
      </c>
      <c r="M1541" s="3">
        <f t="shared" si="237"/>
        <v>34.062333333333335</v>
      </c>
      <c r="N1541" s="1">
        <f t="shared" si="238"/>
        <v>8.6425739992974933</v>
      </c>
      <c r="O1541" s="1">
        <f t="shared" si="239"/>
        <v>42.704907332630825</v>
      </c>
      <c r="P1541" s="2">
        <f t="shared" si="240"/>
        <v>25.419759334035842</v>
      </c>
    </row>
    <row r="1542" spans="1:16" x14ac:dyDescent="0.2">
      <c r="A1542" s="17" t="s">
        <v>45</v>
      </c>
      <c r="B1542" t="s">
        <v>20</v>
      </c>
      <c r="C1542" t="s">
        <v>44</v>
      </c>
      <c r="E1542">
        <v>2</v>
      </c>
      <c r="G1542">
        <v>57</v>
      </c>
      <c r="H1542">
        <v>40.027999999999999</v>
      </c>
      <c r="I1542">
        <v>40.762</v>
      </c>
      <c r="J1542">
        <v>21.9</v>
      </c>
      <c r="M1542" s="3">
        <f t="shared" si="237"/>
        <v>34.229999999999997</v>
      </c>
      <c r="N1542" s="1">
        <f t="shared" si="238"/>
        <v>10.684398158062059</v>
      </c>
      <c r="O1542" s="1">
        <f t="shared" si="239"/>
        <v>44.914398158062056</v>
      </c>
      <c r="P1542" s="2">
        <f t="shared" si="240"/>
        <v>23.545601841937938</v>
      </c>
    </row>
    <row r="1543" spans="1:16" x14ac:dyDescent="0.2">
      <c r="A1543" s="17" t="s">
        <v>45</v>
      </c>
      <c r="B1543" t="s">
        <v>20</v>
      </c>
      <c r="C1543" t="s">
        <v>44</v>
      </c>
      <c r="E1543">
        <v>2</v>
      </c>
      <c r="G1543">
        <v>58</v>
      </c>
      <c r="H1543">
        <v>28.838000000000001</v>
      </c>
      <c r="I1543">
        <v>31.707000000000001</v>
      </c>
      <c r="J1543">
        <v>22.515000000000001</v>
      </c>
      <c r="M1543" s="3">
        <f t="shared" si="237"/>
        <v>27.686666666666667</v>
      </c>
      <c r="N1543" s="1">
        <f t="shared" si="238"/>
        <v>4.702913175185496</v>
      </c>
      <c r="O1543" s="1">
        <f t="shared" si="239"/>
        <v>32.389579841852161</v>
      </c>
      <c r="P1543" s="2">
        <f t="shared" si="240"/>
        <v>22.983753491481171</v>
      </c>
    </row>
    <row r="1544" spans="1:16" x14ac:dyDescent="0.2">
      <c r="A1544" s="17" t="s">
        <v>45</v>
      </c>
      <c r="B1544" t="s">
        <v>20</v>
      </c>
      <c r="C1544" t="s">
        <v>44</v>
      </c>
      <c r="E1544">
        <v>2</v>
      </c>
      <c r="G1544">
        <v>59</v>
      </c>
      <c r="H1544">
        <v>26.457999999999998</v>
      </c>
      <c r="I1544">
        <v>28.689</v>
      </c>
      <c r="J1544">
        <v>24.151</v>
      </c>
      <c r="M1544" s="3">
        <f t="shared" si="237"/>
        <v>26.432666666666666</v>
      </c>
      <c r="N1544" s="1">
        <f t="shared" si="238"/>
        <v>2.2691060648046699</v>
      </c>
      <c r="O1544" s="1">
        <f t="shared" si="239"/>
        <v>28.701772731471337</v>
      </c>
      <c r="P1544" s="2">
        <f t="shared" si="240"/>
        <v>24.163560601861995</v>
      </c>
    </row>
    <row r="1545" spans="1:16" x14ac:dyDescent="0.2">
      <c r="A1545" s="17" t="s">
        <v>45</v>
      </c>
      <c r="B1545" t="s">
        <v>20</v>
      </c>
      <c r="C1545" t="s">
        <v>44</v>
      </c>
      <c r="E1545">
        <v>2</v>
      </c>
      <c r="G1545">
        <v>60</v>
      </c>
      <c r="H1545">
        <v>40.762</v>
      </c>
      <c r="I1545">
        <v>40.762</v>
      </c>
      <c r="J1545">
        <v>31.779</v>
      </c>
      <c r="M1545" s="3">
        <f t="shared" si="237"/>
        <v>37.767666666666663</v>
      </c>
      <c r="N1545" s="1">
        <f t="shared" si="238"/>
        <v>5.1863374681304091</v>
      </c>
      <c r="O1545" s="1">
        <f t="shared" si="239"/>
        <v>42.954004134797074</v>
      </c>
      <c r="P1545" s="2">
        <f t="shared" si="240"/>
        <v>32.581329198536253</v>
      </c>
    </row>
    <row r="1546" spans="1:16" x14ac:dyDescent="0.2">
      <c r="A1546" s="17" t="s">
        <v>45</v>
      </c>
      <c r="B1546" t="s">
        <v>20</v>
      </c>
      <c r="C1546" t="s">
        <v>44</v>
      </c>
      <c r="E1546">
        <v>2</v>
      </c>
      <c r="G1546">
        <v>61</v>
      </c>
      <c r="H1546">
        <v>33.344000000000001</v>
      </c>
      <c r="I1546">
        <v>35.671999999999997</v>
      </c>
      <c r="J1546">
        <v>31.026</v>
      </c>
      <c r="M1546" s="3">
        <f t="shared" si="237"/>
        <v>33.347333333333331</v>
      </c>
      <c r="N1546" s="1">
        <f t="shared" si="238"/>
        <v>2.3230017936569327</v>
      </c>
      <c r="O1546" s="1">
        <f t="shared" si="239"/>
        <v>35.670335126990267</v>
      </c>
      <c r="P1546" s="2">
        <f t="shared" si="240"/>
        <v>31.0243315396764</v>
      </c>
    </row>
    <row r="1547" spans="1:16" x14ac:dyDescent="0.2">
      <c r="A1547" s="17" t="s">
        <v>45</v>
      </c>
      <c r="B1547" t="s">
        <v>20</v>
      </c>
      <c r="C1547" t="s">
        <v>44</v>
      </c>
      <c r="E1547">
        <v>2</v>
      </c>
      <c r="G1547">
        <v>62</v>
      </c>
      <c r="H1547">
        <v>24.151</v>
      </c>
      <c r="I1547">
        <v>26.425999999999998</v>
      </c>
      <c r="J1547">
        <v>27.965</v>
      </c>
      <c r="M1547" s="3">
        <f t="shared" si="237"/>
        <v>26.180666666666667</v>
      </c>
      <c r="N1547" s="1">
        <f t="shared" si="238"/>
        <v>1.9187991904660928</v>
      </c>
      <c r="O1547" s="1">
        <f t="shared" si="239"/>
        <v>28.09946585713276</v>
      </c>
      <c r="P1547" s="2">
        <f t="shared" si="240"/>
        <v>24.261867476200575</v>
      </c>
    </row>
    <row r="1548" spans="1:16" x14ac:dyDescent="0.2">
      <c r="A1548" s="17" t="s">
        <v>45</v>
      </c>
      <c r="B1548" t="s">
        <v>20</v>
      </c>
      <c r="C1548" t="s">
        <v>44</v>
      </c>
      <c r="E1548">
        <v>2</v>
      </c>
      <c r="G1548">
        <v>63</v>
      </c>
      <c r="H1548">
        <v>29.035</v>
      </c>
      <c r="I1548">
        <v>28.015999999999998</v>
      </c>
      <c r="J1548">
        <v>28.087</v>
      </c>
      <c r="M1548" s="3">
        <f t="shared" si="237"/>
        <v>28.379333333333335</v>
      </c>
      <c r="N1548" s="1">
        <f t="shared" si="238"/>
        <v>0.56893262635687736</v>
      </c>
      <c r="O1548" s="1">
        <f t="shared" si="239"/>
        <v>28.948265959690211</v>
      </c>
      <c r="P1548" s="2">
        <f t="shared" si="240"/>
        <v>27.810400706976459</v>
      </c>
    </row>
    <row r="1549" spans="1:16" x14ac:dyDescent="0.2">
      <c r="A1549" s="17" t="s">
        <v>45</v>
      </c>
      <c r="B1549" t="s">
        <v>20</v>
      </c>
      <c r="C1549" t="s">
        <v>44</v>
      </c>
      <c r="E1549">
        <v>2</v>
      </c>
      <c r="G1549">
        <v>64</v>
      </c>
      <c r="H1549">
        <v>21.186</v>
      </c>
      <c r="I1549">
        <v>21.9</v>
      </c>
      <c r="J1549">
        <v>27.17</v>
      </c>
      <c r="M1549" s="3">
        <f t="shared" si="237"/>
        <v>23.418666666666667</v>
      </c>
      <c r="N1549" s="1">
        <f t="shared" si="238"/>
        <v>3.2683061872066599</v>
      </c>
      <c r="O1549" s="1">
        <f t="shared" si="239"/>
        <v>26.686972853873328</v>
      </c>
      <c r="P1549" s="2">
        <f t="shared" si="240"/>
        <v>20.150360479460005</v>
      </c>
    </row>
    <row r="1550" spans="1:16" x14ac:dyDescent="0.2">
      <c r="A1550" s="17" t="s">
        <v>45</v>
      </c>
      <c r="B1550" t="s">
        <v>20</v>
      </c>
      <c r="C1550" t="s">
        <v>44</v>
      </c>
      <c r="E1550">
        <v>2</v>
      </c>
      <c r="G1550">
        <v>65</v>
      </c>
      <c r="H1550">
        <v>25.314</v>
      </c>
      <c r="I1550">
        <v>25.76</v>
      </c>
      <c r="J1550">
        <v>19.003</v>
      </c>
      <c r="M1550" s="3">
        <f t="shared" si="237"/>
        <v>23.358999999999998</v>
      </c>
      <c r="N1550" s="1">
        <f t="shared" si="238"/>
        <v>3.7789920613835704</v>
      </c>
      <c r="O1550" s="1">
        <f t="shared" si="239"/>
        <v>27.137992061383567</v>
      </c>
      <c r="P1550" s="2">
        <f t="shared" si="240"/>
        <v>19.580007938616429</v>
      </c>
    </row>
    <row r="1551" spans="1:16" x14ac:dyDescent="0.2">
      <c r="A1551" s="17" t="s">
        <v>45</v>
      </c>
      <c r="B1551" t="s">
        <v>20</v>
      </c>
      <c r="C1551" t="s">
        <v>44</v>
      </c>
      <c r="E1551">
        <v>2</v>
      </c>
      <c r="G1551">
        <v>66</v>
      </c>
      <c r="H1551">
        <v>21.9</v>
      </c>
      <c r="I1551">
        <v>23.396000000000001</v>
      </c>
      <c r="J1551">
        <v>22.654</v>
      </c>
      <c r="M1551" s="3">
        <f t="shared" si="237"/>
        <v>22.650000000000002</v>
      </c>
      <c r="N1551" s="1">
        <f t="shared" si="238"/>
        <v>0.7480080213473661</v>
      </c>
      <c r="O1551" s="1">
        <f t="shared" si="239"/>
        <v>23.398008021347369</v>
      </c>
      <c r="P1551" s="2">
        <f t="shared" si="240"/>
        <v>21.901991978652635</v>
      </c>
    </row>
    <row r="1552" spans="1:16" x14ac:dyDescent="0.2">
      <c r="A1552" s="17" t="s">
        <v>45</v>
      </c>
      <c r="B1552" t="s">
        <v>20</v>
      </c>
      <c r="C1552" t="s">
        <v>44</v>
      </c>
      <c r="E1552">
        <v>2</v>
      </c>
      <c r="G1552">
        <v>67</v>
      </c>
      <c r="H1552">
        <v>34.920999999999999</v>
      </c>
      <c r="I1552">
        <v>36.857999999999997</v>
      </c>
      <c r="J1552">
        <v>35.503999999999998</v>
      </c>
      <c r="M1552" s="3">
        <f t="shared" si="237"/>
        <v>35.760999999999996</v>
      </c>
      <c r="N1552" s="1">
        <f t="shared" si="238"/>
        <v>0.99374493709402001</v>
      </c>
      <c r="O1552" s="1">
        <f t="shared" si="239"/>
        <v>36.754744937094017</v>
      </c>
      <c r="P1552" s="2">
        <f t="shared" si="240"/>
        <v>34.767255062905974</v>
      </c>
    </row>
    <row r="1553" spans="1:20" x14ac:dyDescent="0.2">
      <c r="A1553" s="17" t="s">
        <v>45</v>
      </c>
      <c r="B1553" t="s">
        <v>20</v>
      </c>
      <c r="C1553" t="s">
        <v>44</v>
      </c>
      <c r="E1553">
        <v>2</v>
      </c>
      <c r="G1553">
        <v>68</v>
      </c>
      <c r="H1553">
        <v>32.020000000000003</v>
      </c>
      <c r="I1553">
        <v>32.020000000000003</v>
      </c>
      <c r="J1553">
        <v>31.841999999999999</v>
      </c>
      <c r="M1553" s="3">
        <f t="shared" si="237"/>
        <v>31.960666666666668</v>
      </c>
      <c r="N1553" s="1">
        <f t="shared" si="238"/>
        <v>0.10276834791575591</v>
      </c>
      <c r="O1553" s="1">
        <f t="shared" si="239"/>
        <v>32.063435014582424</v>
      </c>
      <c r="P1553" s="2">
        <f t="shared" si="240"/>
        <v>31.857898318750912</v>
      </c>
    </row>
    <row r="1554" spans="1:20" x14ac:dyDescent="0.2">
      <c r="A1554" s="17" t="s">
        <v>45</v>
      </c>
      <c r="B1554" t="s">
        <v>20</v>
      </c>
      <c r="C1554" t="s">
        <v>44</v>
      </c>
      <c r="E1554">
        <v>2</v>
      </c>
      <c r="G1554">
        <v>69</v>
      </c>
      <c r="H1554">
        <v>25.088000000000001</v>
      </c>
      <c r="I1554">
        <v>28.689</v>
      </c>
      <c r="J1554">
        <v>24.951000000000001</v>
      </c>
      <c r="M1554" s="3">
        <f t="shared" si="237"/>
        <v>26.242666666666668</v>
      </c>
      <c r="N1554" s="1">
        <f t="shared" si="238"/>
        <v>2.1196939244460111</v>
      </c>
      <c r="O1554" s="1">
        <f t="shared" si="239"/>
        <v>28.362360591112679</v>
      </c>
      <c r="P1554" s="2">
        <f t="shared" si="240"/>
        <v>24.122972742220657</v>
      </c>
    </row>
    <row r="1555" spans="1:20" x14ac:dyDescent="0.2">
      <c r="A1555" s="17" t="s">
        <v>45</v>
      </c>
      <c r="B1555" t="s">
        <v>20</v>
      </c>
      <c r="C1555" t="s">
        <v>44</v>
      </c>
      <c r="E1555">
        <v>2</v>
      </c>
      <c r="G1555">
        <v>70</v>
      </c>
      <c r="H1555">
        <v>29.434000000000001</v>
      </c>
      <c r="I1555">
        <v>30.273</v>
      </c>
      <c r="J1555">
        <v>25.19</v>
      </c>
      <c r="M1555" s="3">
        <f t="shared" si="237"/>
        <v>28.299000000000003</v>
      </c>
      <c r="N1555" s="1">
        <f t="shared" si="238"/>
        <v>2.724957063881924</v>
      </c>
      <c r="O1555" s="1">
        <f t="shared" si="239"/>
        <v>31.023957063881927</v>
      </c>
      <c r="P1555" s="2">
        <f t="shared" si="240"/>
        <v>25.574042936118079</v>
      </c>
    </row>
    <row r="1556" spans="1:20" x14ac:dyDescent="0.2">
      <c r="A1556" s="17" t="s">
        <v>45</v>
      </c>
      <c r="B1556" t="s">
        <v>20</v>
      </c>
      <c r="C1556" t="s">
        <v>44</v>
      </c>
      <c r="E1556">
        <v>2</v>
      </c>
      <c r="G1556">
        <v>71</v>
      </c>
      <c r="H1556">
        <v>29.035</v>
      </c>
      <c r="I1556">
        <v>26.199000000000002</v>
      </c>
      <c r="J1556">
        <v>24.198</v>
      </c>
      <c r="M1556" s="3">
        <f t="shared" si="237"/>
        <v>26.477333333333334</v>
      </c>
      <c r="N1556" s="1">
        <f t="shared" si="238"/>
        <v>2.4304823252460266</v>
      </c>
      <c r="O1556" s="1">
        <f t="shared" si="239"/>
        <v>28.907815658579359</v>
      </c>
      <c r="P1556" s="2">
        <f t="shared" si="240"/>
        <v>24.046851008087309</v>
      </c>
    </row>
    <row r="1557" spans="1:20" x14ac:dyDescent="0.2">
      <c r="A1557" s="17" t="s">
        <v>45</v>
      </c>
      <c r="B1557" t="s">
        <v>20</v>
      </c>
      <c r="C1557" t="s">
        <v>44</v>
      </c>
      <c r="E1557">
        <v>2</v>
      </c>
      <c r="G1557">
        <v>72</v>
      </c>
      <c r="H1557">
        <v>28.678999999999998</v>
      </c>
      <c r="I1557">
        <v>29.472999999999999</v>
      </c>
      <c r="J1557">
        <v>26.457999999999998</v>
      </c>
      <c r="M1557" s="3">
        <f t="shared" si="237"/>
        <v>28.203333333333333</v>
      </c>
      <c r="N1557" s="1">
        <f t="shared" si="238"/>
        <v>1.5627700833242661</v>
      </c>
      <c r="O1557" s="1">
        <f t="shared" si="239"/>
        <v>29.7661034166576</v>
      </c>
      <c r="P1557" s="2">
        <f t="shared" si="240"/>
        <v>26.640563250009066</v>
      </c>
    </row>
    <row r="1558" spans="1:20" x14ac:dyDescent="0.2">
      <c r="A1558" s="17" t="s">
        <v>45</v>
      </c>
      <c r="B1558" t="s">
        <v>20</v>
      </c>
      <c r="C1558" t="s">
        <v>44</v>
      </c>
      <c r="E1558">
        <v>2</v>
      </c>
      <c r="G1558">
        <v>73</v>
      </c>
      <c r="H1558">
        <v>21.186</v>
      </c>
      <c r="I1558">
        <v>22.692</v>
      </c>
      <c r="J1558">
        <v>29.434000000000001</v>
      </c>
      <c r="M1558" s="3">
        <f t="shared" si="237"/>
        <v>24.437333333333331</v>
      </c>
      <c r="N1558" s="1">
        <f t="shared" si="238"/>
        <v>4.3922679031832104</v>
      </c>
      <c r="O1558" s="1">
        <f t="shared" si="239"/>
        <v>28.829601236516542</v>
      </c>
      <c r="P1558" s="2">
        <f t="shared" si="240"/>
        <v>20.045065430150121</v>
      </c>
    </row>
    <row r="1559" spans="1:20" x14ac:dyDescent="0.2">
      <c r="A1559" s="17" t="s">
        <v>45</v>
      </c>
      <c r="B1559" t="s">
        <v>20</v>
      </c>
      <c r="C1559" t="s">
        <v>44</v>
      </c>
      <c r="E1559">
        <v>2</v>
      </c>
      <c r="G1559">
        <v>74</v>
      </c>
      <c r="H1559">
        <v>41.591999999999999</v>
      </c>
      <c r="I1559">
        <v>38.756</v>
      </c>
      <c r="J1559">
        <v>38.497999999999998</v>
      </c>
      <c r="M1559" s="3">
        <f t="shared" si="237"/>
        <v>39.615333333333332</v>
      </c>
      <c r="N1559" s="1">
        <f t="shared" si="238"/>
        <v>1.7166972165566452</v>
      </c>
      <c r="O1559" s="1">
        <f t="shared" si="239"/>
        <v>41.332030549889978</v>
      </c>
      <c r="P1559" s="2">
        <f t="shared" si="240"/>
        <v>37.898636116776686</v>
      </c>
    </row>
    <row r="1560" spans="1:20" x14ac:dyDescent="0.2">
      <c r="A1560" s="17" t="s">
        <v>45</v>
      </c>
      <c r="B1560" t="s">
        <v>20</v>
      </c>
      <c r="C1560" t="s">
        <v>44</v>
      </c>
      <c r="E1560">
        <v>2</v>
      </c>
      <c r="G1560">
        <v>75</v>
      </c>
      <c r="H1560">
        <v>32.462000000000003</v>
      </c>
      <c r="I1560">
        <v>31.698</v>
      </c>
      <c r="J1560">
        <v>40.347000000000001</v>
      </c>
      <c r="M1560" s="3">
        <f t="shared" si="237"/>
        <v>34.835666666666668</v>
      </c>
      <c r="N1560" s="1">
        <f t="shared" si="238"/>
        <v>4.788216821879864</v>
      </c>
      <c r="O1560" s="1">
        <f t="shared" si="239"/>
        <v>39.623883488546532</v>
      </c>
      <c r="P1560" s="2">
        <f t="shared" si="240"/>
        <v>30.047449844786804</v>
      </c>
      <c r="Q1560" s="76" t="s">
        <v>46</v>
      </c>
      <c r="R1560" s="64"/>
      <c r="S1560" s="64"/>
      <c r="T1560" s="64"/>
    </row>
    <row r="1561" spans="1:20" x14ac:dyDescent="0.2">
      <c r="A1561" s="36" t="s">
        <v>45</v>
      </c>
      <c r="B1561" s="5" t="s">
        <v>20</v>
      </c>
      <c r="C1561" s="5" t="s">
        <v>44</v>
      </c>
      <c r="D1561" s="5"/>
      <c r="E1561" s="5">
        <v>2</v>
      </c>
      <c r="F1561" s="5"/>
      <c r="G1561" s="5">
        <v>76</v>
      </c>
      <c r="H1561" s="5">
        <v>28.42</v>
      </c>
      <c r="I1561" s="5">
        <v>28.689</v>
      </c>
      <c r="J1561" s="5">
        <v>33.216000000000001</v>
      </c>
      <c r="K1561" s="5"/>
      <c r="L1561" s="5"/>
      <c r="M1561" s="6">
        <f t="shared" si="237"/>
        <v>30.108333333333334</v>
      </c>
      <c r="N1561" s="7">
        <f t="shared" si="238"/>
        <v>2.694677036925452</v>
      </c>
      <c r="O1561" s="7">
        <f t="shared" si="239"/>
        <v>32.803010370258789</v>
      </c>
      <c r="P1561" s="8">
        <f t="shared" si="240"/>
        <v>27.413656296407883</v>
      </c>
      <c r="Q1561" s="76"/>
      <c r="R1561" s="64"/>
      <c r="S1561" s="64"/>
      <c r="T1561" s="64"/>
    </row>
    <row r="1562" spans="1:20" s="40" customFormat="1" x14ac:dyDescent="0.2">
      <c r="A1562" s="37" t="s">
        <v>45</v>
      </c>
      <c r="B1562" s="38" t="s">
        <v>20</v>
      </c>
      <c r="C1562" s="38" t="s">
        <v>44</v>
      </c>
      <c r="D1562" s="38"/>
      <c r="E1562" s="38">
        <v>3</v>
      </c>
      <c r="F1562" s="38">
        <f>1177.39+1938.45</f>
        <v>3115.84</v>
      </c>
      <c r="G1562" s="38">
        <v>1</v>
      </c>
      <c r="H1562" s="38" t="s">
        <v>18</v>
      </c>
      <c r="I1562" s="38">
        <v>1.5089999999999999</v>
      </c>
      <c r="J1562" s="38">
        <v>3.0190000000000001</v>
      </c>
      <c r="K1562" s="38"/>
      <c r="L1562" s="38"/>
      <c r="M1562" s="37">
        <f t="shared" si="237"/>
        <v>2.2640000000000002</v>
      </c>
      <c r="N1562" s="38">
        <f t="shared" si="238"/>
        <v>1.067731239591686</v>
      </c>
      <c r="O1562" s="38">
        <f t="shared" si="239"/>
        <v>3.3317312395916865</v>
      </c>
      <c r="P1562" s="39">
        <f t="shared" si="240"/>
        <v>1.1962687604083142</v>
      </c>
      <c r="Q1562" s="76"/>
      <c r="R1562" s="64"/>
      <c r="S1562" s="64"/>
      <c r="T1562" s="64"/>
    </row>
    <row r="1563" spans="1:20" s="40" customFormat="1" x14ac:dyDescent="0.2">
      <c r="A1563" s="41" t="s">
        <v>45</v>
      </c>
      <c r="B1563" s="40" t="s">
        <v>20</v>
      </c>
      <c r="C1563" s="40" t="s">
        <v>44</v>
      </c>
      <c r="E1563" s="40">
        <v>3</v>
      </c>
      <c r="G1563" s="40">
        <v>2</v>
      </c>
      <c r="H1563" s="40">
        <v>0.755</v>
      </c>
      <c r="I1563" s="40">
        <v>2.2639999999999998</v>
      </c>
      <c r="J1563" s="40">
        <v>3.774</v>
      </c>
      <c r="M1563" s="41">
        <f t="shared" si="237"/>
        <v>2.2643333333333331</v>
      </c>
      <c r="N1563" s="40">
        <f t="shared" si="238"/>
        <v>1.5095000276029598</v>
      </c>
      <c r="O1563" s="40">
        <f t="shared" si="239"/>
        <v>3.7738333609362931</v>
      </c>
      <c r="P1563" s="42">
        <f t="shared" si="240"/>
        <v>0.75483330573037333</v>
      </c>
    </row>
    <row r="1564" spans="1:20" s="40" customFormat="1" x14ac:dyDescent="0.2">
      <c r="A1564" s="41" t="s">
        <v>45</v>
      </c>
      <c r="B1564" s="40" t="s">
        <v>20</v>
      </c>
      <c r="C1564" s="40" t="s">
        <v>44</v>
      </c>
      <c r="E1564" s="40">
        <v>3</v>
      </c>
      <c r="G1564" s="40">
        <v>3</v>
      </c>
      <c r="H1564" s="40">
        <v>1.6879999999999999</v>
      </c>
      <c r="I1564" s="40">
        <v>3.774</v>
      </c>
      <c r="J1564" s="40">
        <v>5.2830000000000004</v>
      </c>
      <c r="M1564" s="41">
        <f t="shared" si="237"/>
        <v>3.581666666666667</v>
      </c>
      <c r="N1564" s="40">
        <f t="shared" si="238"/>
        <v>1.8052009121793984</v>
      </c>
      <c r="O1564" s="40">
        <f t="shared" si="239"/>
        <v>5.3868675788460649</v>
      </c>
      <c r="P1564" s="42">
        <f t="shared" si="240"/>
        <v>1.7764657544872686</v>
      </c>
    </row>
    <row r="1565" spans="1:20" s="40" customFormat="1" x14ac:dyDescent="0.2">
      <c r="A1565" s="41" t="s">
        <v>45</v>
      </c>
      <c r="B1565" s="40" t="s">
        <v>20</v>
      </c>
      <c r="C1565" s="40" t="s">
        <v>44</v>
      </c>
      <c r="E1565" s="40">
        <v>3</v>
      </c>
      <c r="G1565" s="40">
        <v>4</v>
      </c>
      <c r="H1565" s="40">
        <v>5.2830000000000004</v>
      </c>
      <c r="I1565" s="40">
        <v>8.3019999999999996</v>
      </c>
      <c r="J1565" s="40">
        <v>6.7919999999999998</v>
      </c>
      <c r="M1565" s="41">
        <f t="shared" si="237"/>
        <v>6.7923333333333344</v>
      </c>
      <c r="N1565" s="40">
        <f t="shared" si="238"/>
        <v>1.5095000276029518</v>
      </c>
      <c r="O1565" s="40">
        <f t="shared" si="239"/>
        <v>8.3018333609362855</v>
      </c>
      <c r="P1565" s="42">
        <f t="shared" si="240"/>
        <v>5.2828333057303825</v>
      </c>
    </row>
    <row r="1566" spans="1:20" s="40" customFormat="1" x14ac:dyDescent="0.2">
      <c r="A1566" s="41" t="s">
        <v>45</v>
      </c>
      <c r="B1566" s="40" t="s">
        <v>20</v>
      </c>
      <c r="C1566" s="40" t="s">
        <v>44</v>
      </c>
      <c r="E1566" s="40">
        <v>3</v>
      </c>
      <c r="G1566" s="40">
        <v>5</v>
      </c>
      <c r="H1566" s="40">
        <v>10.566000000000001</v>
      </c>
      <c r="I1566" s="40">
        <v>9.8109999999999999</v>
      </c>
      <c r="J1566" s="40">
        <v>9.0570000000000004</v>
      </c>
      <c r="M1566" s="41">
        <f t="shared" si="237"/>
        <v>9.8113333333333355</v>
      </c>
      <c r="N1566" s="40">
        <f t="shared" si="238"/>
        <v>0.75450005522420838</v>
      </c>
      <c r="O1566" s="40">
        <f t="shared" si="239"/>
        <v>10.565833388557543</v>
      </c>
      <c r="P1566" s="42">
        <f t="shared" si="240"/>
        <v>9.0568332781091279</v>
      </c>
    </row>
    <row r="1567" spans="1:20" s="40" customFormat="1" x14ac:dyDescent="0.2">
      <c r="A1567" s="41" t="s">
        <v>45</v>
      </c>
      <c r="B1567" s="40" t="s">
        <v>20</v>
      </c>
      <c r="C1567" s="40" t="s">
        <v>44</v>
      </c>
      <c r="E1567" s="40">
        <v>3</v>
      </c>
      <c r="G1567" s="40">
        <v>6</v>
      </c>
      <c r="H1567" s="40">
        <v>15.093999999999999</v>
      </c>
      <c r="I1567" s="40">
        <v>12.099</v>
      </c>
      <c r="J1567" s="40">
        <v>7.585</v>
      </c>
      <c r="M1567" s="41">
        <f t="shared" si="237"/>
        <v>11.592666666666666</v>
      </c>
      <c r="N1567" s="40">
        <f t="shared" si="238"/>
        <v>3.7800198853092488</v>
      </c>
      <c r="O1567" s="40">
        <f t="shared" si="239"/>
        <v>15.372686551975915</v>
      </c>
      <c r="P1567" s="42">
        <f t="shared" si="240"/>
        <v>7.812646781357417</v>
      </c>
    </row>
    <row r="1568" spans="1:20" s="40" customFormat="1" x14ac:dyDescent="0.2">
      <c r="A1568" s="41" t="s">
        <v>45</v>
      </c>
      <c r="B1568" s="40" t="s">
        <v>20</v>
      </c>
      <c r="C1568" s="40" t="s">
        <v>44</v>
      </c>
      <c r="E1568" s="40">
        <v>3</v>
      </c>
      <c r="G1568" s="40">
        <v>7</v>
      </c>
      <c r="H1568" s="40">
        <v>11.321</v>
      </c>
      <c r="I1568" s="40">
        <v>9.0570000000000004</v>
      </c>
      <c r="J1568" s="40">
        <v>9.84</v>
      </c>
      <c r="M1568" s="41">
        <f t="shared" si="237"/>
        <v>10.072666666666667</v>
      </c>
      <c r="N1568" s="40">
        <f t="shared" si="238"/>
        <v>1.1497931698063495</v>
      </c>
      <c r="O1568" s="40">
        <f t="shared" si="239"/>
        <v>11.222459836473016</v>
      </c>
      <c r="P1568" s="42">
        <f t="shared" si="240"/>
        <v>8.9228734968603174</v>
      </c>
    </row>
    <row r="1569" spans="1:16" s="40" customFormat="1" x14ac:dyDescent="0.2">
      <c r="A1569" s="41" t="s">
        <v>45</v>
      </c>
      <c r="B1569" s="40" t="s">
        <v>20</v>
      </c>
      <c r="C1569" s="40" t="s">
        <v>44</v>
      </c>
      <c r="E1569" s="40">
        <v>3</v>
      </c>
      <c r="G1569" s="40">
        <v>8</v>
      </c>
      <c r="H1569" s="40">
        <v>11.346</v>
      </c>
      <c r="I1569" s="40">
        <v>12.074999999999999</v>
      </c>
      <c r="J1569" s="40">
        <v>11.346</v>
      </c>
      <c r="M1569" s="41">
        <f t="shared" si="237"/>
        <v>11.588999999999999</v>
      </c>
      <c r="N1569" s="40">
        <f t="shared" si="238"/>
        <v>0.42088834623923671</v>
      </c>
      <c r="O1569" s="40">
        <f t="shared" si="239"/>
        <v>12.009888346239235</v>
      </c>
      <c r="P1569" s="42">
        <f t="shared" si="240"/>
        <v>11.168111653760763</v>
      </c>
    </row>
    <row r="1570" spans="1:16" s="40" customFormat="1" x14ac:dyDescent="0.2">
      <c r="A1570" s="41" t="s">
        <v>45</v>
      </c>
      <c r="B1570" s="40" t="s">
        <v>20</v>
      </c>
      <c r="C1570" s="40" t="s">
        <v>44</v>
      </c>
      <c r="E1570" s="40">
        <v>3</v>
      </c>
      <c r="G1570" s="40">
        <v>9</v>
      </c>
      <c r="H1570" s="40">
        <v>12.286</v>
      </c>
      <c r="I1570" s="40">
        <v>8.3019999999999996</v>
      </c>
      <c r="J1570" s="40">
        <v>9.0570000000000004</v>
      </c>
      <c r="M1570" s="41">
        <f t="shared" si="237"/>
        <v>9.8816666666666677</v>
      </c>
      <c r="N1570" s="40">
        <f t="shared" si="238"/>
        <v>2.1161569727535152</v>
      </c>
      <c r="O1570" s="40">
        <f t="shared" si="239"/>
        <v>11.997823639420183</v>
      </c>
      <c r="P1570" s="42">
        <f t="shared" si="240"/>
        <v>7.7655096939131525</v>
      </c>
    </row>
    <row r="1571" spans="1:16" s="40" customFormat="1" x14ac:dyDescent="0.2">
      <c r="A1571" s="41" t="s">
        <v>45</v>
      </c>
      <c r="B1571" s="40" t="s">
        <v>20</v>
      </c>
      <c r="C1571" s="40" t="s">
        <v>44</v>
      </c>
      <c r="E1571" s="40">
        <v>3</v>
      </c>
      <c r="G1571" s="40">
        <v>10</v>
      </c>
      <c r="H1571" s="40">
        <v>15.920999999999999</v>
      </c>
      <c r="I1571" s="40">
        <v>12.919</v>
      </c>
      <c r="J1571" s="40">
        <v>12.099</v>
      </c>
      <c r="M1571" s="41">
        <f t="shared" si="237"/>
        <v>13.646333333333333</v>
      </c>
      <c r="N1571" s="40">
        <f t="shared" si="238"/>
        <v>2.0121335277096599</v>
      </c>
      <c r="O1571" s="40">
        <f t="shared" si="239"/>
        <v>15.658466861042992</v>
      </c>
      <c r="P1571" s="42">
        <f t="shared" si="240"/>
        <v>11.634199805623673</v>
      </c>
    </row>
    <row r="1572" spans="1:16" s="40" customFormat="1" x14ac:dyDescent="0.2">
      <c r="A1572" s="41" t="s">
        <v>45</v>
      </c>
      <c r="B1572" s="40" t="s">
        <v>20</v>
      </c>
      <c r="C1572" s="40" t="s">
        <v>44</v>
      </c>
      <c r="E1572" s="40">
        <v>3</v>
      </c>
      <c r="G1572" s="40">
        <v>11</v>
      </c>
      <c r="H1572" s="40">
        <v>15.920999999999999</v>
      </c>
      <c r="I1572" s="40">
        <v>13.772</v>
      </c>
      <c r="J1572" s="40">
        <v>13.585000000000001</v>
      </c>
      <c r="M1572" s="41">
        <f t="shared" si="237"/>
        <v>14.426</v>
      </c>
      <c r="N1572" s="40">
        <f t="shared" si="238"/>
        <v>1.298079735609488</v>
      </c>
      <c r="O1572" s="40">
        <f t="shared" si="239"/>
        <v>15.724079735609488</v>
      </c>
      <c r="P1572" s="42">
        <f t="shared" si="240"/>
        <v>13.127920264390513</v>
      </c>
    </row>
    <row r="1573" spans="1:16" s="40" customFormat="1" x14ac:dyDescent="0.2">
      <c r="A1573" s="41" t="s">
        <v>45</v>
      </c>
      <c r="B1573" s="40" t="s">
        <v>20</v>
      </c>
      <c r="C1573" s="40" t="s">
        <v>44</v>
      </c>
      <c r="E1573" s="40">
        <v>3</v>
      </c>
      <c r="G1573" s="40">
        <v>12</v>
      </c>
      <c r="H1573" s="40">
        <v>12.099</v>
      </c>
      <c r="I1573" s="40">
        <v>12.169</v>
      </c>
      <c r="J1573" s="40">
        <v>13.916</v>
      </c>
      <c r="M1573" s="41">
        <f t="shared" si="237"/>
        <v>12.728</v>
      </c>
      <c r="N1573" s="40">
        <f t="shared" si="238"/>
        <v>1.0294333392697168</v>
      </c>
      <c r="O1573" s="40">
        <f t="shared" si="239"/>
        <v>13.757433339269717</v>
      </c>
      <c r="P1573" s="42">
        <f t="shared" si="240"/>
        <v>11.698566660730283</v>
      </c>
    </row>
    <row r="1574" spans="1:16" s="40" customFormat="1" x14ac:dyDescent="0.2">
      <c r="A1574" s="41" t="s">
        <v>45</v>
      </c>
      <c r="B1574" s="40" t="s">
        <v>20</v>
      </c>
      <c r="C1574" s="40" t="s">
        <v>44</v>
      </c>
      <c r="E1574" s="40">
        <v>3</v>
      </c>
      <c r="G1574" s="40">
        <v>13</v>
      </c>
      <c r="H1574" s="40">
        <v>13.916</v>
      </c>
      <c r="I1574" s="40">
        <v>12.919</v>
      </c>
      <c r="J1574" s="40">
        <v>14.34</v>
      </c>
      <c r="M1574" s="41">
        <f t="shared" si="237"/>
        <v>13.725</v>
      </c>
      <c r="N1574" s="40">
        <f t="shared" si="238"/>
        <v>0.72950051405053828</v>
      </c>
      <c r="O1574" s="40">
        <f t="shared" si="239"/>
        <v>14.454500514050538</v>
      </c>
      <c r="P1574" s="42">
        <f t="shared" si="240"/>
        <v>12.995499485949461</v>
      </c>
    </row>
    <row r="1575" spans="1:16" s="40" customFormat="1" x14ac:dyDescent="0.2">
      <c r="A1575" s="41" t="s">
        <v>45</v>
      </c>
      <c r="B1575" s="40" t="s">
        <v>20</v>
      </c>
      <c r="C1575" s="40" t="s">
        <v>44</v>
      </c>
      <c r="E1575" s="40">
        <v>3</v>
      </c>
      <c r="G1575" s="40">
        <v>14</v>
      </c>
      <c r="H1575" s="40">
        <v>12.852</v>
      </c>
      <c r="I1575" s="40">
        <v>8.3360000000000003</v>
      </c>
      <c r="J1575" s="40">
        <v>16.620999999999999</v>
      </c>
      <c r="M1575" s="41">
        <f t="shared" si="237"/>
        <v>12.603</v>
      </c>
      <c r="N1575" s="40">
        <f t="shared" si="238"/>
        <v>4.148108846209321</v>
      </c>
      <c r="O1575" s="40">
        <f t="shared" si="239"/>
        <v>16.75110884620932</v>
      </c>
      <c r="P1575" s="42">
        <f t="shared" si="240"/>
        <v>8.4548911537906797</v>
      </c>
    </row>
    <row r="1576" spans="1:16" s="40" customFormat="1" x14ac:dyDescent="0.2">
      <c r="A1576" s="41" t="s">
        <v>45</v>
      </c>
      <c r="B1576" s="40" t="s">
        <v>20</v>
      </c>
      <c r="C1576" s="40" t="s">
        <v>44</v>
      </c>
      <c r="E1576" s="40">
        <v>3</v>
      </c>
      <c r="G1576" s="40">
        <v>15</v>
      </c>
      <c r="H1576" s="40">
        <v>13.606</v>
      </c>
      <c r="I1576" s="40">
        <v>7.6970000000000001</v>
      </c>
      <c r="J1576" s="40">
        <v>12.852</v>
      </c>
      <c r="M1576" s="41">
        <f t="shared" si="237"/>
        <v>11.385</v>
      </c>
      <c r="N1576" s="40">
        <f t="shared" si="238"/>
        <v>3.2160747814688615</v>
      </c>
      <c r="O1576" s="40">
        <f t="shared" si="239"/>
        <v>14.601074781468862</v>
      </c>
      <c r="P1576" s="42">
        <f t="shared" si="240"/>
        <v>8.1689252185311378</v>
      </c>
    </row>
    <row r="1577" spans="1:16" s="40" customFormat="1" x14ac:dyDescent="0.2">
      <c r="A1577" s="41" t="s">
        <v>45</v>
      </c>
      <c r="B1577" s="40" t="s">
        <v>20</v>
      </c>
      <c r="C1577" s="40" t="s">
        <v>44</v>
      </c>
      <c r="E1577" s="40">
        <v>3</v>
      </c>
      <c r="G1577" s="40">
        <v>16</v>
      </c>
      <c r="H1577" s="40">
        <v>12.446999999999999</v>
      </c>
      <c r="I1577" s="40">
        <v>9.8109999999999999</v>
      </c>
      <c r="J1577" s="40">
        <v>16.620999999999999</v>
      </c>
      <c r="M1577" s="41">
        <f t="shared" si="237"/>
        <v>12.959666666666665</v>
      </c>
      <c r="N1577" s="40">
        <f t="shared" si="238"/>
        <v>3.4338237190242209</v>
      </c>
      <c r="O1577" s="40">
        <f t="shared" si="239"/>
        <v>16.393490385690885</v>
      </c>
      <c r="P1577" s="42">
        <f t="shared" si="240"/>
        <v>9.5258429476424453</v>
      </c>
    </row>
    <row r="1578" spans="1:16" s="40" customFormat="1" x14ac:dyDescent="0.2">
      <c r="A1578" s="41" t="s">
        <v>45</v>
      </c>
      <c r="B1578" s="40" t="s">
        <v>20</v>
      </c>
      <c r="C1578" s="40" t="s">
        <v>44</v>
      </c>
      <c r="E1578" s="40">
        <v>3</v>
      </c>
      <c r="G1578" s="40">
        <v>17</v>
      </c>
      <c r="H1578" s="40">
        <v>16.672000000000001</v>
      </c>
      <c r="I1578" s="40">
        <v>9.0570000000000004</v>
      </c>
      <c r="J1578" s="40">
        <v>15.920999999999999</v>
      </c>
      <c r="M1578" s="41">
        <f t="shared" si="237"/>
        <v>13.883333333333333</v>
      </c>
      <c r="N1578" s="40">
        <f t="shared" si="238"/>
        <v>4.1965605361216181</v>
      </c>
      <c r="O1578" s="40">
        <f t="shared" si="239"/>
        <v>18.079893869454949</v>
      </c>
      <c r="P1578" s="42">
        <f t="shared" si="240"/>
        <v>9.6867727972117148</v>
      </c>
    </row>
    <row r="1579" spans="1:16" s="40" customFormat="1" x14ac:dyDescent="0.2">
      <c r="A1579" s="41" t="s">
        <v>45</v>
      </c>
      <c r="B1579" s="40" t="s">
        <v>20</v>
      </c>
      <c r="C1579" s="40" t="s">
        <v>44</v>
      </c>
      <c r="E1579" s="40">
        <v>3</v>
      </c>
      <c r="G1579" s="40">
        <v>18</v>
      </c>
      <c r="H1579" s="40">
        <v>13.180999999999999</v>
      </c>
      <c r="I1579" s="40">
        <v>18.882999999999999</v>
      </c>
      <c r="J1579" s="40">
        <v>17.358000000000001</v>
      </c>
      <c r="M1579" s="41">
        <f t="shared" si="237"/>
        <v>16.474</v>
      </c>
      <c r="N1579" s="40">
        <f t="shared" si="238"/>
        <v>2.9519981368557802</v>
      </c>
      <c r="O1579" s="40">
        <f t="shared" si="239"/>
        <v>19.425998136855782</v>
      </c>
      <c r="P1579" s="42">
        <f t="shared" si="240"/>
        <v>13.52200186314422</v>
      </c>
    </row>
    <row r="1580" spans="1:16" s="40" customFormat="1" x14ac:dyDescent="0.2">
      <c r="A1580" s="41" t="s">
        <v>45</v>
      </c>
      <c r="B1580" s="40" t="s">
        <v>20</v>
      </c>
      <c r="C1580" s="40" t="s">
        <v>44</v>
      </c>
      <c r="E1580" s="40">
        <v>3</v>
      </c>
      <c r="G1580" s="40">
        <v>19</v>
      </c>
      <c r="H1580" s="40">
        <v>16.010000000000002</v>
      </c>
      <c r="I1580" s="40">
        <v>18.928000000000001</v>
      </c>
      <c r="J1580" s="40">
        <v>15.093999999999999</v>
      </c>
      <c r="M1580" s="41">
        <f t="shared" si="237"/>
        <v>16.677333333333333</v>
      </c>
      <c r="N1580" s="40">
        <f t="shared" si="238"/>
        <v>2.0022211000120178</v>
      </c>
      <c r="O1580" s="40">
        <f t="shared" si="239"/>
        <v>18.679554433345352</v>
      </c>
      <c r="P1580" s="42">
        <f t="shared" si="240"/>
        <v>14.675112233321315</v>
      </c>
    </row>
    <row r="1581" spans="1:16" s="40" customFormat="1" x14ac:dyDescent="0.2">
      <c r="A1581" s="41" t="s">
        <v>45</v>
      </c>
      <c r="B1581" s="40" t="s">
        <v>20</v>
      </c>
      <c r="C1581" s="40" t="s">
        <v>44</v>
      </c>
      <c r="E1581" s="40">
        <v>3</v>
      </c>
      <c r="G1581" s="40">
        <v>20</v>
      </c>
      <c r="H1581" s="40">
        <v>24.571999999999999</v>
      </c>
      <c r="I1581" s="40">
        <v>17.027000000000001</v>
      </c>
      <c r="J1581" s="40">
        <v>13.585000000000001</v>
      </c>
      <c r="M1581" s="41">
        <f t="shared" si="237"/>
        <v>18.394666666666669</v>
      </c>
      <c r="N1581" s="40">
        <f t="shared" si="238"/>
        <v>5.6197354326812716</v>
      </c>
      <c r="O1581" s="40">
        <f t="shared" si="239"/>
        <v>24.01440209934794</v>
      </c>
      <c r="P1581" s="42">
        <f t="shared" si="240"/>
        <v>12.774931233985399</v>
      </c>
    </row>
    <row r="1582" spans="1:16" s="40" customFormat="1" x14ac:dyDescent="0.2">
      <c r="A1582" s="41" t="s">
        <v>45</v>
      </c>
      <c r="B1582" s="40" t="s">
        <v>20</v>
      </c>
      <c r="C1582" s="40" t="s">
        <v>44</v>
      </c>
      <c r="E1582" s="40">
        <v>3</v>
      </c>
      <c r="G1582" s="40">
        <v>21</v>
      </c>
      <c r="H1582" s="40">
        <v>25.76</v>
      </c>
      <c r="I1582" s="40">
        <v>14.359</v>
      </c>
      <c r="J1582" s="40">
        <v>14.359</v>
      </c>
      <c r="M1582" s="41">
        <f t="shared" si="237"/>
        <v>18.159333333333333</v>
      </c>
      <c r="N1582" s="40">
        <f t="shared" si="238"/>
        <v>6.5823704190309247</v>
      </c>
      <c r="O1582" s="40">
        <f t="shared" si="239"/>
        <v>24.741703752364259</v>
      </c>
      <c r="P1582" s="42">
        <f t="shared" si="240"/>
        <v>11.576962914302408</v>
      </c>
    </row>
    <row r="1583" spans="1:16" s="40" customFormat="1" x14ac:dyDescent="0.2">
      <c r="A1583" s="41" t="s">
        <v>45</v>
      </c>
      <c r="B1583" s="40" t="s">
        <v>20</v>
      </c>
      <c r="C1583" s="40" t="s">
        <v>44</v>
      </c>
      <c r="E1583" s="40">
        <v>3</v>
      </c>
      <c r="G1583" s="40">
        <v>22</v>
      </c>
      <c r="H1583" s="40">
        <v>32.670999999999999</v>
      </c>
      <c r="I1583" s="40">
        <v>17.423999999999999</v>
      </c>
      <c r="J1583" s="40">
        <v>12.83</v>
      </c>
      <c r="M1583" s="41">
        <f t="shared" si="237"/>
        <v>20.974999999999998</v>
      </c>
      <c r="N1583" s="40">
        <f t="shared" si="238"/>
        <v>10.386217839040354</v>
      </c>
      <c r="O1583" s="40">
        <f t="shared" si="239"/>
        <v>31.36121783904035</v>
      </c>
      <c r="P1583" s="42">
        <f t="shared" si="240"/>
        <v>10.588782160959644</v>
      </c>
    </row>
    <row r="1584" spans="1:16" s="40" customFormat="1" x14ac:dyDescent="0.2">
      <c r="A1584" s="41" t="s">
        <v>45</v>
      </c>
      <c r="B1584" s="40" t="s">
        <v>20</v>
      </c>
      <c r="C1584" s="40" t="s">
        <v>44</v>
      </c>
      <c r="E1584" s="40">
        <v>3</v>
      </c>
      <c r="G1584" s="40">
        <v>23</v>
      </c>
      <c r="H1584" s="40">
        <v>26.056999999999999</v>
      </c>
      <c r="I1584" s="40">
        <v>18.867999999999999</v>
      </c>
      <c r="J1584" s="40">
        <v>18.928000000000001</v>
      </c>
      <c r="M1584" s="41">
        <f t="shared" si="237"/>
        <v>21.284333333333333</v>
      </c>
      <c r="N1584" s="40">
        <f t="shared" si="238"/>
        <v>4.1333594488422403</v>
      </c>
      <c r="O1584" s="40">
        <f t="shared" si="239"/>
        <v>25.417692782175571</v>
      </c>
      <c r="P1584" s="42">
        <f t="shared" si="240"/>
        <v>17.150973884491094</v>
      </c>
    </row>
    <row r="1585" spans="1:16" s="40" customFormat="1" x14ac:dyDescent="0.2">
      <c r="A1585" s="41" t="s">
        <v>45</v>
      </c>
      <c r="B1585" s="40" t="s">
        <v>20</v>
      </c>
      <c r="C1585" s="40" t="s">
        <v>44</v>
      </c>
      <c r="E1585" s="40">
        <v>3</v>
      </c>
      <c r="G1585" s="40">
        <v>24</v>
      </c>
      <c r="H1585" s="40">
        <v>23.83</v>
      </c>
      <c r="I1585" s="40">
        <v>19.637</v>
      </c>
      <c r="J1585" s="40">
        <v>11.321</v>
      </c>
      <c r="M1585" s="41">
        <f t="shared" si="237"/>
        <v>18.262666666666664</v>
      </c>
      <c r="N1585" s="40">
        <f t="shared" si="238"/>
        <v>6.3667389088397055</v>
      </c>
      <c r="O1585" s="40">
        <f t="shared" si="239"/>
        <v>24.629405575506368</v>
      </c>
      <c r="P1585" s="42">
        <f t="shared" si="240"/>
        <v>11.895927757826959</v>
      </c>
    </row>
    <row r="1586" spans="1:16" s="40" customFormat="1" x14ac:dyDescent="0.2">
      <c r="A1586" s="41" t="s">
        <v>45</v>
      </c>
      <c r="B1586" s="40" t="s">
        <v>20</v>
      </c>
      <c r="C1586" s="40" t="s">
        <v>44</v>
      </c>
      <c r="E1586" s="40">
        <v>3</v>
      </c>
      <c r="G1586" s="40">
        <v>25</v>
      </c>
      <c r="H1586" s="40">
        <v>17.506</v>
      </c>
      <c r="I1586" s="40">
        <v>19.753</v>
      </c>
      <c r="J1586" s="40">
        <v>17.375</v>
      </c>
      <c r="M1586" s="41">
        <f t="shared" si="237"/>
        <v>18.211333333333332</v>
      </c>
      <c r="N1586" s="40">
        <f t="shared" si="238"/>
        <v>1.3367282196966344</v>
      </c>
      <c r="O1586" s="40">
        <f t="shared" si="239"/>
        <v>19.548061553029967</v>
      </c>
      <c r="P1586" s="42">
        <f t="shared" si="240"/>
        <v>16.874605113636697</v>
      </c>
    </row>
    <row r="1587" spans="1:16" s="40" customFormat="1" x14ac:dyDescent="0.2">
      <c r="A1587" s="41" t="s">
        <v>45</v>
      </c>
      <c r="B1587" s="40" t="s">
        <v>20</v>
      </c>
      <c r="C1587" s="40" t="s">
        <v>44</v>
      </c>
      <c r="E1587" s="40">
        <v>3</v>
      </c>
      <c r="G1587" s="40">
        <v>26</v>
      </c>
      <c r="H1587" s="40">
        <v>21.347000000000001</v>
      </c>
      <c r="I1587" s="40">
        <v>28.42</v>
      </c>
      <c r="J1587" s="40">
        <v>17.423999999999999</v>
      </c>
      <c r="M1587" s="41">
        <f t="shared" si="237"/>
        <v>22.397000000000002</v>
      </c>
      <c r="N1587" s="40">
        <f t="shared" si="238"/>
        <v>5.5726904633220053</v>
      </c>
      <c r="O1587" s="40">
        <f t="shared" si="239"/>
        <v>27.969690463322006</v>
      </c>
      <c r="P1587" s="42">
        <f t="shared" si="240"/>
        <v>16.824309536677998</v>
      </c>
    </row>
    <row r="1588" spans="1:16" s="40" customFormat="1" x14ac:dyDescent="0.2">
      <c r="A1588" s="41" t="s">
        <v>45</v>
      </c>
      <c r="B1588" s="40" t="s">
        <v>20</v>
      </c>
      <c r="C1588" s="40" t="s">
        <v>44</v>
      </c>
      <c r="E1588" s="40">
        <v>3</v>
      </c>
      <c r="G1588" s="40">
        <v>27</v>
      </c>
      <c r="H1588" s="40">
        <v>28.768000000000001</v>
      </c>
      <c r="I1588" s="40">
        <v>12.852</v>
      </c>
      <c r="J1588" s="40">
        <v>12.852</v>
      </c>
      <c r="M1588" s="41">
        <f t="shared" si="237"/>
        <v>18.157333333333337</v>
      </c>
      <c r="N1588" s="40">
        <f t="shared" si="238"/>
        <v>9.1891068844220776</v>
      </c>
      <c r="O1588" s="40">
        <f t="shared" si="239"/>
        <v>27.346440217755415</v>
      </c>
      <c r="P1588" s="42">
        <f t="shared" si="240"/>
        <v>8.9682264489112598</v>
      </c>
    </row>
    <row r="1589" spans="1:16" s="40" customFormat="1" x14ac:dyDescent="0.2">
      <c r="A1589" s="41" t="s">
        <v>45</v>
      </c>
      <c r="B1589" s="40" t="s">
        <v>20</v>
      </c>
      <c r="C1589" s="40" t="s">
        <v>44</v>
      </c>
      <c r="E1589" s="40">
        <v>3</v>
      </c>
      <c r="G1589" s="40">
        <v>28</v>
      </c>
      <c r="H1589" s="40">
        <v>13.772</v>
      </c>
      <c r="I1589" s="40">
        <v>15.093999999999999</v>
      </c>
      <c r="J1589" s="40">
        <v>14.419</v>
      </c>
      <c r="M1589" s="41">
        <f t="shared" si="237"/>
        <v>14.428333333333333</v>
      </c>
      <c r="N1589" s="40">
        <f t="shared" si="238"/>
        <v>0.66104941822327679</v>
      </c>
      <c r="O1589" s="40">
        <f t="shared" si="239"/>
        <v>15.089382751556609</v>
      </c>
      <c r="P1589" s="42">
        <f t="shared" si="240"/>
        <v>13.767283915110056</v>
      </c>
    </row>
    <row r="1590" spans="1:16" s="40" customFormat="1" x14ac:dyDescent="0.2">
      <c r="A1590" s="41" t="s">
        <v>45</v>
      </c>
      <c r="B1590" s="40" t="s">
        <v>20</v>
      </c>
      <c r="C1590" s="40" t="s">
        <v>44</v>
      </c>
      <c r="E1590" s="40">
        <v>3</v>
      </c>
      <c r="G1590" s="40">
        <v>29</v>
      </c>
      <c r="H1590" s="40">
        <v>20.6</v>
      </c>
      <c r="I1590" s="40">
        <v>15.920999999999999</v>
      </c>
      <c r="J1590" s="40">
        <v>25.76</v>
      </c>
      <c r="M1590" s="41">
        <f t="shared" ref="M1590:M1653" si="241">AVERAGE(H1590:L1590)</f>
        <v>20.760333333333335</v>
      </c>
      <c r="N1590" s="40">
        <f t="shared" ref="N1590:N1653" si="242">STDEV(H1590:L1590)</f>
        <v>4.9214591670899051</v>
      </c>
      <c r="O1590" s="40">
        <f t="shared" ref="O1590:O1653" si="243">M1590+N1590</f>
        <v>25.681792500423242</v>
      </c>
      <c r="P1590" s="42">
        <f t="shared" ref="P1590:P1653" si="244">M1590-N1590</f>
        <v>15.83887416624343</v>
      </c>
    </row>
    <row r="1591" spans="1:16" s="40" customFormat="1" x14ac:dyDescent="0.2">
      <c r="A1591" s="41" t="s">
        <v>45</v>
      </c>
      <c r="B1591" s="40" t="s">
        <v>20</v>
      </c>
      <c r="C1591" s="40" t="s">
        <v>44</v>
      </c>
      <c r="E1591" s="40">
        <v>3</v>
      </c>
      <c r="G1591" s="40">
        <v>30</v>
      </c>
      <c r="H1591" s="40">
        <v>26.056999999999999</v>
      </c>
      <c r="I1591" s="40">
        <v>21.186</v>
      </c>
      <c r="J1591" s="40">
        <v>27.212</v>
      </c>
      <c r="M1591" s="41">
        <f t="shared" si="241"/>
        <v>24.818333333333332</v>
      </c>
      <c r="N1591" s="40">
        <f t="shared" si="242"/>
        <v>3.198263643499891</v>
      </c>
      <c r="O1591" s="40">
        <f t="shared" si="243"/>
        <v>28.016596976833224</v>
      </c>
      <c r="P1591" s="42">
        <f t="shared" si="244"/>
        <v>21.620069689833439</v>
      </c>
    </row>
    <row r="1592" spans="1:16" s="40" customFormat="1" x14ac:dyDescent="0.2">
      <c r="A1592" s="41" t="s">
        <v>45</v>
      </c>
      <c r="B1592" s="40" t="s">
        <v>20</v>
      </c>
      <c r="C1592" s="40" t="s">
        <v>44</v>
      </c>
      <c r="E1592" s="40">
        <v>3</v>
      </c>
      <c r="G1592" s="40">
        <v>31</v>
      </c>
      <c r="H1592" s="40">
        <v>17.506</v>
      </c>
      <c r="I1592" s="40">
        <v>18.254000000000001</v>
      </c>
      <c r="J1592" s="40">
        <v>28.087</v>
      </c>
      <c r="M1592" s="41">
        <f t="shared" si="241"/>
        <v>21.282333333333337</v>
      </c>
      <c r="N1592" s="40">
        <f t="shared" si="242"/>
        <v>5.9048702215487507</v>
      </c>
      <c r="O1592" s="40">
        <f t="shared" si="243"/>
        <v>27.187203554882089</v>
      </c>
      <c r="P1592" s="42">
        <f t="shared" si="244"/>
        <v>15.377463111784586</v>
      </c>
    </row>
    <row r="1593" spans="1:16" s="40" customFormat="1" x14ac:dyDescent="0.2">
      <c r="A1593" s="41" t="s">
        <v>45</v>
      </c>
      <c r="B1593" s="40" t="s">
        <v>20</v>
      </c>
      <c r="C1593" s="40" t="s">
        <v>44</v>
      </c>
      <c r="E1593" s="40">
        <v>3</v>
      </c>
      <c r="G1593" s="40">
        <v>32</v>
      </c>
      <c r="H1593" s="40">
        <v>25.46</v>
      </c>
      <c r="I1593" s="40">
        <v>19.108000000000001</v>
      </c>
      <c r="J1593" s="40">
        <v>24.163</v>
      </c>
      <c r="M1593" s="41">
        <f t="shared" si="241"/>
        <v>22.91033333333333</v>
      </c>
      <c r="N1593" s="40">
        <f t="shared" si="242"/>
        <v>3.356166910827528</v>
      </c>
      <c r="O1593" s="40">
        <f t="shared" si="243"/>
        <v>26.266500244160859</v>
      </c>
      <c r="P1593" s="42">
        <f t="shared" si="244"/>
        <v>19.554166422505801</v>
      </c>
    </row>
    <row r="1594" spans="1:16" s="40" customFormat="1" x14ac:dyDescent="0.2">
      <c r="A1594" s="41" t="s">
        <v>45</v>
      </c>
      <c r="B1594" s="40" t="s">
        <v>20</v>
      </c>
      <c r="C1594" s="40" t="s">
        <v>44</v>
      </c>
      <c r="E1594" s="40">
        <v>3</v>
      </c>
      <c r="G1594" s="40">
        <v>33</v>
      </c>
      <c r="H1594" s="40">
        <v>24.361999999999998</v>
      </c>
      <c r="I1594" s="40">
        <v>15.113</v>
      </c>
      <c r="J1594" s="40">
        <v>25.088000000000001</v>
      </c>
      <c r="M1594" s="41">
        <f t="shared" si="241"/>
        <v>21.520999999999997</v>
      </c>
      <c r="N1594" s="40">
        <f t="shared" si="242"/>
        <v>5.5613502856770545</v>
      </c>
      <c r="O1594" s="40">
        <f t="shared" si="243"/>
        <v>27.082350285677052</v>
      </c>
      <c r="P1594" s="42">
        <f t="shared" si="244"/>
        <v>15.959649714322943</v>
      </c>
    </row>
    <row r="1595" spans="1:16" s="40" customFormat="1" x14ac:dyDescent="0.2">
      <c r="A1595" s="41" t="s">
        <v>45</v>
      </c>
      <c r="B1595" s="40" t="s">
        <v>20</v>
      </c>
      <c r="C1595" s="40" t="s">
        <v>44</v>
      </c>
      <c r="E1595" s="40">
        <v>3</v>
      </c>
      <c r="G1595" s="40">
        <v>34</v>
      </c>
      <c r="H1595" s="40">
        <v>25.704999999999998</v>
      </c>
      <c r="I1595" s="40">
        <v>18.928000000000001</v>
      </c>
      <c r="J1595" s="40">
        <v>27.337</v>
      </c>
      <c r="M1595" s="41">
        <f t="shared" si="241"/>
        <v>23.99</v>
      </c>
      <c r="N1595" s="40">
        <f t="shared" si="242"/>
        <v>4.4591186348873908</v>
      </c>
      <c r="O1595" s="40">
        <f t="shared" si="243"/>
        <v>28.449118634887391</v>
      </c>
      <c r="P1595" s="42">
        <f t="shared" si="244"/>
        <v>19.530881365112606</v>
      </c>
    </row>
    <row r="1596" spans="1:16" s="40" customFormat="1" x14ac:dyDescent="0.2">
      <c r="A1596" s="41" t="s">
        <v>45</v>
      </c>
      <c r="B1596" s="40" t="s">
        <v>20</v>
      </c>
      <c r="C1596" s="40" t="s">
        <v>44</v>
      </c>
      <c r="E1596" s="40">
        <v>3</v>
      </c>
      <c r="G1596" s="40">
        <v>35</v>
      </c>
      <c r="H1596" s="40">
        <v>17.763999999999999</v>
      </c>
      <c r="I1596" s="40">
        <v>26.512</v>
      </c>
      <c r="J1596" s="40">
        <v>17.358000000000001</v>
      </c>
      <c r="M1596" s="41">
        <f t="shared" si="241"/>
        <v>20.544666666666668</v>
      </c>
      <c r="N1596" s="40">
        <f t="shared" si="242"/>
        <v>5.1718477678034338</v>
      </c>
      <c r="O1596" s="40">
        <f t="shared" si="243"/>
        <v>25.716514434470103</v>
      </c>
      <c r="P1596" s="42">
        <f t="shared" si="244"/>
        <v>15.372818898863233</v>
      </c>
    </row>
    <row r="1597" spans="1:16" s="40" customFormat="1" x14ac:dyDescent="0.2">
      <c r="A1597" s="41" t="s">
        <v>45</v>
      </c>
      <c r="B1597" s="40" t="s">
        <v>20</v>
      </c>
      <c r="C1597" s="40" t="s">
        <v>44</v>
      </c>
      <c r="E1597" s="40">
        <v>3</v>
      </c>
      <c r="G1597" s="40">
        <v>36</v>
      </c>
      <c r="H1597" s="40">
        <v>15.113</v>
      </c>
      <c r="I1597" s="40">
        <v>25.007999999999999</v>
      </c>
      <c r="J1597" s="40">
        <v>22.094000000000001</v>
      </c>
      <c r="M1597" s="41">
        <f t="shared" si="241"/>
        <v>20.738333333333333</v>
      </c>
      <c r="N1597" s="40">
        <f t="shared" si="242"/>
        <v>5.0848923620204047</v>
      </c>
      <c r="O1597" s="40">
        <f t="shared" si="243"/>
        <v>25.823225695353738</v>
      </c>
      <c r="P1597" s="42">
        <f t="shared" si="244"/>
        <v>15.653440971312929</v>
      </c>
    </row>
    <row r="1598" spans="1:16" s="40" customFormat="1" x14ac:dyDescent="0.2">
      <c r="A1598" s="41" t="s">
        <v>45</v>
      </c>
      <c r="B1598" s="40" t="s">
        <v>20</v>
      </c>
      <c r="C1598" s="40" t="s">
        <v>44</v>
      </c>
      <c r="E1598" s="40">
        <v>3</v>
      </c>
      <c r="G1598" s="40">
        <v>37</v>
      </c>
      <c r="H1598" s="40">
        <v>23.396000000000001</v>
      </c>
      <c r="I1598" s="40">
        <v>19.623000000000001</v>
      </c>
      <c r="J1598" s="40">
        <v>18.867999999999999</v>
      </c>
      <c r="M1598" s="41">
        <f t="shared" si="241"/>
        <v>20.629000000000001</v>
      </c>
      <c r="N1598" s="40">
        <f t="shared" si="242"/>
        <v>2.4258448013011886</v>
      </c>
      <c r="O1598" s="40">
        <f t="shared" si="243"/>
        <v>23.05484480130119</v>
      </c>
      <c r="P1598" s="42">
        <f t="shared" si="244"/>
        <v>18.203155198698813</v>
      </c>
    </row>
    <row r="1599" spans="1:16" s="40" customFormat="1" x14ac:dyDescent="0.2">
      <c r="A1599" s="41" t="s">
        <v>45</v>
      </c>
      <c r="B1599" s="40" t="s">
        <v>20</v>
      </c>
      <c r="C1599" s="40" t="s">
        <v>44</v>
      </c>
      <c r="E1599" s="40">
        <v>3</v>
      </c>
      <c r="G1599" s="40">
        <v>38</v>
      </c>
      <c r="H1599" s="40">
        <v>25.66</v>
      </c>
      <c r="I1599" s="40">
        <v>20.390999999999998</v>
      </c>
      <c r="J1599" s="40">
        <v>20.376999999999999</v>
      </c>
      <c r="M1599" s="41">
        <f t="shared" si="241"/>
        <v>22.142666666666667</v>
      </c>
      <c r="N1599" s="40">
        <f t="shared" si="242"/>
        <v>3.0461080633052613</v>
      </c>
      <c r="O1599" s="40">
        <f t="shared" si="243"/>
        <v>25.188774729971929</v>
      </c>
      <c r="P1599" s="42">
        <f t="shared" si="244"/>
        <v>19.096558603361405</v>
      </c>
    </row>
    <row r="1600" spans="1:16" s="40" customFormat="1" x14ac:dyDescent="0.2">
      <c r="A1600" s="41" t="s">
        <v>45</v>
      </c>
      <c r="B1600" s="40" t="s">
        <v>20</v>
      </c>
      <c r="C1600" s="40" t="s">
        <v>44</v>
      </c>
      <c r="E1600" s="40">
        <v>3</v>
      </c>
      <c r="G1600" s="40">
        <v>39</v>
      </c>
      <c r="H1600" s="40">
        <v>25.76</v>
      </c>
      <c r="I1600" s="40">
        <v>21.132000000000001</v>
      </c>
      <c r="J1600" s="40">
        <v>21.9</v>
      </c>
      <c r="M1600" s="41">
        <f t="shared" si="241"/>
        <v>22.930666666666667</v>
      </c>
      <c r="N1600" s="40">
        <f t="shared" si="242"/>
        <v>2.480181713772871</v>
      </c>
      <c r="O1600" s="40">
        <f t="shared" si="243"/>
        <v>25.410848380439539</v>
      </c>
      <c r="P1600" s="42">
        <f t="shared" si="244"/>
        <v>20.450484952893795</v>
      </c>
    </row>
    <row r="1601" spans="1:16" s="40" customFormat="1" x14ac:dyDescent="0.2">
      <c r="A1601" s="41" t="s">
        <v>45</v>
      </c>
      <c r="B1601" s="40" t="s">
        <v>20</v>
      </c>
      <c r="C1601" s="40" t="s">
        <v>44</v>
      </c>
      <c r="E1601" s="40">
        <v>3</v>
      </c>
      <c r="G1601" s="40">
        <v>40</v>
      </c>
      <c r="H1601" s="40">
        <v>18.129000000000001</v>
      </c>
      <c r="I1601" s="40">
        <v>23.396000000000001</v>
      </c>
      <c r="J1601" s="40">
        <v>22.641999999999999</v>
      </c>
      <c r="M1601" s="41">
        <f t="shared" si="241"/>
        <v>21.388999999999999</v>
      </c>
      <c r="N1601" s="40">
        <f t="shared" si="242"/>
        <v>2.8483028280012701</v>
      </c>
      <c r="O1601" s="40">
        <f t="shared" si="243"/>
        <v>24.237302828001269</v>
      </c>
      <c r="P1601" s="42">
        <f t="shared" si="244"/>
        <v>18.54069717199873</v>
      </c>
    </row>
    <row r="1602" spans="1:16" s="40" customFormat="1" x14ac:dyDescent="0.2">
      <c r="A1602" s="41" t="s">
        <v>45</v>
      </c>
      <c r="B1602" s="40" t="s">
        <v>20</v>
      </c>
      <c r="C1602" s="40" t="s">
        <v>44</v>
      </c>
      <c r="E1602" s="40">
        <v>3</v>
      </c>
      <c r="G1602" s="40">
        <v>41</v>
      </c>
      <c r="H1602" s="40">
        <v>15.093999999999999</v>
      </c>
      <c r="I1602" s="40">
        <v>16.757000000000001</v>
      </c>
      <c r="J1602" s="40">
        <v>26.457999999999998</v>
      </c>
      <c r="M1602" s="41">
        <f t="shared" si="241"/>
        <v>19.436333333333334</v>
      </c>
      <c r="N1602" s="40">
        <f t="shared" si="242"/>
        <v>6.13752754236861</v>
      </c>
      <c r="O1602" s="40">
        <f t="shared" si="243"/>
        <v>25.573860875701943</v>
      </c>
      <c r="P1602" s="42">
        <f t="shared" si="244"/>
        <v>13.298805790964725</v>
      </c>
    </row>
    <row r="1603" spans="1:16" s="40" customFormat="1" x14ac:dyDescent="0.2">
      <c r="A1603" s="41" t="s">
        <v>45</v>
      </c>
      <c r="B1603" s="40" t="s">
        <v>20</v>
      </c>
      <c r="C1603" s="40" t="s">
        <v>44</v>
      </c>
      <c r="E1603" s="40">
        <v>3</v>
      </c>
      <c r="G1603" s="40">
        <v>42</v>
      </c>
      <c r="H1603" s="40">
        <v>18.363</v>
      </c>
      <c r="I1603" s="40">
        <v>27.965</v>
      </c>
      <c r="J1603" s="40">
        <v>25.936</v>
      </c>
      <c r="M1603" s="41">
        <f t="shared" si="241"/>
        <v>24.088000000000005</v>
      </c>
      <c r="N1603" s="40">
        <f t="shared" si="242"/>
        <v>5.0607241576675399</v>
      </c>
      <c r="O1603" s="40">
        <f t="shared" si="243"/>
        <v>29.148724157667544</v>
      </c>
      <c r="P1603" s="42">
        <f t="shared" si="244"/>
        <v>19.027275842332465</v>
      </c>
    </row>
    <row r="1604" spans="1:16" s="40" customFormat="1" x14ac:dyDescent="0.2">
      <c r="A1604" s="41" t="s">
        <v>45</v>
      </c>
      <c r="B1604" s="40" t="s">
        <v>20</v>
      </c>
      <c r="C1604" s="40" t="s">
        <v>44</v>
      </c>
      <c r="E1604" s="40">
        <v>3</v>
      </c>
      <c r="G1604" s="40">
        <v>43</v>
      </c>
      <c r="H1604" s="40">
        <v>18.113</v>
      </c>
      <c r="I1604" s="40">
        <v>15.849</v>
      </c>
      <c r="J1604" s="40">
        <v>21.887</v>
      </c>
      <c r="M1604" s="41">
        <f t="shared" si="241"/>
        <v>18.616333333333333</v>
      </c>
      <c r="N1604" s="40">
        <f t="shared" si="242"/>
        <v>3.0503064326938176</v>
      </c>
      <c r="O1604" s="40">
        <f t="shared" si="243"/>
        <v>21.666639766027153</v>
      </c>
      <c r="P1604" s="42">
        <f t="shared" si="244"/>
        <v>15.566026900639516</v>
      </c>
    </row>
    <row r="1605" spans="1:16" s="40" customFormat="1" x14ac:dyDescent="0.2">
      <c r="A1605" s="41" t="s">
        <v>45</v>
      </c>
      <c r="B1605" s="40" t="s">
        <v>20</v>
      </c>
      <c r="C1605" s="40" t="s">
        <v>44</v>
      </c>
      <c r="E1605" s="40">
        <v>3</v>
      </c>
      <c r="G1605" s="40">
        <v>44</v>
      </c>
      <c r="H1605" s="40">
        <v>18.867999999999999</v>
      </c>
      <c r="I1605" s="40">
        <v>24.163</v>
      </c>
      <c r="J1605" s="40">
        <v>20.503</v>
      </c>
      <c r="M1605" s="41">
        <f t="shared" si="241"/>
        <v>21.178000000000001</v>
      </c>
      <c r="N1605" s="40">
        <f t="shared" si="242"/>
        <v>2.7112681534662082</v>
      </c>
      <c r="O1605" s="40">
        <f t="shared" si="243"/>
        <v>23.889268153466208</v>
      </c>
      <c r="P1605" s="42">
        <f t="shared" si="244"/>
        <v>18.466731846533794</v>
      </c>
    </row>
    <row r="1606" spans="1:16" s="40" customFormat="1" x14ac:dyDescent="0.2">
      <c r="A1606" s="41" t="s">
        <v>45</v>
      </c>
      <c r="B1606" s="40" t="s">
        <v>20</v>
      </c>
      <c r="C1606" s="40" t="s">
        <v>44</v>
      </c>
      <c r="E1606" s="40">
        <v>3</v>
      </c>
      <c r="G1606" s="40">
        <v>45</v>
      </c>
      <c r="H1606" s="40">
        <v>18.113</v>
      </c>
      <c r="I1606" s="40">
        <v>17.358000000000001</v>
      </c>
      <c r="J1606" s="40">
        <v>18.867999999999999</v>
      </c>
      <c r="M1606" s="41">
        <f t="shared" si="241"/>
        <v>18.113</v>
      </c>
      <c r="N1606" s="40">
        <f t="shared" si="242"/>
        <v>0.75499999999999901</v>
      </c>
      <c r="O1606" s="40">
        <f t="shared" si="243"/>
        <v>18.867999999999999</v>
      </c>
      <c r="P1606" s="42">
        <f t="shared" si="244"/>
        <v>17.358000000000001</v>
      </c>
    </row>
    <row r="1607" spans="1:16" s="40" customFormat="1" x14ac:dyDescent="0.2">
      <c r="A1607" s="41" t="s">
        <v>45</v>
      </c>
      <c r="B1607" s="40" t="s">
        <v>20</v>
      </c>
      <c r="C1607" s="40" t="s">
        <v>44</v>
      </c>
      <c r="E1607" s="40">
        <v>3</v>
      </c>
      <c r="G1607" s="40">
        <v>46</v>
      </c>
      <c r="H1607" s="40">
        <v>24.917000000000002</v>
      </c>
      <c r="I1607" s="40">
        <v>21.132000000000001</v>
      </c>
      <c r="J1607" s="40">
        <v>21.887</v>
      </c>
      <c r="M1607" s="41">
        <f t="shared" si="241"/>
        <v>22.645333333333337</v>
      </c>
      <c r="N1607" s="40">
        <f t="shared" si="242"/>
        <v>2.0032120040907637</v>
      </c>
      <c r="O1607" s="40">
        <f t="shared" si="243"/>
        <v>24.6485453374241</v>
      </c>
      <c r="P1607" s="42">
        <f t="shared" si="244"/>
        <v>20.642121329242574</v>
      </c>
    </row>
    <row r="1608" spans="1:16" s="40" customFormat="1" x14ac:dyDescent="0.2">
      <c r="A1608" s="41" t="s">
        <v>45</v>
      </c>
      <c r="B1608" s="40" t="s">
        <v>20</v>
      </c>
      <c r="C1608" s="40" t="s">
        <v>44</v>
      </c>
      <c r="E1608" s="40">
        <v>3</v>
      </c>
      <c r="G1608" s="40">
        <v>47</v>
      </c>
      <c r="H1608" s="40">
        <v>21.186</v>
      </c>
      <c r="I1608" s="40">
        <v>23.506</v>
      </c>
      <c r="J1608" s="40">
        <v>31.698</v>
      </c>
      <c r="M1608" s="41">
        <f t="shared" si="241"/>
        <v>25.463333333333335</v>
      </c>
      <c r="N1608" s="40">
        <f t="shared" si="242"/>
        <v>5.5225810390915386</v>
      </c>
      <c r="O1608" s="40">
        <f t="shared" si="243"/>
        <v>30.985914372424872</v>
      </c>
      <c r="P1608" s="42">
        <f t="shared" si="244"/>
        <v>19.940752294241797</v>
      </c>
    </row>
    <row r="1609" spans="1:16" s="40" customFormat="1" x14ac:dyDescent="0.2">
      <c r="A1609" s="41" t="s">
        <v>45</v>
      </c>
      <c r="B1609" s="40" t="s">
        <v>20</v>
      </c>
      <c r="C1609" s="40" t="s">
        <v>44</v>
      </c>
      <c r="E1609" s="40">
        <v>3</v>
      </c>
      <c r="G1609" s="40">
        <v>48</v>
      </c>
      <c r="H1609" s="40">
        <v>30.646999999999998</v>
      </c>
      <c r="I1609" s="40">
        <v>20.433</v>
      </c>
      <c r="J1609" s="40">
        <v>30.189</v>
      </c>
      <c r="M1609" s="41">
        <f t="shared" si="241"/>
        <v>27.08966666666667</v>
      </c>
      <c r="N1609" s="40">
        <f t="shared" si="242"/>
        <v>5.769388991334619</v>
      </c>
      <c r="O1609" s="40">
        <f t="shared" si="243"/>
        <v>32.859055658001289</v>
      </c>
      <c r="P1609" s="42">
        <f t="shared" si="244"/>
        <v>21.320277675332051</v>
      </c>
    </row>
    <row r="1610" spans="1:16" s="40" customFormat="1" x14ac:dyDescent="0.2">
      <c r="A1610" s="41" t="s">
        <v>45</v>
      </c>
      <c r="B1610" s="40" t="s">
        <v>20</v>
      </c>
      <c r="C1610" s="40" t="s">
        <v>44</v>
      </c>
      <c r="E1610" s="40">
        <v>3</v>
      </c>
      <c r="G1610" s="40">
        <v>49</v>
      </c>
      <c r="H1610" s="40">
        <v>25.704999999999998</v>
      </c>
      <c r="I1610" s="40">
        <v>24.905999999999999</v>
      </c>
      <c r="J1610" s="40">
        <v>21.132000000000001</v>
      </c>
      <c r="M1610" s="41">
        <f t="shared" si="241"/>
        <v>23.914333333333332</v>
      </c>
      <c r="N1610" s="40">
        <f t="shared" si="242"/>
        <v>2.4424648069794834</v>
      </c>
      <c r="O1610" s="40">
        <f t="shared" si="243"/>
        <v>26.356798140312815</v>
      </c>
      <c r="P1610" s="42">
        <f t="shared" si="244"/>
        <v>21.471868526353848</v>
      </c>
    </row>
    <row r="1611" spans="1:16" s="40" customFormat="1" x14ac:dyDescent="0.2">
      <c r="A1611" s="41" t="s">
        <v>45</v>
      </c>
      <c r="B1611" s="40" t="s">
        <v>20</v>
      </c>
      <c r="C1611" s="40" t="s">
        <v>44</v>
      </c>
      <c r="E1611" s="40">
        <v>3</v>
      </c>
      <c r="G1611" s="40">
        <v>50</v>
      </c>
      <c r="H1611" s="40">
        <v>30.943000000000001</v>
      </c>
      <c r="I1611" s="40">
        <v>39.244999999999997</v>
      </c>
      <c r="J1611" s="40">
        <v>27.212</v>
      </c>
      <c r="M1611" s="41">
        <f t="shared" si="241"/>
        <v>32.466666666666669</v>
      </c>
      <c r="N1611" s="40">
        <f t="shared" si="242"/>
        <v>6.1595001691154545</v>
      </c>
      <c r="O1611" s="40">
        <f t="shared" si="243"/>
        <v>38.626166835782122</v>
      </c>
      <c r="P1611" s="42">
        <f t="shared" si="244"/>
        <v>26.307166497551215</v>
      </c>
    </row>
    <row r="1612" spans="1:16" s="40" customFormat="1" x14ac:dyDescent="0.2">
      <c r="A1612" s="41" t="s">
        <v>45</v>
      </c>
      <c r="B1612" s="40" t="s">
        <v>20</v>
      </c>
      <c r="C1612" s="40" t="s">
        <v>44</v>
      </c>
      <c r="E1612" s="40">
        <v>3</v>
      </c>
      <c r="G1612" s="40">
        <v>51</v>
      </c>
      <c r="H1612" s="40">
        <v>33.216000000000001</v>
      </c>
      <c r="I1612" s="40">
        <v>30.943000000000001</v>
      </c>
      <c r="J1612" s="40">
        <v>25.007999999999999</v>
      </c>
      <c r="M1612" s="41">
        <f t="shared" si="241"/>
        <v>29.722333333333335</v>
      </c>
      <c r="N1612" s="40">
        <f t="shared" si="242"/>
        <v>4.2379637012760405</v>
      </c>
      <c r="O1612" s="40">
        <f t="shared" si="243"/>
        <v>33.960297034609376</v>
      </c>
      <c r="P1612" s="42">
        <f t="shared" si="244"/>
        <v>25.484369632057295</v>
      </c>
    </row>
    <row r="1613" spans="1:16" s="40" customFormat="1" x14ac:dyDescent="0.2">
      <c r="A1613" s="41" t="s">
        <v>45</v>
      </c>
      <c r="B1613" s="40" t="s">
        <v>20</v>
      </c>
      <c r="C1613" s="40" t="s">
        <v>44</v>
      </c>
      <c r="E1613" s="40">
        <v>3</v>
      </c>
      <c r="G1613" s="40">
        <v>52</v>
      </c>
      <c r="H1613" s="40">
        <v>21.887</v>
      </c>
      <c r="I1613" s="40">
        <v>30.952999999999999</v>
      </c>
      <c r="J1613" s="40">
        <v>21.887</v>
      </c>
      <c r="M1613" s="41">
        <f t="shared" si="241"/>
        <v>24.909000000000002</v>
      </c>
      <c r="N1613" s="40">
        <f t="shared" si="242"/>
        <v>5.2342575404731297</v>
      </c>
      <c r="O1613" s="40">
        <f t="shared" si="243"/>
        <v>30.143257540473133</v>
      </c>
      <c r="P1613" s="42">
        <f t="shared" si="244"/>
        <v>19.674742459526872</v>
      </c>
    </row>
    <row r="1614" spans="1:16" s="40" customFormat="1" x14ac:dyDescent="0.2">
      <c r="A1614" s="41" t="s">
        <v>45</v>
      </c>
      <c r="B1614" s="40" t="s">
        <v>20</v>
      </c>
      <c r="C1614" s="40" t="s">
        <v>44</v>
      </c>
      <c r="E1614" s="40">
        <v>3</v>
      </c>
      <c r="G1614" s="40">
        <v>53</v>
      </c>
      <c r="H1614" s="40">
        <v>27.925000000000001</v>
      </c>
      <c r="I1614" s="40">
        <v>19.637</v>
      </c>
      <c r="J1614" s="40">
        <v>22.641999999999999</v>
      </c>
      <c r="M1614" s="41">
        <f t="shared" si="241"/>
        <v>23.40133333333333</v>
      </c>
      <c r="N1614" s="40">
        <f t="shared" si="242"/>
        <v>4.1958522773488429</v>
      </c>
      <c r="O1614" s="40">
        <f t="shared" si="243"/>
        <v>27.597185610682175</v>
      </c>
      <c r="P1614" s="42">
        <f t="shared" si="244"/>
        <v>19.205481055984485</v>
      </c>
    </row>
    <row r="1615" spans="1:16" s="40" customFormat="1" x14ac:dyDescent="0.2">
      <c r="A1615" s="41" t="s">
        <v>45</v>
      </c>
      <c r="B1615" s="40" t="s">
        <v>20</v>
      </c>
      <c r="C1615" s="40" t="s">
        <v>44</v>
      </c>
      <c r="E1615" s="40">
        <v>3</v>
      </c>
      <c r="G1615" s="40">
        <v>54</v>
      </c>
      <c r="H1615" s="40">
        <v>25.670999999999999</v>
      </c>
      <c r="I1615" s="40">
        <v>15.113</v>
      </c>
      <c r="J1615" s="40">
        <v>18.113</v>
      </c>
      <c r="M1615" s="41">
        <f t="shared" si="241"/>
        <v>19.632333333333332</v>
      </c>
      <c r="N1615" s="40">
        <f t="shared" si="242"/>
        <v>5.4405074518222376</v>
      </c>
      <c r="O1615" s="40">
        <f t="shared" si="243"/>
        <v>25.07284078515557</v>
      </c>
      <c r="P1615" s="42">
        <f t="shared" si="244"/>
        <v>14.191825881511093</v>
      </c>
    </row>
    <row r="1616" spans="1:16" s="40" customFormat="1" x14ac:dyDescent="0.2">
      <c r="A1616" s="41" t="s">
        <v>45</v>
      </c>
      <c r="B1616" s="40" t="s">
        <v>20</v>
      </c>
      <c r="C1616" s="40" t="s">
        <v>44</v>
      </c>
      <c r="E1616" s="40">
        <v>3</v>
      </c>
      <c r="G1616" s="40">
        <v>55</v>
      </c>
      <c r="H1616" s="40">
        <v>24.163</v>
      </c>
      <c r="I1616" s="40">
        <v>24.151</v>
      </c>
      <c r="J1616" s="40">
        <v>20.390999999999998</v>
      </c>
      <c r="M1616" s="41">
        <f t="shared" si="241"/>
        <v>22.901666666666667</v>
      </c>
      <c r="N1616" s="40">
        <f t="shared" si="242"/>
        <v>2.1743093922745533</v>
      </c>
      <c r="O1616" s="40">
        <f t="shared" si="243"/>
        <v>25.075976058941222</v>
      </c>
      <c r="P1616" s="42">
        <f t="shared" si="244"/>
        <v>20.727357274392112</v>
      </c>
    </row>
    <row r="1617" spans="1:16" s="40" customFormat="1" x14ac:dyDescent="0.2">
      <c r="A1617" s="41" t="s">
        <v>45</v>
      </c>
      <c r="B1617" s="40" t="s">
        <v>20</v>
      </c>
      <c r="C1617" s="40" t="s">
        <v>44</v>
      </c>
      <c r="E1617" s="40">
        <v>3</v>
      </c>
      <c r="G1617" s="40">
        <v>56</v>
      </c>
      <c r="H1617" s="40">
        <v>25.66</v>
      </c>
      <c r="I1617" s="40">
        <v>20.376999999999999</v>
      </c>
      <c r="J1617" s="40">
        <v>21.132000000000001</v>
      </c>
      <c r="M1617" s="41">
        <f t="shared" si="241"/>
        <v>22.389666666666667</v>
      </c>
      <c r="N1617" s="40">
        <f t="shared" si="242"/>
        <v>2.8572392852775437</v>
      </c>
      <c r="O1617" s="40">
        <f t="shared" si="243"/>
        <v>25.24690595194421</v>
      </c>
      <c r="P1617" s="42">
        <f t="shared" si="244"/>
        <v>19.532427381389123</v>
      </c>
    </row>
    <row r="1618" spans="1:16" s="40" customFormat="1" x14ac:dyDescent="0.2">
      <c r="A1618" s="41" t="s">
        <v>45</v>
      </c>
      <c r="B1618" s="40" t="s">
        <v>20</v>
      </c>
      <c r="C1618" s="40" t="s">
        <v>44</v>
      </c>
      <c r="E1618" s="40">
        <v>3</v>
      </c>
      <c r="G1618" s="40">
        <v>57</v>
      </c>
      <c r="H1618" s="40">
        <v>32.453000000000003</v>
      </c>
      <c r="I1618" s="40">
        <v>15.093999999999999</v>
      </c>
      <c r="J1618" s="40">
        <v>19.623000000000001</v>
      </c>
      <c r="M1618" s="41">
        <f t="shared" si="241"/>
        <v>22.39</v>
      </c>
      <c r="N1618" s="40">
        <f t="shared" si="242"/>
        <v>9.0042177339289147</v>
      </c>
      <c r="O1618" s="40">
        <f t="shared" si="243"/>
        <v>31.394217733928915</v>
      </c>
      <c r="P1618" s="42">
        <f t="shared" si="244"/>
        <v>13.385782266071086</v>
      </c>
    </row>
    <row r="1619" spans="1:16" s="40" customFormat="1" x14ac:dyDescent="0.2">
      <c r="A1619" s="41" t="s">
        <v>45</v>
      </c>
      <c r="B1619" s="40" t="s">
        <v>20</v>
      </c>
      <c r="C1619" s="40" t="s">
        <v>44</v>
      </c>
      <c r="E1619" s="40">
        <v>3</v>
      </c>
      <c r="G1619" s="40">
        <v>58</v>
      </c>
      <c r="H1619" s="40">
        <v>36.225999999999999</v>
      </c>
      <c r="I1619" s="40">
        <v>20.376999999999999</v>
      </c>
      <c r="J1619" s="40">
        <v>15.849</v>
      </c>
      <c r="M1619" s="41">
        <f t="shared" si="241"/>
        <v>24.150666666666666</v>
      </c>
      <c r="N1619" s="40">
        <f t="shared" si="242"/>
        <v>10.699810855026051</v>
      </c>
      <c r="O1619" s="40">
        <f t="shared" si="243"/>
        <v>34.850477521692717</v>
      </c>
      <c r="P1619" s="42">
        <f t="shared" si="244"/>
        <v>13.450855811640615</v>
      </c>
    </row>
    <row r="1620" spans="1:16" s="40" customFormat="1" x14ac:dyDescent="0.2">
      <c r="A1620" s="41" t="s">
        <v>45</v>
      </c>
      <c r="B1620" s="40" t="s">
        <v>20</v>
      </c>
      <c r="C1620" s="40" t="s">
        <v>44</v>
      </c>
      <c r="E1620" s="40">
        <v>3</v>
      </c>
      <c r="G1620" s="40">
        <v>59</v>
      </c>
      <c r="H1620" s="40">
        <v>34.75</v>
      </c>
      <c r="I1620" s="40">
        <v>18.928000000000001</v>
      </c>
      <c r="J1620" s="40">
        <v>31.698</v>
      </c>
      <c r="M1620" s="41">
        <f t="shared" si="241"/>
        <v>28.458666666666669</v>
      </c>
      <c r="N1620" s="40">
        <f t="shared" si="242"/>
        <v>8.3936810359539731</v>
      </c>
      <c r="O1620" s="40">
        <f t="shared" si="243"/>
        <v>36.852347702620641</v>
      </c>
      <c r="P1620" s="42">
        <f t="shared" si="244"/>
        <v>20.064985630712698</v>
      </c>
    </row>
    <row r="1621" spans="1:16" s="40" customFormat="1" x14ac:dyDescent="0.2">
      <c r="A1621" s="41" t="s">
        <v>45</v>
      </c>
      <c r="B1621" s="40" t="s">
        <v>20</v>
      </c>
      <c r="C1621" s="40" t="s">
        <v>44</v>
      </c>
      <c r="E1621" s="40">
        <v>3</v>
      </c>
      <c r="G1621" s="40">
        <v>60</v>
      </c>
      <c r="H1621" s="40">
        <v>28.087</v>
      </c>
      <c r="I1621" s="40">
        <v>33.962000000000003</v>
      </c>
      <c r="J1621" s="40">
        <v>33.241999999999997</v>
      </c>
      <c r="M1621" s="41">
        <f t="shared" si="241"/>
        <v>31.763666666666666</v>
      </c>
      <c r="N1621" s="40">
        <f t="shared" si="242"/>
        <v>3.2043733136657684</v>
      </c>
      <c r="O1621" s="40">
        <f t="shared" si="243"/>
        <v>34.968039980332435</v>
      </c>
      <c r="P1621" s="42">
        <f t="shared" si="244"/>
        <v>28.559293353000896</v>
      </c>
    </row>
    <row r="1622" spans="1:16" s="40" customFormat="1" x14ac:dyDescent="0.2">
      <c r="A1622" s="41" t="s">
        <v>45</v>
      </c>
      <c r="B1622" s="40" t="s">
        <v>20</v>
      </c>
      <c r="C1622" s="40" t="s">
        <v>44</v>
      </c>
      <c r="E1622" s="40">
        <v>3</v>
      </c>
      <c r="G1622" s="40">
        <v>61</v>
      </c>
      <c r="H1622" s="40">
        <v>36.234000000000002</v>
      </c>
      <c r="I1622" s="40">
        <v>39.274000000000001</v>
      </c>
      <c r="J1622" s="40">
        <v>27.934999999999999</v>
      </c>
      <c r="M1622" s="41">
        <f t="shared" si="241"/>
        <v>34.481000000000002</v>
      </c>
      <c r="N1622" s="40">
        <f t="shared" si="242"/>
        <v>5.8692407515793548</v>
      </c>
      <c r="O1622" s="40">
        <f t="shared" si="243"/>
        <v>40.350240751579356</v>
      </c>
      <c r="P1622" s="42">
        <f t="shared" si="244"/>
        <v>28.611759248420647</v>
      </c>
    </row>
    <row r="1623" spans="1:16" s="40" customFormat="1" x14ac:dyDescent="0.2">
      <c r="A1623" s="41" t="s">
        <v>45</v>
      </c>
      <c r="B1623" s="40" t="s">
        <v>20</v>
      </c>
      <c r="C1623" s="40" t="s">
        <v>44</v>
      </c>
      <c r="E1623" s="40">
        <v>3</v>
      </c>
      <c r="G1623" s="40">
        <v>62</v>
      </c>
      <c r="H1623" s="40">
        <v>27.17</v>
      </c>
      <c r="I1623" s="40">
        <v>33.216000000000001</v>
      </c>
      <c r="J1623" s="40">
        <v>22.641999999999999</v>
      </c>
      <c r="M1623" s="41">
        <f t="shared" si="241"/>
        <v>27.676000000000002</v>
      </c>
      <c r="N1623" s="40">
        <f t="shared" si="242"/>
        <v>5.3051292161454384</v>
      </c>
      <c r="O1623" s="40">
        <f t="shared" si="243"/>
        <v>32.98112921614544</v>
      </c>
      <c r="P1623" s="42">
        <f t="shared" si="244"/>
        <v>22.370870783854564</v>
      </c>
    </row>
    <row r="1624" spans="1:16" s="40" customFormat="1" x14ac:dyDescent="0.2">
      <c r="A1624" s="41" t="s">
        <v>45</v>
      </c>
      <c r="B1624" s="40" t="s">
        <v>20</v>
      </c>
      <c r="C1624" s="40" t="s">
        <v>44</v>
      </c>
      <c r="E1624" s="40">
        <v>3</v>
      </c>
      <c r="G1624" s="40">
        <v>63</v>
      </c>
      <c r="H1624" s="40">
        <v>27.925000000000001</v>
      </c>
      <c r="I1624" s="40">
        <v>28.678999999999998</v>
      </c>
      <c r="J1624" s="40">
        <v>21.132000000000001</v>
      </c>
      <c r="M1624" s="41">
        <f t="shared" si="241"/>
        <v>25.912000000000003</v>
      </c>
      <c r="N1624" s="40">
        <f t="shared" si="242"/>
        <v>4.1567329719384007</v>
      </c>
      <c r="O1624" s="40">
        <f t="shared" si="243"/>
        <v>30.068732971938402</v>
      </c>
      <c r="P1624" s="42">
        <f t="shared" si="244"/>
        <v>21.755267028061603</v>
      </c>
    </row>
    <row r="1625" spans="1:16" s="40" customFormat="1" x14ac:dyDescent="0.2">
      <c r="A1625" s="41" t="s">
        <v>45</v>
      </c>
      <c r="B1625" s="40" t="s">
        <v>20</v>
      </c>
      <c r="C1625" s="40" t="s">
        <v>44</v>
      </c>
      <c r="E1625" s="40">
        <v>3</v>
      </c>
      <c r="G1625" s="40">
        <v>64</v>
      </c>
      <c r="H1625" s="40">
        <v>37.735999999999997</v>
      </c>
      <c r="I1625" s="40">
        <v>28.087</v>
      </c>
      <c r="J1625" s="40">
        <v>25.66</v>
      </c>
      <c r="M1625" s="41">
        <f t="shared" si="241"/>
        <v>30.49433333333333</v>
      </c>
      <c r="N1625" s="40">
        <f t="shared" si="242"/>
        <v>6.38779181981797</v>
      </c>
      <c r="O1625" s="40">
        <f t="shared" si="243"/>
        <v>36.8821251531513</v>
      </c>
      <c r="P1625" s="42">
        <f t="shared" si="244"/>
        <v>24.10654151351536</v>
      </c>
    </row>
    <row r="1626" spans="1:16" s="40" customFormat="1" x14ac:dyDescent="0.2">
      <c r="A1626" s="41" t="s">
        <v>45</v>
      </c>
      <c r="B1626" s="40" t="s">
        <v>20</v>
      </c>
      <c r="C1626" s="40" t="s">
        <v>44</v>
      </c>
      <c r="E1626" s="40">
        <v>3</v>
      </c>
      <c r="G1626" s="40">
        <v>65</v>
      </c>
      <c r="H1626" s="40">
        <v>33.420999999999999</v>
      </c>
      <c r="I1626" s="40">
        <v>30.952999999999999</v>
      </c>
      <c r="J1626" s="40">
        <v>30.943000000000001</v>
      </c>
      <c r="M1626" s="41">
        <f t="shared" si="241"/>
        <v>31.772333333333332</v>
      </c>
      <c r="N1626" s="40">
        <f t="shared" si="242"/>
        <v>1.4277959704850449</v>
      </c>
      <c r="O1626" s="40">
        <f t="shared" si="243"/>
        <v>33.200129303818379</v>
      </c>
      <c r="P1626" s="42">
        <f t="shared" si="244"/>
        <v>30.344537362848286</v>
      </c>
    </row>
    <row r="1627" spans="1:16" s="40" customFormat="1" x14ac:dyDescent="0.2">
      <c r="A1627" s="41" t="s">
        <v>45</v>
      </c>
      <c r="B1627" s="40" t="s">
        <v>20</v>
      </c>
      <c r="C1627" s="40" t="s">
        <v>44</v>
      </c>
      <c r="E1627" s="40">
        <v>3</v>
      </c>
      <c r="G1627" s="40">
        <v>66</v>
      </c>
      <c r="H1627" s="40">
        <v>26.414999999999999</v>
      </c>
      <c r="I1627" s="40">
        <v>31.734000000000002</v>
      </c>
      <c r="J1627" s="40">
        <v>38.497999999999998</v>
      </c>
      <c r="M1627" s="41">
        <f t="shared" si="241"/>
        <v>32.215666666666664</v>
      </c>
      <c r="N1627" s="40">
        <f t="shared" si="242"/>
        <v>6.055883447799622</v>
      </c>
      <c r="O1627" s="40">
        <f t="shared" si="243"/>
        <v>38.271550114466287</v>
      </c>
      <c r="P1627" s="42">
        <f t="shared" si="244"/>
        <v>26.159783218867041</v>
      </c>
    </row>
    <row r="1628" spans="1:16" s="40" customFormat="1" x14ac:dyDescent="0.2">
      <c r="A1628" s="41" t="s">
        <v>45</v>
      </c>
      <c r="B1628" s="40" t="s">
        <v>20</v>
      </c>
      <c r="C1628" s="40" t="s">
        <v>44</v>
      </c>
      <c r="E1628" s="40">
        <v>3</v>
      </c>
      <c r="G1628" s="40">
        <v>67</v>
      </c>
      <c r="H1628" s="40">
        <v>35.472000000000001</v>
      </c>
      <c r="I1628" s="40">
        <v>22.654</v>
      </c>
      <c r="J1628" s="40">
        <v>30.943000000000001</v>
      </c>
      <c r="M1628" s="41">
        <f t="shared" si="241"/>
        <v>29.689666666666668</v>
      </c>
      <c r="N1628" s="40">
        <f t="shared" si="242"/>
        <v>6.5002626357196878</v>
      </c>
      <c r="O1628" s="40">
        <f t="shared" si="243"/>
        <v>36.189929302386354</v>
      </c>
      <c r="P1628" s="42">
        <f t="shared" si="244"/>
        <v>23.189404030946982</v>
      </c>
    </row>
    <row r="1629" spans="1:16" s="40" customFormat="1" x14ac:dyDescent="0.2">
      <c r="A1629" s="41" t="s">
        <v>45</v>
      </c>
      <c r="B1629" s="40" t="s">
        <v>20</v>
      </c>
      <c r="C1629" s="40" t="s">
        <v>44</v>
      </c>
      <c r="E1629" s="40">
        <v>3</v>
      </c>
      <c r="G1629" s="40">
        <v>68</v>
      </c>
      <c r="H1629" s="40">
        <v>30.198</v>
      </c>
      <c r="I1629" s="40">
        <v>27.212</v>
      </c>
      <c r="J1629" s="40">
        <v>30.952999999999999</v>
      </c>
      <c r="M1629" s="41">
        <f t="shared" si="241"/>
        <v>29.454333333333334</v>
      </c>
      <c r="N1629" s="40">
        <f t="shared" si="242"/>
        <v>1.978269530001747</v>
      </c>
      <c r="O1629" s="40">
        <f t="shared" si="243"/>
        <v>31.432602863335081</v>
      </c>
      <c r="P1629" s="42">
        <f t="shared" si="244"/>
        <v>27.476063803331588</v>
      </c>
    </row>
    <row r="1630" spans="1:16" s="40" customFormat="1" x14ac:dyDescent="0.2">
      <c r="A1630" s="41" t="s">
        <v>45</v>
      </c>
      <c r="B1630" s="40" t="s">
        <v>20</v>
      </c>
      <c r="C1630" s="40" t="s">
        <v>44</v>
      </c>
      <c r="E1630" s="40">
        <v>3</v>
      </c>
      <c r="G1630" s="40">
        <v>69</v>
      </c>
      <c r="H1630" s="40">
        <v>39.244999999999997</v>
      </c>
      <c r="I1630" s="40">
        <v>20.376999999999999</v>
      </c>
      <c r="J1630" s="40">
        <v>36.234000000000002</v>
      </c>
      <c r="M1630" s="41">
        <f t="shared" si="241"/>
        <v>31.951999999999998</v>
      </c>
      <c r="N1630" s="40">
        <f t="shared" si="242"/>
        <v>10.136666069275444</v>
      </c>
      <c r="O1630" s="40">
        <f t="shared" si="243"/>
        <v>42.08866606927544</v>
      </c>
      <c r="P1630" s="42">
        <f t="shared" si="244"/>
        <v>21.815333930724556</v>
      </c>
    </row>
    <row r="1631" spans="1:16" s="40" customFormat="1" x14ac:dyDescent="0.2">
      <c r="A1631" s="41" t="s">
        <v>45</v>
      </c>
      <c r="B1631" s="40" t="s">
        <v>20</v>
      </c>
      <c r="C1631" s="40" t="s">
        <v>44</v>
      </c>
      <c r="E1631" s="40">
        <v>3</v>
      </c>
      <c r="G1631" s="40">
        <v>70</v>
      </c>
      <c r="H1631" s="40">
        <v>31.026</v>
      </c>
      <c r="I1631" s="40">
        <v>32.462000000000003</v>
      </c>
      <c r="J1631" s="40">
        <v>33.344000000000001</v>
      </c>
      <c r="M1631" s="41">
        <f t="shared" si="241"/>
        <v>32.277333333333331</v>
      </c>
      <c r="N1631" s="40">
        <f t="shared" si="242"/>
        <v>1.1699817662396861</v>
      </c>
      <c r="O1631" s="40">
        <f t="shared" si="243"/>
        <v>33.447315099573018</v>
      </c>
      <c r="P1631" s="42">
        <f t="shared" si="244"/>
        <v>31.107351567093644</v>
      </c>
    </row>
    <row r="1632" spans="1:16" s="40" customFormat="1" x14ac:dyDescent="0.2">
      <c r="A1632" s="41" t="s">
        <v>45</v>
      </c>
      <c r="B1632" s="40" t="s">
        <v>20</v>
      </c>
      <c r="C1632" s="40" t="s">
        <v>44</v>
      </c>
      <c r="E1632" s="40">
        <v>3</v>
      </c>
      <c r="G1632" s="40">
        <v>71</v>
      </c>
      <c r="H1632" s="40">
        <v>29.472999999999999</v>
      </c>
      <c r="I1632" s="40">
        <v>37.256999999999998</v>
      </c>
      <c r="J1632" s="40">
        <v>30.189</v>
      </c>
      <c r="M1632" s="41">
        <f t="shared" si="241"/>
        <v>32.306333333333328</v>
      </c>
      <c r="N1632" s="40">
        <f t="shared" si="242"/>
        <v>4.3023237132198195</v>
      </c>
      <c r="O1632" s="40">
        <f t="shared" si="243"/>
        <v>36.608657046553148</v>
      </c>
      <c r="P1632" s="42">
        <f t="shared" si="244"/>
        <v>28.004009620113507</v>
      </c>
    </row>
    <row r="1633" spans="1:16" s="40" customFormat="1" x14ac:dyDescent="0.2">
      <c r="A1633" s="41" t="s">
        <v>45</v>
      </c>
      <c r="B1633" s="40" t="s">
        <v>20</v>
      </c>
      <c r="C1633" s="40" t="s">
        <v>44</v>
      </c>
      <c r="E1633" s="40">
        <v>3</v>
      </c>
      <c r="G1633" s="40">
        <v>72</v>
      </c>
      <c r="H1633" s="40">
        <v>26.587</v>
      </c>
      <c r="I1633" s="40">
        <v>26.414999999999999</v>
      </c>
      <c r="J1633" s="40">
        <v>40</v>
      </c>
      <c r="M1633" s="41">
        <f t="shared" si="241"/>
        <v>31.000666666666664</v>
      </c>
      <c r="N1633" s="40">
        <f t="shared" si="242"/>
        <v>7.7941257581163912</v>
      </c>
      <c r="O1633" s="40">
        <f t="shared" si="243"/>
        <v>38.794792424783054</v>
      </c>
      <c r="P1633" s="42">
        <f t="shared" si="244"/>
        <v>23.206540908550274</v>
      </c>
    </row>
    <row r="1634" spans="1:16" s="40" customFormat="1" x14ac:dyDescent="0.2">
      <c r="A1634" s="41" t="s">
        <v>45</v>
      </c>
      <c r="B1634" s="40" t="s">
        <v>20</v>
      </c>
      <c r="C1634" s="40" t="s">
        <v>44</v>
      </c>
      <c r="E1634" s="40">
        <v>3</v>
      </c>
      <c r="G1634" s="40">
        <v>73</v>
      </c>
      <c r="H1634" s="40">
        <v>30.943000000000001</v>
      </c>
      <c r="I1634" s="40">
        <v>23.59</v>
      </c>
      <c r="J1634" s="40">
        <v>36.234000000000002</v>
      </c>
      <c r="M1634" s="41">
        <f t="shared" si="241"/>
        <v>30.255666666666666</v>
      </c>
      <c r="N1634" s="40">
        <f t="shared" si="242"/>
        <v>6.3499609710087022</v>
      </c>
      <c r="O1634" s="40">
        <f t="shared" si="243"/>
        <v>36.605627637675369</v>
      </c>
      <c r="P1634" s="42">
        <f t="shared" si="244"/>
        <v>23.905705695657964</v>
      </c>
    </row>
    <row r="1635" spans="1:16" s="40" customFormat="1" x14ac:dyDescent="0.2">
      <c r="A1635" s="41" t="s">
        <v>45</v>
      </c>
      <c r="B1635" s="40" t="s">
        <v>20</v>
      </c>
      <c r="C1635" s="40" t="s">
        <v>44</v>
      </c>
      <c r="E1635" s="40">
        <v>3</v>
      </c>
      <c r="G1635" s="40">
        <v>74</v>
      </c>
      <c r="H1635" s="40">
        <v>35.479999999999997</v>
      </c>
      <c r="I1635" s="40">
        <v>35.479999999999997</v>
      </c>
      <c r="J1635" s="40">
        <v>21.887</v>
      </c>
      <c r="M1635" s="41">
        <f t="shared" si="241"/>
        <v>30.948999999999998</v>
      </c>
      <c r="N1635" s="40">
        <f t="shared" si="242"/>
        <v>7.8479222090945893</v>
      </c>
      <c r="O1635" s="40">
        <f t="shared" si="243"/>
        <v>38.796922209094589</v>
      </c>
      <c r="P1635" s="42">
        <f t="shared" si="244"/>
        <v>23.101077790905407</v>
      </c>
    </row>
    <row r="1636" spans="1:16" s="40" customFormat="1" x14ac:dyDescent="0.2">
      <c r="A1636" s="41" t="s">
        <v>45</v>
      </c>
      <c r="B1636" s="40" t="s">
        <v>20</v>
      </c>
      <c r="C1636" s="40" t="s">
        <v>44</v>
      </c>
      <c r="E1636" s="40">
        <v>3</v>
      </c>
      <c r="G1636" s="40">
        <v>75</v>
      </c>
      <c r="H1636" s="40">
        <v>34.75</v>
      </c>
      <c r="I1636" s="40">
        <v>36.988999999999997</v>
      </c>
      <c r="J1636" s="40">
        <v>32.453000000000003</v>
      </c>
      <c r="M1636" s="41">
        <f t="shared" si="241"/>
        <v>34.730666666666671</v>
      </c>
      <c r="N1636" s="40">
        <f t="shared" si="242"/>
        <v>2.2680618010392313</v>
      </c>
      <c r="O1636" s="40">
        <f t="shared" si="243"/>
        <v>36.998728467705902</v>
      </c>
      <c r="P1636" s="42">
        <f t="shared" si="244"/>
        <v>32.462604865627441</v>
      </c>
    </row>
    <row r="1637" spans="1:16" s="40" customFormat="1" x14ac:dyDescent="0.2">
      <c r="A1637" s="41" t="s">
        <v>45</v>
      </c>
      <c r="B1637" s="40" t="s">
        <v>20</v>
      </c>
      <c r="C1637" s="40" t="s">
        <v>44</v>
      </c>
      <c r="E1637" s="40">
        <v>3</v>
      </c>
      <c r="G1637" s="40">
        <v>76</v>
      </c>
      <c r="H1637" s="40">
        <v>35.472000000000001</v>
      </c>
      <c r="I1637" s="40">
        <v>33.207999999999998</v>
      </c>
      <c r="J1637" s="40">
        <v>39.253</v>
      </c>
      <c r="M1637" s="41">
        <f t="shared" si="241"/>
        <v>35.977666666666671</v>
      </c>
      <c r="N1637" s="40">
        <f t="shared" si="242"/>
        <v>3.0540596479658575</v>
      </c>
      <c r="O1637" s="40">
        <f t="shared" si="243"/>
        <v>39.031726314632529</v>
      </c>
      <c r="P1637" s="42">
        <f t="shared" si="244"/>
        <v>32.923607018700814</v>
      </c>
    </row>
    <row r="1638" spans="1:16" s="40" customFormat="1" x14ac:dyDescent="0.2">
      <c r="A1638" s="41" t="s">
        <v>45</v>
      </c>
      <c r="B1638" s="40" t="s">
        <v>20</v>
      </c>
      <c r="C1638" s="40" t="s">
        <v>44</v>
      </c>
      <c r="E1638" s="40">
        <v>3</v>
      </c>
      <c r="G1638" s="40">
        <v>77</v>
      </c>
      <c r="H1638" s="40">
        <v>38.520000000000003</v>
      </c>
      <c r="I1638" s="40">
        <v>36.296999999999997</v>
      </c>
      <c r="J1638" s="40">
        <v>41.515999999999998</v>
      </c>
      <c r="M1638" s="41">
        <f t="shared" si="241"/>
        <v>38.777666666666669</v>
      </c>
      <c r="N1638" s="40">
        <f t="shared" si="242"/>
        <v>2.6190235457768103</v>
      </c>
      <c r="O1638" s="40">
        <f t="shared" si="243"/>
        <v>41.396690212443481</v>
      </c>
      <c r="P1638" s="42">
        <f t="shared" si="244"/>
        <v>36.158643120889856</v>
      </c>
    </row>
    <row r="1639" spans="1:16" s="40" customFormat="1" x14ac:dyDescent="0.2">
      <c r="A1639" s="41" t="s">
        <v>45</v>
      </c>
      <c r="B1639" s="40" t="s">
        <v>20</v>
      </c>
      <c r="C1639" s="40" t="s">
        <v>44</v>
      </c>
      <c r="E1639" s="40">
        <v>3</v>
      </c>
      <c r="G1639" s="40">
        <v>78</v>
      </c>
      <c r="H1639" s="40">
        <v>30.952999999999999</v>
      </c>
      <c r="I1639" s="40">
        <v>33.962000000000003</v>
      </c>
      <c r="J1639" s="40">
        <v>43.024999999999999</v>
      </c>
      <c r="M1639" s="41">
        <f t="shared" si="241"/>
        <v>35.979999999999997</v>
      </c>
      <c r="N1639" s="40">
        <f t="shared" si="242"/>
        <v>6.2839111228597453</v>
      </c>
      <c r="O1639" s="40">
        <f t="shared" si="243"/>
        <v>42.263911122859739</v>
      </c>
      <c r="P1639" s="42">
        <f t="shared" si="244"/>
        <v>29.696088877140252</v>
      </c>
    </row>
    <row r="1640" spans="1:16" s="40" customFormat="1" x14ac:dyDescent="0.2">
      <c r="A1640" s="41" t="s">
        <v>45</v>
      </c>
      <c r="B1640" s="40" t="s">
        <v>20</v>
      </c>
      <c r="C1640" s="40" t="s">
        <v>44</v>
      </c>
      <c r="E1640" s="40">
        <v>3</v>
      </c>
      <c r="G1640" s="40">
        <v>79</v>
      </c>
      <c r="H1640" s="40">
        <v>29.472999999999999</v>
      </c>
      <c r="I1640" s="40">
        <v>32.488</v>
      </c>
      <c r="J1640" s="40">
        <v>33.207999999999998</v>
      </c>
      <c r="M1640" s="41">
        <f t="shared" si="241"/>
        <v>31.722999999999999</v>
      </c>
      <c r="N1640" s="40">
        <f t="shared" si="242"/>
        <v>1.9815334970673597</v>
      </c>
      <c r="O1640" s="40">
        <f t="shared" si="243"/>
        <v>33.704533497067359</v>
      </c>
      <c r="P1640" s="42">
        <f t="shared" si="244"/>
        <v>29.741466502932639</v>
      </c>
    </row>
    <row r="1641" spans="1:16" s="40" customFormat="1" x14ac:dyDescent="0.2">
      <c r="A1641" s="41" t="s">
        <v>45</v>
      </c>
      <c r="B1641" s="40" t="s">
        <v>20</v>
      </c>
      <c r="C1641" s="40" t="s">
        <v>44</v>
      </c>
      <c r="E1641" s="40">
        <v>3</v>
      </c>
      <c r="G1641" s="40">
        <v>80</v>
      </c>
      <c r="H1641" s="40">
        <v>24.163</v>
      </c>
      <c r="I1641" s="40">
        <v>32.462000000000003</v>
      </c>
      <c r="J1641" s="40">
        <v>36.981000000000002</v>
      </c>
      <c r="M1641" s="41">
        <f t="shared" si="241"/>
        <v>31.201999999999998</v>
      </c>
      <c r="N1641" s="40">
        <f t="shared" si="242"/>
        <v>6.5012291914683864</v>
      </c>
      <c r="O1641" s="40">
        <f t="shared" si="243"/>
        <v>37.703229191468381</v>
      </c>
      <c r="P1641" s="42">
        <f t="shared" si="244"/>
        <v>24.700770808531612</v>
      </c>
    </row>
    <row r="1642" spans="1:16" s="40" customFormat="1" x14ac:dyDescent="0.2">
      <c r="A1642" s="41" t="s">
        <v>45</v>
      </c>
      <c r="B1642" s="40" t="s">
        <v>20</v>
      </c>
      <c r="C1642" s="40" t="s">
        <v>44</v>
      </c>
      <c r="E1642" s="40">
        <v>3</v>
      </c>
      <c r="G1642" s="40">
        <v>81</v>
      </c>
      <c r="H1642" s="40">
        <v>35.479999999999997</v>
      </c>
      <c r="I1642" s="40">
        <v>30.189</v>
      </c>
      <c r="J1642" s="40">
        <v>30.943000000000001</v>
      </c>
      <c r="M1642" s="41">
        <f t="shared" si="241"/>
        <v>32.204000000000001</v>
      </c>
      <c r="N1642" s="40">
        <f t="shared" si="242"/>
        <v>2.8620379103009781</v>
      </c>
      <c r="O1642" s="40">
        <f t="shared" si="243"/>
        <v>35.066037910300977</v>
      </c>
      <c r="P1642" s="42">
        <f t="shared" si="244"/>
        <v>29.341962089699024</v>
      </c>
    </row>
    <row r="1643" spans="1:16" s="40" customFormat="1" x14ac:dyDescent="0.2">
      <c r="A1643" s="41" t="s">
        <v>45</v>
      </c>
      <c r="B1643" s="40" t="s">
        <v>20</v>
      </c>
      <c r="C1643" s="40" t="s">
        <v>44</v>
      </c>
      <c r="E1643" s="40">
        <v>3</v>
      </c>
      <c r="G1643" s="40">
        <v>82</v>
      </c>
      <c r="H1643" s="40">
        <v>37.049999999999997</v>
      </c>
      <c r="I1643" s="40">
        <v>21.887</v>
      </c>
      <c r="J1643" s="40">
        <v>26.414999999999999</v>
      </c>
      <c r="M1643" s="41">
        <f t="shared" si="241"/>
        <v>28.450666666666667</v>
      </c>
      <c r="N1643" s="40">
        <f t="shared" si="242"/>
        <v>7.7837713438495202</v>
      </c>
      <c r="O1643" s="40">
        <f t="shared" si="243"/>
        <v>36.234438010516186</v>
      </c>
      <c r="P1643" s="42">
        <f t="shared" si="244"/>
        <v>20.666895322817147</v>
      </c>
    </row>
    <row r="1644" spans="1:16" s="40" customFormat="1" x14ac:dyDescent="0.2">
      <c r="A1644" s="41" t="s">
        <v>45</v>
      </c>
      <c r="B1644" s="40" t="s">
        <v>20</v>
      </c>
      <c r="C1644" s="40" t="s">
        <v>44</v>
      </c>
      <c r="E1644" s="40">
        <v>3</v>
      </c>
      <c r="G1644" s="40">
        <v>83</v>
      </c>
      <c r="H1644" s="40">
        <v>37.735999999999997</v>
      </c>
      <c r="I1644" s="40">
        <v>37.743000000000002</v>
      </c>
      <c r="J1644" s="40">
        <v>35.479999999999997</v>
      </c>
      <c r="M1644" s="41">
        <f t="shared" si="241"/>
        <v>36.986333333333334</v>
      </c>
      <c r="N1644" s="40">
        <f t="shared" si="242"/>
        <v>1.3045276284285197</v>
      </c>
      <c r="O1644" s="40">
        <f t="shared" si="243"/>
        <v>38.290860961761851</v>
      </c>
      <c r="P1644" s="42">
        <f t="shared" si="244"/>
        <v>35.681805704904818</v>
      </c>
    </row>
    <row r="1645" spans="1:16" s="40" customFormat="1" x14ac:dyDescent="0.2">
      <c r="A1645" s="41" t="s">
        <v>45</v>
      </c>
      <c r="B1645" s="40" t="s">
        <v>20</v>
      </c>
      <c r="C1645" s="40" t="s">
        <v>44</v>
      </c>
      <c r="E1645" s="40">
        <v>3</v>
      </c>
      <c r="G1645" s="40">
        <v>84</v>
      </c>
      <c r="H1645" s="40">
        <v>31.707000000000001</v>
      </c>
      <c r="I1645" s="40">
        <v>29.443999999999999</v>
      </c>
      <c r="J1645" s="40">
        <v>27.17</v>
      </c>
      <c r="M1645" s="41">
        <f t="shared" si="241"/>
        <v>29.440333333333331</v>
      </c>
      <c r="N1645" s="40">
        <f t="shared" si="242"/>
        <v>2.2685022224660329</v>
      </c>
      <c r="O1645" s="40">
        <f t="shared" si="243"/>
        <v>31.708835555799364</v>
      </c>
      <c r="P1645" s="42">
        <f t="shared" si="244"/>
        <v>27.171831110867299</v>
      </c>
    </row>
    <row r="1646" spans="1:16" s="40" customFormat="1" x14ac:dyDescent="0.2">
      <c r="A1646" s="41" t="s">
        <v>45</v>
      </c>
      <c r="B1646" s="40" t="s">
        <v>20</v>
      </c>
      <c r="C1646" s="40" t="s">
        <v>44</v>
      </c>
      <c r="E1646" s="40">
        <v>3</v>
      </c>
      <c r="G1646" s="40">
        <v>85</v>
      </c>
      <c r="H1646" s="40">
        <v>26.457999999999998</v>
      </c>
      <c r="I1646" s="40">
        <v>34.725000000000001</v>
      </c>
      <c r="J1646" s="40">
        <v>27.17</v>
      </c>
      <c r="M1646" s="41">
        <f t="shared" si="241"/>
        <v>29.451000000000004</v>
      </c>
      <c r="N1646" s="40">
        <f t="shared" si="242"/>
        <v>4.5812708935403075</v>
      </c>
      <c r="O1646" s="40">
        <f t="shared" si="243"/>
        <v>34.032270893540314</v>
      </c>
      <c r="P1646" s="42">
        <f t="shared" si="244"/>
        <v>24.869729106459697</v>
      </c>
    </row>
    <row r="1647" spans="1:16" s="40" customFormat="1" x14ac:dyDescent="0.2">
      <c r="A1647" s="41" t="s">
        <v>45</v>
      </c>
      <c r="B1647" s="40" t="s">
        <v>20</v>
      </c>
      <c r="C1647" s="40" t="s">
        <v>44</v>
      </c>
      <c r="E1647" s="40">
        <v>3</v>
      </c>
      <c r="G1647" s="40">
        <v>86</v>
      </c>
      <c r="H1647" s="40">
        <v>24.198</v>
      </c>
      <c r="I1647" s="40">
        <v>28.678999999999998</v>
      </c>
      <c r="J1647" s="40">
        <v>25.704999999999998</v>
      </c>
      <c r="M1647" s="41">
        <f t="shared" si="241"/>
        <v>26.193999999999999</v>
      </c>
      <c r="N1647" s="40">
        <f t="shared" si="242"/>
        <v>2.2801712654973962</v>
      </c>
      <c r="O1647" s="40">
        <f t="shared" si="243"/>
        <v>28.474171265497397</v>
      </c>
      <c r="P1647" s="42">
        <f t="shared" si="244"/>
        <v>23.913828734502601</v>
      </c>
    </row>
    <row r="1648" spans="1:16" s="40" customFormat="1" x14ac:dyDescent="0.2">
      <c r="A1648" s="41" t="s">
        <v>45</v>
      </c>
      <c r="B1648" s="40" t="s">
        <v>20</v>
      </c>
      <c r="C1648" s="40" t="s">
        <v>44</v>
      </c>
      <c r="E1648" s="40">
        <v>3</v>
      </c>
      <c r="G1648" s="40">
        <v>87</v>
      </c>
      <c r="H1648" s="40">
        <v>20.433</v>
      </c>
      <c r="I1648" s="40">
        <v>26.414999999999999</v>
      </c>
      <c r="J1648" s="40">
        <v>22.641999999999999</v>
      </c>
      <c r="M1648" s="41">
        <f t="shared" si="241"/>
        <v>23.16333333333333</v>
      </c>
      <c r="N1648" s="40">
        <f t="shared" si="242"/>
        <v>3.0248838545196444</v>
      </c>
      <c r="O1648" s="40">
        <f t="shared" si="243"/>
        <v>26.188217187852974</v>
      </c>
      <c r="P1648" s="42">
        <f t="shared" si="244"/>
        <v>20.138449478813687</v>
      </c>
    </row>
    <row r="1649" spans="1:16" s="40" customFormat="1" x14ac:dyDescent="0.2">
      <c r="A1649" s="41" t="s">
        <v>45</v>
      </c>
      <c r="B1649" s="40" t="s">
        <v>20</v>
      </c>
      <c r="C1649" s="40" t="s">
        <v>44</v>
      </c>
      <c r="E1649" s="40">
        <v>3</v>
      </c>
      <c r="G1649" s="40">
        <v>88</v>
      </c>
      <c r="H1649" s="40">
        <v>16.620999999999999</v>
      </c>
      <c r="I1649" s="40">
        <v>25.76</v>
      </c>
      <c r="J1649" s="40">
        <v>18.867999999999999</v>
      </c>
      <c r="M1649" s="41">
        <f t="shared" si="241"/>
        <v>20.416333333333331</v>
      </c>
      <c r="N1649" s="40">
        <f t="shared" si="242"/>
        <v>4.7621772681551118</v>
      </c>
      <c r="O1649" s="40">
        <f t="shared" si="243"/>
        <v>25.178510601488441</v>
      </c>
      <c r="P1649" s="42">
        <f t="shared" si="244"/>
        <v>15.654156065178219</v>
      </c>
    </row>
    <row r="1650" spans="1:16" s="40" customFormat="1" x14ac:dyDescent="0.2">
      <c r="A1650" s="41" t="s">
        <v>45</v>
      </c>
      <c r="B1650" s="40" t="s">
        <v>20</v>
      </c>
      <c r="C1650" s="40" t="s">
        <v>44</v>
      </c>
      <c r="E1650" s="40">
        <v>3</v>
      </c>
      <c r="G1650" s="40">
        <v>89</v>
      </c>
      <c r="H1650" s="40">
        <v>13.585000000000001</v>
      </c>
      <c r="I1650" s="40">
        <v>36.988999999999997</v>
      </c>
      <c r="J1650" s="40">
        <v>16.620999999999999</v>
      </c>
      <c r="M1650" s="41">
        <f t="shared" si="241"/>
        <v>22.39833333333333</v>
      </c>
      <c r="N1650" s="40">
        <f t="shared" si="242"/>
        <v>12.726743076425063</v>
      </c>
      <c r="O1650" s="40">
        <f t="shared" si="243"/>
        <v>35.125076409758393</v>
      </c>
      <c r="P1650" s="42">
        <f t="shared" si="244"/>
        <v>9.6715902569082672</v>
      </c>
    </row>
    <row r="1651" spans="1:16" s="40" customFormat="1" x14ac:dyDescent="0.2">
      <c r="A1651" s="41" t="s">
        <v>45</v>
      </c>
      <c r="B1651" s="40" t="s">
        <v>20</v>
      </c>
      <c r="C1651" s="40" t="s">
        <v>44</v>
      </c>
      <c r="E1651" s="40">
        <v>3</v>
      </c>
      <c r="G1651" s="40">
        <v>90</v>
      </c>
      <c r="H1651" s="40">
        <v>24.905999999999999</v>
      </c>
      <c r="I1651" s="40">
        <v>32.462000000000003</v>
      </c>
      <c r="J1651" s="40">
        <v>32.462000000000003</v>
      </c>
      <c r="M1651" s="41">
        <f t="shared" si="241"/>
        <v>29.943333333333339</v>
      </c>
      <c r="N1651" s="40">
        <f t="shared" si="242"/>
        <v>4.362458633996793</v>
      </c>
      <c r="O1651" s="40">
        <f t="shared" si="243"/>
        <v>34.30579196733013</v>
      </c>
      <c r="P1651" s="42">
        <f t="shared" si="244"/>
        <v>25.580874699336547</v>
      </c>
    </row>
    <row r="1652" spans="1:16" s="40" customFormat="1" x14ac:dyDescent="0.2">
      <c r="A1652" s="41" t="s">
        <v>45</v>
      </c>
      <c r="B1652" s="40" t="s">
        <v>20</v>
      </c>
      <c r="C1652" s="40" t="s">
        <v>44</v>
      </c>
      <c r="E1652" s="40">
        <v>3</v>
      </c>
      <c r="G1652" s="40">
        <v>91</v>
      </c>
      <c r="H1652" s="40">
        <v>27.18</v>
      </c>
      <c r="I1652" s="40">
        <v>36.988999999999997</v>
      </c>
      <c r="J1652" s="40">
        <v>29.443999999999999</v>
      </c>
      <c r="M1652" s="41">
        <f t="shared" si="241"/>
        <v>31.204333333333334</v>
      </c>
      <c r="N1652" s="40">
        <f t="shared" si="242"/>
        <v>5.1359712161705957</v>
      </c>
      <c r="O1652" s="40">
        <f t="shared" si="243"/>
        <v>36.340304549503927</v>
      </c>
      <c r="P1652" s="42">
        <f t="shared" si="244"/>
        <v>26.068362117162739</v>
      </c>
    </row>
    <row r="1653" spans="1:16" s="40" customFormat="1" x14ac:dyDescent="0.2">
      <c r="A1653" s="41" t="s">
        <v>45</v>
      </c>
      <c r="B1653" s="40" t="s">
        <v>20</v>
      </c>
      <c r="C1653" s="40" t="s">
        <v>44</v>
      </c>
      <c r="E1653" s="40">
        <v>3</v>
      </c>
      <c r="G1653" s="40">
        <v>92</v>
      </c>
      <c r="H1653" s="40">
        <v>40.064</v>
      </c>
      <c r="I1653" s="40">
        <v>44.534999999999997</v>
      </c>
      <c r="J1653" s="40">
        <v>41.515999999999998</v>
      </c>
      <c r="M1653" s="41">
        <f t="shared" si="241"/>
        <v>42.038333333333327</v>
      </c>
      <c r="N1653" s="40">
        <f t="shared" si="242"/>
        <v>2.2808078247264336</v>
      </c>
      <c r="O1653" s="40">
        <f t="shared" si="243"/>
        <v>44.319141158059757</v>
      </c>
      <c r="P1653" s="42">
        <f t="shared" si="244"/>
        <v>39.757525508606896</v>
      </c>
    </row>
    <row r="1654" spans="1:16" s="40" customFormat="1" x14ac:dyDescent="0.2">
      <c r="A1654" s="41" t="s">
        <v>45</v>
      </c>
      <c r="B1654" s="40" t="s">
        <v>20</v>
      </c>
      <c r="C1654" s="40" t="s">
        <v>44</v>
      </c>
      <c r="E1654" s="40">
        <v>3</v>
      </c>
      <c r="G1654" s="40">
        <v>93</v>
      </c>
      <c r="H1654" s="40">
        <v>37.743000000000002</v>
      </c>
      <c r="I1654" s="40">
        <v>49.811</v>
      </c>
      <c r="J1654" s="40">
        <v>38.497999999999998</v>
      </c>
      <c r="M1654" s="41">
        <f t="shared" ref="M1654:M1717" si="245">AVERAGE(H1654:L1654)</f>
        <v>42.017333333333333</v>
      </c>
      <c r="N1654" s="40">
        <f t="shared" ref="N1654:N1717" si="246">STDEV(H1654:L1654)</f>
        <v>6.7600618586913859</v>
      </c>
      <c r="O1654" s="40">
        <f t="shared" ref="O1654:O1717" si="247">M1654+N1654</f>
        <v>48.77739519202472</v>
      </c>
      <c r="P1654" s="42">
        <f t="shared" ref="P1654:P1717" si="248">M1654-N1654</f>
        <v>35.257271474641946</v>
      </c>
    </row>
    <row r="1655" spans="1:16" s="40" customFormat="1" x14ac:dyDescent="0.2">
      <c r="A1655" s="43" t="s">
        <v>45</v>
      </c>
      <c r="B1655" s="44" t="s">
        <v>20</v>
      </c>
      <c r="C1655" s="44" t="s">
        <v>44</v>
      </c>
      <c r="D1655" s="44"/>
      <c r="E1655" s="44">
        <v>3</v>
      </c>
      <c r="F1655" s="44"/>
      <c r="G1655" s="44">
        <v>94</v>
      </c>
      <c r="H1655" s="44">
        <v>42.805999999999997</v>
      </c>
      <c r="I1655" s="44">
        <v>36.61</v>
      </c>
      <c r="J1655" s="44">
        <v>42.485999999999997</v>
      </c>
      <c r="K1655" s="44"/>
      <c r="L1655" s="44"/>
      <c r="M1655" s="43">
        <f t="shared" si="245"/>
        <v>40.633999999999993</v>
      </c>
      <c r="N1655" s="44">
        <f t="shared" si="246"/>
        <v>3.4885572949286634</v>
      </c>
      <c r="O1655" s="44">
        <f t="shared" si="247"/>
        <v>44.122557294928654</v>
      </c>
      <c r="P1655" s="45">
        <f t="shared" si="248"/>
        <v>37.145442705071332</v>
      </c>
    </row>
    <row r="1656" spans="1:16" s="40" customFormat="1" x14ac:dyDescent="0.2">
      <c r="A1656" s="37" t="s">
        <v>45</v>
      </c>
      <c r="B1656" s="38" t="s">
        <v>20</v>
      </c>
      <c r="C1656" s="38" t="s">
        <v>44</v>
      </c>
      <c r="D1656" s="38"/>
      <c r="E1656" s="38">
        <v>4</v>
      </c>
      <c r="F1656" s="38">
        <v>2331.88</v>
      </c>
      <c r="G1656" s="38">
        <v>1</v>
      </c>
      <c r="H1656" s="38">
        <v>3.0190000000000001</v>
      </c>
      <c r="I1656" s="38">
        <v>1.5089999999999999</v>
      </c>
      <c r="J1656" s="38">
        <v>1.6879999999999999</v>
      </c>
      <c r="K1656" s="38"/>
      <c r="L1656" s="38"/>
      <c r="M1656" s="37">
        <f t="shared" si="245"/>
        <v>2.0720000000000001</v>
      </c>
      <c r="N1656" s="38">
        <f t="shared" si="246"/>
        <v>0.82499515150090419</v>
      </c>
      <c r="O1656" s="38">
        <f t="shared" si="247"/>
        <v>2.8969951515009043</v>
      </c>
      <c r="P1656" s="39">
        <f t="shared" si="248"/>
        <v>1.2470048484990959</v>
      </c>
    </row>
    <row r="1657" spans="1:16" s="40" customFormat="1" x14ac:dyDescent="0.2">
      <c r="A1657" s="41" t="s">
        <v>45</v>
      </c>
      <c r="B1657" s="40" t="s">
        <v>20</v>
      </c>
      <c r="C1657" s="40" t="s">
        <v>44</v>
      </c>
      <c r="E1657" s="40">
        <v>4</v>
      </c>
      <c r="G1657" s="40">
        <v>2</v>
      </c>
      <c r="H1657" s="40">
        <v>3.774</v>
      </c>
      <c r="I1657" s="40">
        <v>3.774</v>
      </c>
      <c r="J1657" s="40">
        <v>1.6879999999999999</v>
      </c>
      <c r="M1657" s="41">
        <f t="shared" si="245"/>
        <v>3.0786666666666669</v>
      </c>
      <c r="N1657" s="40">
        <f t="shared" si="246"/>
        <v>1.2043526615295581</v>
      </c>
      <c r="O1657" s="40">
        <f t="shared" si="247"/>
        <v>4.2830193281962252</v>
      </c>
      <c r="P1657" s="42">
        <f t="shared" si="248"/>
        <v>1.8743140051371088</v>
      </c>
    </row>
    <row r="1658" spans="1:16" s="40" customFormat="1" x14ac:dyDescent="0.2">
      <c r="A1658" s="41" t="s">
        <v>45</v>
      </c>
      <c r="B1658" s="40" t="s">
        <v>20</v>
      </c>
      <c r="C1658" s="40" t="s">
        <v>44</v>
      </c>
      <c r="E1658" s="40">
        <v>4</v>
      </c>
      <c r="G1658" s="40">
        <v>3</v>
      </c>
      <c r="H1658" s="40">
        <v>4.5279999999999996</v>
      </c>
      <c r="I1658" s="40">
        <v>6.0380000000000003</v>
      </c>
      <c r="J1658" s="40">
        <v>1.5089999999999999</v>
      </c>
      <c r="M1658" s="41">
        <f t="shared" si="245"/>
        <v>4.0249999999999995</v>
      </c>
      <c r="N1658" s="40">
        <f t="shared" si="246"/>
        <v>2.3060175628125648</v>
      </c>
      <c r="O1658" s="40">
        <f t="shared" si="247"/>
        <v>6.3310175628125638</v>
      </c>
      <c r="P1658" s="42">
        <f t="shared" si="248"/>
        <v>1.7189824371874347</v>
      </c>
    </row>
    <row r="1659" spans="1:16" s="40" customFormat="1" x14ac:dyDescent="0.2">
      <c r="A1659" s="41" t="s">
        <v>45</v>
      </c>
      <c r="B1659" s="40" t="s">
        <v>20</v>
      </c>
      <c r="C1659" s="40" t="s">
        <v>44</v>
      </c>
      <c r="E1659" s="40">
        <v>4</v>
      </c>
      <c r="G1659" s="40">
        <v>4</v>
      </c>
      <c r="H1659" s="40">
        <v>6.7919999999999998</v>
      </c>
      <c r="I1659" s="40">
        <v>5.3369999999999997</v>
      </c>
      <c r="J1659" s="40">
        <v>3.0190000000000001</v>
      </c>
      <c r="M1659" s="41">
        <f t="shared" si="245"/>
        <v>5.0493333333333332</v>
      </c>
      <c r="N1659" s="40">
        <f t="shared" si="246"/>
        <v>1.9028784336718225</v>
      </c>
      <c r="O1659" s="40">
        <f t="shared" si="247"/>
        <v>6.9522117670051555</v>
      </c>
      <c r="P1659" s="42">
        <f t="shared" si="248"/>
        <v>3.1464548996615109</v>
      </c>
    </row>
    <row r="1660" spans="1:16" s="40" customFormat="1" x14ac:dyDescent="0.2">
      <c r="A1660" s="41" t="s">
        <v>45</v>
      </c>
      <c r="B1660" s="40" t="s">
        <v>20</v>
      </c>
      <c r="C1660" s="40" t="s">
        <v>44</v>
      </c>
      <c r="E1660" s="40">
        <v>4</v>
      </c>
      <c r="G1660" s="40">
        <v>5</v>
      </c>
      <c r="H1660" s="40">
        <v>7.5469999999999997</v>
      </c>
      <c r="I1660" s="40">
        <v>5.2830000000000004</v>
      </c>
      <c r="J1660" s="40">
        <v>4.5279999999999996</v>
      </c>
      <c r="M1660" s="41">
        <f t="shared" si="245"/>
        <v>5.7860000000000005</v>
      </c>
      <c r="N1660" s="40">
        <f t="shared" si="246"/>
        <v>1.5710973871787839</v>
      </c>
      <c r="O1660" s="40">
        <f t="shared" si="247"/>
        <v>7.3570973871787846</v>
      </c>
      <c r="P1660" s="42">
        <f t="shared" si="248"/>
        <v>4.2149026128212164</v>
      </c>
    </row>
    <row r="1661" spans="1:16" s="40" customFormat="1" x14ac:dyDescent="0.2">
      <c r="A1661" s="41" t="s">
        <v>45</v>
      </c>
      <c r="B1661" s="40" t="s">
        <v>20</v>
      </c>
      <c r="C1661" s="40" t="s">
        <v>44</v>
      </c>
      <c r="E1661" s="40">
        <v>4</v>
      </c>
      <c r="G1661" s="40">
        <v>6</v>
      </c>
      <c r="H1661" s="40">
        <v>10.566000000000001</v>
      </c>
      <c r="I1661" s="40">
        <v>4.5279999999999996</v>
      </c>
      <c r="J1661" s="40">
        <v>5.2830000000000004</v>
      </c>
      <c r="M1661" s="41">
        <f t="shared" si="245"/>
        <v>6.7923333333333344</v>
      </c>
      <c r="N1661" s="40">
        <f t="shared" si="246"/>
        <v>3.2898216263702396</v>
      </c>
      <c r="O1661" s="40">
        <f t="shared" si="247"/>
        <v>10.082154959703574</v>
      </c>
      <c r="P1661" s="42">
        <f t="shared" si="248"/>
        <v>3.5025117069630949</v>
      </c>
    </row>
    <row r="1662" spans="1:16" s="40" customFormat="1" x14ac:dyDescent="0.2">
      <c r="A1662" s="41" t="s">
        <v>45</v>
      </c>
      <c r="B1662" s="40" t="s">
        <v>20</v>
      </c>
      <c r="C1662" s="40" t="s">
        <v>44</v>
      </c>
      <c r="E1662" s="40">
        <v>4</v>
      </c>
      <c r="G1662" s="40">
        <v>7</v>
      </c>
      <c r="H1662" s="40">
        <v>9.84</v>
      </c>
      <c r="I1662" s="40">
        <v>6.0380000000000003</v>
      </c>
      <c r="J1662" s="40">
        <v>2.2639999999999998</v>
      </c>
      <c r="M1662" s="41">
        <f t="shared" si="245"/>
        <v>6.0473333333333334</v>
      </c>
      <c r="N1662" s="40">
        <f t="shared" si="246"/>
        <v>3.7880086237142248</v>
      </c>
      <c r="O1662" s="40">
        <f t="shared" si="247"/>
        <v>9.8353419570475573</v>
      </c>
      <c r="P1662" s="42">
        <f t="shared" si="248"/>
        <v>2.2593247096191087</v>
      </c>
    </row>
    <row r="1663" spans="1:16" s="40" customFormat="1" x14ac:dyDescent="0.2">
      <c r="A1663" s="41" t="s">
        <v>45</v>
      </c>
      <c r="B1663" s="40" t="s">
        <v>20</v>
      </c>
      <c r="C1663" s="40" t="s">
        <v>44</v>
      </c>
      <c r="E1663" s="40">
        <v>4</v>
      </c>
      <c r="G1663" s="40">
        <v>8</v>
      </c>
      <c r="H1663" s="40">
        <v>17.423999999999999</v>
      </c>
      <c r="I1663" s="40">
        <v>5.2830000000000004</v>
      </c>
      <c r="J1663" s="40">
        <v>2.7210000000000001</v>
      </c>
      <c r="M1663" s="41">
        <f t="shared" si="245"/>
        <v>8.4760000000000009</v>
      </c>
      <c r="N1663" s="40">
        <f t="shared" si="246"/>
        <v>7.8543611452491797</v>
      </c>
      <c r="O1663" s="40">
        <f t="shared" si="247"/>
        <v>16.330361145249181</v>
      </c>
      <c r="P1663" s="42">
        <f t="shared" si="248"/>
        <v>0.62163885475082115</v>
      </c>
    </row>
    <row r="1664" spans="1:16" s="40" customFormat="1" x14ac:dyDescent="0.2">
      <c r="A1664" s="41" t="s">
        <v>45</v>
      </c>
      <c r="B1664" s="40" t="s">
        <v>20</v>
      </c>
      <c r="C1664" s="40" t="s">
        <v>44</v>
      </c>
      <c r="E1664" s="40">
        <v>4</v>
      </c>
      <c r="G1664" s="40">
        <v>9</v>
      </c>
      <c r="H1664" s="40">
        <v>14.34</v>
      </c>
      <c r="I1664" s="40">
        <v>5.2830000000000004</v>
      </c>
      <c r="J1664" s="40">
        <v>4.5279999999999996</v>
      </c>
      <c r="M1664" s="41">
        <f t="shared" si="245"/>
        <v>8.0503333333333327</v>
      </c>
      <c r="N1664" s="40">
        <f t="shared" si="246"/>
        <v>5.4600765867644494</v>
      </c>
      <c r="O1664" s="40">
        <f t="shared" si="247"/>
        <v>13.510409920097782</v>
      </c>
      <c r="P1664" s="42">
        <f t="shared" si="248"/>
        <v>2.5902567465688833</v>
      </c>
    </row>
    <row r="1665" spans="1:16" s="40" customFormat="1" x14ac:dyDescent="0.2">
      <c r="A1665" s="41" t="s">
        <v>45</v>
      </c>
      <c r="B1665" s="40" t="s">
        <v>20</v>
      </c>
      <c r="C1665" s="40" t="s">
        <v>44</v>
      </c>
      <c r="E1665" s="40">
        <v>4</v>
      </c>
      <c r="G1665" s="40">
        <v>10</v>
      </c>
      <c r="H1665" s="40">
        <v>20.390999999999998</v>
      </c>
      <c r="I1665" s="40">
        <v>13.606</v>
      </c>
      <c r="J1665" s="40">
        <v>9.84</v>
      </c>
      <c r="M1665" s="41">
        <f t="shared" si="245"/>
        <v>14.612333333333334</v>
      </c>
      <c r="N1665" s="40">
        <f t="shared" si="246"/>
        <v>5.3470019948877185</v>
      </c>
      <c r="O1665" s="40">
        <f t="shared" si="247"/>
        <v>19.959335328221051</v>
      </c>
      <c r="P1665" s="42">
        <f t="shared" si="248"/>
        <v>9.2653313384456162</v>
      </c>
    </row>
    <row r="1666" spans="1:16" s="40" customFormat="1" x14ac:dyDescent="0.2">
      <c r="A1666" s="41" t="s">
        <v>45</v>
      </c>
      <c r="B1666" s="40" t="s">
        <v>20</v>
      </c>
      <c r="C1666" s="40" t="s">
        <v>44</v>
      </c>
      <c r="E1666" s="40">
        <v>4</v>
      </c>
      <c r="G1666" s="40">
        <v>11</v>
      </c>
      <c r="H1666" s="40">
        <v>18.882999999999999</v>
      </c>
      <c r="I1666" s="40">
        <v>9.0570000000000004</v>
      </c>
      <c r="J1666" s="40">
        <v>12.83</v>
      </c>
      <c r="M1666" s="41">
        <f t="shared" si="245"/>
        <v>13.589999999999998</v>
      </c>
      <c r="N1666" s="40">
        <f t="shared" si="246"/>
        <v>4.9568910619459894</v>
      </c>
      <c r="O1666" s="40">
        <f t="shared" si="247"/>
        <v>18.546891061945988</v>
      </c>
      <c r="P1666" s="42">
        <f t="shared" si="248"/>
        <v>8.6331089380540078</v>
      </c>
    </row>
    <row r="1667" spans="1:16" s="40" customFormat="1" x14ac:dyDescent="0.2">
      <c r="A1667" s="41" t="s">
        <v>45</v>
      </c>
      <c r="B1667" s="40" t="s">
        <v>20</v>
      </c>
      <c r="C1667" s="40" t="s">
        <v>44</v>
      </c>
      <c r="E1667" s="40">
        <v>4</v>
      </c>
      <c r="G1667" s="40">
        <v>12</v>
      </c>
      <c r="H1667" s="40">
        <v>25.314</v>
      </c>
      <c r="I1667" s="40">
        <v>9.8109999999999999</v>
      </c>
      <c r="J1667" s="40">
        <v>14.419</v>
      </c>
      <c r="M1667" s="41">
        <f t="shared" si="245"/>
        <v>16.514666666666667</v>
      </c>
      <c r="N1667" s="40">
        <f t="shared" si="246"/>
        <v>7.9611315987950686</v>
      </c>
      <c r="O1667" s="40">
        <f t="shared" si="247"/>
        <v>24.475798265461734</v>
      </c>
      <c r="P1667" s="42">
        <f t="shared" si="248"/>
        <v>8.5535350678715982</v>
      </c>
    </row>
    <row r="1668" spans="1:16" s="40" customFormat="1" x14ac:dyDescent="0.2">
      <c r="A1668" s="41" t="s">
        <v>45</v>
      </c>
      <c r="B1668" s="40" t="s">
        <v>20</v>
      </c>
      <c r="C1668" s="40" t="s">
        <v>44</v>
      </c>
      <c r="E1668" s="40">
        <v>4</v>
      </c>
      <c r="G1668" s="40">
        <v>13</v>
      </c>
      <c r="H1668" s="40">
        <v>28.678999999999998</v>
      </c>
      <c r="I1668" s="40">
        <v>9.0570000000000004</v>
      </c>
      <c r="J1668" s="40">
        <v>15.093999999999999</v>
      </c>
      <c r="M1668" s="41">
        <f t="shared" si="245"/>
        <v>17.61</v>
      </c>
      <c r="N1668" s="40">
        <f t="shared" si="246"/>
        <v>10.050045422782926</v>
      </c>
      <c r="O1668" s="40">
        <f t="shared" si="247"/>
        <v>27.660045422782925</v>
      </c>
      <c r="P1668" s="42">
        <f t="shared" si="248"/>
        <v>7.5599545772170735</v>
      </c>
    </row>
    <row r="1669" spans="1:16" s="40" customFormat="1" x14ac:dyDescent="0.2">
      <c r="A1669" s="41" t="s">
        <v>45</v>
      </c>
      <c r="B1669" s="40" t="s">
        <v>20</v>
      </c>
      <c r="C1669" s="40" t="s">
        <v>44</v>
      </c>
      <c r="E1669" s="40">
        <v>4</v>
      </c>
      <c r="G1669" s="40">
        <v>14</v>
      </c>
      <c r="H1669" s="40">
        <v>23.445</v>
      </c>
      <c r="I1669" s="40">
        <v>14.359</v>
      </c>
      <c r="J1669" s="40">
        <v>12.83</v>
      </c>
      <c r="M1669" s="41">
        <f t="shared" si="245"/>
        <v>16.878</v>
      </c>
      <c r="N1669" s="40">
        <f t="shared" si="246"/>
        <v>5.7383427049976738</v>
      </c>
      <c r="O1669" s="40">
        <f t="shared" si="247"/>
        <v>22.616342704997674</v>
      </c>
      <c r="P1669" s="42">
        <f t="shared" si="248"/>
        <v>11.139657295002326</v>
      </c>
    </row>
    <row r="1670" spans="1:16" s="40" customFormat="1" x14ac:dyDescent="0.2">
      <c r="A1670" s="41" t="s">
        <v>45</v>
      </c>
      <c r="B1670" s="40" t="s">
        <v>20</v>
      </c>
      <c r="C1670" s="40" t="s">
        <v>44</v>
      </c>
      <c r="E1670" s="40">
        <v>4</v>
      </c>
      <c r="G1670" s="40">
        <v>15</v>
      </c>
      <c r="H1670" s="40">
        <v>18.928000000000001</v>
      </c>
      <c r="I1670" s="40">
        <v>21.186</v>
      </c>
      <c r="J1670" s="40">
        <v>12.099</v>
      </c>
      <c r="M1670" s="41">
        <f t="shared" si="245"/>
        <v>17.404333333333337</v>
      </c>
      <c r="N1670" s="40">
        <f t="shared" si="246"/>
        <v>4.731232644177755</v>
      </c>
      <c r="O1670" s="40">
        <f t="shared" si="247"/>
        <v>22.135565977511092</v>
      </c>
      <c r="P1670" s="42">
        <f t="shared" si="248"/>
        <v>12.673100689155582</v>
      </c>
    </row>
    <row r="1671" spans="1:16" s="40" customFormat="1" x14ac:dyDescent="0.2">
      <c r="A1671" s="41" t="s">
        <v>45</v>
      </c>
      <c r="B1671" s="40" t="s">
        <v>20</v>
      </c>
      <c r="C1671" s="40" t="s">
        <v>44</v>
      </c>
      <c r="E1671" s="40">
        <v>4</v>
      </c>
      <c r="G1671" s="40">
        <v>16</v>
      </c>
      <c r="H1671" s="40">
        <v>21.939</v>
      </c>
      <c r="I1671" s="40">
        <v>21.9</v>
      </c>
      <c r="J1671" s="40">
        <v>15.920999999999999</v>
      </c>
      <c r="M1671" s="41">
        <f t="shared" si="245"/>
        <v>19.919999999999998</v>
      </c>
      <c r="N1671" s="40">
        <f t="shared" si="246"/>
        <v>3.4632904873833463</v>
      </c>
      <c r="O1671" s="40">
        <f t="shared" si="247"/>
        <v>23.383290487383345</v>
      </c>
      <c r="P1671" s="42">
        <f t="shared" si="248"/>
        <v>16.456709512616651</v>
      </c>
    </row>
    <row r="1672" spans="1:16" s="40" customFormat="1" x14ac:dyDescent="0.2">
      <c r="A1672" s="41" t="s">
        <v>45</v>
      </c>
      <c r="B1672" s="40" t="s">
        <v>20</v>
      </c>
      <c r="C1672" s="40" t="s">
        <v>44</v>
      </c>
      <c r="E1672" s="40">
        <v>4</v>
      </c>
      <c r="G1672" s="40">
        <v>17</v>
      </c>
      <c r="H1672" s="40">
        <v>23.445</v>
      </c>
      <c r="I1672" s="40">
        <v>18.867999999999999</v>
      </c>
      <c r="J1672" s="40">
        <v>18.867999999999999</v>
      </c>
      <c r="M1672" s="41">
        <f t="shared" si="245"/>
        <v>20.393666666666665</v>
      </c>
      <c r="N1672" s="40">
        <f t="shared" si="246"/>
        <v>2.6425321820809184</v>
      </c>
      <c r="O1672" s="40">
        <f t="shared" si="247"/>
        <v>23.036198848747581</v>
      </c>
      <c r="P1672" s="42">
        <f t="shared" si="248"/>
        <v>17.751134484585748</v>
      </c>
    </row>
    <row r="1673" spans="1:16" s="40" customFormat="1" x14ac:dyDescent="0.2">
      <c r="A1673" s="41" t="s">
        <v>45</v>
      </c>
      <c r="B1673" s="40" t="s">
        <v>20</v>
      </c>
      <c r="C1673" s="40" t="s">
        <v>44</v>
      </c>
      <c r="E1673" s="40">
        <v>4</v>
      </c>
      <c r="G1673" s="40">
        <v>18</v>
      </c>
      <c r="H1673" s="40">
        <v>24.905999999999999</v>
      </c>
      <c r="I1673" s="40">
        <v>25.19</v>
      </c>
      <c r="J1673" s="40">
        <v>20.390999999999998</v>
      </c>
      <c r="M1673" s="41">
        <f t="shared" si="245"/>
        <v>23.495666666666665</v>
      </c>
      <c r="N1673" s="40">
        <f t="shared" si="246"/>
        <v>2.6924673318971464</v>
      </c>
      <c r="O1673" s="40">
        <f t="shared" si="247"/>
        <v>26.18813399856381</v>
      </c>
      <c r="P1673" s="42">
        <f t="shared" si="248"/>
        <v>20.80319933476952</v>
      </c>
    </row>
    <row r="1674" spans="1:16" s="40" customFormat="1" x14ac:dyDescent="0.2">
      <c r="A1674" s="41" t="s">
        <v>45</v>
      </c>
      <c r="B1674" s="40" t="s">
        <v>20</v>
      </c>
      <c r="C1674" s="40" t="s">
        <v>44</v>
      </c>
      <c r="E1674" s="40">
        <v>4</v>
      </c>
      <c r="G1674" s="40">
        <v>19</v>
      </c>
      <c r="H1674" s="40">
        <v>16.672000000000001</v>
      </c>
      <c r="I1674" s="40">
        <v>25.76</v>
      </c>
      <c r="J1674" s="40">
        <v>19.753</v>
      </c>
      <c r="M1674" s="41">
        <f t="shared" si="245"/>
        <v>20.728333333333335</v>
      </c>
      <c r="N1674" s="40">
        <f t="shared" si="246"/>
        <v>4.6218386312519995</v>
      </c>
      <c r="O1674" s="40">
        <f t="shared" si="247"/>
        <v>25.350171964585336</v>
      </c>
      <c r="P1674" s="42">
        <f t="shared" si="248"/>
        <v>16.106494702081335</v>
      </c>
    </row>
    <row r="1675" spans="1:16" s="40" customFormat="1" x14ac:dyDescent="0.2">
      <c r="A1675" s="41" t="s">
        <v>45</v>
      </c>
      <c r="B1675" s="40" t="s">
        <v>20</v>
      </c>
      <c r="C1675" s="40" t="s">
        <v>44</v>
      </c>
      <c r="E1675" s="40">
        <v>4</v>
      </c>
      <c r="G1675" s="40">
        <v>20</v>
      </c>
      <c r="H1675" s="40">
        <v>16.603999999999999</v>
      </c>
      <c r="I1675" s="40">
        <v>25.704999999999998</v>
      </c>
      <c r="J1675" s="40">
        <v>12.074999999999999</v>
      </c>
      <c r="M1675" s="41">
        <f t="shared" si="245"/>
        <v>18.128</v>
      </c>
      <c r="N1675" s="40">
        <f t="shared" si="246"/>
        <v>6.9416249538562598</v>
      </c>
      <c r="O1675" s="40">
        <f t="shared" si="247"/>
        <v>25.069624953856259</v>
      </c>
      <c r="P1675" s="42">
        <f t="shared" si="248"/>
        <v>11.186375046143741</v>
      </c>
    </row>
    <row r="1676" spans="1:16" s="40" customFormat="1" x14ac:dyDescent="0.2">
      <c r="A1676" s="41" t="s">
        <v>45</v>
      </c>
      <c r="B1676" s="40" t="s">
        <v>20</v>
      </c>
      <c r="C1676" s="40" t="s">
        <v>44</v>
      </c>
      <c r="E1676" s="40">
        <v>4</v>
      </c>
      <c r="G1676" s="40">
        <v>21</v>
      </c>
      <c r="H1676" s="40">
        <v>22.654</v>
      </c>
      <c r="I1676" s="40">
        <v>20.390999999999998</v>
      </c>
      <c r="J1676" s="40">
        <v>20.433</v>
      </c>
      <c r="M1676" s="41">
        <f t="shared" si="245"/>
        <v>21.159333333333333</v>
      </c>
      <c r="N1676" s="40">
        <f t="shared" si="246"/>
        <v>1.294589638971877</v>
      </c>
      <c r="O1676" s="40">
        <f t="shared" si="247"/>
        <v>22.453922972305211</v>
      </c>
      <c r="P1676" s="42">
        <f t="shared" si="248"/>
        <v>19.864743694361454</v>
      </c>
    </row>
    <row r="1677" spans="1:16" s="40" customFormat="1" x14ac:dyDescent="0.2">
      <c r="A1677" s="41" t="s">
        <v>45</v>
      </c>
      <c r="B1677" s="40" t="s">
        <v>20</v>
      </c>
      <c r="C1677" s="40" t="s">
        <v>44</v>
      </c>
      <c r="E1677" s="40">
        <v>4</v>
      </c>
      <c r="G1677" s="40">
        <v>22</v>
      </c>
      <c r="H1677" s="40">
        <v>14.34</v>
      </c>
      <c r="I1677" s="40">
        <v>21.186</v>
      </c>
      <c r="J1677" s="40">
        <v>21.146000000000001</v>
      </c>
      <c r="M1677" s="41">
        <f t="shared" si="245"/>
        <v>18.890666666666664</v>
      </c>
      <c r="N1677" s="40">
        <f t="shared" si="246"/>
        <v>3.9410436857935691</v>
      </c>
      <c r="O1677" s="40">
        <f t="shared" si="247"/>
        <v>22.831710352460235</v>
      </c>
      <c r="P1677" s="42">
        <f t="shared" si="248"/>
        <v>14.949622980873094</v>
      </c>
    </row>
    <row r="1678" spans="1:16" s="40" customFormat="1" x14ac:dyDescent="0.2">
      <c r="A1678" s="41" t="s">
        <v>45</v>
      </c>
      <c r="B1678" s="40" t="s">
        <v>20</v>
      </c>
      <c r="C1678" s="40" t="s">
        <v>44</v>
      </c>
      <c r="E1678" s="40">
        <v>4</v>
      </c>
      <c r="G1678" s="40">
        <v>23</v>
      </c>
      <c r="H1678" s="40">
        <v>18.867999999999999</v>
      </c>
      <c r="I1678" s="40">
        <v>22.641999999999999</v>
      </c>
      <c r="J1678" s="40">
        <v>20.376999999999999</v>
      </c>
      <c r="M1678" s="41">
        <f t="shared" si="245"/>
        <v>20.629000000000001</v>
      </c>
      <c r="N1678" s="40">
        <f t="shared" si="246"/>
        <v>1.8995781110551895</v>
      </c>
      <c r="O1678" s="40">
        <f t="shared" si="247"/>
        <v>22.528578111055189</v>
      </c>
      <c r="P1678" s="42">
        <f t="shared" si="248"/>
        <v>18.729421888944813</v>
      </c>
    </row>
    <row r="1679" spans="1:16" s="40" customFormat="1" x14ac:dyDescent="0.2">
      <c r="A1679" s="41" t="s">
        <v>45</v>
      </c>
      <c r="B1679" s="40" t="s">
        <v>20</v>
      </c>
      <c r="C1679" s="40" t="s">
        <v>44</v>
      </c>
      <c r="E1679" s="40">
        <v>4</v>
      </c>
      <c r="G1679" s="40">
        <v>24</v>
      </c>
      <c r="H1679" s="40">
        <v>17.506</v>
      </c>
      <c r="I1679" s="40">
        <v>21.9</v>
      </c>
      <c r="J1679" s="40">
        <v>19.853999999999999</v>
      </c>
      <c r="M1679" s="41">
        <f t="shared" si="245"/>
        <v>19.753333333333334</v>
      </c>
      <c r="N1679" s="40">
        <f t="shared" si="246"/>
        <v>2.1987290268091995</v>
      </c>
      <c r="O1679" s="40">
        <f t="shared" si="247"/>
        <v>21.952062360142534</v>
      </c>
      <c r="P1679" s="42">
        <f t="shared" si="248"/>
        <v>17.554604306524134</v>
      </c>
    </row>
    <row r="1680" spans="1:16" s="40" customFormat="1" x14ac:dyDescent="0.2">
      <c r="A1680" s="41" t="s">
        <v>45</v>
      </c>
      <c r="B1680" s="40" t="s">
        <v>20</v>
      </c>
      <c r="C1680" s="40" t="s">
        <v>44</v>
      </c>
      <c r="E1680" s="40">
        <v>4</v>
      </c>
      <c r="G1680" s="40">
        <v>25</v>
      </c>
      <c r="H1680" s="40">
        <v>22.004000000000001</v>
      </c>
      <c r="I1680" s="40">
        <v>30.943000000000001</v>
      </c>
      <c r="J1680" s="40">
        <v>26.512</v>
      </c>
      <c r="M1680" s="41">
        <f t="shared" si="245"/>
        <v>26.486333333333334</v>
      </c>
      <c r="N1680" s="40">
        <f t="shared" si="246"/>
        <v>4.4695552724329604</v>
      </c>
      <c r="O1680" s="40">
        <f t="shared" si="247"/>
        <v>30.955888605766294</v>
      </c>
      <c r="P1680" s="42">
        <f t="shared" si="248"/>
        <v>22.016778060900375</v>
      </c>
    </row>
    <row r="1681" spans="1:16" s="40" customFormat="1" x14ac:dyDescent="0.2">
      <c r="A1681" s="41" t="s">
        <v>45</v>
      </c>
      <c r="B1681" s="40" t="s">
        <v>20</v>
      </c>
      <c r="C1681" s="40" t="s">
        <v>44</v>
      </c>
      <c r="E1681" s="40">
        <v>4</v>
      </c>
      <c r="G1681" s="40">
        <v>26</v>
      </c>
      <c r="H1681" s="40">
        <v>27.17</v>
      </c>
      <c r="I1681" s="40">
        <v>17.423999999999999</v>
      </c>
      <c r="J1681" s="40">
        <v>19.637</v>
      </c>
      <c r="M1681" s="41">
        <f t="shared" si="245"/>
        <v>21.41033333333333</v>
      </c>
      <c r="N1681" s="40">
        <f t="shared" si="246"/>
        <v>5.1092721921359328</v>
      </c>
      <c r="O1681" s="40">
        <f t="shared" si="247"/>
        <v>26.519605525469263</v>
      </c>
      <c r="P1681" s="42">
        <f t="shared" si="248"/>
        <v>16.301061141197398</v>
      </c>
    </row>
    <row r="1682" spans="1:16" s="40" customFormat="1" x14ac:dyDescent="0.2">
      <c r="A1682" s="41" t="s">
        <v>45</v>
      </c>
      <c r="B1682" s="40" t="s">
        <v>20</v>
      </c>
      <c r="C1682" s="40" t="s">
        <v>44</v>
      </c>
      <c r="E1682" s="40">
        <v>4</v>
      </c>
      <c r="G1682" s="40">
        <v>27</v>
      </c>
      <c r="H1682" s="40">
        <v>24.905999999999999</v>
      </c>
      <c r="I1682" s="40">
        <v>19.623000000000001</v>
      </c>
      <c r="J1682" s="40">
        <v>16.620999999999999</v>
      </c>
      <c r="M1682" s="41">
        <f t="shared" si="245"/>
        <v>20.383333333333329</v>
      </c>
      <c r="N1682" s="40">
        <f t="shared" si="246"/>
        <v>4.1945066853366146</v>
      </c>
      <c r="O1682" s="40">
        <f t="shared" si="247"/>
        <v>24.577840018669946</v>
      </c>
      <c r="P1682" s="42">
        <f t="shared" si="248"/>
        <v>16.188826647996713</v>
      </c>
    </row>
    <row r="1683" spans="1:16" s="40" customFormat="1" x14ac:dyDescent="0.2">
      <c r="A1683" s="41" t="s">
        <v>45</v>
      </c>
      <c r="B1683" s="40" t="s">
        <v>20</v>
      </c>
      <c r="C1683" s="40" t="s">
        <v>44</v>
      </c>
      <c r="E1683" s="40">
        <v>4</v>
      </c>
      <c r="G1683" s="40">
        <v>28</v>
      </c>
      <c r="H1683" s="40">
        <v>25.670999999999999</v>
      </c>
      <c r="I1683" s="40">
        <v>21.887</v>
      </c>
      <c r="J1683" s="40">
        <v>16.603999999999999</v>
      </c>
      <c r="M1683" s="41">
        <f t="shared" si="245"/>
        <v>21.387333333333334</v>
      </c>
      <c r="N1683" s="40">
        <f t="shared" si="246"/>
        <v>4.5541049980575998</v>
      </c>
      <c r="O1683" s="40">
        <f t="shared" si="247"/>
        <v>25.941438331390934</v>
      </c>
      <c r="P1683" s="42">
        <f t="shared" si="248"/>
        <v>16.833228335275734</v>
      </c>
    </row>
    <row r="1684" spans="1:16" s="40" customFormat="1" x14ac:dyDescent="0.2">
      <c r="A1684" s="41" t="s">
        <v>45</v>
      </c>
      <c r="B1684" s="40" t="s">
        <v>20</v>
      </c>
      <c r="C1684" s="40" t="s">
        <v>44</v>
      </c>
      <c r="E1684" s="40">
        <v>4</v>
      </c>
      <c r="G1684" s="40">
        <v>29</v>
      </c>
      <c r="H1684" s="40">
        <v>23.506</v>
      </c>
      <c r="I1684" s="40">
        <v>15.849</v>
      </c>
      <c r="J1684" s="40">
        <v>18.129000000000001</v>
      </c>
      <c r="M1684" s="41">
        <f t="shared" si="245"/>
        <v>19.161333333333335</v>
      </c>
      <c r="N1684" s="40">
        <f t="shared" si="246"/>
        <v>3.9315005193098091</v>
      </c>
      <c r="O1684" s="40">
        <f t="shared" si="247"/>
        <v>23.092833852643146</v>
      </c>
      <c r="P1684" s="42">
        <f t="shared" si="248"/>
        <v>15.229832814023526</v>
      </c>
    </row>
    <row r="1685" spans="1:16" s="40" customFormat="1" x14ac:dyDescent="0.2">
      <c r="A1685" s="41" t="s">
        <v>45</v>
      </c>
      <c r="B1685" s="40" t="s">
        <v>20</v>
      </c>
      <c r="C1685" s="40" t="s">
        <v>44</v>
      </c>
      <c r="E1685" s="40">
        <v>4</v>
      </c>
      <c r="G1685" s="40">
        <v>30</v>
      </c>
      <c r="H1685" s="40">
        <v>18.867999999999999</v>
      </c>
      <c r="I1685" s="40">
        <v>18.129000000000001</v>
      </c>
      <c r="J1685" s="40">
        <v>23.408000000000001</v>
      </c>
      <c r="M1685" s="41">
        <f t="shared" si="245"/>
        <v>20.135000000000002</v>
      </c>
      <c r="N1685" s="40">
        <f t="shared" si="246"/>
        <v>2.8584833391153439</v>
      </c>
      <c r="O1685" s="40">
        <f t="shared" si="247"/>
        <v>22.993483339115347</v>
      </c>
      <c r="P1685" s="42">
        <f t="shared" si="248"/>
        <v>17.276516660884656</v>
      </c>
    </row>
    <row r="1686" spans="1:16" s="40" customFormat="1" x14ac:dyDescent="0.2">
      <c r="A1686" s="41" t="s">
        <v>45</v>
      </c>
      <c r="B1686" s="40" t="s">
        <v>20</v>
      </c>
      <c r="C1686" s="40" t="s">
        <v>44</v>
      </c>
      <c r="E1686" s="40">
        <v>4</v>
      </c>
      <c r="G1686" s="40">
        <v>31</v>
      </c>
      <c r="H1686" s="40">
        <v>24.198</v>
      </c>
      <c r="I1686" s="40">
        <v>15.849</v>
      </c>
      <c r="J1686" s="40">
        <v>22.004000000000001</v>
      </c>
      <c r="M1686" s="41">
        <f t="shared" si="245"/>
        <v>20.683666666666667</v>
      </c>
      <c r="N1686" s="40">
        <f t="shared" si="246"/>
        <v>4.3282687455070725</v>
      </c>
      <c r="O1686" s="40">
        <f t="shared" si="247"/>
        <v>25.011935412173742</v>
      </c>
      <c r="P1686" s="42">
        <f t="shared" si="248"/>
        <v>16.355397921159593</v>
      </c>
    </row>
    <row r="1687" spans="1:16" s="40" customFormat="1" x14ac:dyDescent="0.2">
      <c r="A1687" s="41" t="s">
        <v>45</v>
      </c>
      <c r="B1687" s="40" t="s">
        <v>20</v>
      </c>
      <c r="C1687" s="40" t="s">
        <v>44</v>
      </c>
      <c r="E1687" s="40">
        <v>4</v>
      </c>
      <c r="G1687" s="40">
        <v>32</v>
      </c>
      <c r="H1687" s="40">
        <v>21.186</v>
      </c>
      <c r="I1687" s="40">
        <v>16.603999999999999</v>
      </c>
      <c r="J1687" s="40">
        <v>25.670999999999999</v>
      </c>
      <c r="M1687" s="41">
        <f t="shared" si="245"/>
        <v>21.153666666666666</v>
      </c>
      <c r="N1687" s="40">
        <f t="shared" si="246"/>
        <v>4.533586475775369</v>
      </c>
      <c r="O1687" s="40">
        <f t="shared" si="247"/>
        <v>25.687253142442035</v>
      </c>
      <c r="P1687" s="42">
        <f t="shared" si="248"/>
        <v>16.620080190891297</v>
      </c>
    </row>
    <row r="1688" spans="1:16" s="40" customFormat="1" x14ac:dyDescent="0.2">
      <c r="A1688" s="41" t="s">
        <v>45</v>
      </c>
      <c r="B1688" s="40" t="s">
        <v>20</v>
      </c>
      <c r="C1688" s="40" t="s">
        <v>44</v>
      </c>
      <c r="E1688" s="40">
        <v>4</v>
      </c>
      <c r="G1688" s="40">
        <v>33</v>
      </c>
      <c r="H1688" s="40">
        <v>16.876000000000001</v>
      </c>
      <c r="I1688" s="40">
        <v>24.905999999999999</v>
      </c>
      <c r="J1688" s="40">
        <v>22.641999999999999</v>
      </c>
      <c r="M1688" s="41">
        <f t="shared" si="245"/>
        <v>21.474666666666664</v>
      </c>
      <c r="N1688" s="40">
        <f t="shared" si="246"/>
        <v>4.1403170571024512</v>
      </c>
      <c r="O1688" s="40">
        <f t="shared" si="247"/>
        <v>25.614983723769114</v>
      </c>
      <c r="P1688" s="42">
        <f t="shared" si="248"/>
        <v>17.334349609564214</v>
      </c>
    </row>
    <row r="1689" spans="1:16" s="40" customFormat="1" x14ac:dyDescent="0.2">
      <c r="A1689" s="41" t="s">
        <v>45</v>
      </c>
      <c r="B1689" s="40" t="s">
        <v>20</v>
      </c>
      <c r="C1689" s="40" t="s">
        <v>44</v>
      </c>
      <c r="E1689" s="40">
        <v>4</v>
      </c>
      <c r="G1689" s="40">
        <v>34</v>
      </c>
      <c r="H1689" s="40">
        <v>17.506</v>
      </c>
      <c r="I1689" s="40">
        <v>27.18</v>
      </c>
      <c r="J1689" s="40">
        <v>18.113</v>
      </c>
      <c r="M1689" s="41">
        <f t="shared" si="245"/>
        <v>20.933</v>
      </c>
      <c r="N1689" s="40">
        <f t="shared" si="246"/>
        <v>5.4185670615025128</v>
      </c>
      <c r="O1689" s="40">
        <f t="shared" si="247"/>
        <v>26.351567061502514</v>
      </c>
      <c r="P1689" s="42">
        <f t="shared" si="248"/>
        <v>15.514432938497487</v>
      </c>
    </row>
    <row r="1690" spans="1:16" s="40" customFormat="1" x14ac:dyDescent="0.2">
      <c r="A1690" s="41" t="s">
        <v>45</v>
      </c>
      <c r="B1690" s="40" t="s">
        <v>20</v>
      </c>
      <c r="C1690" s="40" t="s">
        <v>44</v>
      </c>
      <c r="E1690" s="40">
        <v>4</v>
      </c>
      <c r="G1690" s="40">
        <v>35</v>
      </c>
      <c r="H1690" s="40">
        <v>14.359</v>
      </c>
      <c r="I1690" s="40">
        <v>19.623000000000001</v>
      </c>
      <c r="J1690" s="40">
        <v>19.623000000000001</v>
      </c>
      <c r="M1690" s="41">
        <f t="shared" si="245"/>
        <v>17.868333333333336</v>
      </c>
      <c r="N1690" s="40">
        <f t="shared" si="246"/>
        <v>3.0391718170141875</v>
      </c>
      <c r="O1690" s="40">
        <f t="shared" si="247"/>
        <v>20.907505150347525</v>
      </c>
      <c r="P1690" s="42">
        <f t="shared" si="248"/>
        <v>14.829161516319148</v>
      </c>
    </row>
    <row r="1691" spans="1:16" s="40" customFormat="1" x14ac:dyDescent="0.2">
      <c r="A1691" s="41" t="s">
        <v>45</v>
      </c>
      <c r="B1691" s="40" t="s">
        <v>20</v>
      </c>
      <c r="C1691" s="40" t="s">
        <v>44</v>
      </c>
      <c r="E1691" s="40">
        <v>4</v>
      </c>
      <c r="G1691" s="40">
        <v>36</v>
      </c>
      <c r="H1691" s="40">
        <v>17.375</v>
      </c>
      <c r="I1691" s="40">
        <v>26.425999999999998</v>
      </c>
      <c r="J1691" s="40">
        <v>18.175999999999998</v>
      </c>
      <c r="M1691" s="41">
        <f t="shared" si="245"/>
        <v>20.659000000000002</v>
      </c>
      <c r="N1691" s="40">
        <f t="shared" si="246"/>
        <v>5.0104008821650048</v>
      </c>
      <c r="O1691" s="40">
        <f t="shared" si="247"/>
        <v>25.669400882165007</v>
      </c>
      <c r="P1691" s="42">
        <f t="shared" si="248"/>
        <v>15.648599117834998</v>
      </c>
    </row>
    <row r="1692" spans="1:16" s="40" customFormat="1" x14ac:dyDescent="0.2">
      <c r="A1692" s="41" t="s">
        <v>45</v>
      </c>
      <c r="B1692" s="40" t="s">
        <v>20</v>
      </c>
      <c r="C1692" s="40" t="s">
        <v>44</v>
      </c>
      <c r="E1692" s="40">
        <v>4</v>
      </c>
      <c r="G1692" s="40">
        <v>37</v>
      </c>
      <c r="H1692" s="40">
        <v>24.198</v>
      </c>
      <c r="I1692" s="40">
        <v>22.641999999999999</v>
      </c>
      <c r="J1692" s="40">
        <v>21.146000000000001</v>
      </c>
      <c r="M1692" s="41">
        <f t="shared" si="245"/>
        <v>22.662000000000003</v>
      </c>
      <c r="N1692" s="40">
        <f t="shared" si="246"/>
        <v>1.5260982930335776</v>
      </c>
      <c r="O1692" s="40">
        <f t="shared" si="247"/>
        <v>24.18809829303358</v>
      </c>
      <c r="P1692" s="42">
        <f t="shared" si="248"/>
        <v>21.135901706966425</v>
      </c>
    </row>
    <row r="1693" spans="1:16" s="40" customFormat="1" x14ac:dyDescent="0.2">
      <c r="A1693" s="41" t="s">
        <v>45</v>
      </c>
      <c r="B1693" s="40" t="s">
        <v>20</v>
      </c>
      <c r="C1693" s="40" t="s">
        <v>44</v>
      </c>
      <c r="E1693" s="40">
        <v>4</v>
      </c>
      <c r="G1693" s="40">
        <v>38</v>
      </c>
      <c r="H1693" s="40">
        <v>28.087</v>
      </c>
      <c r="I1693" s="40">
        <v>24.905999999999999</v>
      </c>
      <c r="J1693" s="40">
        <v>26.414999999999999</v>
      </c>
      <c r="M1693" s="41">
        <f t="shared" si="245"/>
        <v>26.469333333333328</v>
      </c>
      <c r="N1693" s="40">
        <f t="shared" si="246"/>
        <v>1.5911958815096698</v>
      </c>
      <c r="O1693" s="40">
        <f t="shared" si="247"/>
        <v>28.060529214842997</v>
      </c>
      <c r="P1693" s="42">
        <f t="shared" si="248"/>
        <v>24.878137451823658</v>
      </c>
    </row>
    <row r="1694" spans="1:16" s="40" customFormat="1" x14ac:dyDescent="0.2">
      <c r="A1694" s="41" t="s">
        <v>45</v>
      </c>
      <c r="B1694" s="40" t="s">
        <v>20</v>
      </c>
      <c r="C1694" s="40" t="s">
        <v>44</v>
      </c>
      <c r="E1694" s="40">
        <v>4</v>
      </c>
      <c r="G1694" s="40">
        <v>39</v>
      </c>
      <c r="H1694" s="40">
        <v>26.457999999999998</v>
      </c>
      <c r="I1694" s="40">
        <v>18.867999999999999</v>
      </c>
      <c r="J1694" s="40">
        <v>24.905999999999999</v>
      </c>
      <c r="M1694" s="41">
        <f t="shared" si="245"/>
        <v>23.410666666666668</v>
      </c>
      <c r="N1694" s="40">
        <f t="shared" si="246"/>
        <v>4.0098679945022102</v>
      </c>
      <c r="O1694" s="40">
        <f t="shared" si="247"/>
        <v>27.42053466116888</v>
      </c>
      <c r="P1694" s="42">
        <f t="shared" si="248"/>
        <v>19.400798672164456</v>
      </c>
    </row>
    <row r="1695" spans="1:16" s="40" customFormat="1" x14ac:dyDescent="0.2">
      <c r="A1695" s="41" t="s">
        <v>45</v>
      </c>
      <c r="B1695" s="40" t="s">
        <v>20</v>
      </c>
      <c r="C1695" s="40" t="s">
        <v>44</v>
      </c>
      <c r="E1695" s="40">
        <v>4</v>
      </c>
      <c r="G1695" s="40">
        <v>40</v>
      </c>
      <c r="H1695" s="40">
        <v>23.408000000000001</v>
      </c>
      <c r="I1695" s="40">
        <v>19.623000000000001</v>
      </c>
      <c r="J1695" s="40">
        <v>26.425999999999998</v>
      </c>
      <c r="M1695" s="41">
        <f t="shared" si="245"/>
        <v>23.152333333333335</v>
      </c>
      <c r="N1695" s="40">
        <f t="shared" si="246"/>
        <v>3.4086986275312063</v>
      </c>
      <c r="O1695" s="40">
        <f t="shared" si="247"/>
        <v>26.56103196086454</v>
      </c>
      <c r="P1695" s="42">
        <f t="shared" si="248"/>
        <v>19.74363470580213</v>
      </c>
    </row>
    <row r="1696" spans="1:16" s="40" customFormat="1" x14ac:dyDescent="0.2">
      <c r="A1696" s="41" t="s">
        <v>45</v>
      </c>
      <c r="B1696" s="40" t="s">
        <v>20</v>
      </c>
      <c r="C1696" s="40" t="s">
        <v>44</v>
      </c>
      <c r="E1696" s="40">
        <v>4</v>
      </c>
      <c r="G1696" s="40">
        <v>41</v>
      </c>
      <c r="H1696" s="40">
        <v>23.396000000000001</v>
      </c>
      <c r="I1696" s="40">
        <v>30.198</v>
      </c>
      <c r="J1696" s="40">
        <v>24.905999999999999</v>
      </c>
      <c r="M1696" s="41">
        <f t="shared" si="245"/>
        <v>26.166666666666668</v>
      </c>
      <c r="N1696" s="40">
        <f t="shared" si="246"/>
        <v>3.5719408356428959</v>
      </c>
      <c r="O1696" s="40">
        <f t="shared" si="247"/>
        <v>29.738607502309563</v>
      </c>
      <c r="P1696" s="42">
        <f t="shared" si="248"/>
        <v>22.594725831023773</v>
      </c>
    </row>
    <row r="1697" spans="1:16" s="40" customFormat="1" x14ac:dyDescent="0.2">
      <c r="A1697" s="41" t="s">
        <v>45</v>
      </c>
      <c r="B1697" s="40" t="s">
        <v>20</v>
      </c>
      <c r="C1697" s="40" t="s">
        <v>44</v>
      </c>
      <c r="E1697" s="40">
        <v>4</v>
      </c>
      <c r="G1697" s="40">
        <v>42</v>
      </c>
      <c r="H1697" s="40">
        <v>27.212</v>
      </c>
      <c r="I1697" s="40">
        <v>35.503999999999998</v>
      </c>
      <c r="J1697" s="40">
        <v>26.425999999999998</v>
      </c>
      <c r="M1697" s="41">
        <f t="shared" si="245"/>
        <v>29.713999999999999</v>
      </c>
      <c r="N1697" s="40">
        <f t="shared" si="246"/>
        <v>5.0296644023234629</v>
      </c>
      <c r="O1697" s="40">
        <f t="shared" si="247"/>
        <v>34.743664402323461</v>
      </c>
      <c r="P1697" s="42">
        <f t="shared" si="248"/>
        <v>24.684335597676537</v>
      </c>
    </row>
    <row r="1698" spans="1:16" s="40" customFormat="1" x14ac:dyDescent="0.2">
      <c r="A1698" s="41" t="s">
        <v>45</v>
      </c>
      <c r="B1698" s="40" t="s">
        <v>20</v>
      </c>
      <c r="C1698" s="40" t="s">
        <v>44</v>
      </c>
      <c r="E1698" s="40">
        <v>4</v>
      </c>
      <c r="G1698" s="40">
        <v>43</v>
      </c>
      <c r="H1698" s="40">
        <v>23.506</v>
      </c>
      <c r="I1698" s="40">
        <v>33.207999999999998</v>
      </c>
      <c r="J1698" s="40">
        <v>28.178000000000001</v>
      </c>
      <c r="M1698" s="41">
        <f t="shared" si="245"/>
        <v>28.297333333333331</v>
      </c>
      <c r="N1698" s="40">
        <f t="shared" si="246"/>
        <v>4.8521007134367613</v>
      </c>
      <c r="O1698" s="40">
        <f t="shared" si="247"/>
        <v>33.149434046770089</v>
      </c>
      <c r="P1698" s="42">
        <f t="shared" si="248"/>
        <v>23.445232619896569</v>
      </c>
    </row>
    <row r="1699" spans="1:16" s="40" customFormat="1" x14ac:dyDescent="0.2">
      <c r="A1699" s="41" t="s">
        <v>45</v>
      </c>
      <c r="B1699" s="40" t="s">
        <v>20</v>
      </c>
      <c r="C1699" s="40" t="s">
        <v>44</v>
      </c>
      <c r="E1699" s="40">
        <v>4</v>
      </c>
      <c r="G1699" s="40">
        <v>44</v>
      </c>
      <c r="H1699" s="40">
        <v>23.408000000000001</v>
      </c>
      <c r="I1699" s="40">
        <v>27.17</v>
      </c>
      <c r="J1699" s="40">
        <v>27.18</v>
      </c>
      <c r="M1699" s="41">
        <f t="shared" si="245"/>
        <v>25.919333333333338</v>
      </c>
      <c r="N1699" s="40">
        <f t="shared" si="246"/>
        <v>2.1748842114773219</v>
      </c>
      <c r="O1699" s="40">
        <f t="shared" si="247"/>
        <v>28.094217544810661</v>
      </c>
      <c r="P1699" s="42">
        <f t="shared" si="248"/>
        <v>23.744449121856015</v>
      </c>
    </row>
    <row r="1700" spans="1:16" s="40" customFormat="1" x14ac:dyDescent="0.2">
      <c r="A1700" s="41" t="s">
        <v>45</v>
      </c>
      <c r="B1700" s="40" t="s">
        <v>20</v>
      </c>
      <c r="C1700" s="40" t="s">
        <v>44</v>
      </c>
      <c r="E1700" s="40">
        <v>4</v>
      </c>
      <c r="G1700" s="40">
        <v>45</v>
      </c>
      <c r="H1700" s="40">
        <v>21.9</v>
      </c>
      <c r="I1700" s="40">
        <v>23.445</v>
      </c>
      <c r="J1700" s="40">
        <v>23.408000000000001</v>
      </c>
      <c r="M1700" s="41">
        <f t="shared" si="245"/>
        <v>22.917666666666666</v>
      </c>
      <c r="N1700" s="40">
        <f t="shared" si="246"/>
        <v>0.88151933236505686</v>
      </c>
      <c r="O1700" s="40">
        <f t="shared" si="247"/>
        <v>23.799185999031721</v>
      </c>
      <c r="P1700" s="42">
        <f t="shared" si="248"/>
        <v>22.03614733430161</v>
      </c>
    </row>
    <row r="1701" spans="1:16" s="40" customFormat="1" x14ac:dyDescent="0.2">
      <c r="A1701" s="41" t="s">
        <v>45</v>
      </c>
      <c r="B1701" s="40" t="s">
        <v>20</v>
      </c>
      <c r="C1701" s="40" t="s">
        <v>44</v>
      </c>
      <c r="E1701" s="40">
        <v>4</v>
      </c>
      <c r="G1701" s="40">
        <v>46</v>
      </c>
      <c r="H1701" s="40">
        <v>31.698</v>
      </c>
      <c r="I1701" s="40">
        <v>24.198</v>
      </c>
      <c r="J1701" s="40">
        <v>30.189</v>
      </c>
      <c r="M1701" s="41">
        <f t="shared" si="245"/>
        <v>28.695000000000004</v>
      </c>
      <c r="N1701" s="40">
        <f t="shared" si="246"/>
        <v>3.9669291649838918</v>
      </c>
      <c r="O1701" s="40">
        <f t="shared" si="247"/>
        <v>32.661929164983896</v>
      </c>
      <c r="P1701" s="42">
        <f t="shared" si="248"/>
        <v>24.728070835016112</v>
      </c>
    </row>
    <row r="1702" spans="1:16" s="40" customFormat="1" x14ac:dyDescent="0.2">
      <c r="A1702" s="41" t="s">
        <v>45</v>
      </c>
      <c r="B1702" s="40" t="s">
        <v>20</v>
      </c>
      <c r="C1702" s="40" t="s">
        <v>44</v>
      </c>
      <c r="E1702" s="40">
        <v>4</v>
      </c>
      <c r="G1702" s="40">
        <v>47</v>
      </c>
      <c r="H1702" s="40">
        <v>31.779</v>
      </c>
      <c r="I1702" s="40">
        <v>32.462000000000003</v>
      </c>
      <c r="J1702" s="40">
        <v>30.943000000000001</v>
      </c>
      <c r="M1702" s="41">
        <f t="shared" si="245"/>
        <v>31.727999999999998</v>
      </c>
      <c r="N1702" s="40">
        <f t="shared" si="246"/>
        <v>0.76078314912989586</v>
      </c>
      <c r="O1702" s="40">
        <f t="shared" si="247"/>
        <v>32.488783149129894</v>
      </c>
      <c r="P1702" s="42">
        <f t="shared" si="248"/>
        <v>30.967216850870102</v>
      </c>
    </row>
    <row r="1703" spans="1:16" s="40" customFormat="1" x14ac:dyDescent="0.2">
      <c r="A1703" s="41" t="s">
        <v>45</v>
      </c>
      <c r="B1703" s="40" t="s">
        <v>20</v>
      </c>
      <c r="C1703" s="40" t="s">
        <v>44</v>
      </c>
      <c r="E1703" s="40">
        <v>4</v>
      </c>
      <c r="G1703" s="40">
        <v>48</v>
      </c>
      <c r="H1703" s="40">
        <v>30.98</v>
      </c>
      <c r="I1703" s="40">
        <v>29.521000000000001</v>
      </c>
      <c r="J1703" s="40">
        <v>29.434000000000001</v>
      </c>
      <c r="M1703" s="41">
        <f t="shared" si="245"/>
        <v>29.978333333333335</v>
      </c>
      <c r="N1703" s="40">
        <f t="shared" si="246"/>
        <v>0.86855876792151077</v>
      </c>
      <c r="O1703" s="40">
        <f t="shared" si="247"/>
        <v>30.846892101254845</v>
      </c>
      <c r="P1703" s="42">
        <f t="shared" si="248"/>
        <v>29.109774565411826</v>
      </c>
    </row>
    <row r="1704" spans="1:16" s="40" customFormat="1" x14ac:dyDescent="0.2">
      <c r="A1704" s="41" t="s">
        <v>45</v>
      </c>
      <c r="B1704" s="40" t="s">
        <v>20</v>
      </c>
      <c r="C1704" s="40" t="s">
        <v>44</v>
      </c>
      <c r="E1704" s="40">
        <v>4</v>
      </c>
      <c r="G1704" s="40">
        <v>49</v>
      </c>
      <c r="H1704" s="40">
        <v>23.408000000000001</v>
      </c>
      <c r="I1704" s="40">
        <v>40.755000000000003</v>
      </c>
      <c r="J1704" s="40">
        <v>24.151</v>
      </c>
      <c r="M1704" s="41">
        <f t="shared" si="245"/>
        <v>29.438000000000002</v>
      </c>
      <c r="N1704" s="40">
        <f t="shared" si="246"/>
        <v>9.8078478271229397</v>
      </c>
      <c r="O1704" s="40">
        <f t="shared" si="247"/>
        <v>39.245847827122944</v>
      </c>
      <c r="P1704" s="42">
        <f t="shared" si="248"/>
        <v>19.630152172877061</v>
      </c>
    </row>
    <row r="1705" spans="1:16" s="40" customFormat="1" x14ac:dyDescent="0.2">
      <c r="A1705" s="41" t="s">
        <v>45</v>
      </c>
      <c r="B1705" s="40" t="s">
        <v>20</v>
      </c>
      <c r="C1705" s="40" t="s">
        <v>44</v>
      </c>
      <c r="E1705" s="40">
        <v>4</v>
      </c>
      <c r="G1705" s="40">
        <v>50</v>
      </c>
      <c r="H1705" s="40">
        <v>34.75</v>
      </c>
      <c r="I1705" s="40">
        <v>36.981000000000002</v>
      </c>
      <c r="J1705" s="40">
        <v>27.934999999999999</v>
      </c>
      <c r="M1705" s="41">
        <f t="shared" si="245"/>
        <v>33.222000000000001</v>
      </c>
      <c r="N1705" s="40">
        <f t="shared" si="246"/>
        <v>4.7126019352370756</v>
      </c>
      <c r="O1705" s="40">
        <f t="shared" si="247"/>
        <v>37.934601935237076</v>
      </c>
      <c r="P1705" s="42">
        <f t="shared" si="248"/>
        <v>28.509398064762927</v>
      </c>
    </row>
    <row r="1706" spans="1:16" s="40" customFormat="1" x14ac:dyDescent="0.2">
      <c r="A1706" s="41" t="s">
        <v>45</v>
      </c>
      <c r="B1706" s="40" t="s">
        <v>20</v>
      </c>
      <c r="C1706" s="40" t="s">
        <v>44</v>
      </c>
      <c r="E1706" s="40">
        <v>4</v>
      </c>
      <c r="G1706" s="40">
        <v>51</v>
      </c>
      <c r="H1706" s="40">
        <v>21.9</v>
      </c>
      <c r="I1706" s="40">
        <v>36.988999999999997</v>
      </c>
      <c r="J1706" s="40">
        <v>37.856000000000002</v>
      </c>
      <c r="M1706" s="41">
        <f t="shared" si="245"/>
        <v>32.248333333333335</v>
      </c>
      <c r="N1706" s="40">
        <f t="shared" si="246"/>
        <v>8.9723979143444748</v>
      </c>
      <c r="O1706" s="40">
        <f t="shared" si="247"/>
        <v>41.220731247677811</v>
      </c>
      <c r="P1706" s="42">
        <f t="shared" si="248"/>
        <v>23.275935418988858</v>
      </c>
    </row>
    <row r="1707" spans="1:16" s="40" customFormat="1" x14ac:dyDescent="0.2">
      <c r="A1707" s="41" t="s">
        <v>45</v>
      </c>
      <c r="B1707" s="40" t="s">
        <v>20</v>
      </c>
      <c r="C1707" s="40" t="s">
        <v>44</v>
      </c>
      <c r="E1707" s="40">
        <v>4</v>
      </c>
      <c r="G1707" s="40">
        <v>52</v>
      </c>
      <c r="H1707" s="40">
        <v>21.132000000000001</v>
      </c>
      <c r="I1707" s="40">
        <v>33.216000000000001</v>
      </c>
      <c r="J1707" s="40">
        <v>37.804000000000002</v>
      </c>
      <c r="M1707" s="41">
        <f t="shared" si="245"/>
        <v>30.717333333333332</v>
      </c>
      <c r="N1707" s="40">
        <f t="shared" si="246"/>
        <v>8.6122817727553063</v>
      </c>
      <c r="O1707" s="40">
        <f t="shared" si="247"/>
        <v>39.329615106088639</v>
      </c>
      <c r="P1707" s="42">
        <f t="shared" si="248"/>
        <v>22.105051560578026</v>
      </c>
    </row>
    <row r="1708" spans="1:16" s="40" customFormat="1" x14ac:dyDescent="0.2">
      <c r="A1708" s="41" t="s">
        <v>45</v>
      </c>
      <c r="B1708" s="40" t="s">
        <v>20</v>
      </c>
      <c r="C1708" s="40" t="s">
        <v>44</v>
      </c>
      <c r="E1708" s="40">
        <v>4</v>
      </c>
      <c r="G1708" s="40">
        <v>53</v>
      </c>
      <c r="H1708" s="40">
        <v>34.037999999999997</v>
      </c>
      <c r="I1708" s="40">
        <v>30.273</v>
      </c>
      <c r="J1708" s="40">
        <v>31.698</v>
      </c>
      <c r="M1708" s="41">
        <f t="shared" si="245"/>
        <v>32.002999999999993</v>
      </c>
      <c r="N1708" s="40">
        <f t="shared" si="246"/>
        <v>1.9009405566718791</v>
      </c>
      <c r="O1708" s="40">
        <f t="shared" si="247"/>
        <v>33.90394055667187</v>
      </c>
      <c r="P1708" s="42">
        <f t="shared" si="248"/>
        <v>30.102059443328113</v>
      </c>
    </row>
    <row r="1709" spans="1:16" s="40" customFormat="1" x14ac:dyDescent="0.2">
      <c r="A1709" s="41" t="s">
        <v>45</v>
      </c>
      <c r="B1709" s="40" t="s">
        <v>20</v>
      </c>
      <c r="C1709" s="40" t="s">
        <v>44</v>
      </c>
      <c r="E1709" s="40">
        <v>4</v>
      </c>
      <c r="G1709" s="40">
        <v>54</v>
      </c>
      <c r="H1709" s="40">
        <v>28.678999999999998</v>
      </c>
      <c r="I1709" s="40">
        <v>40.755000000000003</v>
      </c>
      <c r="J1709" s="40">
        <v>30.198</v>
      </c>
      <c r="M1709" s="41">
        <f t="shared" si="245"/>
        <v>33.210666666666668</v>
      </c>
      <c r="N1709" s="40">
        <f t="shared" si="246"/>
        <v>6.5775804315366058</v>
      </c>
      <c r="O1709" s="40">
        <f t="shared" si="247"/>
        <v>39.788247098203271</v>
      </c>
      <c r="P1709" s="42">
        <f t="shared" si="248"/>
        <v>26.633086235130062</v>
      </c>
    </row>
    <row r="1710" spans="1:16" s="40" customFormat="1" x14ac:dyDescent="0.2">
      <c r="A1710" s="41" t="s">
        <v>45</v>
      </c>
      <c r="B1710" s="40" t="s">
        <v>20</v>
      </c>
      <c r="C1710" s="40" t="s">
        <v>44</v>
      </c>
      <c r="E1710" s="40">
        <v>4</v>
      </c>
      <c r="G1710" s="40">
        <v>55</v>
      </c>
      <c r="H1710" s="40">
        <v>25.66</v>
      </c>
      <c r="I1710" s="40">
        <v>27.965</v>
      </c>
      <c r="J1710" s="40">
        <v>30.198</v>
      </c>
      <c r="M1710" s="41">
        <f t="shared" si="245"/>
        <v>27.941000000000003</v>
      </c>
      <c r="N1710" s="40">
        <f t="shared" si="246"/>
        <v>2.2690951941247421</v>
      </c>
      <c r="O1710" s="40">
        <f t="shared" si="247"/>
        <v>30.210095194124744</v>
      </c>
      <c r="P1710" s="42">
        <f t="shared" si="248"/>
        <v>25.671904805875261</v>
      </c>
    </row>
    <row r="1711" spans="1:16" s="40" customFormat="1" x14ac:dyDescent="0.2">
      <c r="A1711" s="41" t="s">
        <v>45</v>
      </c>
      <c r="B1711" s="40" t="s">
        <v>20</v>
      </c>
      <c r="C1711" s="40" t="s">
        <v>44</v>
      </c>
      <c r="E1711" s="40">
        <v>4</v>
      </c>
      <c r="G1711" s="40">
        <v>56</v>
      </c>
      <c r="H1711" s="40">
        <v>25.704999999999998</v>
      </c>
      <c r="I1711" s="40">
        <v>26.457999999999998</v>
      </c>
      <c r="J1711" s="40">
        <v>30.189</v>
      </c>
      <c r="M1711" s="41">
        <f t="shared" si="245"/>
        <v>27.450666666666667</v>
      </c>
      <c r="N1711" s="40">
        <f t="shared" si="246"/>
        <v>2.4011672855786905</v>
      </c>
      <c r="O1711" s="40">
        <f t="shared" si="247"/>
        <v>29.851833952245357</v>
      </c>
      <c r="P1711" s="42">
        <f t="shared" si="248"/>
        <v>25.049499381087976</v>
      </c>
    </row>
    <row r="1712" spans="1:16" s="40" customFormat="1" x14ac:dyDescent="0.2">
      <c r="A1712" s="41" t="s">
        <v>45</v>
      </c>
      <c r="B1712" s="40" t="s">
        <v>20</v>
      </c>
      <c r="C1712" s="40" t="s">
        <v>44</v>
      </c>
      <c r="E1712" s="40">
        <v>4</v>
      </c>
      <c r="G1712" s="40">
        <v>57</v>
      </c>
      <c r="H1712" s="40">
        <v>30.423999999999999</v>
      </c>
      <c r="I1712" s="40">
        <v>25.670999999999999</v>
      </c>
      <c r="J1712" s="40">
        <v>30.198</v>
      </c>
      <c r="M1712" s="41">
        <f t="shared" si="245"/>
        <v>28.764333333333337</v>
      </c>
      <c r="N1712" s="40">
        <f t="shared" si="246"/>
        <v>2.6812874395210473</v>
      </c>
      <c r="O1712" s="40">
        <f t="shared" si="247"/>
        <v>31.445620772854383</v>
      </c>
      <c r="P1712" s="42">
        <f t="shared" si="248"/>
        <v>26.08304589381229</v>
      </c>
    </row>
    <row r="1713" spans="1:16" s="40" customFormat="1" x14ac:dyDescent="0.2">
      <c r="A1713" s="41" t="s">
        <v>45</v>
      </c>
      <c r="B1713" s="40" t="s">
        <v>20</v>
      </c>
      <c r="C1713" s="40" t="s">
        <v>44</v>
      </c>
      <c r="E1713" s="40">
        <v>4</v>
      </c>
      <c r="G1713" s="40">
        <v>58</v>
      </c>
      <c r="H1713" s="40">
        <v>36.258000000000003</v>
      </c>
      <c r="I1713" s="40">
        <v>27.934999999999999</v>
      </c>
      <c r="J1713" s="40">
        <v>32.453000000000003</v>
      </c>
      <c r="M1713" s="41">
        <f t="shared" si="245"/>
        <v>32.215333333333334</v>
      </c>
      <c r="N1713" s="40">
        <f t="shared" si="246"/>
        <v>4.1665868925696676</v>
      </c>
      <c r="O1713" s="40">
        <f t="shared" si="247"/>
        <v>36.381920225903002</v>
      </c>
      <c r="P1713" s="42">
        <f t="shared" si="248"/>
        <v>28.048746440763665</v>
      </c>
    </row>
    <row r="1714" spans="1:16" s="40" customFormat="1" x14ac:dyDescent="0.2">
      <c r="A1714" s="41" t="s">
        <v>45</v>
      </c>
      <c r="B1714" s="40" t="s">
        <v>20</v>
      </c>
      <c r="C1714" s="40" t="s">
        <v>44</v>
      </c>
      <c r="E1714" s="40">
        <v>4</v>
      </c>
      <c r="G1714" s="40">
        <v>59</v>
      </c>
      <c r="H1714" s="40">
        <v>24.951000000000001</v>
      </c>
      <c r="I1714" s="40">
        <v>29.434000000000001</v>
      </c>
      <c r="J1714" s="40">
        <v>33.962000000000003</v>
      </c>
      <c r="M1714" s="41">
        <f t="shared" si="245"/>
        <v>29.449000000000002</v>
      </c>
      <c r="N1714" s="40">
        <f t="shared" si="246"/>
        <v>4.5055187270723795</v>
      </c>
      <c r="O1714" s="40">
        <f t="shared" si="247"/>
        <v>33.954518727072383</v>
      </c>
      <c r="P1714" s="42">
        <f t="shared" si="248"/>
        <v>24.94348127292762</v>
      </c>
    </row>
    <row r="1715" spans="1:16" s="40" customFormat="1" x14ac:dyDescent="0.2">
      <c r="A1715" s="41" t="s">
        <v>45</v>
      </c>
      <c r="B1715" s="40" t="s">
        <v>20</v>
      </c>
      <c r="C1715" s="40" t="s">
        <v>44</v>
      </c>
      <c r="E1715" s="40">
        <v>4</v>
      </c>
      <c r="G1715" s="40">
        <v>60</v>
      </c>
      <c r="H1715" s="40">
        <v>19.753</v>
      </c>
      <c r="I1715" s="40">
        <v>29.434000000000001</v>
      </c>
      <c r="J1715" s="40">
        <v>27.925000000000001</v>
      </c>
      <c r="M1715" s="41">
        <f t="shared" si="245"/>
        <v>25.703999999999997</v>
      </c>
      <c r="N1715" s="40">
        <f t="shared" si="246"/>
        <v>5.2086534728277094</v>
      </c>
      <c r="O1715" s="40">
        <f t="shared" si="247"/>
        <v>30.912653472827706</v>
      </c>
      <c r="P1715" s="42">
        <f t="shared" si="248"/>
        <v>20.495346527172288</v>
      </c>
    </row>
    <row r="1716" spans="1:16" s="40" customFormat="1" x14ac:dyDescent="0.2">
      <c r="A1716" s="41" t="s">
        <v>45</v>
      </c>
      <c r="B1716" s="40" t="s">
        <v>20</v>
      </c>
      <c r="C1716" s="40" t="s">
        <v>44</v>
      </c>
      <c r="E1716" s="40">
        <v>4</v>
      </c>
      <c r="G1716" s="40">
        <v>61</v>
      </c>
      <c r="H1716" s="40">
        <v>36.258000000000003</v>
      </c>
      <c r="I1716" s="40">
        <v>30.943000000000001</v>
      </c>
      <c r="J1716" s="40">
        <v>31.698</v>
      </c>
      <c r="M1716" s="41">
        <f t="shared" si="245"/>
        <v>32.966333333333331</v>
      </c>
      <c r="N1716" s="40">
        <f t="shared" si="246"/>
        <v>2.8755535698945582</v>
      </c>
      <c r="O1716" s="40">
        <f t="shared" si="247"/>
        <v>35.841886903227888</v>
      </c>
      <c r="P1716" s="42">
        <f t="shared" si="248"/>
        <v>30.090779763438775</v>
      </c>
    </row>
    <row r="1717" spans="1:16" s="40" customFormat="1" x14ac:dyDescent="0.2">
      <c r="A1717" s="41" t="s">
        <v>45</v>
      </c>
      <c r="B1717" s="40" t="s">
        <v>20</v>
      </c>
      <c r="C1717" s="40" t="s">
        <v>44</v>
      </c>
      <c r="E1717" s="40">
        <v>4</v>
      </c>
      <c r="G1717" s="40">
        <v>62</v>
      </c>
      <c r="H1717" s="40">
        <v>34.716999999999999</v>
      </c>
      <c r="I1717" s="40">
        <v>37.743000000000002</v>
      </c>
      <c r="J1717" s="40">
        <v>23.396000000000001</v>
      </c>
      <c r="M1717" s="41">
        <f t="shared" si="245"/>
        <v>31.952000000000002</v>
      </c>
      <c r="N1717" s="40">
        <f t="shared" si="246"/>
        <v>7.5626067595770055</v>
      </c>
      <c r="O1717" s="40">
        <f t="shared" si="247"/>
        <v>39.514606759577006</v>
      </c>
      <c r="P1717" s="42">
        <f t="shared" si="248"/>
        <v>24.389393240422997</v>
      </c>
    </row>
    <row r="1718" spans="1:16" s="40" customFormat="1" x14ac:dyDescent="0.2">
      <c r="A1718" s="41" t="s">
        <v>45</v>
      </c>
      <c r="B1718" s="40" t="s">
        <v>20</v>
      </c>
      <c r="C1718" s="40" t="s">
        <v>44</v>
      </c>
      <c r="E1718" s="40">
        <v>4</v>
      </c>
      <c r="G1718" s="40">
        <v>63</v>
      </c>
      <c r="H1718" s="40">
        <v>29.434000000000001</v>
      </c>
      <c r="I1718" s="40">
        <v>31.707000000000001</v>
      </c>
      <c r="J1718" s="40">
        <v>30.943000000000001</v>
      </c>
      <c r="M1718" s="41">
        <f t="shared" ref="M1718:M1781" si="249">AVERAGE(H1718:L1718)</f>
        <v>30.694666666666667</v>
      </c>
      <c r="N1718" s="40">
        <f t="shared" ref="N1718:N1781" si="250">STDEV(H1718:L1718)</f>
        <v>1.1566695004768359</v>
      </c>
      <c r="O1718" s="40">
        <f t="shared" ref="O1718:O1781" si="251">M1718+N1718</f>
        <v>31.851336167143501</v>
      </c>
      <c r="P1718" s="42">
        <f t="shared" ref="P1718:P1781" si="252">M1718-N1718</f>
        <v>29.537997166189832</v>
      </c>
    </row>
    <row r="1719" spans="1:16" s="40" customFormat="1" x14ac:dyDescent="0.2">
      <c r="A1719" s="41" t="s">
        <v>45</v>
      </c>
      <c r="B1719" s="40" t="s">
        <v>20</v>
      </c>
      <c r="C1719" s="40" t="s">
        <v>44</v>
      </c>
      <c r="E1719" s="40">
        <v>4</v>
      </c>
      <c r="G1719" s="40">
        <v>64</v>
      </c>
      <c r="H1719" s="40">
        <v>29.443999999999999</v>
      </c>
      <c r="I1719" s="40">
        <v>28.719000000000001</v>
      </c>
      <c r="J1719" s="40">
        <v>32.453000000000003</v>
      </c>
      <c r="M1719" s="41">
        <f t="shared" si="249"/>
        <v>30.205333333333332</v>
      </c>
      <c r="N1719" s="40">
        <f t="shared" si="250"/>
        <v>1.9800026094258913</v>
      </c>
      <c r="O1719" s="40">
        <f t="shared" si="251"/>
        <v>32.185335942759224</v>
      </c>
      <c r="P1719" s="42">
        <f t="shared" si="252"/>
        <v>28.22533072390744</v>
      </c>
    </row>
    <row r="1720" spans="1:16" s="40" customFormat="1" x14ac:dyDescent="0.2">
      <c r="A1720" s="41" t="s">
        <v>45</v>
      </c>
      <c r="B1720" s="40" t="s">
        <v>20</v>
      </c>
      <c r="C1720" s="40" t="s">
        <v>44</v>
      </c>
      <c r="E1720" s="40">
        <v>4</v>
      </c>
      <c r="G1720" s="40">
        <v>65</v>
      </c>
      <c r="H1720" s="40">
        <v>22.654</v>
      </c>
      <c r="I1720" s="40">
        <v>27.965</v>
      </c>
      <c r="J1720" s="40">
        <v>32.453000000000003</v>
      </c>
      <c r="M1720" s="41">
        <f t="shared" si="249"/>
        <v>27.690666666666669</v>
      </c>
      <c r="N1720" s="40">
        <f t="shared" si="250"/>
        <v>4.9052568060533925</v>
      </c>
      <c r="O1720" s="40">
        <f t="shared" si="251"/>
        <v>32.59592347272006</v>
      </c>
      <c r="P1720" s="42">
        <f t="shared" si="252"/>
        <v>22.785409860613278</v>
      </c>
    </row>
    <row r="1721" spans="1:16" s="40" customFormat="1" x14ac:dyDescent="0.2">
      <c r="A1721" s="41" t="s">
        <v>45</v>
      </c>
      <c r="B1721" s="40" t="s">
        <v>20</v>
      </c>
      <c r="C1721" s="40" t="s">
        <v>44</v>
      </c>
      <c r="E1721" s="40">
        <v>4</v>
      </c>
      <c r="G1721" s="40">
        <v>66</v>
      </c>
      <c r="H1721" s="40">
        <v>39.244999999999997</v>
      </c>
      <c r="I1721" s="40">
        <v>40.783000000000001</v>
      </c>
      <c r="J1721" s="40">
        <v>32.462000000000003</v>
      </c>
      <c r="M1721" s="41">
        <f t="shared" si="249"/>
        <v>37.496666666666663</v>
      </c>
      <c r="N1721" s="40">
        <f t="shared" si="250"/>
        <v>4.4274442213689511</v>
      </c>
      <c r="O1721" s="40">
        <f t="shared" si="251"/>
        <v>41.924110888035614</v>
      </c>
      <c r="P1721" s="42">
        <f t="shared" si="252"/>
        <v>33.069222445297711</v>
      </c>
    </row>
    <row r="1722" spans="1:16" s="40" customFormat="1" x14ac:dyDescent="0.2">
      <c r="A1722" s="41" t="s">
        <v>45</v>
      </c>
      <c r="B1722" s="40" t="s">
        <v>20</v>
      </c>
      <c r="C1722" s="40" t="s">
        <v>44</v>
      </c>
      <c r="E1722" s="40">
        <v>4</v>
      </c>
      <c r="G1722" s="40">
        <v>67</v>
      </c>
      <c r="H1722" s="40">
        <v>40.027999999999999</v>
      </c>
      <c r="I1722" s="40">
        <v>42.290999999999997</v>
      </c>
      <c r="J1722" s="40">
        <v>29.472999999999999</v>
      </c>
      <c r="M1722" s="41">
        <f t="shared" si="249"/>
        <v>37.263999999999996</v>
      </c>
      <c r="N1722" s="40">
        <f t="shared" si="250"/>
        <v>6.8414218551409354</v>
      </c>
      <c r="O1722" s="40">
        <f t="shared" si="251"/>
        <v>44.105421855140932</v>
      </c>
      <c r="P1722" s="42">
        <f t="shared" si="252"/>
        <v>30.42257814485906</v>
      </c>
    </row>
    <row r="1723" spans="1:16" s="40" customFormat="1" x14ac:dyDescent="0.2">
      <c r="A1723" s="41" t="s">
        <v>45</v>
      </c>
      <c r="B1723" s="40" t="s">
        <v>20</v>
      </c>
      <c r="C1723" s="40" t="s">
        <v>44</v>
      </c>
      <c r="E1723" s="40">
        <v>4</v>
      </c>
      <c r="G1723" s="40">
        <v>68</v>
      </c>
      <c r="H1723" s="40">
        <v>32.462000000000003</v>
      </c>
      <c r="I1723" s="40">
        <v>43.832000000000001</v>
      </c>
      <c r="J1723" s="40">
        <v>20.376999999999999</v>
      </c>
      <c r="M1723" s="41">
        <f t="shared" si="249"/>
        <v>32.223666666666666</v>
      </c>
      <c r="N1723" s="40">
        <f t="shared" si="250"/>
        <v>11.729316192060521</v>
      </c>
      <c r="O1723" s="40">
        <f t="shared" si="251"/>
        <v>43.952982858727189</v>
      </c>
      <c r="P1723" s="42">
        <f t="shared" si="252"/>
        <v>20.494350474606144</v>
      </c>
    </row>
    <row r="1724" spans="1:16" s="40" customFormat="1" x14ac:dyDescent="0.2">
      <c r="A1724" s="41" t="s">
        <v>45</v>
      </c>
      <c r="B1724" s="40" t="s">
        <v>20</v>
      </c>
      <c r="C1724" s="40" t="s">
        <v>44</v>
      </c>
      <c r="E1724" s="40">
        <v>4</v>
      </c>
      <c r="G1724" s="40">
        <v>69</v>
      </c>
      <c r="H1724" s="40">
        <v>24.163</v>
      </c>
      <c r="I1724" s="40">
        <v>30.189</v>
      </c>
      <c r="J1724" s="40">
        <v>24.151</v>
      </c>
      <c r="M1724" s="41">
        <f t="shared" si="249"/>
        <v>26.167666666666666</v>
      </c>
      <c r="N1724" s="40">
        <f t="shared" si="250"/>
        <v>3.4825819923346306</v>
      </c>
      <c r="O1724" s="40">
        <f t="shared" si="251"/>
        <v>29.650248659001296</v>
      </c>
      <c r="P1724" s="42">
        <f t="shared" si="252"/>
        <v>22.685084674332035</v>
      </c>
    </row>
    <row r="1725" spans="1:16" s="40" customFormat="1" x14ac:dyDescent="0.2">
      <c r="A1725" s="41" t="s">
        <v>45</v>
      </c>
      <c r="B1725" s="40" t="s">
        <v>20</v>
      </c>
      <c r="C1725" s="40" t="s">
        <v>44</v>
      </c>
      <c r="E1725" s="40">
        <v>4</v>
      </c>
      <c r="G1725" s="40">
        <v>70</v>
      </c>
      <c r="H1725" s="40">
        <v>24.917000000000002</v>
      </c>
      <c r="I1725" s="40">
        <v>29.434000000000001</v>
      </c>
      <c r="J1725" s="40">
        <v>34.725000000000001</v>
      </c>
      <c r="M1725" s="41">
        <f t="shared" si="249"/>
        <v>29.691999999999997</v>
      </c>
      <c r="N1725" s="40">
        <f t="shared" si="250"/>
        <v>4.9090873897294163</v>
      </c>
      <c r="O1725" s="40">
        <f t="shared" si="251"/>
        <v>34.601087389729415</v>
      </c>
      <c r="P1725" s="42">
        <f t="shared" si="252"/>
        <v>24.782912610270579</v>
      </c>
    </row>
    <row r="1726" spans="1:16" s="40" customFormat="1" x14ac:dyDescent="0.2">
      <c r="A1726" s="41" t="s">
        <v>45</v>
      </c>
      <c r="B1726" s="40" t="s">
        <v>20</v>
      </c>
      <c r="C1726" s="40" t="s">
        <v>44</v>
      </c>
      <c r="E1726" s="40">
        <v>4</v>
      </c>
      <c r="G1726" s="40">
        <v>71</v>
      </c>
      <c r="H1726" s="40">
        <v>40</v>
      </c>
      <c r="I1726" s="40">
        <v>30.189</v>
      </c>
      <c r="J1726" s="40">
        <v>24.917000000000002</v>
      </c>
      <c r="M1726" s="41">
        <f t="shared" si="249"/>
        <v>31.701999999999998</v>
      </c>
      <c r="N1726" s="40">
        <f t="shared" si="250"/>
        <v>7.6544822816438725</v>
      </c>
      <c r="O1726" s="40">
        <f t="shared" si="251"/>
        <v>39.356482281643871</v>
      </c>
      <c r="P1726" s="42">
        <f t="shared" si="252"/>
        <v>24.047517718356126</v>
      </c>
    </row>
    <row r="1727" spans="1:16" s="40" customFormat="1" x14ac:dyDescent="0.2">
      <c r="A1727" s="41" t="s">
        <v>45</v>
      </c>
      <c r="B1727" s="40" t="s">
        <v>20</v>
      </c>
      <c r="C1727" s="40" t="s">
        <v>44</v>
      </c>
      <c r="E1727" s="40">
        <v>4</v>
      </c>
      <c r="G1727" s="40">
        <v>72</v>
      </c>
      <c r="H1727" s="40">
        <v>34.75</v>
      </c>
      <c r="I1727" s="40">
        <v>45.44</v>
      </c>
      <c r="J1727" s="40">
        <v>27.17</v>
      </c>
      <c r="M1727" s="41">
        <f t="shared" si="249"/>
        <v>35.786666666666669</v>
      </c>
      <c r="N1727" s="40">
        <f t="shared" si="250"/>
        <v>9.1790104768070488</v>
      </c>
      <c r="O1727" s="40">
        <f t="shared" si="251"/>
        <v>44.965677143473719</v>
      </c>
      <c r="P1727" s="42">
        <f t="shared" si="252"/>
        <v>26.607656189859618</v>
      </c>
    </row>
    <row r="1728" spans="1:16" s="40" customFormat="1" x14ac:dyDescent="0.2">
      <c r="A1728" s="41" t="s">
        <v>45</v>
      </c>
      <c r="B1728" s="40" t="s">
        <v>20</v>
      </c>
      <c r="C1728" s="40" t="s">
        <v>44</v>
      </c>
      <c r="E1728" s="40">
        <v>4</v>
      </c>
      <c r="G1728" s="40">
        <v>73</v>
      </c>
      <c r="H1728" s="40">
        <v>31.734000000000002</v>
      </c>
      <c r="I1728" s="40">
        <v>34.790999999999997</v>
      </c>
      <c r="J1728" s="40">
        <v>30.189</v>
      </c>
      <c r="M1728" s="41">
        <f t="shared" si="249"/>
        <v>32.238</v>
      </c>
      <c r="N1728" s="40">
        <f t="shared" si="250"/>
        <v>2.3420318102024131</v>
      </c>
      <c r="O1728" s="40">
        <f t="shared" si="251"/>
        <v>34.580031810202414</v>
      </c>
      <c r="P1728" s="42">
        <f t="shared" si="252"/>
        <v>29.895968189797586</v>
      </c>
    </row>
    <row r="1729" spans="1:16" s="40" customFormat="1" x14ac:dyDescent="0.2">
      <c r="A1729" s="41" t="s">
        <v>45</v>
      </c>
      <c r="B1729" s="40" t="s">
        <v>20</v>
      </c>
      <c r="C1729" s="40" t="s">
        <v>44</v>
      </c>
      <c r="E1729" s="40">
        <v>4</v>
      </c>
      <c r="G1729" s="40">
        <v>74</v>
      </c>
      <c r="H1729" s="40">
        <v>30.943000000000001</v>
      </c>
      <c r="I1729" s="40">
        <v>29.434000000000001</v>
      </c>
      <c r="J1729" s="40">
        <v>33.970999999999997</v>
      </c>
      <c r="M1729" s="41">
        <f t="shared" si="249"/>
        <v>31.449333333333332</v>
      </c>
      <c r="N1729" s="40">
        <f t="shared" si="250"/>
        <v>2.3104917946907584</v>
      </c>
      <c r="O1729" s="40">
        <f t="shared" si="251"/>
        <v>33.75982512802409</v>
      </c>
      <c r="P1729" s="42">
        <f t="shared" si="252"/>
        <v>29.138841538642573</v>
      </c>
    </row>
    <row r="1730" spans="1:16" s="40" customFormat="1" x14ac:dyDescent="0.2">
      <c r="A1730" s="43" t="s">
        <v>45</v>
      </c>
      <c r="B1730" s="44" t="s">
        <v>20</v>
      </c>
      <c r="C1730" s="44" t="s">
        <v>44</v>
      </c>
      <c r="D1730" s="44"/>
      <c r="E1730" s="44">
        <v>4</v>
      </c>
      <c r="F1730" s="44"/>
      <c r="G1730" s="44">
        <v>75</v>
      </c>
      <c r="H1730" s="44">
        <v>15.849</v>
      </c>
      <c r="I1730" s="44">
        <v>31.734000000000002</v>
      </c>
      <c r="J1730" s="44" t="s">
        <v>18</v>
      </c>
      <c r="K1730" s="44"/>
      <c r="L1730" s="44"/>
      <c r="M1730" s="43">
        <f t="shared" si="249"/>
        <v>23.791499999999999</v>
      </c>
      <c r="N1730" s="44">
        <f t="shared" si="250"/>
        <v>11.232391219148314</v>
      </c>
      <c r="O1730" s="44">
        <f t="shared" si="251"/>
        <v>35.023891219148311</v>
      </c>
      <c r="P1730" s="45">
        <f t="shared" si="252"/>
        <v>12.559108780851686</v>
      </c>
    </row>
    <row r="1731" spans="1:16" x14ac:dyDescent="0.2">
      <c r="A1731" s="32" t="s">
        <v>45</v>
      </c>
      <c r="B1731" s="9" t="s">
        <v>20</v>
      </c>
      <c r="C1731" s="9" t="s">
        <v>44</v>
      </c>
      <c r="D1731" s="9">
        <v>2020</v>
      </c>
      <c r="E1731" s="9">
        <v>5</v>
      </c>
      <c r="F1731" s="9">
        <v>2886.19</v>
      </c>
      <c r="G1731" s="9">
        <v>1</v>
      </c>
      <c r="H1731" s="9">
        <v>3.774</v>
      </c>
      <c r="I1731" s="9">
        <v>1.6879999999999999</v>
      </c>
      <c r="J1731" s="9">
        <v>1.5089999999999999</v>
      </c>
      <c r="K1731" s="9"/>
      <c r="L1731" s="9"/>
      <c r="M1731" s="11">
        <f t="shared" si="249"/>
        <v>2.3236666666666665</v>
      </c>
      <c r="N1731" s="12">
        <f t="shared" si="250"/>
        <v>1.2592102022034817</v>
      </c>
      <c r="O1731" s="12">
        <f t="shared" si="251"/>
        <v>3.582876868870148</v>
      </c>
      <c r="P1731" s="13">
        <f t="shared" si="252"/>
        <v>1.0644564644631849</v>
      </c>
    </row>
    <row r="1732" spans="1:16" x14ac:dyDescent="0.2">
      <c r="A1732" s="17" t="s">
        <v>45</v>
      </c>
      <c r="B1732" t="s">
        <v>20</v>
      </c>
      <c r="C1732" t="s">
        <v>44</v>
      </c>
      <c r="E1732">
        <v>5</v>
      </c>
      <c r="G1732">
        <v>2</v>
      </c>
      <c r="H1732">
        <v>2.2639999999999998</v>
      </c>
      <c r="I1732">
        <v>3.0190000000000001</v>
      </c>
      <c r="J1732">
        <v>6.0380000000000003</v>
      </c>
      <c r="M1732" s="3">
        <f t="shared" si="249"/>
        <v>3.7736666666666667</v>
      </c>
      <c r="N1732" s="1">
        <f t="shared" si="250"/>
        <v>1.9969752961249509</v>
      </c>
      <c r="O1732" s="1">
        <f t="shared" si="251"/>
        <v>5.7706419627916175</v>
      </c>
      <c r="P1732" s="2">
        <f t="shared" si="252"/>
        <v>1.7766913705417158</v>
      </c>
    </row>
    <row r="1733" spans="1:16" x14ac:dyDescent="0.2">
      <c r="A1733" s="17" t="s">
        <v>45</v>
      </c>
      <c r="B1733" t="s">
        <v>20</v>
      </c>
      <c r="C1733" t="s">
        <v>44</v>
      </c>
      <c r="E1733">
        <v>5</v>
      </c>
      <c r="G1733">
        <v>3</v>
      </c>
      <c r="H1733">
        <v>5.2830000000000004</v>
      </c>
      <c r="I1733">
        <v>8.3360000000000003</v>
      </c>
      <c r="J1733">
        <v>12.074999999999999</v>
      </c>
      <c r="M1733" s="3">
        <f t="shared" si="249"/>
        <v>8.5646666666666658</v>
      </c>
      <c r="N1733" s="1">
        <f t="shared" si="250"/>
        <v>3.4017690005838661</v>
      </c>
      <c r="O1733" s="1">
        <f t="shared" si="251"/>
        <v>11.966435667250533</v>
      </c>
      <c r="P1733" s="2">
        <f t="shared" si="252"/>
        <v>5.1628976660827997</v>
      </c>
    </row>
    <row r="1734" spans="1:16" x14ac:dyDescent="0.2">
      <c r="A1734" s="17" t="s">
        <v>45</v>
      </c>
      <c r="B1734" t="s">
        <v>20</v>
      </c>
      <c r="C1734" t="s">
        <v>44</v>
      </c>
      <c r="E1734">
        <v>5</v>
      </c>
      <c r="G1734">
        <v>4</v>
      </c>
      <c r="H1734">
        <v>8.3019999999999996</v>
      </c>
      <c r="I1734">
        <v>10.566000000000001</v>
      </c>
      <c r="J1734">
        <v>14.34</v>
      </c>
      <c r="M1734" s="3">
        <f t="shared" si="249"/>
        <v>11.069333333333333</v>
      </c>
      <c r="N1734" s="1">
        <f t="shared" si="250"/>
        <v>3.050306432693827</v>
      </c>
      <c r="O1734" s="1">
        <f t="shared" si="251"/>
        <v>14.119639766027159</v>
      </c>
      <c r="P1734" s="2">
        <f t="shared" si="252"/>
        <v>8.0190269006395063</v>
      </c>
    </row>
    <row r="1735" spans="1:16" x14ac:dyDescent="0.2">
      <c r="A1735" s="17" t="s">
        <v>45</v>
      </c>
      <c r="B1735" t="s">
        <v>20</v>
      </c>
      <c r="C1735" t="s">
        <v>44</v>
      </c>
      <c r="E1735">
        <v>5</v>
      </c>
      <c r="G1735">
        <v>5</v>
      </c>
      <c r="H1735">
        <v>8.3019999999999996</v>
      </c>
      <c r="I1735">
        <v>13.606</v>
      </c>
      <c r="J1735">
        <v>6.8339999999999996</v>
      </c>
      <c r="M1735" s="3">
        <f t="shared" si="249"/>
        <v>9.5806666666666676</v>
      </c>
      <c r="N1735" s="1">
        <f t="shared" si="250"/>
        <v>3.562476292318776</v>
      </c>
      <c r="O1735" s="1">
        <f t="shared" si="251"/>
        <v>13.143142958985443</v>
      </c>
      <c r="P1735" s="2">
        <f t="shared" si="252"/>
        <v>6.0181903743478919</v>
      </c>
    </row>
    <row r="1736" spans="1:16" x14ac:dyDescent="0.2">
      <c r="A1736" s="17" t="s">
        <v>45</v>
      </c>
      <c r="B1736" t="s">
        <v>20</v>
      </c>
      <c r="C1736" t="s">
        <v>44</v>
      </c>
      <c r="E1736">
        <v>5</v>
      </c>
      <c r="G1736">
        <v>6</v>
      </c>
      <c r="H1736">
        <v>12.852</v>
      </c>
      <c r="I1736">
        <v>9.0570000000000004</v>
      </c>
      <c r="J1736">
        <v>8.3019999999999996</v>
      </c>
      <c r="M1736" s="3">
        <f t="shared" si="249"/>
        <v>10.070333333333332</v>
      </c>
      <c r="N1736" s="1">
        <f t="shared" si="250"/>
        <v>2.4383925716203643</v>
      </c>
      <c r="O1736" s="1">
        <f t="shared" si="251"/>
        <v>12.508725904953696</v>
      </c>
      <c r="P1736" s="2">
        <f t="shared" si="252"/>
        <v>7.6319407617129684</v>
      </c>
    </row>
    <row r="1737" spans="1:16" x14ac:dyDescent="0.2">
      <c r="A1737" s="17" t="s">
        <v>45</v>
      </c>
      <c r="B1737" t="s">
        <v>20</v>
      </c>
      <c r="C1737" t="s">
        <v>44</v>
      </c>
      <c r="E1737">
        <v>5</v>
      </c>
      <c r="G1737">
        <v>7</v>
      </c>
      <c r="H1737">
        <v>12.099</v>
      </c>
      <c r="I1737">
        <v>6.7919999999999998</v>
      </c>
      <c r="J1737">
        <v>12.099</v>
      </c>
      <c r="M1737" s="3">
        <f t="shared" si="249"/>
        <v>10.33</v>
      </c>
      <c r="N1737" s="1">
        <f t="shared" si="250"/>
        <v>3.0639978785893476</v>
      </c>
      <c r="O1737" s="1">
        <f t="shared" si="251"/>
        <v>13.393997878589348</v>
      </c>
      <c r="P1737" s="2">
        <f t="shared" si="252"/>
        <v>7.2660021214106525</v>
      </c>
    </row>
    <row r="1738" spans="1:16" x14ac:dyDescent="0.2">
      <c r="A1738" s="17" t="s">
        <v>45</v>
      </c>
      <c r="B1738" t="s">
        <v>20</v>
      </c>
      <c r="C1738" t="s">
        <v>44</v>
      </c>
      <c r="E1738">
        <v>5</v>
      </c>
      <c r="G1738">
        <v>8</v>
      </c>
      <c r="H1738">
        <v>12.83</v>
      </c>
      <c r="I1738">
        <v>8.3360000000000003</v>
      </c>
      <c r="J1738">
        <v>15.093999999999999</v>
      </c>
      <c r="M1738" s="3">
        <f t="shared" si="249"/>
        <v>12.086666666666666</v>
      </c>
      <c r="N1738" s="1">
        <f t="shared" si="250"/>
        <v>3.4397746050189646</v>
      </c>
      <c r="O1738" s="1">
        <f t="shared" si="251"/>
        <v>15.526441271685631</v>
      </c>
      <c r="P1738" s="2">
        <f t="shared" si="252"/>
        <v>8.6468920616477014</v>
      </c>
    </row>
    <row r="1739" spans="1:16" x14ac:dyDescent="0.2">
      <c r="A1739" s="17" t="s">
        <v>45</v>
      </c>
      <c r="B1739" t="s">
        <v>20</v>
      </c>
      <c r="C1739" t="s">
        <v>44</v>
      </c>
      <c r="E1739">
        <v>5</v>
      </c>
      <c r="G1739">
        <v>9</v>
      </c>
      <c r="H1739">
        <v>10.593</v>
      </c>
      <c r="I1739">
        <v>13.585000000000001</v>
      </c>
      <c r="J1739">
        <v>12.919</v>
      </c>
      <c r="M1739" s="3">
        <f t="shared" si="249"/>
        <v>12.365666666666668</v>
      </c>
      <c r="N1739" s="1">
        <f t="shared" si="250"/>
        <v>1.5708753398450581</v>
      </c>
      <c r="O1739" s="1">
        <f t="shared" si="251"/>
        <v>13.936542006511726</v>
      </c>
      <c r="P1739" s="2">
        <f t="shared" si="252"/>
        <v>10.79479132682161</v>
      </c>
    </row>
    <row r="1740" spans="1:16" x14ac:dyDescent="0.2">
      <c r="A1740" s="17" t="s">
        <v>45</v>
      </c>
      <c r="B1740" t="s">
        <v>20</v>
      </c>
      <c r="C1740" t="s">
        <v>44</v>
      </c>
      <c r="E1740">
        <v>5</v>
      </c>
      <c r="G1740">
        <v>10</v>
      </c>
      <c r="H1740">
        <v>8.3019999999999996</v>
      </c>
      <c r="I1740">
        <v>11.346</v>
      </c>
      <c r="J1740">
        <v>11.346</v>
      </c>
      <c r="M1740" s="3">
        <f t="shared" si="249"/>
        <v>10.331333333333333</v>
      </c>
      <c r="N1740" s="1">
        <f t="shared" si="250"/>
        <v>1.7574542194132245</v>
      </c>
      <c r="O1740" s="1">
        <f t="shared" si="251"/>
        <v>12.088787552746558</v>
      </c>
      <c r="P1740" s="2">
        <f t="shared" si="252"/>
        <v>8.5738791139201087</v>
      </c>
    </row>
    <row r="1741" spans="1:16" x14ac:dyDescent="0.2">
      <c r="A1741" s="17" t="s">
        <v>45</v>
      </c>
      <c r="B1741" t="s">
        <v>20</v>
      </c>
      <c r="C1741" t="s">
        <v>44</v>
      </c>
      <c r="E1741">
        <v>5</v>
      </c>
      <c r="G1741">
        <v>11</v>
      </c>
      <c r="H1741">
        <v>15.867000000000001</v>
      </c>
      <c r="I1741">
        <v>12.074999999999999</v>
      </c>
      <c r="J1741">
        <v>10.566000000000001</v>
      </c>
      <c r="M1741" s="3">
        <f t="shared" si="249"/>
        <v>12.836</v>
      </c>
      <c r="N1741" s="1">
        <f t="shared" si="250"/>
        <v>2.7312068760897548</v>
      </c>
      <c r="O1741" s="1">
        <f t="shared" si="251"/>
        <v>15.567206876089756</v>
      </c>
      <c r="P1741" s="2">
        <f t="shared" si="252"/>
        <v>10.104793123910245</v>
      </c>
    </row>
    <row r="1742" spans="1:16" x14ac:dyDescent="0.2">
      <c r="A1742" s="17" t="s">
        <v>45</v>
      </c>
      <c r="B1742" t="s">
        <v>20</v>
      </c>
      <c r="C1742" t="s">
        <v>44</v>
      </c>
      <c r="E1742">
        <v>5</v>
      </c>
      <c r="G1742">
        <v>12</v>
      </c>
      <c r="H1742">
        <v>16.603999999999999</v>
      </c>
      <c r="I1742">
        <v>12.074999999999999</v>
      </c>
      <c r="J1742">
        <v>9.8109999999999999</v>
      </c>
      <c r="M1742" s="3">
        <f t="shared" si="249"/>
        <v>12.829999999999998</v>
      </c>
      <c r="N1742" s="1">
        <f t="shared" si="250"/>
        <v>3.4588626743483259</v>
      </c>
      <c r="O1742" s="1">
        <f t="shared" si="251"/>
        <v>16.288862674348323</v>
      </c>
      <c r="P1742" s="2">
        <f t="shared" si="252"/>
        <v>9.3711373256516719</v>
      </c>
    </row>
    <row r="1743" spans="1:16" x14ac:dyDescent="0.2">
      <c r="A1743" s="17" t="s">
        <v>45</v>
      </c>
      <c r="B1743" t="s">
        <v>20</v>
      </c>
      <c r="C1743" t="s">
        <v>44</v>
      </c>
      <c r="E1743">
        <v>5</v>
      </c>
      <c r="G1743">
        <v>13</v>
      </c>
      <c r="H1743">
        <v>12.83</v>
      </c>
      <c r="I1743">
        <v>12.83</v>
      </c>
      <c r="J1743">
        <v>10.566000000000001</v>
      </c>
      <c r="M1743" s="3">
        <f t="shared" si="249"/>
        <v>12.075333333333333</v>
      </c>
      <c r="N1743" s="1">
        <f t="shared" si="250"/>
        <v>1.3071210094453123</v>
      </c>
      <c r="O1743" s="1">
        <f t="shared" si="251"/>
        <v>13.382454342778646</v>
      </c>
      <c r="P1743" s="2">
        <f t="shared" si="252"/>
        <v>10.768212323888021</v>
      </c>
    </row>
    <row r="1744" spans="1:16" x14ac:dyDescent="0.2">
      <c r="A1744" s="17" t="s">
        <v>45</v>
      </c>
      <c r="B1744" t="s">
        <v>20</v>
      </c>
      <c r="C1744" t="s">
        <v>44</v>
      </c>
      <c r="E1744">
        <v>5</v>
      </c>
      <c r="G1744">
        <v>14</v>
      </c>
      <c r="H1744">
        <v>12.074999999999999</v>
      </c>
      <c r="I1744">
        <v>7.5469999999999997</v>
      </c>
      <c r="J1744">
        <v>14.34</v>
      </c>
      <c r="M1744" s="3">
        <f t="shared" si="249"/>
        <v>11.320666666666668</v>
      </c>
      <c r="N1744" s="1">
        <f t="shared" si="250"/>
        <v>3.4587535808920058</v>
      </c>
      <c r="O1744" s="1">
        <f t="shared" si="251"/>
        <v>14.779420247558674</v>
      </c>
      <c r="P1744" s="2">
        <f t="shared" si="252"/>
        <v>7.8619130857746615</v>
      </c>
    </row>
    <row r="1745" spans="1:16" x14ac:dyDescent="0.2">
      <c r="A1745" s="17" t="s">
        <v>45</v>
      </c>
      <c r="B1745" t="s">
        <v>20</v>
      </c>
      <c r="C1745" t="s">
        <v>44</v>
      </c>
      <c r="E1745">
        <v>5</v>
      </c>
      <c r="G1745">
        <v>15</v>
      </c>
      <c r="H1745">
        <v>16.620999999999999</v>
      </c>
      <c r="I1745">
        <v>8.4380000000000006</v>
      </c>
      <c r="J1745">
        <v>15.113</v>
      </c>
      <c r="M1745" s="3">
        <f t="shared" si="249"/>
        <v>13.390666666666666</v>
      </c>
      <c r="N1745" s="1">
        <f t="shared" si="250"/>
        <v>4.3549048592745834</v>
      </c>
      <c r="O1745" s="1">
        <f t="shared" si="251"/>
        <v>17.745571525941251</v>
      </c>
      <c r="P1745" s="2">
        <f t="shared" si="252"/>
        <v>9.0357618073920829</v>
      </c>
    </row>
    <row r="1746" spans="1:16" x14ac:dyDescent="0.2">
      <c r="A1746" s="17" t="s">
        <v>45</v>
      </c>
      <c r="B1746" t="s">
        <v>20</v>
      </c>
      <c r="C1746" t="s">
        <v>44</v>
      </c>
      <c r="E1746">
        <v>5</v>
      </c>
      <c r="G1746">
        <v>16</v>
      </c>
      <c r="H1746">
        <v>14.359</v>
      </c>
      <c r="I1746">
        <v>17.358000000000001</v>
      </c>
      <c r="J1746">
        <v>14.419</v>
      </c>
      <c r="M1746" s="3">
        <f t="shared" si="249"/>
        <v>15.378666666666666</v>
      </c>
      <c r="N1746" s="1">
        <f t="shared" si="250"/>
        <v>1.7144154494559753</v>
      </c>
      <c r="O1746" s="1">
        <f t="shared" si="251"/>
        <v>17.093082116122641</v>
      </c>
      <c r="P1746" s="2">
        <f t="shared" si="252"/>
        <v>13.66425121721069</v>
      </c>
    </row>
    <row r="1747" spans="1:16" x14ac:dyDescent="0.2">
      <c r="A1747" s="17" t="s">
        <v>45</v>
      </c>
      <c r="B1747" t="s">
        <v>20</v>
      </c>
      <c r="C1747" t="s">
        <v>44</v>
      </c>
      <c r="E1747">
        <v>5</v>
      </c>
      <c r="G1747">
        <v>17</v>
      </c>
      <c r="H1747">
        <v>18.882999999999999</v>
      </c>
      <c r="I1747">
        <v>18.129000000000001</v>
      </c>
      <c r="J1747">
        <v>16.672000000000001</v>
      </c>
      <c r="M1747" s="3">
        <f t="shared" si="249"/>
        <v>17.894666666666666</v>
      </c>
      <c r="N1747" s="1">
        <f t="shared" si="250"/>
        <v>1.123972567874026</v>
      </c>
      <c r="O1747" s="1">
        <f t="shared" si="251"/>
        <v>19.018639234540693</v>
      </c>
      <c r="P1747" s="2">
        <f t="shared" si="252"/>
        <v>16.770694098792639</v>
      </c>
    </row>
    <row r="1748" spans="1:16" x14ac:dyDescent="0.2">
      <c r="A1748" s="17" t="s">
        <v>45</v>
      </c>
      <c r="B1748" t="s">
        <v>20</v>
      </c>
      <c r="C1748" t="s">
        <v>44</v>
      </c>
      <c r="E1748">
        <v>5</v>
      </c>
      <c r="G1748">
        <v>18</v>
      </c>
      <c r="H1748">
        <v>16.010000000000002</v>
      </c>
      <c r="I1748">
        <v>16.620999999999999</v>
      </c>
      <c r="J1748">
        <v>13.585000000000001</v>
      </c>
      <c r="M1748" s="3">
        <f t="shared" si="249"/>
        <v>15.405333333333333</v>
      </c>
      <c r="N1748" s="1">
        <f t="shared" si="250"/>
        <v>1.6057834017492307</v>
      </c>
      <c r="O1748" s="1">
        <f t="shared" si="251"/>
        <v>17.011116735082563</v>
      </c>
      <c r="P1748" s="2">
        <f t="shared" si="252"/>
        <v>13.799549931584103</v>
      </c>
    </row>
    <row r="1749" spans="1:16" x14ac:dyDescent="0.2">
      <c r="A1749" s="17" t="s">
        <v>45</v>
      </c>
      <c r="B1749" t="s">
        <v>20</v>
      </c>
      <c r="C1749" t="s">
        <v>44</v>
      </c>
      <c r="E1749">
        <v>5</v>
      </c>
      <c r="G1749">
        <v>19</v>
      </c>
      <c r="H1749">
        <v>17.375</v>
      </c>
      <c r="I1749">
        <v>17.506</v>
      </c>
      <c r="J1749">
        <v>11.346</v>
      </c>
      <c r="M1749" s="3">
        <f t="shared" si="249"/>
        <v>15.409000000000001</v>
      </c>
      <c r="N1749" s="1">
        <f t="shared" si="250"/>
        <v>3.5192708051526727</v>
      </c>
      <c r="O1749" s="1">
        <f t="shared" si="251"/>
        <v>18.928270805152675</v>
      </c>
      <c r="P1749" s="2">
        <f t="shared" si="252"/>
        <v>11.889729194847328</v>
      </c>
    </row>
    <row r="1750" spans="1:16" x14ac:dyDescent="0.2">
      <c r="A1750" s="17" t="s">
        <v>45</v>
      </c>
      <c r="B1750" t="s">
        <v>20</v>
      </c>
      <c r="C1750" t="s">
        <v>44</v>
      </c>
      <c r="E1750">
        <v>5</v>
      </c>
      <c r="G1750">
        <v>20</v>
      </c>
      <c r="H1750">
        <v>18.113</v>
      </c>
      <c r="I1750">
        <v>15.093999999999999</v>
      </c>
      <c r="J1750">
        <v>13.585000000000001</v>
      </c>
      <c r="M1750" s="3">
        <f t="shared" si="249"/>
        <v>15.597333333333333</v>
      </c>
      <c r="N1750" s="1">
        <f t="shared" si="250"/>
        <v>2.305581127033542</v>
      </c>
      <c r="O1750" s="1">
        <f t="shared" si="251"/>
        <v>17.902914460366876</v>
      </c>
      <c r="P1750" s="2">
        <f t="shared" si="252"/>
        <v>13.29175220629979</v>
      </c>
    </row>
    <row r="1751" spans="1:16" x14ac:dyDescent="0.2">
      <c r="A1751" s="17" t="s">
        <v>45</v>
      </c>
      <c r="B1751" t="s">
        <v>20</v>
      </c>
      <c r="C1751" t="s">
        <v>44</v>
      </c>
      <c r="E1751">
        <v>5</v>
      </c>
      <c r="G1751">
        <v>21</v>
      </c>
      <c r="H1751">
        <v>28.015999999999998</v>
      </c>
      <c r="I1751">
        <v>12.074999999999999</v>
      </c>
      <c r="J1751">
        <v>15.113</v>
      </c>
      <c r="M1751" s="3">
        <f t="shared" si="249"/>
        <v>18.40133333333333</v>
      </c>
      <c r="N1751" s="1">
        <f t="shared" si="250"/>
        <v>8.4639661113058207</v>
      </c>
      <c r="O1751" s="1">
        <f t="shared" si="251"/>
        <v>26.865299444639149</v>
      </c>
      <c r="P1751" s="2">
        <f t="shared" si="252"/>
        <v>9.9373672220275093</v>
      </c>
    </row>
    <row r="1752" spans="1:16" x14ac:dyDescent="0.2">
      <c r="A1752" s="17" t="s">
        <v>45</v>
      </c>
      <c r="B1752" t="s">
        <v>20</v>
      </c>
      <c r="C1752" t="s">
        <v>44</v>
      </c>
      <c r="E1752">
        <v>5</v>
      </c>
      <c r="G1752">
        <v>22</v>
      </c>
      <c r="H1752">
        <v>32.593000000000004</v>
      </c>
      <c r="I1752">
        <v>13.669</v>
      </c>
      <c r="J1752">
        <v>15.920999999999999</v>
      </c>
      <c r="M1752" s="3">
        <f t="shared" si="249"/>
        <v>20.727666666666668</v>
      </c>
      <c r="N1752" s="1">
        <f t="shared" si="250"/>
        <v>10.337189044093828</v>
      </c>
      <c r="O1752" s="1">
        <f t="shared" si="251"/>
        <v>31.064855710760497</v>
      </c>
      <c r="P1752" s="2">
        <f t="shared" si="252"/>
        <v>10.39047762257284</v>
      </c>
    </row>
    <row r="1753" spans="1:16" x14ac:dyDescent="0.2">
      <c r="A1753" s="17" t="s">
        <v>45</v>
      </c>
      <c r="B1753" t="s">
        <v>20</v>
      </c>
      <c r="C1753" t="s">
        <v>44</v>
      </c>
      <c r="E1753">
        <v>5</v>
      </c>
      <c r="G1753">
        <v>23</v>
      </c>
      <c r="H1753">
        <v>29.521000000000001</v>
      </c>
      <c r="I1753">
        <v>18.113</v>
      </c>
      <c r="J1753">
        <v>15.867000000000001</v>
      </c>
      <c r="M1753" s="3">
        <f t="shared" si="249"/>
        <v>21.167000000000002</v>
      </c>
      <c r="N1753" s="1">
        <f t="shared" si="250"/>
        <v>7.3214148905795451</v>
      </c>
      <c r="O1753" s="1">
        <f t="shared" si="251"/>
        <v>28.488414890579548</v>
      </c>
      <c r="P1753" s="2">
        <f t="shared" si="252"/>
        <v>13.845585109420457</v>
      </c>
    </row>
    <row r="1754" spans="1:16" x14ac:dyDescent="0.2">
      <c r="A1754" s="17" t="s">
        <v>45</v>
      </c>
      <c r="B1754" t="s">
        <v>20</v>
      </c>
      <c r="C1754" t="s">
        <v>44</v>
      </c>
      <c r="E1754">
        <v>5</v>
      </c>
      <c r="G1754">
        <v>24</v>
      </c>
      <c r="H1754">
        <v>24.198</v>
      </c>
      <c r="I1754">
        <v>18.113</v>
      </c>
      <c r="J1754">
        <v>20.433</v>
      </c>
      <c r="M1754" s="3">
        <f t="shared" si="249"/>
        <v>20.914666666666665</v>
      </c>
      <c r="N1754" s="1">
        <f t="shared" si="250"/>
        <v>3.0709621185116243</v>
      </c>
      <c r="O1754" s="1">
        <f t="shared" si="251"/>
        <v>23.985628785178289</v>
      </c>
      <c r="P1754" s="2">
        <f t="shared" si="252"/>
        <v>17.843704548155042</v>
      </c>
    </row>
    <row r="1755" spans="1:16" x14ac:dyDescent="0.2">
      <c r="A1755" s="17" t="s">
        <v>45</v>
      </c>
      <c r="B1755" t="s">
        <v>20</v>
      </c>
      <c r="C1755" t="s">
        <v>44</v>
      </c>
      <c r="E1755">
        <v>5</v>
      </c>
      <c r="G1755">
        <v>25</v>
      </c>
      <c r="H1755">
        <v>20.390999999999998</v>
      </c>
      <c r="I1755">
        <v>25.007999999999999</v>
      </c>
      <c r="J1755">
        <v>15.867000000000001</v>
      </c>
      <c r="M1755" s="3">
        <f t="shared" si="249"/>
        <v>20.422000000000001</v>
      </c>
      <c r="N1755" s="1">
        <f t="shared" si="250"/>
        <v>4.5705788473671181</v>
      </c>
      <c r="O1755" s="1">
        <f t="shared" si="251"/>
        <v>24.99257884736712</v>
      </c>
      <c r="P1755" s="2">
        <f t="shared" si="252"/>
        <v>15.851421152632883</v>
      </c>
    </row>
    <row r="1756" spans="1:16" x14ac:dyDescent="0.2">
      <c r="A1756" s="17" t="s">
        <v>45</v>
      </c>
      <c r="B1756" t="s">
        <v>20</v>
      </c>
      <c r="C1756" t="s">
        <v>44</v>
      </c>
      <c r="E1756">
        <v>5</v>
      </c>
      <c r="G1756">
        <v>26</v>
      </c>
      <c r="H1756">
        <v>23.445</v>
      </c>
      <c r="I1756">
        <v>21.253</v>
      </c>
      <c r="J1756">
        <v>18.113</v>
      </c>
      <c r="M1756" s="3">
        <f t="shared" si="249"/>
        <v>20.937000000000001</v>
      </c>
      <c r="N1756" s="1">
        <f t="shared" si="250"/>
        <v>2.680008955208923</v>
      </c>
      <c r="O1756" s="1">
        <f t="shared" si="251"/>
        <v>23.617008955208924</v>
      </c>
      <c r="P1756" s="2">
        <f t="shared" si="252"/>
        <v>18.256991044791079</v>
      </c>
    </row>
    <row r="1757" spans="1:16" x14ac:dyDescent="0.2">
      <c r="A1757" s="17" t="s">
        <v>45</v>
      </c>
      <c r="B1757" t="s">
        <v>20</v>
      </c>
      <c r="C1757" t="s">
        <v>44</v>
      </c>
      <c r="E1757">
        <v>5</v>
      </c>
      <c r="G1757">
        <v>27</v>
      </c>
      <c r="H1757">
        <v>19.753</v>
      </c>
      <c r="I1757">
        <v>18.113</v>
      </c>
      <c r="J1757">
        <v>15.849</v>
      </c>
      <c r="M1757" s="3">
        <f t="shared" si="249"/>
        <v>17.905000000000001</v>
      </c>
      <c r="N1757" s="1">
        <f t="shared" si="250"/>
        <v>1.9602938555226868</v>
      </c>
      <c r="O1757" s="1">
        <f t="shared" si="251"/>
        <v>19.865293855522687</v>
      </c>
      <c r="P1757" s="2">
        <f t="shared" si="252"/>
        <v>15.944706144477314</v>
      </c>
    </row>
    <row r="1758" spans="1:16" x14ac:dyDescent="0.2">
      <c r="A1758" s="17" t="s">
        <v>45</v>
      </c>
      <c r="B1758" t="s">
        <v>20</v>
      </c>
      <c r="C1758" t="s">
        <v>44</v>
      </c>
      <c r="E1758">
        <v>5</v>
      </c>
      <c r="G1758">
        <v>28</v>
      </c>
      <c r="H1758">
        <v>19.681000000000001</v>
      </c>
      <c r="I1758">
        <v>18.113</v>
      </c>
      <c r="J1758">
        <v>18.867999999999999</v>
      </c>
      <c r="M1758" s="3">
        <f t="shared" si="249"/>
        <v>18.887333333333331</v>
      </c>
      <c r="N1758" s="1">
        <f t="shared" si="250"/>
        <v>0.78417876363322569</v>
      </c>
      <c r="O1758" s="1">
        <f t="shared" si="251"/>
        <v>19.671512096966556</v>
      </c>
      <c r="P1758" s="2">
        <f t="shared" si="252"/>
        <v>18.103154569700106</v>
      </c>
    </row>
    <row r="1759" spans="1:16" x14ac:dyDescent="0.2">
      <c r="A1759" s="17" t="s">
        <v>45</v>
      </c>
      <c r="B1759" t="s">
        <v>20</v>
      </c>
      <c r="C1759" t="s">
        <v>44</v>
      </c>
      <c r="E1759">
        <v>5</v>
      </c>
      <c r="G1759">
        <v>29</v>
      </c>
      <c r="H1759">
        <v>23.445</v>
      </c>
      <c r="I1759">
        <v>18.867999999999999</v>
      </c>
      <c r="J1759">
        <v>14.34</v>
      </c>
      <c r="M1759" s="3">
        <f t="shared" si="249"/>
        <v>18.884333333333334</v>
      </c>
      <c r="N1759" s="1">
        <f t="shared" si="250"/>
        <v>4.5525219750522048</v>
      </c>
      <c r="O1759" s="1">
        <f t="shared" si="251"/>
        <v>23.436855308385539</v>
      </c>
      <c r="P1759" s="2">
        <f t="shared" si="252"/>
        <v>14.331811358281129</v>
      </c>
    </row>
    <row r="1760" spans="1:16" x14ac:dyDescent="0.2">
      <c r="A1760" s="17" t="s">
        <v>45</v>
      </c>
      <c r="B1760" t="s">
        <v>20</v>
      </c>
      <c r="C1760" t="s">
        <v>44</v>
      </c>
      <c r="E1760">
        <v>5</v>
      </c>
      <c r="G1760">
        <v>30</v>
      </c>
      <c r="H1760">
        <v>25.837</v>
      </c>
      <c r="I1760">
        <v>18.113</v>
      </c>
      <c r="J1760">
        <v>16.620999999999999</v>
      </c>
      <c r="M1760" s="3">
        <f t="shared" si="249"/>
        <v>20.190333333333331</v>
      </c>
      <c r="N1760" s="1">
        <f t="shared" si="250"/>
        <v>4.946731176578461</v>
      </c>
      <c r="O1760" s="1">
        <f t="shared" si="251"/>
        <v>25.137064509911792</v>
      </c>
      <c r="P1760" s="2">
        <f t="shared" si="252"/>
        <v>15.243602156754871</v>
      </c>
    </row>
    <row r="1761" spans="1:16" x14ac:dyDescent="0.2">
      <c r="A1761" s="17" t="s">
        <v>45</v>
      </c>
      <c r="B1761" t="s">
        <v>20</v>
      </c>
      <c r="C1761" t="s">
        <v>44</v>
      </c>
      <c r="E1761">
        <v>5</v>
      </c>
      <c r="G1761">
        <v>31</v>
      </c>
      <c r="H1761">
        <v>22.754000000000001</v>
      </c>
      <c r="I1761">
        <v>18.113</v>
      </c>
      <c r="J1761">
        <v>19.681000000000001</v>
      </c>
      <c r="M1761" s="3">
        <f t="shared" si="249"/>
        <v>20.182666666666666</v>
      </c>
      <c r="N1761" s="1">
        <f t="shared" si="250"/>
        <v>2.3608202670540885</v>
      </c>
      <c r="O1761" s="1">
        <f t="shared" si="251"/>
        <v>22.543486933720754</v>
      </c>
      <c r="P1761" s="2">
        <f t="shared" si="252"/>
        <v>17.821846399612578</v>
      </c>
    </row>
    <row r="1762" spans="1:16" x14ac:dyDescent="0.2">
      <c r="A1762" s="17" t="s">
        <v>45</v>
      </c>
      <c r="B1762" t="s">
        <v>20</v>
      </c>
      <c r="C1762" t="s">
        <v>44</v>
      </c>
      <c r="E1762">
        <v>5</v>
      </c>
      <c r="G1762">
        <v>32</v>
      </c>
      <c r="H1762">
        <v>28.838000000000001</v>
      </c>
      <c r="I1762">
        <v>26.425999999999998</v>
      </c>
      <c r="J1762">
        <v>21.132000000000001</v>
      </c>
      <c r="M1762" s="3">
        <f t="shared" si="249"/>
        <v>25.465333333333334</v>
      </c>
      <c r="N1762" s="1">
        <f t="shared" si="250"/>
        <v>3.941797728617408</v>
      </c>
      <c r="O1762" s="1">
        <f t="shared" si="251"/>
        <v>29.407131061950743</v>
      </c>
      <c r="P1762" s="2">
        <f t="shared" si="252"/>
        <v>21.523535604715924</v>
      </c>
    </row>
    <row r="1763" spans="1:16" x14ac:dyDescent="0.2">
      <c r="A1763" s="17" t="s">
        <v>45</v>
      </c>
      <c r="B1763" t="s">
        <v>20</v>
      </c>
      <c r="C1763" t="s">
        <v>44</v>
      </c>
      <c r="E1763">
        <v>5</v>
      </c>
      <c r="G1763">
        <v>33</v>
      </c>
      <c r="H1763">
        <v>23.408000000000001</v>
      </c>
      <c r="I1763">
        <v>29.434000000000001</v>
      </c>
      <c r="J1763">
        <v>27.17</v>
      </c>
      <c r="M1763" s="3">
        <f t="shared" si="249"/>
        <v>26.670666666666666</v>
      </c>
      <c r="N1763" s="1">
        <f t="shared" si="250"/>
        <v>3.0438740666021871</v>
      </c>
      <c r="O1763" s="1">
        <f t="shared" si="251"/>
        <v>29.714540733268851</v>
      </c>
      <c r="P1763" s="2">
        <f t="shared" si="252"/>
        <v>23.62679260006448</v>
      </c>
    </row>
    <row r="1764" spans="1:16" x14ac:dyDescent="0.2">
      <c r="A1764" s="17" t="s">
        <v>45</v>
      </c>
      <c r="B1764" t="s">
        <v>20</v>
      </c>
      <c r="C1764" t="s">
        <v>44</v>
      </c>
      <c r="E1764">
        <v>5</v>
      </c>
      <c r="G1764">
        <v>34</v>
      </c>
      <c r="H1764">
        <v>29.472999999999999</v>
      </c>
      <c r="I1764">
        <v>25.088000000000001</v>
      </c>
      <c r="J1764">
        <v>15.113</v>
      </c>
      <c r="M1764" s="3">
        <f t="shared" si="249"/>
        <v>23.224666666666668</v>
      </c>
      <c r="N1764" s="1">
        <f t="shared" si="250"/>
        <v>7.359103772425911</v>
      </c>
      <c r="O1764" s="1">
        <f t="shared" si="251"/>
        <v>30.583770439092579</v>
      </c>
      <c r="P1764" s="2">
        <f t="shared" si="252"/>
        <v>15.865562894240757</v>
      </c>
    </row>
    <row r="1765" spans="1:16" x14ac:dyDescent="0.2">
      <c r="A1765" s="17" t="s">
        <v>45</v>
      </c>
      <c r="B1765" t="s">
        <v>20</v>
      </c>
      <c r="C1765" t="s">
        <v>44</v>
      </c>
      <c r="E1765">
        <v>5</v>
      </c>
      <c r="G1765">
        <v>35</v>
      </c>
      <c r="H1765">
        <v>27.18</v>
      </c>
      <c r="I1765">
        <v>25.66</v>
      </c>
      <c r="J1765">
        <v>15.920999999999999</v>
      </c>
      <c r="M1765" s="3">
        <f t="shared" si="249"/>
        <v>22.920333333333332</v>
      </c>
      <c r="N1765" s="1">
        <f t="shared" si="250"/>
        <v>6.1090588746003638</v>
      </c>
      <c r="O1765" s="1">
        <f t="shared" si="251"/>
        <v>29.029392207933697</v>
      </c>
      <c r="P1765" s="2">
        <f t="shared" si="252"/>
        <v>16.811274458732967</v>
      </c>
    </row>
    <row r="1766" spans="1:16" x14ac:dyDescent="0.2">
      <c r="A1766" s="17" t="s">
        <v>45</v>
      </c>
      <c r="B1766" t="s">
        <v>20</v>
      </c>
      <c r="C1766" t="s">
        <v>44</v>
      </c>
      <c r="E1766">
        <v>5</v>
      </c>
      <c r="G1766">
        <v>36</v>
      </c>
      <c r="H1766">
        <v>29.472999999999999</v>
      </c>
      <c r="I1766">
        <v>21.939</v>
      </c>
      <c r="J1766">
        <v>22.641999999999999</v>
      </c>
      <c r="M1766" s="3">
        <f t="shared" si="249"/>
        <v>24.684666666666669</v>
      </c>
      <c r="N1766" s="1">
        <f t="shared" si="250"/>
        <v>4.1616888799300122</v>
      </c>
      <c r="O1766" s="1">
        <f t="shared" si="251"/>
        <v>28.84635554659668</v>
      </c>
      <c r="P1766" s="2">
        <f t="shared" si="252"/>
        <v>20.522977786736657</v>
      </c>
    </row>
    <row r="1767" spans="1:16" x14ac:dyDescent="0.2">
      <c r="A1767" s="17" t="s">
        <v>45</v>
      </c>
      <c r="B1767" t="s">
        <v>20</v>
      </c>
      <c r="C1767" t="s">
        <v>44</v>
      </c>
      <c r="E1767">
        <v>5</v>
      </c>
      <c r="G1767">
        <v>37</v>
      </c>
      <c r="H1767">
        <v>27.18</v>
      </c>
      <c r="I1767">
        <v>24.198</v>
      </c>
      <c r="J1767">
        <v>21.132000000000001</v>
      </c>
      <c r="M1767" s="3">
        <f t="shared" si="249"/>
        <v>24.17</v>
      </c>
      <c r="N1767" s="1">
        <f t="shared" si="250"/>
        <v>3.0240972206593812</v>
      </c>
      <c r="O1767" s="1">
        <f t="shared" si="251"/>
        <v>27.194097220659383</v>
      </c>
      <c r="P1767" s="2">
        <f t="shared" si="252"/>
        <v>21.14590277934062</v>
      </c>
    </row>
    <row r="1768" spans="1:16" x14ac:dyDescent="0.2">
      <c r="A1768" s="17" t="s">
        <v>45</v>
      </c>
      <c r="B1768" t="s">
        <v>20</v>
      </c>
      <c r="C1768" t="s">
        <v>44</v>
      </c>
      <c r="E1768">
        <v>5</v>
      </c>
      <c r="G1768">
        <v>38</v>
      </c>
      <c r="H1768">
        <v>25.007999999999999</v>
      </c>
      <c r="I1768">
        <v>32.462000000000003</v>
      </c>
      <c r="J1768">
        <v>23.408000000000001</v>
      </c>
      <c r="M1768" s="3">
        <f t="shared" si="249"/>
        <v>26.959333333333333</v>
      </c>
      <c r="N1768" s="1">
        <f t="shared" si="250"/>
        <v>4.8321325864811859</v>
      </c>
      <c r="O1768" s="1">
        <f t="shared" si="251"/>
        <v>31.79146591981452</v>
      </c>
      <c r="P1768" s="2">
        <f t="shared" si="252"/>
        <v>22.127200746852147</v>
      </c>
    </row>
    <row r="1769" spans="1:16" x14ac:dyDescent="0.2">
      <c r="A1769" s="17" t="s">
        <v>45</v>
      </c>
      <c r="B1769" t="s">
        <v>20</v>
      </c>
      <c r="C1769" t="s">
        <v>44</v>
      </c>
      <c r="E1769">
        <v>5</v>
      </c>
      <c r="G1769">
        <v>39</v>
      </c>
      <c r="H1769">
        <v>22.841999999999999</v>
      </c>
      <c r="I1769">
        <v>17.423999999999999</v>
      </c>
      <c r="J1769">
        <v>23.396000000000001</v>
      </c>
      <c r="M1769" s="3">
        <f t="shared" si="249"/>
        <v>21.220666666666666</v>
      </c>
      <c r="N1769" s="1">
        <f t="shared" si="250"/>
        <v>3.2996571539075612</v>
      </c>
      <c r="O1769" s="1">
        <f t="shared" si="251"/>
        <v>24.520323820574227</v>
      </c>
      <c r="P1769" s="2">
        <f t="shared" si="252"/>
        <v>17.921009512759106</v>
      </c>
    </row>
    <row r="1770" spans="1:16" x14ac:dyDescent="0.2">
      <c r="A1770" s="17" t="s">
        <v>45</v>
      </c>
      <c r="B1770" t="s">
        <v>20</v>
      </c>
      <c r="C1770" t="s">
        <v>44</v>
      </c>
      <c r="E1770">
        <v>5</v>
      </c>
      <c r="G1770">
        <v>40</v>
      </c>
      <c r="H1770">
        <v>21.9</v>
      </c>
      <c r="I1770">
        <v>26.587</v>
      </c>
      <c r="J1770">
        <v>21.132000000000001</v>
      </c>
      <c r="M1770" s="3">
        <f t="shared" si="249"/>
        <v>23.206333333333333</v>
      </c>
      <c r="N1770" s="1">
        <f t="shared" si="250"/>
        <v>2.952818371206273</v>
      </c>
      <c r="O1770" s="1">
        <f t="shared" si="251"/>
        <v>26.159151704539607</v>
      </c>
      <c r="P1770" s="2">
        <f t="shared" si="252"/>
        <v>20.25351496212706</v>
      </c>
    </row>
    <row r="1771" spans="1:16" x14ac:dyDescent="0.2">
      <c r="A1771" s="17" t="s">
        <v>45</v>
      </c>
      <c r="B1771" t="s">
        <v>20</v>
      </c>
      <c r="C1771" t="s">
        <v>44</v>
      </c>
      <c r="E1771">
        <v>5</v>
      </c>
      <c r="G1771">
        <v>41</v>
      </c>
      <c r="H1771">
        <v>23.59</v>
      </c>
      <c r="I1771">
        <v>19.681000000000001</v>
      </c>
      <c r="J1771">
        <v>24.163</v>
      </c>
      <c r="M1771" s="3">
        <f t="shared" si="249"/>
        <v>22.477999999999998</v>
      </c>
      <c r="N1771" s="1">
        <f t="shared" si="250"/>
        <v>2.4391574364931836</v>
      </c>
      <c r="O1771" s="1">
        <f t="shared" si="251"/>
        <v>24.917157436493181</v>
      </c>
      <c r="P1771" s="2">
        <f t="shared" si="252"/>
        <v>20.038842563506815</v>
      </c>
    </row>
    <row r="1772" spans="1:16" x14ac:dyDescent="0.2">
      <c r="A1772" s="17" t="s">
        <v>45</v>
      </c>
      <c r="B1772" t="s">
        <v>20</v>
      </c>
      <c r="C1772" t="s">
        <v>44</v>
      </c>
      <c r="E1772">
        <v>5</v>
      </c>
      <c r="G1772">
        <v>42</v>
      </c>
      <c r="H1772">
        <v>24.198</v>
      </c>
      <c r="I1772">
        <v>24.163</v>
      </c>
      <c r="J1772">
        <v>24.917000000000002</v>
      </c>
      <c r="M1772" s="3">
        <f t="shared" si="249"/>
        <v>24.426000000000002</v>
      </c>
      <c r="N1772" s="1">
        <f t="shared" si="250"/>
        <v>0.42557842990452494</v>
      </c>
      <c r="O1772" s="1">
        <f t="shared" si="251"/>
        <v>24.851578429904528</v>
      </c>
      <c r="P1772" s="2">
        <f t="shared" si="252"/>
        <v>24.000421570095476</v>
      </c>
    </row>
    <row r="1773" spans="1:16" x14ac:dyDescent="0.2">
      <c r="A1773" s="17" t="s">
        <v>45</v>
      </c>
      <c r="B1773" t="s">
        <v>20</v>
      </c>
      <c r="C1773" t="s">
        <v>44</v>
      </c>
      <c r="E1773">
        <v>5</v>
      </c>
      <c r="G1773">
        <v>43</v>
      </c>
      <c r="H1773">
        <v>36.351999999999997</v>
      </c>
      <c r="I1773">
        <v>18.867999999999999</v>
      </c>
      <c r="J1773">
        <v>31.707000000000001</v>
      </c>
      <c r="M1773" s="3">
        <f t="shared" si="249"/>
        <v>28.975666666666665</v>
      </c>
      <c r="N1773" s="1">
        <f t="shared" si="250"/>
        <v>9.0563624228126791</v>
      </c>
      <c r="O1773" s="1">
        <f t="shared" si="251"/>
        <v>38.032029089479344</v>
      </c>
      <c r="P1773" s="2">
        <f t="shared" si="252"/>
        <v>19.919304243853986</v>
      </c>
    </row>
    <row r="1774" spans="1:16" x14ac:dyDescent="0.2">
      <c r="A1774" s="17" t="s">
        <v>45</v>
      </c>
      <c r="B1774" t="s">
        <v>20</v>
      </c>
      <c r="C1774" t="s">
        <v>44</v>
      </c>
      <c r="E1774">
        <v>5</v>
      </c>
      <c r="G1774">
        <v>44</v>
      </c>
      <c r="H1774">
        <v>30.952999999999999</v>
      </c>
      <c r="I1774">
        <v>24.163</v>
      </c>
      <c r="J1774">
        <v>27.18</v>
      </c>
      <c r="M1774" s="3">
        <f t="shared" si="249"/>
        <v>27.431999999999999</v>
      </c>
      <c r="N1774" s="1">
        <f t="shared" si="250"/>
        <v>3.4020072016384901</v>
      </c>
      <c r="O1774" s="1">
        <f t="shared" si="251"/>
        <v>30.834007201638489</v>
      </c>
      <c r="P1774" s="2">
        <f t="shared" si="252"/>
        <v>24.029992798361508</v>
      </c>
    </row>
    <row r="1775" spans="1:16" x14ac:dyDescent="0.2">
      <c r="A1775" s="17" t="s">
        <v>45</v>
      </c>
      <c r="B1775" t="s">
        <v>20</v>
      </c>
      <c r="C1775" t="s">
        <v>44</v>
      </c>
      <c r="E1775">
        <v>5</v>
      </c>
      <c r="G1775">
        <v>45</v>
      </c>
      <c r="H1775">
        <v>36.351999999999997</v>
      </c>
      <c r="I1775">
        <v>29.443999999999999</v>
      </c>
      <c r="J1775">
        <v>25.670999999999999</v>
      </c>
      <c r="M1775" s="3">
        <f t="shared" si="249"/>
        <v>30.488999999999994</v>
      </c>
      <c r="N1775" s="1">
        <f t="shared" si="250"/>
        <v>5.4166372409457688</v>
      </c>
      <c r="O1775" s="1">
        <f t="shared" si="251"/>
        <v>35.905637240945765</v>
      </c>
      <c r="P1775" s="2">
        <f t="shared" si="252"/>
        <v>25.072362759054226</v>
      </c>
    </row>
    <row r="1776" spans="1:16" x14ac:dyDescent="0.2">
      <c r="A1776" s="17" t="s">
        <v>45</v>
      </c>
      <c r="B1776" t="s">
        <v>20</v>
      </c>
      <c r="C1776" t="s">
        <v>44</v>
      </c>
      <c r="E1776">
        <v>5</v>
      </c>
      <c r="G1776">
        <v>46</v>
      </c>
      <c r="H1776">
        <v>32.453000000000003</v>
      </c>
      <c r="I1776">
        <v>22.641999999999999</v>
      </c>
      <c r="J1776">
        <v>23.445</v>
      </c>
      <c r="M1776" s="3">
        <f t="shared" si="249"/>
        <v>26.179999999999996</v>
      </c>
      <c r="N1776" s="1">
        <f t="shared" si="250"/>
        <v>5.4473937805156236</v>
      </c>
      <c r="O1776" s="1">
        <f t="shared" si="251"/>
        <v>31.627393780515618</v>
      </c>
      <c r="P1776" s="2">
        <f t="shared" si="252"/>
        <v>20.732606219484374</v>
      </c>
    </row>
    <row r="1777" spans="1:16" x14ac:dyDescent="0.2">
      <c r="A1777" s="17" t="s">
        <v>45</v>
      </c>
      <c r="B1777" t="s">
        <v>20</v>
      </c>
      <c r="C1777" t="s">
        <v>44</v>
      </c>
      <c r="E1777">
        <v>5</v>
      </c>
      <c r="G1777">
        <v>47</v>
      </c>
      <c r="H1777">
        <v>27.965</v>
      </c>
      <c r="I1777">
        <v>33.970999999999997</v>
      </c>
      <c r="J1777">
        <v>27.431000000000001</v>
      </c>
      <c r="M1777" s="3">
        <f t="shared" si="249"/>
        <v>29.788999999999998</v>
      </c>
      <c r="N1777" s="1">
        <f t="shared" si="250"/>
        <v>3.6315467778895516</v>
      </c>
      <c r="O1777" s="1">
        <f t="shared" si="251"/>
        <v>33.420546777889548</v>
      </c>
      <c r="P1777" s="2">
        <f t="shared" si="252"/>
        <v>26.157453222110448</v>
      </c>
    </row>
    <row r="1778" spans="1:16" x14ac:dyDescent="0.2">
      <c r="A1778" s="17" t="s">
        <v>45</v>
      </c>
      <c r="B1778" t="s">
        <v>20</v>
      </c>
      <c r="C1778" t="s">
        <v>44</v>
      </c>
      <c r="E1778">
        <v>5</v>
      </c>
      <c r="G1778">
        <v>48</v>
      </c>
      <c r="H1778">
        <v>31.779</v>
      </c>
      <c r="I1778">
        <v>18.882999999999999</v>
      </c>
      <c r="J1778">
        <v>22.654</v>
      </c>
      <c r="M1778" s="3">
        <f t="shared" si="249"/>
        <v>24.438666666666666</v>
      </c>
      <c r="N1778" s="1">
        <f t="shared" si="250"/>
        <v>6.630647052387368</v>
      </c>
      <c r="O1778" s="1">
        <f t="shared" si="251"/>
        <v>31.069313719054033</v>
      </c>
      <c r="P1778" s="2">
        <f t="shared" si="252"/>
        <v>17.808019614279299</v>
      </c>
    </row>
    <row r="1779" spans="1:16" x14ac:dyDescent="0.2">
      <c r="A1779" s="17" t="s">
        <v>45</v>
      </c>
      <c r="B1779" t="s">
        <v>20</v>
      </c>
      <c r="C1779" t="s">
        <v>44</v>
      </c>
      <c r="E1779">
        <v>5</v>
      </c>
      <c r="G1779">
        <v>49</v>
      </c>
      <c r="H1779">
        <v>40.817999999999998</v>
      </c>
      <c r="I1779">
        <v>19.623000000000001</v>
      </c>
      <c r="J1779">
        <v>24.905999999999999</v>
      </c>
      <c r="M1779" s="3">
        <f t="shared" si="249"/>
        <v>28.449000000000002</v>
      </c>
      <c r="N1779" s="1">
        <f t="shared" si="250"/>
        <v>11.032753192200015</v>
      </c>
      <c r="O1779" s="1">
        <f t="shared" si="251"/>
        <v>39.481753192200017</v>
      </c>
      <c r="P1779" s="2">
        <f t="shared" si="252"/>
        <v>17.416246807799986</v>
      </c>
    </row>
    <row r="1780" spans="1:16" x14ac:dyDescent="0.2">
      <c r="A1780" s="17" t="s">
        <v>45</v>
      </c>
      <c r="B1780" t="s">
        <v>20</v>
      </c>
      <c r="C1780" t="s">
        <v>44</v>
      </c>
      <c r="E1780">
        <v>5</v>
      </c>
      <c r="G1780">
        <v>50</v>
      </c>
      <c r="H1780">
        <v>35.479999999999997</v>
      </c>
      <c r="I1780">
        <v>31.707000000000001</v>
      </c>
      <c r="J1780">
        <v>25.670999999999999</v>
      </c>
      <c r="M1780" s="3">
        <f t="shared" si="249"/>
        <v>30.952666666666669</v>
      </c>
      <c r="N1780" s="1">
        <f t="shared" si="250"/>
        <v>4.9478161175748312</v>
      </c>
      <c r="O1780" s="1">
        <f t="shared" si="251"/>
        <v>35.900482784241504</v>
      </c>
      <c r="P1780" s="2">
        <f t="shared" si="252"/>
        <v>26.004850549091838</v>
      </c>
    </row>
    <row r="1781" spans="1:16" x14ac:dyDescent="0.2">
      <c r="A1781" s="17" t="s">
        <v>45</v>
      </c>
      <c r="B1781" t="s">
        <v>20</v>
      </c>
      <c r="C1781" t="s">
        <v>44</v>
      </c>
      <c r="E1781">
        <v>5</v>
      </c>
      <c r="G1781">
        <v>51</v>
      </c>
      <c r="H1781">
        <v>42.290999999999997</v>
      </c>
      <c r="I1781">
        <v>40.113999999999997</v>
      </c>
      <c r="J1781">
        <v>27.18</v>
      </c>
      <c r="M1781" s="3">
        <f t="shared" si="249"/>
        <v>36.528333333333336</v>
      </c>
      <c r="N1781" s="1">
        <f t="shared" si="250"/>
        <v>8.1687412943080098</v>
      </c>
      <c r="O1781" s="1">
        <f t="shared" si="251"/>
        <v>44.697074627641342</v>
      </c>
      <c r="P1781" s="2">
        <f t="shared" si="252"/>
        <v>28.359592039025326</v>
      </c>
    </row>
    <row r="1782" spans="1:16" x14ac:dyDescent="0.2">
      <c r="A1782" s="17" t="s">
        <v>45</v>
      </c>
      <c r="B1782" t="s">
        <v>20</v>
      </c>
      <c r="C1782" t="s">
        <v>44</v>
      </c>
      <c r="E1782">
        <v>5</v>
      </c>
      <c r="G1782">
        <v>52</v>
      </c>
      <c r="H1782">
        <v>32.488</v>
      </c>
      <c r="I1782">
        <v>25.66</v>
      </c>
      <c r="J1782">
        <v>34.716999999999999</v>
      </c>
      <c r="M1782" s="3">
        <f t="shared" ref="M1782:M1845" si="253">AVERAGE(H1782:L1782)</f>
        <v>30.954999999999998</v>
      </c>
      <c r="N1782" s="1">
        <f t="shared" ref="N1782:N1845" si="254">STDEV(H1782:L1782)</f>
        <v>4.7190972653675987</v>
      </c>
      <c r="O1782" s="1">
        <f t="shared" ref="O1782:O1845" si="255">M1782+N1782</f>
        <v>35.6740972653676</v>
      </c>
      <c r="P1782" s="2">
        <f t="shared" ref="P1782:P1845" si="256">M1782-N1782</f>
        <v>26.235902734632401</v>
      </c>
    </row>
    <row r="1783" spans="1:16" x14ac:dyDescent="0.2">
      <c r="A1783" s="17" t="s">
        <v>45</v>
      </c>
      <c r="B1783" t="s">
        <v>20</v>
      </c>
      <c r="C1783" t="s">
        <v>44</v>
      </c>
      <c r="E1783">
        <v>5</v>
      </c>
      <c r="G1783">
        <v>53</v>
      </c>
      <c r="H1783">
        <v>33.241999999999997</v>
      </c>
      <c r="I1783">
        <v>28.678999999999998</v>
      </c>
      <c r="J1783">
        <v>29.472999999999999</v>
      </c>
      <c r="M1783" s="3">
        <f t="shared" si="253"/>
        <v>30.464666666666663</v>
      </c>
      <c r="N1783" s="1">
        <f t="shared" si="254"/>
        <v>2.4377847184141035</v>
      </c>
      <c r="O1783" s="1">
        <f t="shared" si="255"/>
        <v>32.902451385080766</v>
      </c>
      <c r="P1783" s="2">
        <f t="shared" si="256"/>
        <v>28.026881948252559</v>
      </c>
    </row>
    <row r="1784" spans="1:16" x14ac:dyDescent="0.2">
      <c r="A1784" s="17" t="s">
        <v>45</v>
      </c>
      <c r="B1784" t="s">
        <v>20</v>
      </c>
      <c r="C1784" t="s">
        <v>44</v>
      </c>
      <c r="E1784">
        <v>5</v>
      </c>
      <c r="G1784">
        <v>54</v>
      </c>
      <c r="H1784">
        <v>36.234000000000002</v>
      </c>
      <c r="I1784">
        <v>25.704999999999998</v>
      </c>
      <c r="J1784">
        <v>27.17</v>
      </c>
      <c r="M1784" s="3">
        <f t="shared" si="253"/>
        <v>29.703000000000003</v>
      </c>
      <c r="N1784" s="1">
        <f t="shared" si="254"/>
        <v>5.7032470575979666</v>
      </c>
      <c r="O1784" s="1">
        <f t="shared" si="255"/>
        <v>35.406247057597966</v>
      </c>
      <c r="P1784" s="2">
        <f t="shared" si="256"/>
        <v>23.999752942402036</v>
      </c>
    </row>
    <row r="1785" spans="1:16" x14ac:dyDescent="0.2">
      <c r="A1785" s="17" t="s">
        <v>45</v>
      </c>
      <c r="B1785" t="s">
        <v>20</v>
      </c>
      <c r="C1785" t="s">
        <v>44</v>
      </c>
      <c r="E1785">
        <v>5</v>
      </c>
      <c r="G1785">
        <v>55</v>
      </c>
      <c r="H1785">
        <v>27.925000000000001</v>
      </c>
      <c r="I1785">
        <v>23.408000000000001</v>
      </c>
      <c r="J1785">
        <v>36.234000000000002</v>
      </c>
      <c r="M1785" s="3">
        <f t="shared" si="253"/>
        <v>29.189000000000004</v>
      </c>
      <c r="N1785" s="1">
        <f t="shared" si="254"/>
        <v>6.505754452790228</v>
      </c>
      <c r="O1785" s="1">
        <f t="shared" si="255"/>
        <v>35.694754452790235</v>
      </c>
      <c r="P1785" s="2">
        <f t="shared" si="256"/>
        <v>22.683245547209776</v>
      </c>
    </row>
    <row r="1786" spans="1:16" x14ac:dyDescent="0.2">
      <c r="A1786" s="17" t="s">
        <v>45</v>
      </c>
      <c r="B1786" t="s">
        <v>20</v>
      </c>
      <c r="C1786" t="s">
        <v>44</v>
      </c>
      <c r="E1786">
        <v>5</v>
      </c>
      <c r="G1786">
        <v>56</v>
      </c>
      <c r="H1786">
        <v>24.338999999999999</v>
      </c>
      <c r="I1786">
        <v>23.445</v>
      </c>
      <c r="J1786">
        <v>32.453000000000003</v>
      </c>
      <c r="M1786" s="3">
        <f t="shared" si="253"/>
        <v>26.745666666666665</v>
      </c>
      <c r="N1786" s="1">
        <f t="shared" si="254"/>
        <v>4.9628670477188432</v>
      </c>
      <c r="O1786" s="1">
        <f t="shared" si="255"/>
        <v>31.70853371438551</v>
      </c>
      <c r="P1786" s="2">
        <f t="shared" si="256"/>
        <v>21.78279961894782</v>
      </c>
    </row>
    <row r="1787" spans="1:16" x14ac:dyDescent="0.2">
      <c r="A1787" s="17" t="s">
        <v>45</v>
      </c>
      <c r="B1787" t="s">
        <v>20</v>
      </c>
      <c r="C1787" t="s">
        <v>44</v>
      </c>
      <c r="E1787">
        <v>5</v>
      </c>
      <c r="G1787">
        <v>57</v>
      </c>
      <c r="H1787">
        <v>28.838000000000001</v>
      </c>
      <c r="I1787">
        <v>24.198</v>
      </c>
      <c r="J1787">
        <v>27.17</v>
      </c>
      <c r="M1787" s="3">
        <f t="shared" si="253"/>
        <v>26.735333333333333</v>
      </c>
      <c r="N1787" s="1">
        <f t="shared" si="254"/>
        <v>2.3503406845249764</v>
      </c>
      <c r="O1787" s="1">
        <f t="shared" si="255"/>
        <v>29.08567401785831</v>
      </c>
      <c r="P1787" s="2">
        <f t="shared" si="256"/>
        <v>24.384992648808357</v>
      </c>
    </row>
    <row r="1788" spans="1:16" x14ac:dyDescent="0.2">
      <c r="A1788" s="17" t="s">
        <v>45</v>
      </c>
      <c r="B1788" t="s">
        <v>20</v>
      </c>
      <c r="C1788" t="s">
        <v>44</v>
      </c>
      <c r="E1788">
        <v>5</v>
      </c>
      <c r="G1788">
        <v>58</v>
      </c>
      <c r="H1788">
        <v>23.408000000000001</v>
      </c>
      <c r="I1788">
        <v>49.149000000000001</v>
      </c>
      <c r="J1788">
        <v>27.18</v>
      </c>
      <c r="M1788" s="3">
        <f t="shared" si="253"/>
        <v>33.245666666666665</v>
      </c>
      <c r="N1788" s="1">
        <f t="shared" si="254"/>
        <v>13.901223123643961</v>
      </c>
      <c r="O1788" s="1">
        <f t="shared" si="255"/>
        <v>47.146889790310624</v>
      </c>
      <c r="P1788" s="2">
        <f t="shared" si="256"/>
        <v>19.344443543022706</v>
      </c>
    </row>
    <row r="1789" spans="1:16" x14ac:dyDescent="0.2">
      <c r="A1789" s="17" t="s">
        <v>45</v>
      </c>
      <c r="B1789" t="s">
        <v>20</v>
      </c>
      <c r="C1789" t="s">
        <v>44</v>
      </c>
      <c r="E1789">
        <v>5</v>
      </c>
      <c r="G1789">
        <v>59</v>
      </c>
      <c r="H1789">
        <v>27.18</v>
      </c>
      <c r="I1789">
        <v>40.866</v>
      </c>
      <c r="J1789">
        <v>25.704999999999998</v>
      </c>
      <c r="M1789" s="3">
        <f t="shared" si="253"/>
        <v>31.25033333333333</v>
      </c>
      <c r="N1789" s="1">
        <f t="shared" si="254"/>
        <v>8.3600054027095965</v>
      </c>
      <c r="O1789" s="1">
        <f t="shared" si="255"/>
        <v>39.610338736042927</v>
      </c>
      <c r="P1789" s="2">
        <f t="shared" si="256"/>
        <v>22.890327930623734</v>
      </c>
    </row>
    <row r="1790" spans="1:16" x14ac:dyDescent="0.2">
      <c r="A1790" s="17" t="s">
        <v>45</v>
      </c>
      <c r="B1790" t="s">
        <v>20</v>
      </c>
      <c r="C1790" t="s">
        <v>44</v>
      </c>
      <c r="E1790">
        <v>5</v>
      </c>
      <c r="G1790">
        <v>60</v>
      </c>
      <c r="H1790">
        <v>28.719000000000001</v>
      </c>
      <c r="I1790">
        <v>44.936</v>
      </c>
      <c r="J1790">
        <v>28.689</v>
      </c>
      <c r="M1790" s="3">
        <f t="shared" si="253"/>
        <v>34.114666666666665</v>
      </c>
      <c r="N1790" s="1">
        <f t="shared" si="254"/>
        <v>9.371561573896491</v>
      </c>
      <c r="O1790" s="1">
        <f t="shared" si="255"/>
        <v>43.486228240563157</v>
      </c>
      <c r="P1790" s="2">
        <f t="shared" si="256"/>
        <v>24.743105092770172</v>
      </c>
    </row>
    <row r="1791" spans="1:16" x14ac:dyDescent="0.2">
      <c r="A1791" s="17" t="s">
        <v>45</v>
      </c>
      <c r="B1791" t="s">
        <v>20</v>
      </c>
      <c r="C1791" t="s">
        <v>44</v>
      </c>
      <c r="E1791">
        <v>5</v>
      </c>
      <c r="G1791">
        <v>61</v>
      </c>
      <c r="H1791">
        <v>36.421999999999997</v>
      </c>
      <c r="I1791">
        <v>42.372</v>
      </c>
      <c r="J1791">
        <v>27.934999999999999</v>
      </c>
      <c r="M1791" s="3">
        <f t="shared" si="253"/>
        <v>35.576333333333331</v>
      </c>
      <c r="N1791" s="1">
        <f t="shared" si="254"/>
        <v>7.2555569278541929</v>
      </c>
      <c r="O1791" s="1">
        <f t="shared" si="255"/>
        <v>42.831890261187525</v>
      </c>
      <c r="P1791" s="2">
        <f t="shared" si="256"/>
        <v>28.320776405479137</v>
      </c>
    </row>
    <row r="1792" spans="1:16" x14ac:dyDescent="0.2">
      <c r="A1792" s="17" t="s">
        <v>45</v>
      </c>
      <c r="B1792" t="s">
        <v>20</v>
      </c>
      <c r="C1792" t="s">
        <v>44</v>
      </c>
      <c r="E1792">
        <v>5</v>
      </c>
      <c r="G1792">
        <v>62</v>
      </c>
      <c r="H1792">
        <v>40.064</v>
      </c>
      <c r="I1792">
        <v>31.779</v>
      </c>
      <c r="J1792">
        <v>29.434000000000001</v>
      </c>
      <c r="M1792" s="3">
        <f t="shared" si="253"/>
        <v>33.759</v>
      </c>
      <c r="N1792" s="1">
        <f t="shared" si="254"/>
        <v>5.5847582758790919</v>
      </c>
      <c r="O1792" s="1">
        <f t="shared" si="255"/>
        <v>39.34375827587909</v>
      </c>
      <c r="P1792" s="2">
        <f t="shared" si="256"/>
        <v>28.174241724120908</v>
      </c>
    </row>
    <row r="1793" spans="1:16" x14ac:dyDescent="0.2">
      <c r="A1793" s="17" t="s">
        <v>45</v>
      </c>
      <c r="B1793" t="s">
        <v>20</v>
      </c>
      <c r="C1793" t="s">
        <v>44</v>
      </c>
      <c r="E1793">
        <v>5</v>
      </c>
      <c r="G1793">
        <v>63</v>
      </c>
      <c r="H1793">
        <v>44.688000000000002</v>
      </c>
      <c r="I1793">
        <v>26.457999999999998</v>
      </c>
      <c r="J1793">
        <v>28.015999999999998</v>
      </c>
      <c r="M1793" s="3">
        <f t="shared" si="253"/>
        <v>33.054000000000002</v>
      </c>
      <c r="N1793" s="1">
        <f t="shared" si="254"/>
        <v>10.105409838299474</v>
      </c>
      <c r="O1793" s="1">
        <f t="shared" si="255"/>
        <v>43.159409838299474</v>
      </c>
      <c r="P1793" s="2">
        <f t="shared" si="256"/>
        <v>22.94859016170053</v>
      </c>
    </row>
    <row r="1794" spans="1:16" x14ac:dyDescent="0.2">
      <c r="A1794" s="17" t="s">
        <v>45</v>
      </c>
      <c r="B1794" t="s">
        <v>20</v>
      </c>
      <c r="C1794" t="s">
        <v>44</v>
      </c>
      <c r="E1794">
        <v>5</v>
      </c>
      <c r="G1794">
        <v>64</v>
      </c>
      <c r="H1794">
        <v>39.274000000000001</v>
      </c>
      <c r="I1794">
        <v>31.09</v>
      </c>
      <c r="J1794">
        <v>40</v>
      </c>
      <c r="M1794" s="3">
        <f t="shared" si="253"/>
        <v>36.788000000000004</v>
      </c>
      <c r="N1794" s="1">
        <f t="shared" si="254"/>
        <v>4.9479462406133941</v>
      </c>
      <c r="O1794" s="1">
        <f t="shared" si="255"/>
        <v>41.735946240613401</v>
      </c>
      <c r="P1794" s="2">
        <f t="shared" si="256"/>
        <v>31.84005375938661</v>
      </c>
    </row>
    <row r="1795" spans="1:16" x14ac:dyDescent="0.2">
      <c r="A1795" s="17" t="s">
        <v>45</v>
      </c>
      <c r="B1795" t="s">
        <v>20</v>
      </c>
      <c r="C1795" t="s">
        <v>44</v>
      </c>
      <c r="E1795">
        <v>5</v>
      </c>
      <c r="G1795">
        <v>65</v>
      </c>
      <c r="H1795">
        <v>34.037999999999997</v>
      </c>
      <c r="I1795">
        <v>31.734000000000002</v>
      </c>
      <c r="J1795">
        <v>38.497999999999998</v>
      </c>
      <c r="M1795" s="3">
        <f t="shared" si="253"/>
        <v>34.756666666666661</v>
      </c>
      <c r="N1795" s="1">
        <f t="shared" si="254"/>
        <v>3.4387912605061275</v>
      </c>
      <c r="O1795" s="1">
        <f t="shared" si="255"/>
        <v>38.195457927172789</v>
      </c>
      <c r="P1795" s="2">
        <f t="shared" si="256"/>
        <v>31.317875406160532</v>
      </c>
    </row>
    <row r="1796" spans="1:16" x14ac:dyDescent="0.2">
      <c r="A1796" s="17" t="s">
        <v>45</v>
      </c>
      <c r="B1796" t="s">
        <v>20</v>
      </c>
      <c r="C1796" t="s">
        <v>44</v>
      </c>
      <c r="E1796">
        <v>5</v>
      </c>
      <c r="G1796">
        <v>66</v>
      </c>
      <c r="H1796">
        <v>27.934999999999999</v>
      </c>
      <c r="I1796">
        <v>35.011000000000003</v>
      </c>
      <c r="J1796">
        <v>36.234000000000002</v>
      </c>
      <c r="M1796" s="3">
        <f t="shared" si="253"/>
        <v>33.06</v>
      </c>
      <c r="N1796" s="1">
        <f t="shared" si="254"/>
        <v>4.4803070207296987</v>
      </c>
      <c r="O1796" s="1">
        <f t="shared" si="255"/>
        <v>37.540307020729699</v>
      </c>
      <c r="P1796" s="2">
        <f t="shared" si="256"/>
        <v>28.579692979270305</v>
      </c>
    </row>
    <row r="1797" spans="1:16" x14ac:dyDescent="0.2">
      <c r="A1797" s="17" t="s">
        <v>45</v>
      </c>
      <c r="B1797" t="s">
        <v>20</v>
      </c>
      <c r="C1797" t="s">
        <v>44</v>
      </c>
      <c r="E1797">
        <v>5</v>
      </c>
      <c r="G1797">
        <v>67</v>
      </c>
      <c r="H1797">
        <v>30.189</v>
      </c>
      <c r="I1797">
        <v>45.34</v>
      </c>
      <c r="J1797">
        <v>33.970999999999997</v>
      </c>
      <c r="M1797" s="3">
        <f t="shared" si="253"/>
        <v>36.5</v>
      </c>
      <c r="N1797" s="1">
        <f t="shared" si="254"/>
        <v>7.8857517713912397</v>
      </c>
      <c r="O1797" s="1">
        <f t="shared" si="255"/>
        <v>44.385751771391242</v>
      </c>
      <c r="P1797" s="2">
        <f t="shared" si="256"/>
        <v>28.614248228608758</v>
      </c>
    </row>
    <row r="1798" spans="1:16" x14ac:dyDescent="0.2">
      <c r="A1798" s="17" t="s">
        <v>45</v>
      </c>
      <c r="B1798" t="s">
        <v>20</v>
      </c>
      <c r="C1798" t="s">
        <v>44</v>
      </c>
      <c r="E1798">
        <v>5</v>
      </c>
      <c r="G1798">
        <v>68</v>
      </c>
      <c r="H1798">
        <v>29.443999999999999</v>
      </c>
      <c r="I1798">
        <v>52.162999999999997</v>
      </c>
      <c r="J1798">
        <v>28.678999999999998</v>
      </c>
      <c r="M1798" s="3">
        <f t="shared" si="253"/>
        <v>36.762</v>
      </c>
      <c r="N1798" s="1">
        <f t="shared" si="254"/>
        <v>13.343140822160276</v>
      </c>
      <c r="O1798" s="1">
        <f t="shared" si="255"/>
        <v>50.10514082216028</v>
      </c>
      <c r="P1798" s="2">
        <f t="shared" si="256"/>
        <v>23.418859177839725</v>
      </c>
    </row>
    <row r="1799" spans="1:16" x14ac:dyDescent="0.2">
      <c r="A1799" s="17" t="s">
        <v>45</v>
      </c>
      <c r="B1799" t="s">
        <v>20</v>
      </c>
      <c r="C1799" t="s">
        <v>44</v>
      </c>
      <c r="E1799">
        <v>5</v>
      </c>
      <c r="G1799">
        <v>69</v>
      </c>
      <c r="H1799">
        <v>33.241999999999997</v>
      </c>
      <c r="I1799">
        <v>42.290999999999997</v>
      </c>
      <c r="J1799">
        <v>27.934999999999999</v>
      </c>
      <c r="M1799" s="3">
        <f t="shared" si="253"/>
        <v>34.489333333333327</v>
      </c>
      <c r="N1799" s="1">
        <f t="shared" si="254"/>
        <v>7.2588266499024101</v>
      </c>
      <c r="O1799" s="1">
        <f t="shared" si="255"/>
        <v>41.748159983235738</v>
      </c>
      <c r="P1799" s="2">
        <f t="shared" si="256"/>
        <v>27.230506683430917</v>
      </c>
    </row>
    <row r="1800" spans="1:16" x14ac:dyDescent="0.2">
      <c r="A1800" s="17" t="s">
        <v>45</v>
      </c>
      <c r="B1800" t="s">
        <v>20</v>
      </c>
      <c r="C1800" t="s">
        <v>44</v>
      </c>
      <c r="E1800">
        <v>5</v>
      </c>
      <c r="G1800">
        <v>70</v>
      </c>
      <c r="H1800">
        <v>31.698</v>
      </c>
      <c r="I1800">
        <v>29.588000000000001</v>
      </c>
      <c r="J1800">
        <v>26.425999999999998</v>
      </c>
      <c r="M1800" s="3">
        <f t="shared" si="253"/>
        <v>29.237333333333336</v>
      </c>
      <c r="N1800" s="1">
        <f t="shared" si="254"/>
        <v>2.6534357601670591</v>
      </c>
      <c r="O1800" s="1">
        <f t="shared" si="255"/>
        <v>31.890769093500396</v>
      </c>
      <c r="P1800" s="2">
        <f t="shared" si="256"/>
        <v>26.583897573166276</v>
      </c>
    </row>
    <row r="1801" spans="1:16" x14ac:dyDescent="0.2">
      <c r="A1801" s="17" t="s">
        <v>45</v>
      </c>
      <c r="B1801" t="s">
        <v>20</v>
      </c>
      <c r="C1801" t="s">
        <v>44</v>
      </c>
      <c r="E1801">
        <v>5</v>
      </c>
      <c r="G1801">
        <v>71</v>
      </c>
      <c r="H1801">
        <v>30.98</v>
      </c>
      <c r="I1801">
        <v>29.443999999999999</v>
      </c>
      <c r="J1801">
        <v>27.925000000000001</v>
      </c>
      <c r="M1801" s="3">
        <f t="shared" si="253"/>
        <v>29.449666666666669</v>
      </c>
      <c r="N1801" s="1">
        <f t="shared" si="254"/>
        <v>1.5275078832311579</v>
      </c>
      <c r="O1801" s="1">
        <f t="shared" si="255"/>
        <v>30.977174549897828</v>
      </c>
      <c r="P1801" s="2">
        <f t="shared" si="256"/>
        <v>27.92215878343551</v>
      </c>
    </row>
    <row r="1802" spans="1:16" x14ac:dyDescent="0.2">
      <c r="A1802" s="17" t="s">
        <v>45</v>
      </c>
      <c r="B1802" t="s">
        <v>20</v>
      </c>
      <c r="C1802" t="s">
        <v>44</v>
      </c>
      <c r="E1802">
        <v>5</v>
      </c>
      <c r="G1802">
        <v>72</v>
      </c>
      <c r="H1802">
        <v>40.929000000000002</v>
      </c>
      <c r="I1802">
        <v>28.689</v>
      </c>
      <c r="J1802">
        <v>31.707000000000001</v>
      </c>
      <c r="M1802" s="3">
        <f t="shared" si="253"/>
        <v>33.774999999999999</v>
      </c>
      <c r="N1802" s="1">
        <f t="shared" si="254"/>
        <v>6.3766658999825578</v>
      </c>
      <c r="O1802" s="1">
        <f t="shared" si="255"/>
        <v>40.151665899982554</v>
      </c>
      <c r="P1802" s="2">
        <f t="shared" si="256"/>
        <v>27.39833410001744</v>
      </c>
    </row>
    <row r="1803" spans="1:16" x14ac:dyDescent="0.2">
      <c r="A1803" s="17" t="s">
        <v>45</v>
      </c>
      <c r="B1803" t="s">
        <v>20</v>
      </c>
      <c r="C1803" t="s">
        <v>44</v>
      </c>
      <c r="E1803">
        <v>5</v>
      </c>
      <c r="G1803">
        <v>73</v>
      </c>
      <c r="H1803">
        <v>36.988999999999997</v>
      </c>
      <c r="I1803">
        <v>30.198</v>
      </c>
      <c r="J1803">
        <v>34.75</v>
      </c>
      <c r="M1803" s="3">
        <f t="shared" si="253"/>
        <v>33.978999999999999</v>
      </c>
      <c r="N1803" s="1">
        <f t="shared" si="254"/>
        <v>3.4605275609363364</v>
      </c>
      <c r="O1803" s="1">
        <f t="shared" si="255"/>
        <v>37.439527560936334</v>
      </c>
      <c r="P1803" s="2">
        <f t="shared" si="256"/>
        <v>30.518472439063665</v>
      </c>
    </row>
    <row r="1804" spans="1:16" x14ac:dyDescent="0.2">
      <c r="A1804" s="17" t="s">
        <v>45</v>
      </c>
      <c r="B1804" t="s">
        <v>20</v>
      </c>
      <c r="C1804" t="s">
        <v>44</v>
      </c>
      <c r="E1804">
        <v>5</v>
      </c>
      <c r="G1804">
        <v>74</v>
      </c>
      <c r="H1804">
        <v>22.841999999999999</v>
      </c>
      <c r="I1804">
        <v>24.338999999999999</v>
      </c>
      <c r="J1804">
        <v>30.198</v>
      </c>
      <c r="M1804" s="3">
        <f t="shared" si="253"/>
        <v>25.792999999999996</v>
      </c>
      <c r="N1804" s="1">
        <f t="shared" si="254"/>
        <v>3.8875790667200798</v>
      </c>
      <c r="O1804" s="1">
        <f t="shared" si="255"/>
        <v>29.680579066720075</v>
      </c>
      <c r="P1804" s="2">
        <f t="shared" si="256"/>
        <v>21.905420933279917</v>
      </c>
    </row>
    <row r="1805" spans="1:16" x14ac:dyDescent="0.2">
      <c r="A1805" s="17" t="s">
        <v>45</v>
      </c>
      <c r="B1805" t="s">
        <v>20</v>
      </c>
      <c r="C1805" t="s">
        <v>44</v>
      </c>
      <c r="E1805">
        <v>5</v>
      </c>
      <c r="G1805">
        <v>75</v>
      </c>
      <c r="H1805">
        <v>21.887</v>
      </c>
      <c r="I1805">
        <v>24.198</v>
      </c>
      <c r="J1805">
        <v>34.716999999999999</v>
      </c>
      <c r="M1805" s="3">
        <f t="shared" si="253"/>
        <v>26.933999999999997</v>
      </c>
      <c r="N1805" s="1">
        <f t="shared" si="254"/>
        <v>6.8386034392995816</v>
      </c>
      <c r="O1805" s="1">
        <f t="shared" si="255"/>
        <v>33.77260343929958</v>
      </c>
      <c r="P1805" s="2">
        <f t="shared" si="256"/>
        <v>20.095396560700415</v>
      </c>
    </row>
    <row r="1806" spans="1:16" x14ac:dyDescent="0.2">
      <c r="A1806" s="17" t="s">
        <v>45</v>
      </c>
      <c r="B1806" t="s">
        <v>20</v>
      </c>
      <c r="C1806" t="s">
        <v>44</v>
      </c>
      <c r="E1806">
        <v>5</v>
      </c>
      <c r="G1806">
        <v>76</v>
      </c>
      <c r="H1806">
        <v>33.284999999999997</v>
      </c>
      <c r="I1806">
        <v>27.965</v>
      </c>
      <c r="J1806">
        <v>31.734000000000002</v>
      </c>
      <c r="M1806" s="3">
        <f t="shared" si="253"/>
        <v>30.994666666666671</v>
      </c>
      <c r="N1806" s="1">
        <f t="shared" si="254"/>
        <v>2.7359752070026744</v>
      </c>
      <c r="O1806" s="1">
        <f t="shared" si="255"/>
        <v>33.730641873669342</v>
      </c>
      <c r="P1806" s="2">
        <f t="shared" si="256"/>
        <v>28.258691459663996</v>
      </c>
    </row>
    <row r="1807" spans="1:16" x14ac:dyDescent="0.2">
      <c r="A1807" s="17" t="s">
        <v>45</v>
      </c>
      <c r="B1807" t="s">
        <v>20</v>
      </c>
      <c r="C1807" t="s">
        <v>44</v>
      </c>
      <c r="E1807">
        <v>5</v>
      </c>
      <c r="G1807">
        <v>77</v>
      </c>
      <c r="H1807">
        <v>33.216000000000001</v>
      </c>
      <c r="I1807">
        <v>27.263999999999999</v>
      </c>
      <c r="J1807">
        <v>32.453000000000003</v>
      </c>
      <c r="M1807" s="3">
        <f t="shared" si="253"/>
        <v>30.977666666666668</v>
      </c>
      <c r="N1807" s="1">
        <f t="shared" si="254"/>
        <v>3.2386775593339547</v>
      </c>
      <c r="O1807" s="1">
        <f t="shared" si="255"/>
        <v>34.216344226000622</v>
      </c>
      <c r="P1807" s="2">
        <f t="shared" si="256"/>
        <v>27.738989107332714</v>
      </c>
    </row>
    <row r="1808" spans="1:16" x14ac:dyDescent="0.2">
      <c r="A1808" s="17" t="s">
        <v>45</v>
      </c>
      <c r="B1808" t="s">
        <v>20</v>
      </c>
      <c r="C1808" t="s">
        <v>44</v>
      </c>
      <c r="E1808">
        <v>5</v>
      </c>
      <c r="G1808">
        <v>78</v>
      </c>
      <c r="H1808">
        <v>39.244999999999997</v>
      </c>
      <c r="I1808">
        <v>23.445</v>
      </c>
      <c r="J1808">
        <v>27.17</v>
      </c>
      <c r="M1808" s="3">
        <f t="shared" si="253"/>
        <v>29.953333333333333</v>
      </c>
      <c r="N1808" s="1">
        <f t="shared" si="254"/>
        <v>8.2595525504311311</v>
      </c>
      <c r="O1808" s="1">
        <f t="shared" si="255"/>
        <v>38.212885883764464</v>
      </c>
      <c r="P1808" s="2">
        <f t="shared" si="256"/>
        <v>21.693780782902202</v>
      </c>
    </row>
    <row r="1809" spans="1:16" x14ac:dyDescent="0.2">
      <c r="A1809" s="17" t="s">
        <v>45</v>
      </c>
      <c r="B1809" t="s">
        <v>20</v>
      </c>
      <c r="C1809" t="s">
        <v>44</v>
      </c>
      <c r="E1809">
        <v>5</v>
      </c>
      <c r="G1809">
        <v>79</v>
      </c>
      <c r="H1809">
        <v>46.798999999999999</v>
      </c>
      <c r="I1809">
        <v>19.623000000000001</v>
      </c>
      <c r="J1809">
        <v>33.207999999999998</v>
      </c>
      <c r="M1809" s="3">
        <f t="shared" si="253"/>
        <v>33.21</v>
      </c>
      <c r="N1809" s="1">
        <f t="shared" si="254"/>
        <v>13.588000110391524</v>
      </c>
      <c r="O1809" s="1">
        <f t="shared" si="255"/>
        <v>46.798000110391527</v>
      </c>
      <c r="P1809" s="2">
        <f t="shared" si="256"/>
        <v>19.621999889608475</v>
      </c>
    </row>
    <row r="1810" spans="1:16" x14ac:dyDescent="0.2">
      <c r="A1810" s="17" t="s">
        <v>45</v>
      </c>
      <c r="B1810" t="s">
        <v>20</v>
      </c>
      <c r="C1810" t="s">
        <v>44</v>
      </c>
      <c r="E1810">
        <v>5</v>
      </c>
      <c r="G1810">
        <v>80</v>
      </c>
      <c r="H1810">
        <v>43.78</v>
      </c>
      <c r="I1810">
        <v>33.216000000000001</v>
      </c>
      <c r="J1810">
        <v>43.774000000000001</v>
      </c>
      <c r="M1810" s="3">
        <f t="shared" si="253"/>
        <v>40.256666666666668</v>
      </c>
      <c r="N1810" s="1">
        <f t="shared" si="254"/>
        <v>6.0973969309314766</v>
      </c>
      <c r="O1810" s="1">
        <f t="shared" si="255"/>
        <v>46.354063597598142</v>
      </c>
      <c r="P1810" s="2">
        <f t="shared" si="256"/>
        <v>34.159269735735194</v>
      </c>
    </row>
    <row r="1811" spans="1:16" x14ac:dyDescent="0.2">
      <c r="A1811" s="17" t="s">
        <v>45</v>
      </c>
      <c r="B1811" t="s">
        <v>20</v>
      </c>
      <c r="C1811" t="s">
        <v>44</v>
      </c>
      <c r="E1811">
        <v>5</v>
      </c>
      <c r="G1811">
        <v>81</v>
      </c>
      <c r="H1811">
        <v>47.546999999999997</v>
      </c>
      <c r="I1811">
        <v>34.725000000000001</v>
      </c>
      <c r="J1811">
        <v>38.497999999999998</v>
      </c>
      <c r="M1811" s="3">
        <f t="shared" si="253"/>
        <v>40.256666666666661</v>
      </c>
      <c r="N1811" s="1">
        <f t="shared" si="254"/>
        <v>6.5894311084746953</v>
      </c>
      <c r="O1811" s="1">
        <f t="shared" si="255"/>
        <v>46.846097775141359</v>
      </c>
      <c r="P1811" s="2">
        <f t="shared" si="256"/>
        <v>33.667235558191962</v>
      </c>
    </row>
    <row r="1812" spans="1:16" x14ac:dyDescent="0.2">
      <c r="A1812" s="17" t="s">
        <v>45</v>
      </c>
      <c r="B1812" t="s">
        <v>20</v>
      </c>
      <c r="C1812" t="s">
        <v>44</v>
      </c>
      <c r="E1812">
        <v>5</v>
      </c>
      <c r="G1812">
        <v>82</v>
      </c>
      <c r="H1812">
        <v>46.798999999999999</v>
      </c>
      <c r="I1812">
        <v>35.472000000000001</v>
      </c>
      <c r="J1812">
        <v>32.462000000000003</v>
      </c>
      <c r="M1812" s="3">
        <f t="shared" si="253"/>
        <v>38.244333333333337</v>
      </c>
      <c r="N1812" s="1">
        <f t="shared" si="254"/>
        <v>7.5598787247768335</v>
      </c>
      <c r="O1812" s="1">
        <f t="shared" si="255"/>
        <v>45.804212058110167</v>
      </c>
      <c r="P1812" s="2">
        <f t="shared" si="256"/>
        <v>30.684454608556504</v>
      </c>
    </row>
    <row r="1813" spans="1:16" x14ac:dyDescent="0.2">
      <c r="A1813" s="17" t="s">
        <v>45</v>
      </c>
      <c r="B1813" t="s">
        <v>20</v>
      </c>
      <c r="C1813" t="s">
        <v>44</v>
      </c>
      <c r="E1813">
        <v>5</v>
      </c>
      <c r="G1813">
        <v>83</v>
      </c>
      <c r="H1813">
        <v>40</v>
      </c>
      <c r="I1813">
        <v>40.177999999999997</v>
      </c>
      <c r="J1813">
        <v>33.207999999999998</v>
      </c>
      <c r="M1813" s="3">
        <f t="shared" si="253"/>
        <v>37.795333333333332</v>
      </c>
      <c r="N1813" s="1">
        <f t="shared" si="254"/>
        <v>3.9737439944381592</v>
      </c>
      <c r="O1813" s="1">
        <f t="shared" si="255"/>
        <v>41.769077327771491</v>
      </c>
      <c r="P1813" s="2">
        <f t="shared" si="256"/>
        <v>33.821589338895173</v>
      </c>
    </row>
    <row r="1814" spans="1:16" x14ac:dyDescent="0.2">
      <c r="A1814" s="17" t="s">
        <v>45</v>
      </c>
      <c r="B1814" t="s">
        <v>20</v>
      </c>
      <c r="C1814" t="s">
        <v>44</v>
      </c>
      <c r="E1814">
        <v>5</v>
      </c>
      <c r="G1814">
        <v>84</v>
      </c>
      <c r="H1814">
        <v>33.962000000000003</v>
      </c>
      <c r="I1814">
        <v>31.698</v>
      </c>
      <c r="J1814">
        <v>36.225999999999999</v>
      </c>
      <c r="M1814" s="3">
        <f t="shared" si="253"/>
        <v>33.961999999999996</v>
      </c>
      <c r="N1814" s="1">
        <f t="shared" si="254"/>
        <v>2.2639999999999993</v>
      </c>
      <c r="O1814" s="1">
        <f t="shared" si="255"/>
        <v>36.225999999999999</v>
      </c>
      <c r="P1814" s="2">
        <f t="shared" si="256"/>
        <v>31.697999999999997</v>
      </c>
    </row>
    <row r="1815" spans="1:16" x14ac:dyDescent="0.2">
      <c r="A1815" s="36" t="s">
        <v>45</v>
      </c>
      <c r="B1815" s="5" t="s">
        <v>20</v>
      </c>
      <c r="C1815" s="5" t="s">
        <v>44</v>
      </c>
      <c r="D1815" s="5"/>
      <c r="E1815" s="5">
        <v>5</v>
      </c>
      <c r="F1815" s="5"/>
      <c r="G1815" s="5">
        <v>85</v>
      </c>
      <c r="H1815" s="5">
        <v>38.557000000000002</v>
      </c>
      <c r="I1815" s="5">
        <v>37.735999999999997</v>
      </c>
      <c r="J1815" s="5">
        <v>39.244999999999997</v>
      </c>
      <c r="K1815" s="5"/>
      <c r="L1815" s="5"/>
      <c r="M1815" s="6">
        <f t="shared" si="253"/>
        <v>38.512666666666668</v>
      </c>
      <c r="N1815" s="7">
        <f t="shared" si="254"/>
        <v>0.75547622949589477</v>
      </c>
      <c r="O1815" s="7">
        <f t="shared" si="255"/>
        <v>39.268142896162566</v>
      </c>
      <c r="P1815" s="8">
        <f t="shared" si="256"/>
        <v>37.75719043717077</v>
      </c>
    </row>
    <row r="1816" spans="1:16" x14ac:dyDescent="0.2">
      <c r="A1816" s="32" t="s">
        <v>45</v>
      </c>
      <c r="B1816" s="9" t="s">
        <v>20</v>
      </c>
      <c r="C1816" s="9" t="s">
        <v>44</v>
      </c>
      <c r="D1816" s="9">
        <v>2019</v>
      </c>
      <c r="E1816" s="9">
        <v>6</v>
      </c>
      <c r="F1816" s="9">
        <v>3387.25</v>
      </c>
      <c r="G1816" s="9">
        <v>1</v>
      </c>
      <c r="H1816" s="9">
        <v>2.2639999999999998</v>
      </c>
      <c r="I1816" s="9" t="s">
        <v>18</v>
      </c>
      <c r="J1816" s="9">
        <v>3.774</v>
      </c>
      <c r="K1816" s="9"/>
      <c r="L1816" s="9"/>
      <c r="M1816" s="11">
        <f t="shared" si="253"/>
        <v>3.0190000000000001</v>
      </c>
      <c r="N1816" s="12">
        <f t="shared" si="254"/>
        <v>1.067731239591686</v>
      </c>
      <c r="O1816" s="12">
        <f t="shared" si="255"/>
        <v>4.0867312395916864</v>
      </c>
      <c r="P1816" s="13">
        <f t="shared" si="256"/>
        <v>1.9512687604083141</v>
      </c>
    </row>
    <row r="1817" spans="1:16" x14ac:dyDescent="0.2">
      <c r="A1817" s="17" t="s">
        <v>45</v>
      </c>
      <c r="B1817" t="s">
        <v>20</v>
      </c>
      <c r="C1817" t="s">
        <v>44</v>
      </c>
      <c r="E1817">
        <v>6</v>
      </c>
      <c r="G1817">
        <v>2</v>
      </c>
      <c r="H1817">
        <v>6.7919999999999998</v>
      </c>
      <c r="I1817">
        <v>3.774</v>
      </c>
      <c r="J1817">
        <v>4.5279999999999996</v>
      </c>
      <c r="M1817" s="3">
        <f t="shared" si="253"/>
        <v>5.0313333333333325</v>
      </c>
      <c r="N1817" s="1">
        <f t="shared" si="254"/>
        <v>1.5706970851610254</v>
      </c>
      <c r="O1817" s="1">
        <f t="shared" si="255"/>
        <v>6.6020304184943583</v>
      </c>
      <c r="P1817" s="2">
        <f t="shared" si="256"/>
        <v>3.4606362481723072</v>
      </c>
    </row>
    <row r="1818" spans="1:16" x14ac:dyDescent="0.2">
      <c r="A1818" s="17" t="s">
        <v>45</v>
      </c>
      <c r="B1818" t="s">
        <v>20</v>
      </c>
      <c r="C1818" t="s">
        <v>44</v>
      </c>
      <c r="E1818">
        <v>6</v>
      </c>
      <c r="G1818">
        <v>3</v>
      </c>
      <c r="H1818">
        <v>9.0570000000000004</v>
      </c>
      <c r="I1818">
        <v>2.2639999999999998</v>
      </c>
      <c r="J1818">
        <v>5.2830000000000004</v>
      </c>
      <c r="M1818" s="3">
        <f t="shared" si="253"/>
        <v>5.5346666666666664</v>
      </c>
      <c r="N1818" s="1">
        <f t="shared" si="254"/>
        <v>3.4034856152675803</v>
      </c>
      <c r="O1818" s="1">
        <f t="shared" si="255"/>
        <v>8.9381522819342472</v>
      </c>
      <c r="P1818" s="2">
        <f t="shared" si="256"/>
        <v>2.1311810513990861</v>
      </c>
    </row>
    <row r="1819" spans="1:16" x14ac:dyDescent="0.2">
      <c r="A1819" s="17" t="s">
        <v>45</v>
      </c>
      <c r="B1819" t="s">
        <v>20</v>
      </c>
      <c r="C1819" t="s">
        <v>44</v>
      </c>
      <c r="E1819">
        <v>6</v>
      </c>
      <c r="G1819">
        <v>4</v>
      </c>
      <c r="H1819">
        <v>9.8109999999999999</v>
      </c>
      <c r="I1819">
        <v>4.5279999999999996</v>
      </c>
      <c r="J1819">
        <v>9.8109999999999999</v>
      </c>
      <c r="M1819" s="3">
        <f t="shared" si="253"/>
        <v>8.0499999999999989</v>
      </c>
      <c r="N1819" s="1">
        <f t="shared" si="254"/>
        <v>3.0501414721287912</v>
      </c>
      <c r="O1819" s="1">
        <f t="shared" si="255"/>
        <v>11.10014147212879</v>
      </c>
      <c r="P1819" s="2">
        <f t="shared" si="256"/>
        <v>4.9998585278712078</v>
      </c>
    </row>
    <row r="1820" spans="1:16" x14ac:dyDescent="0.2">
      <c r="A1820" s="17" t="s">
        <v>45</v>
      </c>
      <c r="B1820" t="s">
        <v>20</v>
      </c>
      <c r="C1820" t="s">
        <v>44</v>
      </c>
      <c r="E1820">
        <v>6</v>
      </c>
      <c r="G1820">
        <v>5</v>
      </c>
      <c r="H1820">
        <v>10.566000000000001</v>
      </c>
      <c r="I1820">
        <v>11.346</v>
      </c>
      <c r="J1820">
        <v>11.321</v>
      </c>
      <c r="M1820" s="3">
        <f t="shared" si="253"/>
        <v>11.077666666666666</v>
      </c>
      <c r="N1820" s="1">
        <f t="shared" si="254"/>
        <v>0.44329260464543385</v>
      </c>
      <c r="O1820" s="1">
        <f t="shared" si="255"/>
        <v>11.520959271312099</v>
      </c>
      <c r="P1820" s="2">
        <f t="shared" si="256"/>
        <v>10.634374062021232</v>
      </c>
    </row>
    <row r="1821" spans="1:16" x14ac:dyDescent="0.2">
      <c r="A1821" s="17" t="s">
        <v>45</v>
      </c>
      <c r="B1821" t="s">
        <v>20</v>
      </c>
      <c r="C1821" t="s">
        <v>44</v>
      </c>
      <c r="E1821">
        <v>6</v>
      </c>
      <c r="G1821">
        <v>6</v>
      </c>
      <c r="H1821">
        <v>14.34</v>
      </c>
      <c r="I1821">
        <v>9.84</v>
      </c>
      <c r="J1821">
        <v>12.83</v>
      </c>
      <c r="M1821" s="3">
        <f t="shared" si="253"/>
        <v>12.336666666666666</v>
      </c>
      <c r="N1821" s="1">
        <f t="shared" si="254"/>
        <v>2.2902037755041289</v>
      </c>
      <c r="O1821" s="1">
        <f t="shared" si="255"/>
        <v>14.626870442170794</v>
      </c>
      <c r="P1821" s="2">
        <f t="shared" si="256"/>
        <v>10.046462891162538</v>
      </c>
    </row>
    <row r="1822" spans="1:16" x14ac:dyDescent="0.2">
      <c r="A1822" s="17" t="s">
        <v>45</v>
      </c>
      <c r="B1822" t="s">
        <v>20</v>
      </c>
      <c r="C1822" t="s">
        <v>44</v>
      </c>
      <c r="E1822">
        <v>6</v>
      </c>
      <c r="G1822">
        <v>7</v>
      </c>
      <c r="H1822">
        <v>16.603999999999999</v>
      </c>
      <c r="I1822">
        <v>18.882999999999999</v>
      </c>
      <c r="J1822">
        <v>13.585000000000001</v>
      </c>
      <c r="M1822" s="3">
        <f t="shared" si="253"/>
        <v>16.357333333333333</v>
      </c>
      <c r="N1822" s="1">
        <f t="shared" si="254"/>
        <v>2.6575993553079815</v>
      </c>
      <c r="O1822" s="1">
        <f t="shared" si="255"/>
        <v>19.014932688641316</v>
      </c>
      <c r="P1822" s="2">
        <f t="shared" si="256"/>
        <v>13.699733978025352</v>
      </c>
    </row>
    <row r="1823" spans="1:16" x14ac:dyDescent="0.2">
      <c r="A1823" s="17" t="s">
        <v>45</v>
      </c>
      <c r="B1823" t="s">
        <v>20</v>
      </c>
      <c r="C1823" t="s">
        <v>44</v>
      </c>
      <c r="E1823">
        <v>6</v>
      </c>
      <c r="G1823">
        <v>8</v>
      </c>
      <c r="H1823">
        <v>15.849</v>
      </c>
      <c r="I1823">
        <v>10.566000000000001</v>
      </c>
      <c r="J1823">
        <v>7.5469999999999997</v>
      </c>
      <c r="M1823" s="3">
        <f t="shared" si="253"/>
        <v>11.320666666666666</v>
      </c>
      <c r="N1823" s="1">
        <f t="shared" si="254"/>
        <v>4.2021354491893028</v>
      </c>
      <c r="O1823" s="1">
        <f t="shared" si="255"/>
        <v>15.522802115855969</v>
      </c>
      <c r="P1823" s="2">
        <f t="shared" si="256"/>
        <v>7.1185312174773632</v>
      </c>
    </row>
    <row r="1824" spans="1:16" x14ac:dyDescent="0.2">
      <c r="A1824" s="17" t="s">
        <v>45</v>
      </c>
      <c r="B1824" t="s">
        <v>20</v>
      </c>
      <c r="C1824" t="s">
        <v>44</v>
      </c>
      <c r="E1824">
        <v>6</v>
      </c>
      <c r="G1824">
        <v>9</v>
      </c>
      <c r="H1824">
        <v>10.593</v>
      </c>
      <c r="I1824">
        <v>8.3019999999999996</v>
      </c>
      <c r="J1824">
        <v>8.3019999999999996</v>
      </c>
      <c r="M1824" s="3">
        <f t="shared" si="253"/>
        <v>9.065666666666667</v>
      </c>
      <c r="N1824" s="1">
        <f t="shared" si="254"/>
        <v>1.3227094667134331</v>
      </c>
      <c r="O1824" s="1">
        <f t="shared" si="255"/>
        <v>10.388376133380101</v>
      </c>
      <c r="P1824" s="2">
        <f t="shared" si="256"/>
        <v>7.7429571999532341</v>
      </c>
    </row>
    <row r="1825" spans="1:16" x14ac:dyDescent="0.2">
      <c r="A1825" s="17" t="s">
        <v>45</v>
      </c>
      <c r="B1825" t="s">
        <v>20</v>
      </c>
      <c r="C1825" t="s">
        <v>44</v>
      </c>
      <c r="E1825">
        <v>6</v>
      </c>
      <c r="G1825">
        <v>10</v>
      </c>
      <c r="H1825">
        <v>12.852</v>
      </c>
      <c r="I1825">
        <v>9.0570000000000004</v>
      </c>
      <c r="J1825">
        <v>5.2830000000000004</v>
      </c>
      <c r="M1825" s="3">
        <f t="shared" si="253"/>
        <v>9.0640000000000001</v>
      </c>
      <c r="N1825" s="1">
        <f t="shared" si="254"/>
        <v>3.7845048553278451</v>
      </c>
      <c r="O1825" s="1">
        <f t="shared" si="255"/>
        <v>12.848504855327846</v>
      </c>
      <c r="P1825" s="2">
        <f t="shared" si="256"/>
        <v>5.279495144672155</v>
      </c>
    </row>
    <row r="1826" spans="1:16" x14ac:dyDescent="0.2">
      <c r="A1826" s="17" t="s">
        <v>45</v>
      </c>
      <c r="B1826" t="s">
        <v>20</v>
      </c>
      <c r="C1826" t="s">
        <v>44</v>
      </c>
      <c r="E1826">
        <v>6</v>
      </c>
      <c r="G1826">
        <v>11</v>
      </c>
      <c r="H1826">
        <v>9.8109999999999999</v>
      </c>
      <c r="I1826">
        <v>10.566000000000001</v>
      </c>
      <c r="J1826">
        <v>9.0570000000000004</v>
      </c>
      <c r="M1826" s="3">
        <f t="shared" si="253"/>
        <v>9.8113333333333355</v>
      </c>
      <c r="N1826" s="1">
        <f t="shared" si="254"/>
        <v>0.75450005522420838</v>
      </c>
      <c r="O1826" s="1">
        <f t="shared" si="255"/>
        <v>10.565833388557543</v>
      </c>
      <c r="P1826" s="2">
        <f t="shared" si="256"/>
        <v>9.0568332781091279</v>
      </c>
    </row>
    <row r="1827" spans="1:16" x14ac:dyDescent="0.2">
      <c r="A1827" s="17" t="s">
        <v>45</v>
      </c>
      <c r="B1827" t="s">
        <v>20</v>
      </c>
      <c r="C1827" t="s">
        <v>44</v>
      </c>
      <c r="E1827">
        <v>6</v>
      </c>
      <c r="G1827">
        <v>12</v>
      </c>
      <c r="H1827">
        <v>15.849</v>
      </c>
      <c r="I1827">
        <v>9.8109999999999999</v>
      </c>
      <c r="J1827">
        <v>14.34</v>
      </c>
      <c r="M1827" s="3">
        <f t="shared" si="253"/>
        <v>13.333333333333334</v>
      </c>
      <c r="N1827" s="1">
        <f t="shared" si="254"/>
        <v>3.1423549025107382</v>
      </c>
      <c r="O1827" s="1">
        <f t="shared" si="255"/>
        <v>16.475688235844071</v>
      </c>
      <c r="P1827" s="2">
        <f t="shared" si="256"/>
        <v>10.190978430822597</v>
      </c>
    </row>
    <row r="1828" spans="1:16" x14ac:dyDescent="0.2">
      <c r="A1828" s="17" t="s">
        <v>45</v>
      </c>
      <c r="B1828" t="s">
        <v>20</v>
      </c>
      <c r="C1828" t="s">
        <v>44</v>
      </c>
      <c r="E1828">
        <v>6</v>
      </c>
      <c r="G1828">
        <v>13</v>
      </c>
      <c r="H1828">
        <v>10.566000000000001</v>
      </c>
      <c r="I1828">
        <v>24.338999999999999</v>
      </c>
      <c r="J1828">
        <v>11.321</v>
      </c>
      <c r="M1828" s="3">
        <f t="shared" si="253"/>
        <v>15.408666666666667</v>
      </c>
      <c r="N1828" s="1">
        <f t="shared" si="254"/>
        <v>7.7431031462413875</v>
      </c>
      <c r="O1828" s="1">
        <f t="shared" si="255"/>
        <v>23.151769812908054</v>
      </c>
      <c r="P1828" s="2">
        <f t="shared" si="256"/>
        <v>7.6655635204252794</v>
      </c>
    </row>
    <row r="1829" spans="1:16" x14ac:dyDescent="0.2">
      <c r="A1829" s="17" t="s">
        <v>45</v>
      </c>
      <c r="B1829" t="s">
        <v>20</v>
      </c>
      <c r="C1829" t="s">
        <v>44</v>
      </c>
      <c r="E1829">
        <v>6</v>
      </c>
      <c r="G1829">
        <v>14</v>
      </c>
      <c r="H1829">
        <v>8.3019999999999996</v>
      </c>
      <c r="I1829">
        <v>16.603999999999999</v>
      </c>
      <c r="J1829">
        <v>12.852</v>
      </c>
      <c r="M1829" s="3">
        <f t="shared" si="253"/>
        <v>12.585999999999999</v>
      </c>
      <c r="N1829" s="1">
        <f t="shared" si="254"/>
        <v>4.1573871602245642</v>
      </c>
      <c r="O1829" s="1">
        <f t="shared" si="255"/>
        <v>16.743387160224565</v>
      </c>
      <c r="P1829" s="2">
        <f t="shared" si="256"/>
        <v>8.4286128397754343</v>
      </c>
    </row>
    <row r="1830" spans="1:16" x14ac:dyDescent="0.2">
      <c r="A1830" s="17" t="s">
        <v>45</v>
      </c>
      <c r="B1830" t="s">
        <v>20</v>
      </c>
      <c r="C1830" t="s">
        <v>44</v>
      </c>
      <c r="E1830">
        <v>6</v>
      </c>
      <c r="G1830">
        <v>15</v>
      </c>
      <c r="H1830">
        <v>11.346</v>
      </c>
      <c r="I1830">
        <v>12.83</v>
      </c>
      <c r="J1830">
        <v>15.113</v>
      </c>
      <c r="M1830" s="3">
        <f t="shared" si="253"/>
        <v>13.096333333333334</v>
      </c>
      <c r="N1830" s="1">
        <f t="shared" si="254"/>
        <v>1.8975701128899776</v>
      </c>
      <c r="O1830" s="1">
        <f t="shared" si="255"/>
        <v>14.993903446223312</v>
      </c>
      <c r="P1830" s="2">
        <f t="shared" si="256"/>
        <v>11.198763220443356</v>
      </c>
    </row>
    <row r="1831" spans="1:16" x14ac:dyDescent="0.2">
      <c r="A1831" s="17" t="s">
        <v>45</v>
      </c>
      <c r="B1831" t="s">
        <v>20</v>
      </c>
      <c r="C1831" t="s">
        <v>44</v>
      </c>
      <c r="E1831">
        <v>6</v>
      </c>
      <c r="G1831">
        <v>16</v>
      </c>
      <c r="H1831">
        <v>14.419</v>
      </c>
      <c r="I1831">
        <v>9.0570000000000004</v>
      </c>
      <c r="J1831">
        <v>14.34</v>
      </c>
      <c r="M1831" s="3">
        <f t="shared" si="253"/>
        <v>12.605333333333334</v>
      </c>
      <c r="N1831" s="1">
        <f t="shared" si="254"/>
        <v>3.0732006659724194</v>
      </c>
      <c r="O1831" s="1">
        <f t="shared" si="255"/>
        <v>15.678533999305753</v>
      </c>
      <c r="P1831" s="2">
        <f t="shared" si="256"/>
        <v>9.5321326673609157</v>
      </c>
    </row>
    <row r="1832" spans="1:16" x14ac:dyDescent="0.2">
      <c r="A1832" s="17" t="s">
        <v>45</v>
      </c>
      <c r="B1832" t="s">
        <v>20</v>
      </c>
      <c r="C1832" t="s">
        <v>44</v>
      </c>
      <c r="E1832">
        <v>6</v>
      </c>
      <c r="G1832">
        <v>17</v>
      </c>
      <c r="H1832">
        <v>13.585000000000001</v>
      </c>
      <c r="I1832">
        <v>16.620999999999999</v>
      </c>
      <c r="J1832">
        <v>14.516999999999999</v>
      </c>
      <c r="M1832" s="3">
        <f t="shared" si="253"/>
        <v>14.907666666666666</v>
      </c>
      <c r="N1832" s="1">
        <f t="shared" si="254"/>
        <v>1.5552457469266168</v>
      </c>
      <c r="O1832" s="1">
        <f t="shared" si="255"/>
        <v>16.462912413593283</v>
      </c>
      <c r="P1832" s="2">
        <f t="shared" si="256"/>
        <v>13.352420919740048</v>
      </c>
    </row>
    <row r="1833" spans="1:16" x14ac:dyDescent="0.2">
      <c r="A1833" s="17" t="s">
        <v>45</v>
      </c>
      <c r="B1833" t="s">
        <v>20</v>
      </c>
      <c r="C1833" t="s">
        <v>44</v>
      </c>
      <c r="E1833">
        <v>6</v>
      </c>
      <c r="G1833">
        <v>18</v>
      </c>
      <c r="H1833">
        <v>15.867000000000001</v>
      </c>
      <c r="I1833">
        <v>12.83</v>
      </c>
      <c r="J1833">
        <v>20.376999999999999</v>
      </c>
      <c r="M1833" s="3">
        <f t="shared" si="253"/>
        <v>16.358000000000001</v>
      </c>
      <c r="N1833" s="1">
        <f t="shared" si="254"/>
        <v>3.7973823879088022</v>
      </c>
      <c r="O1833" s="1">
        <f t="shared" si="255"/>
        <v>20.155382387908801</v>
      </c>
      <c r="P1833" s="2">
        <f t="shared" si="256"/>
        <v>12.560617612091198</v>
      </c>
    </row>
    <row r="1834" spans="1:16" x14ac:dyDescent="0.2">
      <c r="A1834" s="17" t="s">
        <v>45</v>
      </c>
      <c r="B1834" t="s">
        <v>20</v>
      </c>
      <c r="C1834" t="s">
        <v>44</v>
      </c>
      <c r="E1834">
        <v>6</v>
      </c>
      <c r="G1834">
        <v>19</v>
      </c>
      <c r="H1834">
        <v>14.34</v>
      </c>
      <c r="I1834">
        <v>17.939</v>
      </c>
      <c r="J1834">
        <v>18.867999999999999</v>
      </c>
      <c r="M1834" s="3">
        <f t="shared" si="253"/>
        <v>17.048999999999996</v>
      </c>
      <c r="N1834" s="1">
        <f t="shared" si="254"/>
        <v>2.3916042732860499</v>
      </c>
      <c r="O1834" s="1">
        <f t="shared" si="255"/>
        <v>19.440604273286045</v>
      </c>
      <c r="P1834" s="2">
        <f t="shared" si="256"/>
        <v>14.657395726713947</v>
      </c>
    </row>
    <row r="1835" spans="1:16" x14ac:dyDescent="0.2">
      <c r="A1835" s="17" t="s">
        <v>45</v>
      </c>
      <c r="B1835" t="s">
        <v>20</v>
      </c>
      <c r="C1835" t="s">
        <v>44</v>
      </c>
      <c r="E1835">
        <v>6</v>
      </c>
      <c r="G1835">
        <v>20</v>
      </c>
      <c r="H1835">
        <v>15.093999999999999</v>
      </c>
      <c r="I1835">
        <v>20.6</v>
      </c>
      <c r="J1835">
        <v>22.692</v>
      </c>
      <c r="M1835" s="3">
        <f t="shared" si="253"/>
        <v>19.462</v>
      </c>
      <c r="N1835" s="1">
        <f t="shared" si="254"/>
        <v>3.9247527310647223</v>
      </c>
      <c r="O1835" s="1">
        <f t="shared" si="255"/>
        <v>23.386752731064721</v>
      </c>
      <c r="P1835" s="2">
        <f t="shared" si="256"/>
        <v>15.537247268935278</v>
      </c>
    </row>
    <row r="1836" spans="1:16" x14ac:dyDescent="0.2">
      <c r="A1836" s="17" t="s">
        <v>45</v>
      </c>
      <c r="B1836" t="s">
        <v>20</v>
      </c>
      <c r="C1836" t="s">
        <v>44</v>
      </c>
      <c r="E1836">
        <v>6</v>
      </c>
      <c r="G1836">
        <v>21</v>
      </c>
      <c r="H1836">
        <v>12.83</v>
      </c>
      <c r="I1836">
        <v>20.390999999999998</v>
      </c>
      <c r="J1836">
        <v>18.867999999999999</v>
      </c>
      <c r="M1836" s="3">
        <f t="shared" si="253"/>
        <v>17.363</v>
      </c>
      <c r="N1836" s="1">
        <f t="shared" si="254"/>
        <v>3.998868464953548</v>
      </c>
      <c r="O1836" s="1">
        <f t="shared" si="255"/>
        <v>21.361868464953549</v>
      </c>
      <c r="P1836" s="2">
        <f t="shared" si="256"/>
        <v>13.364131535046452</v>
      </c>
    </row>
    <row r="1837" spans="1:16" x14ac:dyDescent="0.2">
      <c r="A1837" s="17" t="s">
        <v>45</v>
      </c>
      <c r="B1837" t="s">
        <v>20</v>
      </c>
      <c r="C1837" t="s">
        <v>44</v>
      </c>
      <c r="E1837">
        <v>6</v>
      </c>
      <c r="G1837">
        <v>22</v>
      </c>
      <c r="H1837">
        <v>13.585000000000001</v>
      </c>
      <c r="I1837">
        <v>22.754000000000001</v>
      </c>
      <c r="J1837">
        <v>22.692</v>
      </c>
      <c r="M1837" s="3">
        <f t="shared" si="253"/>
        <v>19.677</v>
      </c>
      <c r="N1837" s="1">
        <f t="shared" si="254"/>
        <v>5.2759178348416462</v>
      </c>
      <c r="O1837" s="1">
        <f t="shared" si="255"/>
        <v>24.952917834841646</v>
      </c>
      <c r="P1837" s="2">
        <f t="shared" si="256"/>
        <v>14.401082165158353</v>
      </c>
    </row>
    <row r="1838" spans="1:16" x14ac:dyDescent="0.2">
      <c r="A1838" s="17" t="s">
        <v>45</v>
      </c>
      <c r="B1838" t="s">
        <v>20</v>
      </c>
      <c r="C1838" t="s">
        <v>44</v>
      </c>
      <c r="E1838">
        <v>6</v>
      </c>
      <c r="G1838">
        <v>23</v>
      </c>
      <c r="H1838">
        <v>18.113</v>
      </c>
      <c r="I1838">
        <v>16.620999999999999</v>
      </c>
      <c r="J1838">
        <v>24.163</v>
      </c>
      <c r="M1838" s="3">
        <f t="shared" si="253"/>
        <v>19.632333333333332</v>
      </c>
      <c r="N1838" s="1">
        <f t="shared" si="254"/>
        <v>3.9939606073837868</v>
      </c>
      <c r="O1838" s="1">
        <f t="shared" si="255"/>
        <v>23.626293940717119</v>
      </c>
      <c r="P1838" s="2">
        <f t="shared" si="256"/>
        <v>15.638372725949544</v>
      </c>
    </row>
    <row r="1839" spans="1:16" x14ac:dyDescent="0.2">
      <c r="A1839" s="17" t="s">
        <v>45</v>
      </c>
      <c r="B1839" t="s">
        <v>20</v>
      </c>
      <c r="C1839" t="s">
        <v>44</v>
      </c>
      <c r="E1839">
        <v>6</v>
      </c>
      <c r="G1839">
        <v>24</v>
      </c>
      <c r="H1839">
        <v>23.506</v>
      </c>
      <c r="I1839">
        <v>17.375</v>
      </c>
      <c r="J1839">
        <v>23.445</v>
      </c>
      <c r="M1839" s="3">
        <f t="shared" si="253"/>
        <v>21.441999999999997</v>
      </c>
      <c r="N1839" s="1">
        <f t="shared" si="254"/>
        <v>3.5222573727653845</v>
      </c>
      <c r="O1839" s="1">
        <f t="shared" si="255"/>
        <v>24.964257372765381</v>
      </c>
      <c r="P1839" s="2">
        <f t="shared" si="256"/>
        <v>17.919742627234612</v>
      </c>
    </row>
    <row r="1840" spans="1:16" x14ac:dyDescent="0.2">
      <c r="A1840" s="17" t="s">
        <v>45</v>
      </c>
      <c r="B1840" t="s">
        <v>20</v>
      </c>
      <c r="C1840" t="s">
        <v>44</v>
      </c>
      <c r="E1840">
        <v>6</v>
      </c>
      <c r="G1840">
        <v>25</v>
      </c>
      <c r="H1840">
        <v>21.887</v>
      </c>
      <c r="I1840">
        <v>21.186</v>
      </c>
      <c r="J1840">
        <v>18.928000000000001</v>
      </c>
      <c r="M1840" s="3">
        <f t="shared" si="253"/>
        <v>20.667000000000002</v>
      </c>
      <c r="N1840" s="1">
        <f t="shared" si="254"/>
        <v>1.5462667945733035</v>
      </c>
      <c r="O1840" s="1">
        <f t="shared" si="255"/>
        <v>22.213266794573304</v>
      </c>
      <c r="P1840" s="2">
        <f t="shared" si="256"/>
        <v>19.120733205426699</v>
      </c>
    </row>
    <row r="1841" spans="1:16" x14ac:dyDescent="0.2">
      <c r="A1841" s="17" t="s">
        <v>45</v>
      </c>
      <c r="B1841" t="s">
        <v>20</v>
      </c>
      <c r="C1841" t="s">
        <v>44</v>
      </c>
      <c r="E1841">
        <v>6</v>
      </c>
      <c r="G1841">
        <v>26</v>
      </c>
      <c r="H1841">
        <v>21.939</v>
      </c>
      <c r="I1841">
        <v>19.753</v>
      </c>
      <c r="J1841">
        <v>22.641999999999999</v>
      </c>
      <c r="M1841" s="3">
        <f t="shared" si="253"/>
        <v>21.444666666666667</v>
      </c>
      <c r="N1841" s="1">
        <f t="shared" si="254"/>
        <v>1.506603575375199</v>
      </c>
      <c r="O1841" s="1">
        <f t="shared" si="255"/>
        <v>22.951270242041865</v>
      </c>
      <c r="P1841" s="2">
        <f t="shared" si="256"/>
        <v>19.938063091291468</v>
      </c>
    </row>
    <row r="1842" spans="1:16" x14ac:dyDescent="0.2">
      <c r="A1842" s="17" t="s">
        <v>45</v>
      </c>
      <c r="B1842" t="s">
        <v>20</v>
      </c>
      <c r="C1842" t="s">
        <v>44</v>
      </c>
      <c r="E1842">
        <v>6</v>
      </c>
      <c r="G1842">
        <v>27</v>
      </c>
      <c r="H1842">
        <v>27.337</v>
      </c>
      <c r="I1842">
        <v>18.175999999999998</v>
      </c>
      <c r="J1842">
        <v>18.113</v>
      </c>
      <c r="M1842" s="3">
        <f t="shared" si="253"/>
        <v>21.208666666666666</v>
      </c>
      <c r="N1842" s="1">
        <f t="shared" si="254"/>
        <v>5.3073858285725999</v>
      </c>
      <c r="O1842" s="1">
        <f t="shared" si="255"/>
        <v>26.516052495239265</v>
      </c>
      <c r="P1842" s="2">
        <f t="shared" si="256"/>
        <v>15.901280838094067</v>
      </c>
    </row>
    <row r="1843" spans="1:16" x14ac:dyDescent="0.2">
      <c r="A1843" s="17" t="s">
        <v>45</v>
      </c>
      <c r="B1843" t="s">
        <v>20</v>
      </c>
      <c r="C1843" t="s">
        <v>44</v>
      </c>
      <c r="E1843">
        <v>6</v>
      </c>
      <c r="G1843">
        <v>28</v>
      </c>
      <c r="H1843">
        <v>21.132000000000001</v>
      </c>
      <c r="I1843">
        <v>24.571999999999999</v>
      </c>
      <c r="J1843">
        <v>23.396000000000001</v>
      </c>
      <c r="M1843" s="3">
        <f t="shared" si="253"/>
        <v>23.033333333333331</v>
      </c>
      <c r="N1843" s="1">
        <f t="shared" si="254"/>
        <v>1.7484408292342437</v>
      </c>
      <c r="O1843" s="1">
        <f t="shared" si="255"/>
        <v>24.781774162567576</v>
      </c>
      <c r="P1843" s="2">
        <f t="shared" si="256"/>
        <v>21.284892504099087</v>
      </c>
    </row>
    <row r="1844" spans="1:16" x14ac:dyDescent="0.2">
      <c r="A1844" s="17" t="s">
        <v>45</v>
      </c>
      <c r="B1844" t="s">
        <v>20</v>
      </c>
      <c r="C1844" t="s">
        <v>44</v>
      </c>
      <c r="E1844">
        <v>6</v>
      </c>
      <c r="G1844">
        <v>29</v>
      </c>
      <c r="H1844">
        <v>22.654</v>
      </c>
      <c r="I1844">
        <v>32.593000000000004</v>
      </c>
      <c r="J1844">
        <v>33.216000000000001</v>
      </c>
      <c r="M1844" s="3">
        <f t="shared" si="253"/>
        <v>29.487666666666666</v>
      </c>
      <c r="N1844" s="1">
        <f t="shared" si="254"/>
        <v>5.9263211466586707</v>
      </c>
      <c r="O1844" s="1">
        <f t="shared" si="255"/>
        <v>35.413987813325335</v>
      </c>
      <c r="P1844" s="2">
        <f t="shared" si="256"/>
        <v>23.561345520007997</v>
      </c>
    </row>
    <row r="1845" spans="1:16" x14ac:dyDescent="0.2">
      <c r="A1845" s="17" t="s">
        <v>45</v>
      </c>
      <c r="B1845" t="s">
        <v>20</v>
      </c>
      <c r="C1845" t="s">
        <v>44</v>
      </c>
      <c r="E1845">
        <v>6</v>
      </c>
      <c r="G1845">
        <v>30</v>
      </c>
      <c r="H1845">
        <v>21.146000000000001</v>
      </c>
      <c r="I1845">
        <v>26.8</v>
      </c>
      <c r="J1845">
        <v>27.18</v>
      </c>
      <c r="M1845" s="3">
        <f t="shared" si="253"/>
        <v>25.042000000000002</v>
      </c>
      <c r="N1845" s="1">
        <f t="shared" si="254"/>
        <v>3.379380416585247</v>
      </c>
      <c r="O1845" s="1">
        <f t="shared" si="255"/>
        <v>28.421380416585247</v>
      </c>
      <c r="P1845" s="2">
        <f t="shared" si="256"/>
        <v>21.662619583414756</v>
      </c>
    </row>
    <row r="1846" spans="1:16" x14ac:dyDescent="0.2">
      <c r="A1846" s="17" t="s">
        <v>45</v>
      </c>
      <c r="B1846" t="s">
        <v>20</v>
      </c>
      <c r="C1846" t="s">
        <v>44</v>
      </c>
      <c r="E1846">
        <v>6</v>
      </c>
      <c r="G1846">
        <v>31</v>
      </c>
      <c r="H1846">
        <v>22.641999999999999</v>
      </c>
      <c r="I1846">
        <v>20.376999999999999</v>
      </c>
      <c r="J1846">
        <v>30.952999999999999</v>
      </c>
      <c r="M1846" s="3">
        <f t="shared" ref="M1846:M1909" si="257">AVERAGE(H1846:L1846)</f>
        <v>24.65733333333333</v>
      </c>
      <c r="N1846" s="1">
        <f t="shared" ref="N1846:N1908" si="258">STDEV(H1846:L1846)</f>
        <v>5.5685833327098102</v>
      </c>
      <c r="O1846" s="1">
        <f t="shared" ref="O1846:O1908" si="259">M1846+N1846</f>
        <v>30.22591666604314</v>
      </c>
      <c r="P1846" s="2">
        <f t="shared" ref="P1846:P1908" si="260">M1846-N1846</f>
        <v>19.08875000062352</v>
      </c>
    </row>
    <row r="1847" spans="1:16" x14ac:dyDescent="0.2">
      <c r="A1847" s="17" t="s">
        <v>45</v>
      </c>
      <c r="B1847" t="s">
        <v>20</v>
      </c>
      <c r="C1847" t="s">
        <v>44</v>
      </c>
      <c r="E1847">
        <v>6</v>
      </c>
      <c r="G1847">
        <v>32</v>
      </c>
      <c r="H1847">
        <v>22.654</v>
      </c>
      <c r="I1847">
        <v>24.571999999999999</v>
      </c>
      <c r="J1847">
        <v>34.75</v>
      </c>
      <c r="M1847" s="3">
        <f t="shared" si="257"/>
        <v>27.325333333333333</v>
      </c>
      <c r="N1847" s="1">
        <f t="shared" si="258"/>
        <v>6.5010720141630021</v>
      </c>
      <c r="O1847" s="1">
        <f t="shared" si="259"/>
        <v>33.826405347496333</v>
      </c>
      <c r="P1847" s="2">
        <f t="shared" si="260"/>
        <v>20.824261319170333</v>
      </c>
    </row>
    <row r="1848" spans="1:16" x14ac:dyDescent="0.2">
      <c r="A1848" s="17" t="s">
        <v>45</v>
      </c>
      <c r="B1848" t="s">
        <v>20</v>
      </c>
      <c r="C1848" t="s">
        <v>44</v>
      </c>
      <c r="E1848">
        <v>6</v>
      </c>
      <c r="G1848">
        <v>33</v>
      </c>
      <c r="H1848">
        <v>20.376999999999999</v>
      </c>
      <c r="I1848">
        <v>23.699000000000002</v>
      </c>
      <c r="J1848">
        <v>27.212</v>
      </c>
      <c r="M1848" s="3">
        <f t="shared" si="257"/>
        <v>23.762666666666664</v>
      </c>
      <c r="N1848" s="1">
        <f t="shared" si="258"/>
        <v>3.4179447528205285</v>
      </c>
      <c r="O1848" s="1">
        <f t="shared" si="259"/>
        <v>27.180611419487192</v>
      </c>
      <c r="P1848" s="2">
        <f t="shared" si="260"/>
        <v>20.344721913846136</v>
      </c>
    </row>
    <row r="1849" spans="1:16" x14ac:dyDescent="0.2">
      <c r="A1849" s="17" t="s">
        <v>45</v>
      </c>
      <c r="B1849" t="s">
        <v>20</v>
      </c>
      <c r="C1849" t="s">
        <v>44</v>
      </c>
      <c r="E1849">
        <v>6</v>
      </c>
      <c r="G1849">
        <v>34</v>
      </c>
      <c r="H1849">
        <v>31.026</v>
      </c>
      <c r="I1849">
        <v>32.767000000000003</v>
      </c>
      <c r="J1849">
        <v>18.113</v>
      </c>
      <c r="M1849" s="3">
        <f t="shared" si="257"/>
        <v>27.302000000000003</v>
      </c>
      <c r="N1849" s="1">
        <f t="shared" si="258"/>
        <v>8.0053770054882474</v>
      </c>
      <c r="O1849" s="1">
        <f t="shared" si="259"/>
        <v>35.307377005488249</v>
      </c>
      <c r="P1849" s="2">
        <f t="shared" si="260"/>
        <v>19.296622994511758</v>
      </c>
    </row>
    <row r="1850" spans="1:16" x14ac:dyDescent="0.2">
      <c r="A1850" s="17" t="s">
        <v>45</v>
      </c>
      <c r="B1850" t="s">
        <v>20</v>
      </c>
      <c r="C1850" t="s">
        <v>44</v>
      </c>
      <c r="E1850">
        <v>6</v>
      </c>
      <c r="G1850">
        <v>35</v>
      </c>
      <c r="H1850">
        <v>28.768000000000001</v>
      </c>
      <c r="I1850">
        <v>33.241999999999997</v>
      </c>
      <c r="J1850">
        <v>19.681000000000001</v>
      </c>
      <c r="M1850" s="3">
        <f t="shared" si="257"/>
        <v>27.230333333333334</v>
      </c>
      <c r="N1850" s="1">
        <f t="shared" si="258"/>
        <v>6.9100285334673828</v>
      </c>
      <c r="O1850" s="1">
        <f t="shared" si="259"/>
        <v>34.140361866800717</v>
      </c>
      <c r="P1850" s="2">
        <f t="shared" si="260"/>
        <v>20.320304799865951</v>
      </c>
    </row>
    <row r="1851" spans="1:16" x14ac:dyDescent="0.2">
      <c r="A1851" s="17" t="s">
        <v>45</v>
      </c>
      <c r="B1851" t="s">
        <v>20</v>
      </c>
      <c r="C1851" t="s">
        <v>44</v>
      </c>
      <c r="E1851">
        <v>6</v>
      </c>
      <c r="G1851">
        <v>36</v>
      </c>
      <c r="H1851">
        <v>28.768000000000001</v>
      </c>
      <c r="I1851">
        <v>31.707000000000001</v>
      </c>
      <c r="J1851">
        <v>27.18</v>
      </c>
      <c r="M1851" s="3">
        <f t="shared" si="257"/>
        <v>29.218333333333334</v>
      </c>
      <c r="N1851" s="1">
        <f t="shared" si="258"/>
        <v>2.2968527017058222</v>
      </c>
      <c r="O1851" s="1">
        <f t="shared" si="259"/>
        <v>31.515186035039157</v>
      </c>
      <c r="P1851" s="2">
        <f t="shared" si="260"/>
        <v>26.92148063162751</v>
      </c>
    </row>
    <row r="1852" spans="1:16" x14ac:dyDescent="0.2">
      <c r="A1852" s="17" t="s">
        <v>45</v>
      </c>
      <c r="B1852" t="s">
        <v>20</v>
      </c>
      <c r="C1852" t="s">
        <v>44</v>
      </c>
      <c r="E1852">
        <v>6</v>
      </c>
      <c r="G1852">
        <v>37</v>
      </c>
      <c r="H1852">
        <v>30.952999999999999</v>
      </c>
      <c r="I1852">
        <v>25.76</v>
      </c>
      <c r="J1852">
        <v>26.414999999999999</v>
      </c>
      <c r="M1852" s="3">
        <f t="shared" si="257"/>
        <v>27.709333333333333</v>
      </c>
      <c r="N1852" s="1">
        <f t="shared" si="258"/>
        <v>2.8281241721914068</v>
      </c>
      <c r="O1852" s="1">
        <f t="shared" si="259"/>
        <v>30.537457505524742</v>
      </c>
      <c r="P1852" s="2">
        <f t="shared" si="260"/>
        <v>24.881209161141925</v>
      </c>
    </row>
    <row r="1853" spans="1:16" x14ac:dyDescent="0.2">
      <c r="A1853" s="17" t="s">
        <v>45</v>
      </c>
      <c r="B1853" t="s">
        <v>20</v>
      </c>
      <c r="C1853" t="s">
        <v>44</v>
      </c>
      <c r="E1853">
        <v>6</v>
      </c>
      <c r="G1853">
        <v>38</v>
      </c>
      <c r="H1853">
        <v>35.6</v>
      </c>
      <c r="I1853">
        <v>23.396000000000001</v>
      </c>
      <c r="J1853">
        <v>30.189</v>
      </c>
      <c r="M1853" s="3">
        <f t="shared" si="257"/>
        <v>29.728333333333335</v>
      </c>
      <c r="N1853" s="1">
        <f t="shared" si="258"/>
        <v>6.1150277459168727</v>
      </c>
      <c r="O1853" s="1">
        <f t="shared" si="259"/>
        <v>35.843361079250208</v>
      </c>
      <c r="P1853" s="2">
        <f t="shared" si="260"/>
        <v>23.613305587416463</v>
      </c>
    </row>
    <row r="1854" spans="1:16" x14ac:dyDescent="0.2">
      <c r="A1854" s="17" t="s">
        <v>45</v>
      </c>
      <c r="B1854" t="s">
        <v>20</v>
      </c>
      <c r="C1854" t="s">
        <v>44</v>
      </c>
      <c r="E1854">
        <v>6</v>
      </c>
      <c r="G1854">
        <v>39</v>
      </c>
      <c r="H1854">
        <v>35.503999999999998</v>
      </c>
      <c r="I1854">
        <v>23.396000000000001</v>
      </c>
      <c r="J1854">
        <v>30.225999999999999</v>
      </c>
      <c r="M1854" s="3">
        <f t="shared" si="257"/>
        <v>29.708666666666669</v>
      </c>
      <c r="N1854" s="1">
        <f t="shared" si="258"/>
        <v>6.0705552738882931</v>
      </c>
      <c r="O1854" s="1">
        <f t="shared" si="259"/>
        <v>35.779221940554962</v>
      </c>
      <c r="P1854" s="2">
        <f t="shared" si="260"/>
        <v>23.638111392778377</v>
      </c>
    </row>
    <row r="1855" spans="1:16" x14ac:dyDescent="0.2">
      <c r="A1855" s="17" t="s">
        <v>45</v>
      </c>
      <c r="B1855" t="s">
        <v>20</v>
      </c>
      <c r="C1855" t="s">
        <v>44</v>
      </c>
      <c r="E1855">
        <v>6</v>
      </c>
      <c r="G1855">
        <v>40</v>
      </c>
      <c r="H1855">
        <v>34.037999999999997</v>
      </c>
      <c r="I1855">
        <v>35.479999999999997</v>
      </c>
      <c r="J1855">
        <v>24.905999999999999</v>
      </c>
      <c r="M1855" s="3">
        <f t="shared" si="257"/>
        <v>31.474666666666668</v>
      </c>
      <c r="N1855" s="1">
        <f t="shared" si="258"/>
        <v>5.7341413771665017</v>
      </c>
      <c r="O1855" s="1">
        <f t="shared" si="259"/>
        <v>37.208808043833173</v>
      </c>
      <c r="P1855" s="2">
        <f t="shared" si="260"/>
        <v>25.740525289500166</v>
      </c>
    </row>
    <row r="1856" spans="1:16" x14ac:dyDescent="0.2">
      <c r="A1856" s="17" t="s">
        <v>45</v>
      </c>
      <c r="B1856" t="s">
        <v>20</v>
      </c>
      <c r="C1856" t="s">
        <v>44</v>
      </c>
      <c r="E1856">
        <v>6</v>
      </c>
      <c r="G1856">
        <v>41</v>
      </c>
      <c r="H1856">
        <v>31.779</v>
      </c>
      <c r="I1856">
        <v>34.716999999999999</v>
      </c>
      <c r="J1856">
        <v>37.804000000000002</v>
      </c>
      <c r="M1856" s="3">
        <f t="shared" si="257"/>
        <v>34.766666666666666</v>
      </c>
      <c r="N1856" s="1">
        <f t="shared" si="258"/>
        <v>3.0128070521248684</v>
      </c>
      <c r="O1856" s="1">
        <f t="shared" si="259"/>
        <v>37.779473718791536</v>
      </c>
      <c r="P1856" s="2">
        <f t="shared" si="260"/>
        <v>31.753859614541796</v>
      </c>
    </row>
    <row r="1857" spans="1:16" x14ac:dyDescent="0.2">
      <c r="A1857" s="17" t="s">
        <v>45</v>
      </c>
      <c r="B1857" t="s">
        <v>20</v>
      </c>
      <c r="C1857" t="s">
        <v>44</v>
      </c>
      <c r="E1857">
        <v>6</v>
      </c>
      <c r="G1857">
        <v>42</v>
      </c>
      <c r="H1857">
        <v>32.593000000000004</v>
      </c>
      <c r="I1857">
        <v>30.198</v>
      </c>
      <c r="J1857">
        <v>33.996000000000002</v>
      </c>
      <c r="M1857" s="3">
        <f t="shared" si="257"/>
        <v>32.262333333333338</v>
      </c>
      <c r="N1857" s="1">
        <f t="shared" si="258"/>
        <v>1.9204703416958402</v>
      </c>
      <c r="O1857" s="1">
        <f t="shared" si="259"/>
        <v>34.182803675029177</v>
      </c>
      <c r="P1857" s="2">
        <f t="shared" si="260"/>
        <v>30.341862991637498</v>
      </c>
    </row>
    <row r="1858" spans="1:16" x14ac:dyDescent="0.2">
      <c r="A1858" s="17" t="s">
        <v>45</v>
      </c>
      <c r="B1858" t="s">
        <v>20</v>
      </c>
      <c r="C1858" t="s">
        <v>44</v>
      </c>
      <c r="E1858">
        <v>6</v>
      </c>
      <c r="G1858">
        <v>43</v>
      </c>
      <c r="H1858">
        <v>27.431000000000001</v>
      </c>
      <c r="I1858">
        <v>29.443999999999999</v>
      </c>
      <c r="J1858">
        <v>37.743000000000002</v>
      </c>
      <c r="M1858" s="3">
        <f t="shared" si="257"/>
        <v>31.539333333333332</v>
      </c>
      <c r="N1858" s="1">
        <f t="shared" si="258"/>
        <v>5.4659996645932658</v>
      </c>
      <c r="O1858" s="1">
        <f t="shared" si="259"/>
        <v>37.005332997926601</v>
      </c>
      <c r="P1858" s="2">
        <f t="shared" si="260"/>
        <v>26.073333668740066</v>
      </c>
    </row>
    <row r="1859" spans="1:16" x14ac:dyDescent="0.2">
      <c r="A1859" s="17" t="s">
        <v>45</v>
      </c>
      <c r="B1859" t="s">
        <v>20</v>
      </c>
      <c r="C1859" t="s">
        <v>44</v>
      </c>
      <c r="E1859">
        <v>6</v>
      </c>
      <c r="G1859">
        <v>44</v>
      </c>
      <c r="H1859">
        <v>29.521000000000001</v>
      </c>
      <c r="I1859">
        <v>37.743000000000002</v>
      </c>
      <c r="J1859">
        <v>38.520000000000003</v>
      </c>
      <c r="M1859" s="3">
        <f t="shared" si="257"/>
        <v>35.26133333333334</v>
      </c>
      <c r="N1859" s="1">
        <f t="shared" si="258"/>
        <v>4.9864318237927074</v>
      </c>
      <c r="O1859" s="1">
        <f t="shared" si="259"/>
        <v>40.247765157126047</v>
      </c>
      <c r="P1859" s="2">
        <f t="shared" si="260"/>
        <v>30.274901509540634</v>
      </c>
    </row>
    <row r="1860" spans="1:16" x14ac:dyDescent="0.2">
      <c r="A1860" s="17" t="s">
        <v>45</v>
      </c>
      <c r="B1860" t="s">
        <v>20</v>
      </c>
      <c r="C1860" t="s">
        <v>44</v>
      </c>
      <c r="E1860">
        <v>6</v>
      </c>
      <c r="G1860">
        <v>45</v>
      </c>
      <c r="H1860">
        <v>29.472999999999999</v>
      </c>
      <c r="I1860">
        <v>37.049999999999997</v>
      </c>
      <c r="J1860">
        <v>31.707000000000001</v>
      </c>
      <c r="M1860" s="3">
        <f t="shared" si="257"/>
        <v>32.743333333333332</v>
      </c>
      <c r="N1860" s="1">
        <f t="shared" si="258"/>
        <v>3.893356178585941</v>
      </c>
      <c r="O1860" s="1">
        <f t="shared" si="259"/>
        <v>36.636689511919272</v>
      </c>
      <c r="P1860" s="2">
        <f t="shared" si="260"/>
        <v>28.849977154747393</v>
      </c>
    </row>
    <row r="1861" spans="1:16" x14ac:dyDescent="0.2">
      <c r="A1861" s="17" t="s">
        <v>45</v>
      </c>
      <c r="B1861" t="s">
        <v>20</v>
      </c>
      <c r="C1861" t="s">
        <v>44</v>
      </c>
      <c r="E1861">
        <v>6</v>
      </c>
      <c r="G1861">
        <v>46</v>
      </c>
      <c r="H1861">
        <v>40.866</v>
      </c>
      <c r="I1861">
        <v>43.256999999999998</v>
      </c>
      <c r="J1861">
        <v>28.838000000000001</v>
      </c>
      <c r="M1861" s="3">
        <f t="shared" si="257"/>
        <v>37.653666666666659</v>
      </c>
      <c r="N1861" s="1">
        <f t="shared" si="258"/>
        <v>7.7276260477157015</v>
      </c>
      <c r="O1861" s="1">
        <f t="shared" si="259"/>
        <v>45.381292714382361</v>
      </c>
      <c r="P1861" s="2">
        <f t="shared" si="260"/>
        <v>29.926040618950957</v>
      </c>
    </row>
    <row r="1862" spans="1:16" x14ac:dyDescent="0.2">
      <c r="A1862" s="17" t="s">
        <v>45</v>
      </c>
      <c r="B1862" t="s">
        <v>20</v>
      </c>
      <c r="C1862" t="s">
        <v>44</v>
      </c>
      <c r="E1862">
        <v>6</v>
      </c>
      <c r="G1862">
        <v>47</v>
      </c>
      <c r="H1862">
        <v>35.011000000000003</v>
      </c>
      <c r="I1862">
        <v>52.835999999999999</v>
      </c>
      <c r="J1862">
        <v>29.443999999999999</v>
      </c>
      <c r="M1862" s="3">
        <f t="shared" si="257"/>
        <v>39.097000000000001</v>
      </c>
      <c r="N1862" s="1">
        <f t="shared" si="258"/>
        <v>12.219572946711335</v>
      </c>
      <c r="O1862" s="1">
        <f t="shared" si="259"/>
        <v>51.316572946711332</v>
      </c>
      <c r="P1862" s="2">
        <f t="shared" si="260"/>
        <v>26.877427053288667</v>
      </c>
    </row>
    <row r="1863" spans="1:16" x14ac:dyDescent="0.2">
      <c r="A1863" s="17" t="s">
        <v>45</v>
      </c>
      <c r="B1863" t="s">
        <v>20</v>
      </c>
      <c r="C1863" t="s">
        <v>44</v>
      </c>
      <c r="E1863">
        <v>6</v>
      </c>
      <c r="G1863">
        <v>48</v>
      </c>
      <c r="H1863">
        <v>36.421999999999997</v>
      </c>
      <c r="I1863">
        <v>38.006999999999998</v>
      </c>
      <c r="J1863">
        <v>21.186</v>
      </c>
      <c r="M1863" s="3">
        <f t="shared" si="257"/>
        <v>31.87166666666667</v>
      </c>
      <c r="N1863" s="1">
        <f t="shared" si="258"/>
        <v>9.2879308962401605</v>
      </c>
      <c r="O1863" s="1">
        <f t="shared" si="259"/>
        <v>41.159597562906832</v>
      </c>
      <c r="P1863" s="2">
        <f t="shared" si="260"/>
        <v>22.583735770426507</v>
      </c>
    </row>
    <row r="1864" spans="1:16" x14ac:dyDescent="0.2">
      <c r="A1864" s="17" t="s">
        <v>45</v>
      </c>
      <c r="B1864" t="s">
        <v>20</v>
      </c>
      <c r="C1864" t="s">
        <v>44</v>
      </c>
      <c r="E1864">
        <v>6</v>
      </c>
      <c r="G1864">
        <v>49</v>
      </c>
      <c r="H1864">
        <v>28.087</v>
      </c>
      <c r="I1864">
        <v>38.756</v>
      </c>
      <c r="J1864">
        <v>18.882999999999999</v>
      </c>
      <c r="M1864" s="3">
        <f t="shared" si="257"/>
        <v>28.575333333333333</v>
      </c>
      <c r="N1864" s="1">
        <f t="shared" si="258"/>
        <v>9.9454956806251502</v>
      </c>
      <c r="O1864" s="1">
        <f t="shared" si="259"/>
        <v>38.520829013958483</v>
      </c>
      <c r="P1864" s="2">
        <f t="shared" si="260"/>
        <v>18.629837652708183</v>
      </c>
    </row>
    <row r="1865" spans="1:16" x14ac:dyDescent="0.2">
      <c r="A1865" s="17" t="s">
        <v>45</v>
      </c>
      <c r="B1865" t="s">
        <v>20</v>
      </c>
      <c r="C1865" t="s">
        <v>44</v>
      </c>
      <c r="E1865">
        <v>6</v>
      </c>
      <c r="G1865">
        <v>50</v>
      </c>
      <c r="H1865">
        <v>30.943000000000001</v>
      </c>
      <c r="I1865">
        <v>36.258000000000003</v>
      </c>
      <c r="J1865">
        <v>24.151</v>
      </c>
      <c r="M1865" s="3">
        <f t="shared" si="257"/>
        <v>30.450666666666667</v>
      </c>
      <c r="N1865" s="1">
        <f t="shared" si="258"/>
        <v>6.0684970407287526</v>
      </c>
      <c r="O1865" s="1">
        <f t="shared" si="259"/>
        <v>36.519163707395421</v>
      </c>
      <c r="P1865" s="2">
        <f t="shared" si="260"/>
        <v>24.382169625937912</v>
      </c>
    </row>
    <row r="1866" spans="1:16" x14ac:dyDescent="0.2">
      <c r="A1866" s="17" t="s">
        <v>45</v>
      </c>
      <c r="B1866" t="s">
        <v>20</v>
      </c>
      <c r="C1866" t="s">
        <v>44</v>
      </c>
      <c r="E1866">
        <v>6</v>
      </c>
      <c r="G1866">
        <v>51</v>
      </c>
      <c r="H1866">
        <v>35.472000000000001</v>
      </c>
      <c r="I1866">
        <v>41.570999999999998</v>
      </c>
      <c r="J1866">
        <v>16.603999999999999</v>
      </c>
      <c r="M1866" s="3">
        <f t="shared" si="257"/>
        <v>31.215666666666667</v>
      </c>
      <c r="N1866" s="1">
        <f t="shared" si="258"/>
        <v>13.01633790024418</v>
      </c>
      <c r="O1866" s="1">
        <f t="shared" si="259"/>
        <v>44.232004566910845</v>
      </c>
      <c r="P1866" s="2">
        <f t="shared" si="260"/>
        <v>18.199328766422489</v>
      </c>
    </row>
    <row r="1867" spans="1:16" x14ac:dyDescent="0.2">
      <c r="A1867" s="17" t="s">
        <v>45</v>
      </c>
      <c r="B1867" t="s">
        <v>20</v>
      </c>
      <c r="C1867" t="s">
        <v>44</v>
      </c>
      <c r="E1867">
        <v>6</v>
      </c>
      <c r="G1867">
        <v>52</v>
      </c>
      <c r="H1867">
        <v>41.095999999999997</v>
      </c>
      <c r="I1867">
        <v>35.472000000000001</v>
      </c>
      <c r="J1867">
        <v>25.66</v>
      </c>
      <c r="M1867" s="3">
        <f t="shared" si="257"/>
        <v>34.076000000000001</v>
      </c>
      <c r="N1867" s="1">
        <f t="shared" si="258"/>
        <v>7.8121146944985602</v>
      </c>
      <c r="O1867" s="1">
        <f t="shared" si="259"/>
        <v>41.888114694498562</v>
      </c>
      <c r="P1867" s="2">
        <f t="shared" si="260"/>
        <v>26.263885305501439</v>
      </c>
    </row>
    <row r="1868" spans="1:16" x14ac:dyDescent="0.2">
      <c r="A1868" s="17" t="s">
        <v>45</v>
      </c>
      <c r="B1868" t="s">
        <v>20</v>
      </c>
      <c r="C1868" t="s">
        <v>44</v>
      </c>
      <c r="E1868">
        <v>6</v>
      </c>
      <c r="G1868">
        <v>53</v>
      </c>
      <c r="H1868">
        <v>34.095999999999997</v>
      </c>
      <c r="I1868">
        <v>43.8</v>
      </c>
      <c r="J1868">
        <v>23.408000000000001</v>
      </c>
      <c r="M1868" s="3">
        <f t="shared" si="257"/>
        <v>33.767999999999994</v>
      </c>
      <c r="N1868" s="1">
        <f t="shared" si="258"/>
        <v>10.199956078336816</v>
      </c>
      <c r="O1868" s="1">
        <f t="shared" si="259"/>
        <v>43.967956078336812</v>
      </c>
      <c r="P1868" s="2">
        <f t="shared" si="260"/>
        <v>23.568043921663175</v>
      </c>
    </row>
    <row r="1869" spans="1:16" x14ac:dyDescent="0.2">
      <c r="A1869" s="17" t="s">
        <v>45</v>
      </c>
      <c r="B1869" t="s">
        <v>20</v>
      </c>
      <c r="C1869" t="s">
        <v>44</v>
      </c>
      <c r="E1869">
        <v>6</v>
      </c>
      <c r="G1869">
        <v>54</v>
      </c>
      <c r="H1869">
        <v>30.952999999999999</v>
      </c>
      <c r="I1869">
        <v>35.472000000000001</v>
      </c>
      <c r="J1869">
        <v>21.887</v>
      </c>
      <c r="M1869" s="3">
        <f t="shared" si="257"/>
        <v>29.437333333333331</v>
      </c>
      <c r="N1869" s="1">
        <f t="shared" si="258"/>
        <v>6.9181637978103394</v>
      </c>
      <c r="O1869" s="1">
        <f t="shared" si="259"/>
        <v>36.355497131143672</v>
      </c>
      <c r="P1869" s="2">
        <f t="shared" si="260"/>
        <v>22.519169535522991</v>
      </c>
    </row>
    <row r="1870" spans="1:16" x14ac:dyDescent="0.2">
      <c r="A1870" s="17" t="s">
        <v>45</v>
      </c>
      <c r="B1870" t="s">
        <v>20</v>
      </c>
      <c r="C1870" t="s">
        <v>44</v>
      </c>
      <c r="E1870">
        <v>6</v>
      </c>
      <c r="G1870">
        <v>55</v>
      </c>
      <c r="H1870">
        <v>30.225999999999999</v>
      </c>
      <c r="I1870">
        <v>28.689</v>
      </c>
      <c r="J1870">
        <v>18.113</v>
      </c>
      <c r="M1870" s="3">
        <f t="shared" si="257"/>
        <v>25.675999999999998</v>
      </c>
      <c r="N1870" s="1">
        <f t="shared" si="258"/>
        <v>6.5946811143527055</v>
      </c>
      <c r="O1870" s="1">
        <f t="shared" si="259"/>
        <v>32.270681114352705</v>
      </c>
      <c r="P1870" s="2">
        <f t="shared" si="260"/>
        <v>19.081318885647292</v>
      </c>
    </row>
    <row r="1871" spans="1:16" x14ac:dyDescent="0.2">
      <c r="A1871" s="17" t="s">
        <v>45</v>
      </c>
      <c r="B1871" t="s">
        <v>20</v>
      </c>
      <c r="C1871" t="s">
        <v>44</v>
      </c>
      <c r="E1871">
        <v>6</v>
      </c>
      <c r="G1871">
        <v>56</v>
      </c>
      <c r="H1871">
        <v>27.18</v>
      </c>
      <c r="I1871">
        <v>30.943000000000001</v>
      </c>
      <c r="J1871">
        <v>24.151</v>
      </c>
      <c r="M1871" s="3">
        <f t="shared" si="257"/>
        <v>27.424666666666667</v>
      </c>
      <c r="N1871" s="1">
        <f t="shared" si="258"/>
        <v>3.4026037579085617</v>
      </c>
      <c r="O1871" s="1">
        <f t="shared" si="259"/>
        <v>30.827270424575229</v>
      </c>
      <c r="P1871" s="2">
        <f t="shared" si="260"/>
        <v>24.022062908758105</v>
      </c>
    </row>
    <row r="1872" spans="1:16" x14ac:dyDescent="0.2">
      <c r="A1872" s="17" t="s">
        <v>45</v>
      </c>
      <c r="B1872" t="s">
        <v>20</v>
      </c>
      <c r="C1872" t="s">
        <v>44</v>
      </c>
      <c r="E1872">
        <v>6</v>
      </c>
      <c r="G1872">
        <v>57</v>
      </c>
      <c r="H1872">
        <v>24.951000000000001</v>
      </c>
      <c r="I1872">
        <v>40.027999999999999</v>
      </c>
      <c r="J1872">
        <v>26.414999999999999</v>
      </c>
      <c r="M1872" s="3">
        <f t="shared" si="257"/>
        <v>30.46466666666667</v>
      </c>
      <c r="N1872" s="1">
        <f t="shared" si="258"/>
        <v>8.3143750416572555</v>
      </c>
      <c r="O1872" s="1">
        <f t="shared" si="259"/>
        <v>38.779041708323923</v>
      </c>
      <c r="P1872" s="2">
        <f t="shared" si="260"/>
        <v>22.150291625009416</v>
      </c>
    </row>
    <row r="1873" spans="1:16" x14ac:dyDescent="0.2">
      <c r="A1873" s="17" t="s">
        <v>45</v>
      </c>
      <c r="B1873" t="s">
        <v>20</v>
      </c>
      <c r="C1873" t="s">
        <v>44</v>
      </c>
      <c r="E1873">
        <v>6</v>
      </c>
      <c r="G1873">
        <v>58</v>
      </c>
      <c r="H1873">
        <v>40.006999999999998</v>
      </c>
      <c r="I1873">
        <v>31.707000000000001</v>
      </c>
      <c r="J1873">
        <v>30.198</v>
      </c>
      <c r="M1873" s="3">
        <f t="shared" si="257"/>
        <v>33.970666666666666</v>
      </c>
      <c r="N1873" s="1">
        <f t="shared" si="258"/>
        <v>5.2817857144466949</v>
      </c>
      <c r="O1873" s="1">
        <f t="shared" si="259"/>
        <v>39.252452381113358</v>
      </c>
      <c r="P1873" s="2">
        <f t="shared" si="260"/>
        <v>28.688880952219971</v>
      </c>
    </row>
    <row r="1874" spans="1:16" x14ac:dyDescent="0.2">
      <c r="A1874" s="17" t="s">
        <v>45</v>
      </c>
      <c r="B1874" t="s">
        <v>20</v>
      </c>
      <c r="C1874" t="s">
        <v>44</v>
      </c>
      <c r="E1874">
        <v>6</v>
      </c>
      <c r="G1874">
        <v>59</v>
      </c>
      <c r="H1874">
        <v>38.520000000000003</v>
      </c>
      <c r="I1874">
        <v>48.302</v>
      </c>
      <c r="J1874">
        <v>19.623000000000001</v>
      </c>
      <c r="M1874" s="3">
        <f t="shared" si="257"/>
        <v>35.481666666666669</v>
      </c>
      <c r="N1874" s="1">
        <f t="shared" si="258"/>
        <v>14.578918421245563</v>
      </c>
      <c r="O1874" s="1">
        <f t="shared" si="259"/>
        <v>50.06058508791223</v>
      </c>
      <c r="P1874" s="2">
        <f t="shared" si="260"/>
        <v>20.902748245421108</v>
      </c>
    </row>
    <row r="1875" spans="1:16" x14ac:dyDescent="0.2">
      <c r="A1875" s="17" t="s">
        <v>45</v>
      </c>
      <c r="B1875" t="s">
        <v>20</v>
      </c>
      <c r="C1875" t="s">
        <v>44</v>
      </c>
      <c r="E1875">
        <v>6</v>
      </c>
      <c r="G1875">
        <v>60</v>
      </c>
      <c r="H1875">
        <v>31.922000000000001</v>
      </c>
      <c r="I1875">
        <v>43.78</v>
      </c>
      <c r="J1875">
        <v>27.934999999999999</v>
      </c>
      <c r="M1875" s="3">
        <f t="shared" si="257"/>
        <v>34.545666666666669</v>
      </c>
      <c r="N1875" s="1">
        <f t="shared" si="258"/>
        <v>8.2418885174050427</v>
      </c>
      <c r="O1875" s="1">
        <f t="shared" si="259"/>
        <v>42.787555184071714</v>
      </c>
      <c r="P1875" s="2">
        <f t="shared" si="260"/>
        <v>26.303778149261625</v>
      </c>
    </row>
    <row r="1876" spans="1:16" x14ac:dyDescent="0.2">
      <c r="A1876" s="17" t="s">
        <v>45</v>
      </c>
      <c r="B1876" t="s">
        <v>20</v>
      </c>
      <c r="C1876" t="s">
        <v>44</v>
      </c>
      <c r="E1876">
        <v>6</v>
      </c>
      <c r="G1876">
        <v>61</v>
      </c>
      <c r="H1876">
        <v>37.765999999999998</v>
      </c>
      <c r="I1876">
        <v>39.244999999999997</v>
      </c>
      <c r="J1876">
        <v>28.768000000000001</v>
      </c>
      <c r="M1876" s="3">
        <f t="shared" si="257"/>
        <v>35.259666666666668</v>
      </c>
      <c r="N1876" s="1">
        <f t="shared" si="258"/>
        <v>5.6703758546795893</v>
      </c>
      <c r="O1876" s="1">
        <f t="shared" si="259"/>
        <v>40.930042521346259</v>
      </c>
      <c r="P1876" s="2">
        <f t="shared" si="260"/>
        <v>29.589290811987077</v>
      </c>
    </row>
    <row r="1877" spans="1:16" x14ac:dyDescent="0.2">
      <c r="A1877" s="17" t="s">
        <v>45</v>
      </c>
      <c r="B1877" t="s">
        <v>20</v>
      </c>
      <c r="C1877" t="s">
        <v>44</v>
      </c>
      <c r="E1877">
        <v>6</v>
      </c>
      <c r="G1877">
        <v>62</v>
      </c>
      <c r="H1877">
        <v>31.68</v>
      </c>
      <c r="I1877">
        <v>19.623000000000001</v>
      </c>
      <c r="J1877">
        <v>29.443999999999999</v>
      </c>
      <c r="M1877" s="3">
        <f t="shared" si="257"/>
        <v>26.915666666666667</v>
      </c>
      <c r="N1877" s="1">
        <f t="shared" si="258"/>
        <v>6.4138260292381979</v>
      </c>
      <c r="O1877" s="1">
        <f t="shared" si="259"/>
        <v>33.329492695904861</v>
      </c>
      <c r="P1877" s="2">
        <f t="shared" si="260"/>
        <v>20.501840637428469</v>
      </c>
    </row>
    <row r="1878" spans="1:16" x14ac:dyDescent="0.2">
      <c r="A1878" s="17" t="s">
        <v>45</v>
      </c>
      <c r="B1878" t="s">
        <v>20</v>
      </c>
      <c r="C1878" t="s">
        <v>44</v>
      </c>
      <c r="E1878">
        <v>6</v>
      </c>
      <c r="G1878">
        <v>63</v>
      </c>
      <c r="H1878">
        <v>42.325000000000003</v>
      </c>
      <c r="I1878">
        <v>17.375</v>
      </c>
      <c r="J1878">
        <v>29.434000000000001</v>
      </c>
      <c r="M1878" s="3">
        <f t="shared" si="257"/>
        <v>29.711333333333332</v>
      </c>
      <c r="N1878" s="1">
        <f t="shared" si="258"/>
        <v>12.477311823198679</v>
      </c>
      <c r="O1878" s="1">
        <f t="shared" si="259"/>
        <v>42.188645156532012</v>
      </c>
      <c r="P1878" s="2">
        <f t="shared" si="260"/>
        <v>17.234021510134653</v>
      </c>
    </row>
    <row r="1879" spans="1:16" x14ac:dyDescent="0.2">
      <c r="A1879" s="17" t="s">
        <v>45</v>
      </c>
      <c r="B1879" t="s">
        <v>20</v>
      </c>
      <c r="C1879" t="s">
        <v>44</v>
      </c>
      <c r="E1879">
        <v>6</v>
      </c>
      <c r="G1879">
        <v>64</v>
      </c>
      <c r="H1879">
        <v>33.420999999999999</v>
      </c>
      <c r="I1879">
        <v>28.689</v>
      </c>
      <c r="J1879">
        <v>31.698</v>
      </c>
      <c r="M1879" s="3">
        <f t="shared" si="257"/>
        <v>31.269333333333332</v>
      </c>
      <c r="N1879" s="1">
        <f t="shared" si="258"/>
        <v>2.394947250636918</v>
      </c>
      <c r="O1879" s="1">
        <f t="shared" si="259"/>
        <v>33.664280583970253</v>
      </c>
      <c r="P1879" s="2">
        <f t="shared" si="260"/>
        <v>28.874386082696414</v>
      </c>
    </row>
    <row r="1880" spans="1:16" x14ac:dyDescent="0.2">
      <c r="A1880" s="17" t="s">
        <v>45</v>
      </c>
      <c r="B1880" t="s">
        <v>20</v>
      </c>
      <c r="C1880" t="s">
        <v>44</v>
      </c>
      <c r="E1880">
        <v>6</v>
      </c>
      <c r="G1880">
        <v>65</v>
      </c>
      <c r="H1880">
        <v>38.520000000000003</v>
      </c>
      <c r="I1880">
        <v>27.934999999999999</v>
      </c>
      <c r="J1880">
        <v>33.970999999999997</v>
      </c>
      <c r="M1880" s="3">
        <f t="shared" si="257"/>
        <v>33.475333333333332</v>
      </c>
      <c r="N1880" s="1">
        <f t="shared" si="258"/>
        <v>5.3098795027132057</v>
      </c>
      <c r="O1880" s="1">
        <f t="shared" si="259"/>
        <v>38.78521283604654</v>
      </c>
      <c r="P1880" s="2">
        <f t="shared" si="260"/>
        <v>28.165453830620127</v>
      </c>
    </row>
    <row r="1881" spans="1:16" x14ac:dyDescent="0.2">
      <c r="A1881" s="17" t="s">
        <v>45</v>
      </c>
      <c r="B1881" t="s">
        <v>20</v>
      </c>
      <c r="C1881" t="s">
        <v>44</v>
      </c>
      <c r="E1881">
        <v>6</v>
      </c>
      <c r="G1881">
        <v>66</v>
      </c>
      <c r="H1881">
        <v>33.284999999999997</v>
      </c>
      <c r="I1881">
        <v>25.66</v>
      </c>
      <c r="J1881">
        <v>40.006999999999998</v>
      </c>
      <c r="M1881" s="3">
        <f t="shared" si="257"/>
        <v>32.984000000000002</v>
      </c>
      <c r="N1881" s="1">
        <f t="shared" si="258"/>
        <v>7.1782346715609702</v>
      </c>
      <c r="O1881" s="1">
        <f t="shared" si="259"/>
        <v>40.162234671560974</v>
      </c>
      <c r="P1881" s="2">
        <f t="shared" si="260"/>
        <v>25.80576532843903</v>
      </c>
    </row>
    <row r="1882" spans="1:16" x14ac:dyDescent="0.2">
      <c r="A1882" s="17" t="s">
        <v>45</v>
      </c>
      <c r="B1882" t="s">
        <v>20</v>
      </c>
      <c r="C1882" t="s">
        <v>44</v>
      </c>
      <c r="E1882">
        <v>6</v>
      </c>
      <c r="G1882">
        <v>67</v>
      </c>
      <c r="H1882">
        <v>38.497999999999998</v>
      </c>
      <c r="I1882">
        <v>32.488</v>
      </c>
      <c r="J1882">
        <v>31.734000000000002</v>
      </c>
      <c r="M1882" s="3">
        <f t="shared" si="257"/>
        <v>34.24</v>
      </c>
      <c r="N1882" s="1">
        <f t="shared" si="258"/>
        <v>3.7067576127931519</v>
      </c>
      <c r="O1882" s="1">
        <f t="shared" si="259"/>
        <v>37.946757612793157</v>
      </c>
      <c r="P1882" s="2">
        <f t="shared" si="260"/>
        <v>30.533242387206851</v>
      </c>
    </row>
    <row r="1883" spans="1:16" x14ac:dyDescent="0.2">
      <c r="A1883" s="17" t="s">
        <v>45</v>
      </c>
      <c r="B1883" t="s">
        <v>20</v>
      </c>
      <c r="C1883" t="s">
        <v>44</v>
      </c>
      <c r="E1883">
        <v>6</v>
      </c>
      <c r="G1883">
        <v>68</v>
      </c>
      <c r="H1883">
        <v>33.344000000000001</v>
      </c>
      <c r="I1883">
        <v>32.453000000000003</v>
      </c>
      <c r="J1883">
        <v>27.925000000000001</v>
      </c>
      <c r="M1883" s="3">
        <f t="shared" si="257"/>
        <v>31.240666666666666</v>
      </c>
      <c r="N1883" s="1">
        <f t="shared" si="258"/>
        <v>2.9058052813864417</v>
      </c>
      <c r="O1883" s="1">
        <f t="shared" si="259"/>
        <v>34.146471948053104</v>
      </c>
      <c r="P1883" s="2">
        <f t="shared" si="260"/>
        <v>28.334861385280224</v>
      </c>
    </row>
    <row r="1884" spans="1:16" x14ac:dyDescent="0.2">
      <c r="A1884" s="17" t="s">
        <v>45</v>
      </c>
      <c r="B1884" t="s">
        <v>20</v>
      </c>
      <c r="C1884" t="s">
        <v>44</v>
      </c>
      <c r="E1884">
        <v>6</v>
      </c>
      <c r="G1884">
        <v>69</v>
      </c>
      <c r="H1884">
        <v>41.515999999999998</v>
      </c>
      <c r="I1884">
        <v>33.996000000000002</v>
      </c>
      <c r="J1884">
        <v>24.151</v>
      </c>
      <c r="M1884" s="3">
        <f t="shared" si="257"/>
        <v>33.220999999999997</v>
      </c>
      <c r="N1884" s="1">
        <f t="shared" si="258"/>
        <v>8.7084025515590469</v>
      </c>
      <c r="O1884" s="1">
        <f t="shared" si="259"/>
        <v>41.929402551559043</v>
      </c>
      <c r="P1884" s="2">
        <f t="shared" si="260"/>
        <v>24.51259744844095</v>
      </c>
    </row>
    <row r="1885" spans="1:16" x14ac:dyDescent="0.2">
      <c r="A1885" s="17" t="s">
        <v>45</v>
      </c>
      <c r="B1885" t="s">
        <v>20</v>
      </c>
      <c r="C1885" t="s">
        <v>44</v>
      </c>
      <c r="E1885">
        <v>6</v>
      </c>
      <c r="G1885">
        <v>70</v>
      </c>
      <c r="H1885">
        <v>26.425999999999998</v>
      </c>
      <c r="I1885">
        <v>29.675000000000001</v>
      </c>
      <c r="J1885">
        <v>27.17</v>
      </c>
      <c r="M1885" s="3">
        <f t="shared" si="257"/>
        <v>27.757000000000001</v>
      </c>
      <c r="N1885" s="1">
        <f t="shared" si="258"/>
        <v>1.7021830101372775</v>
      </c>
      <c r="O1885" s="1">
        <f t="shared" si="259"/>
        <v>29.459183010137281</v>
      </c>
      <c r="P1885" s="2">
        <f t="shared" si="260"/>
        <v>26.054816989862722</v>
      </c>
    </row>
    <row r="1886" spans="1:16" x14ac:dyDescent="0.2">
      <c r="A1886" s="17" t="s">
        <v>45</v>
      </c>
      <c r="B1886" t="s">
        <v>20</v>
      </c>
      <c r="C1886" t="s">
        <v>44</v>
      </c>
      <c r="E1886">
        <v>6</v>
      </c>
      <c r="G1886">
        <v>71</v>
      </c>
      <c r="H1886">
        <v>31.707000000000001</v>
      </c>
      <c r="I1886">
        <v>27.17</v>
      </c>
      <c r="J1886">
        <v>32.462000000000003</v>
      </c>
      <c r="M1886" s="3">
        <f t="shared" si="257"/>
        <v>30.446333333333332</v>
      </c>
      <c r="N1886" s="1">
        <f t="shared" si="258"/>
        <v>2.8623899687731815</v>
      </c>
      <c r="O1886" s="1">
        <f t="shared" si="259"/>
        <v>33.308723302106515</v>
      </c>
      <c r="P1886" s="2">
        <f t="shared" si="260"/>
        <v>27.583943364560149</v>
      </c>
    </row>
    <row r="1887" spans="1:16" x14ac:dyDescent="0.2">
      <c r="A1887" s="17" t="s">
        <v>45</v>
      </c>
      <c r="B1887" t="s">
        <v>20</v>
      </c>
      <c r="C1887" t="s">
        <v>44</v>
      </c>
      <c r="E1887">
        <v>6</v>
      </c>
      <c r="G1887">
        <v>72</v>
      </c>
      <c r="H1887">
        <v>35.472000000000001</v>
      </c>
      <c r="I1887">
        <v>24.163</v>
      </c>
      <c r="J1887">
        <v>38.491</v>
      </c>
      <c r="M1887" s="3">
        <f t="shared" si="257"/>
        <v>32.708666666666666</v>
      </c>
      <c r="N1887" s="1">
        <f t="shared" si="258"/>
        <v>7.5531387074072187</v>
      </c>
      <c r="O1887" s="1">
        <f t="shared" si="259"/>
        <v>40.261805374073887</v>
      </c>
      <c r="P1887" s="2">
        <f t="shared" si="260"/>
        <v>25.155527959259448</v>
      </c>
    </row>
    <row r="1888" spans="1:16" x14ac:dyDescent="0.2">
      <c r="A1888" s="17" t="s">
        <v>45</v>
      </c>
      <c r="B1888" t="s">
        <v>20</v>
      </c>
      <c r="C1888" t="s">
        <v>44</v>
      </c>
      <c r="E1888">
        <v>6</v>
      </c>
      <c r="G1888">
        <v>73</v>
      </c>
      <c r="H1888">
        <v>33.970999999999997</v>
      </c>
      <c r="I1888">
        <v>27.965</v>
      </c>
      <c r="J1888">
        <v>34.75</v>
      </c>
      <c r="M1888" s="3">
        <f t="shared" si="257"/>
        <v>32.228666666666662</v>
      </c>
      <c r="N1888" s="1">
        <f t="shared" si="258"/>
        <v>3.7129301546532396</v>
      </c>
      <c r="O1888" s="1">
        <f t="shared" si="259"/>
        <v>35.941596821319905</v>
      </c>
      <c r="P1888" s="2">
        <f t="shared" si="260"/>
        <v>28.515736512013422</v>
      </c>
    </row>
    <row r="1889" spans="1:16" x14ac:dyDescent="0.2">
      <c r="A1889" s="17" t="s">
        <v>45</v>
      </c>
      <c r="B1889" t="s">
        <v>20</v>
      </c>
      <c r="C1889" t="s">
        <v>44</v>
      </c>
      <c r="E1889">
        <v>6</v>
      </c>
      <c r="G1889">
        <v>74</v>
      </c>
      <c r="H1889">
        <v>30.338999999999999</v>
      </c>
      <c r="I1889">
        <v>32.453000000000003</v>
      </c>
      <c r="J1889">
        <v>33.241999999999997</v>
      </c>
      <c r="M1889" s="3">
        <f t="shared" si="257"/>
        <v>32.011333333333333</v>
      </c>
      <c r="N1889" s="1">
        <f t="shared" si="258"/>
        <v>1.501051076190725</v>
      </c>
      <c r="O1889" s="1">
        <f t="shared" si="259"/>
        <v>33.51238440952406</v>
      </c>
      <c r="P1889" s="2">
        <f t="shared" si="260"/>
        <v>30.51028225714261</v>
      </c>
    </row>
    <row r="1890" spans="1:16" x14ac:dyDescent="0.2">
      <c r="A1890" s="17" t="s">
        <v>45</v>
      </c>
      <c r="B1890" t="s">
        <v>20</v>
      </c>
      <c r="C1890" t="s">
        <v>44</v>
      </c>
      <c r="E1890">
        <v>6</v>
      </c>
      <c r="G1890">
        <v>75</v>
      </c>
      <c r="H1890">
        <v>31.698</v>
      </c>
      <c r="I1890">
        <v>30.952999999999999</v>
      </c>
      <c r="J1890">
        <v>29.443999999999999</v>
      </c>
      <c r="M1890" s="3">
        <f t="shared" si="257"/>
        <v>30.698333333333334</v>
      </c>
      <c r="N1890" s="1">
        <f t="shared" si="258"/>
        <v>1.1483772608917919</v>
      </c>
      <c r="O1890" s="1">
        <f t="shared" si="259"/>
        <v>31.846710594225126</v>
      </c>
      <c r="P1890" s="2">
        <f t="shared" si="260"/>
        <v>29.549956072441542</v>
      </c>
    </row>
    <row r="1891" spans="1:16" x14ac:dyDescent="0.2">
      <c r="A1891" s="17" t="s">
        <v>45</v>
      </c>
      <c r="B1891" t="s">
        <v>20</v>
      </c>
      <c r="C1891" t="s">
        <v>44</v>
      </c>
      <c r="E1891">
        <v>6</v>
      </c>
      <c r="G1891">
        <v>76</v>
      </c>
      <c r="H1891">
        <v>28.838000000000001</v>
      </c>
      <c r="I1891">
        <v>41.756</v>
      </c>
      <c r="J1891">
        <v>30.198</v>
      </c>
      <c r="M1891" s="3">
        <f t="shared" si="257"/>
        <v>33.597333333333331</v>
      </c>
      <c r="N1891" s="1">
        <f t="shared" si="258"/>
        <v>7.0982590353785708</v>
      </c>
      <c r="O1891" s="1">
        <f t="shared" si="259"/>
        <v>40.6955923687119</v>
      </c>
      <c r="P1891" s="2">
        <f t="shared" si="260"/>
        <v>26.49907429795476</v>
      </c>
    </row>
    <row r="1892" spans="1:16" x14ac:dyDescent="0.2">
      <c r="A1892" s="17" t="s">
        <v>45</v>
      </c>
      <c r="B1892" t="s">
        <v>20</v>
      </c>
      <c r="C1892" t="s">
        <v>44</v>
      </c>
      <c r="E1892">
        <v>6</v>
      </c>
      <c r="G1892">
        <v>77</v>
      </c>
      <c r="H1892">
        <v>30.952999999999999</v>
      </c>
      <c r="I1892">
        <v>36.225999999999999</v>
      </c>
      <c r="J1892">
        <v>33.216000000000001</v>
      </c>
      <c r="M1892" s="3">
        <f t="shared" si="257"/>
        <v>33.465000000000003</v>
      </c>
      <c r="N1892" s="1">
        <f t="shared" si="258"/>
        <v>2.6453039522897925</v>
      </c>
      <c r="O1892" s="1">
        <f t="shared" si="259"/>
        <v>36.110303952289797</v>
      </c>
      <c r="P1892" s="2">
        <f t="shared" si="260"/>
        <v>30.81969604771021</v>
      </c>
    </row>
    <row r="1893" spans="1:16" x14ac:dyDescent="0.2">
      <c r="A1893" s="17" t="s">
        <v>45</v>
      </c>
      <c r="B1893" t="s">
        <v>20</v>
      </c>
      <c r="C1893" t="s">
        <v>44</v>
      </c>
      <c r="E1893">
        <v>6</v>
      </c>
      <c r="G1893">
        <v>78</v>
      </c>
      <c r="H1893">
        <v>23.699000000000002</v>
      </c>
      <c r="I1893">
        <v>40.006999999999998</v>
      </c>
      <c r="J1893">
        <v>25.670999999999999</v>
      </c>
      <c r="M1893" s="3">
        <f t="shared" si="257"/>
        <v>29.792333333333335</v>
      </c>
      <c r="N1893" s="1">
        <f t="shared" si="258"/>
        <v>8.900941373435348</v>
      </c>
      <c r="O1893" s="1">
        <f t="shared" si="259"/>
        <v>38.693274706768683</v>
      </c>
      <c r="P1893" s="2">
        <f t="shared" si="260"/>
        <v>20.891391959897987</v>
      </c>
    </row>
    <row r="1894" spans="1:16" x14ac:dyDescent="0.2">
      <c r="A1894" s="17" t="s">
        <v>45</v>
      </c>
      <c r="B1894" t="s">
        <v>20</v>
      </c>
      <c r="C1894" t="s">
        <v>44</v>
      </c>
      <c r="E1894">
        <v>6</v>
      </c>
      <c r="G1894">
        <v>79</v>
      </c>
      <c r="H1894">
        <v>43.078000000000003</v>
      </c>
      <c r="I1894">
        <v>41.570999999999998</v>
      </c>
      <c r="J1894">
        <v>29.434000000000001</v>
      </c>
      <c r="M1894" s="3">
        <f t="shared" si="257"/>
        <v>38.027666666666669</v>
      </c>
      <c r="N1894" s="1">
        <f t="shared" si="258"/>
        <v>7.4803804938875498</v>
      </c>
      <c r="O1894" s="1">
        <f t="shared" si="259"/>
        <v>45.50804716055422</v>
      </c>
      <c r="P1894" s="2">
        <f t="shared" si="260"/>
        <v>30.547286172779117</v>
      </c>
    </row>
    <row r="1895" spans="1:16" x14ac:dyDescent="0.2">
      <c r="A1895" s="17" t="s">
        <v>45</v>
      </c>
      <c r="B1895" t="s">
        <v>20</v>
      </c>
      <c r="C1895" t="s">
        <v>44</v>
      </c>
      <c r="E1895">
        <v>6</v>
      </c>
      <c r="G1895">
        <v>80</v>
      </c>
      <c r="H1895">
        <v>48.302</v>
      </c>
      <c r="I1895">
        <v>42.061999999999998</v>
      </c>
      <c r="J1895">
        <v>23.506</v>
      </c>
      <c r="M1895" s="3">
        <f t="shared" si="257"/>
        <v>37.956666666666671</v>
      </c>
      <c r="N1895" s="1">
        <f t="shared" si="258"/>
        <v>12.897702327675781</v>
      </c>
      <c r="O1895" s="1">
        <f t="shared" si="259"/>
        <v>50.854368994342451</v>
      </c>
      <c r="P1895" s="2">
        <f t="shared" si="260"/>
        <v>25.05896433899089</v>
      </c>
    </row>
    <row r="1896" spans="1:16" x14ac:dyDescent="0.2">
      <c r="A1896" s="17" t="s">
        <v>45</v>
      </c>
      <c r="B1896" t="s">
        <v>20</v>
      </c>
      <c r="C1896" t="s">
        <v>44</v>
      </c>
      <c r="E1896">
        <v>6</v>
      </c>
      <c r="G1896">
        <v>81</v>
      </c>
      <c r="H1896">
        <v>31.707000000000001</v>
      </c>
      <c r="I1896">
        <v>35.671999999999997</v>
      </c>
      <c r="J1896">
        <v>36.225999999999999</v>
      </c>
      <c r="M1896" s="3">
        <f t="shared" si="257"/>
        <v>34.534999999999997</v>
      </c>
      <c r="N1896" s="1">
        <f t="shared" si="258"/>
        <v>2.4647346713185971</v>
      </c>
      <c r="O1896" s="1">
        <f t="shared" si="259"/>
        <v>36.999734671318592</v>
      </c>
      <c r="P1896" s="2">
        <f t="shared" si="260"/>
        <v>32.070265328681401</v>
      </c>
    </row>
    <row r="1897" spans="1:16" x14ac:dyDescent="0.2">
      <c r="A1897" s="17" t="s">
        <v>45</v>
      </c>
      <c r="B1897" t="s">
        <v>20</v>
      </c>
      <c r="C1897" t="s">
        <v>44</v>
      </c>
      <c r="E1897">
        <v>6</v>
      </c>
      <c r="G1897">
        <v>82</v>
      </c>
      <c r="H1897">
        <v>36.981000000000002</v>
      </c>
      <c r="I1897">
        <v>39.253</v>
      </c>
      <c r="J1897">
        <v>46.817</v>
      </c>
      <c r="M1897" s="3">
        <f t="shared" si="257"/>
        <v>41.017000000000003</v>
      </c>
      <c r="N1897" s="1">
        <f t="shared" si="258"/>
        <v>5.1498054332178063</v>
      </c>
      <c r="O1897" s="1">
        <f t="shared" si="259"/>
        <v>46.16680543321781</v>
      </c>
      <c r="P1897" s="2">
        <f t="shared" si="260"/>
        <v>35.867194566782196</v>
      </c>
    </row>
    <row r="1898" spans="1:16" x14ac:dyDescent="0.2">
      <c r="A1898" s="17" t="s">
        <v>45</v>
      </c>
      <c r="B1898" t="s">
        <v>20</v>
      </c>
      <c r="C1898" t="s">
        <v>44</v>
      </c>
      <c r="E1898">
        <v>6</v>
      </c>
      <c r="G1898">
        <v>83</v>
      </c>
      <c r="H1898">
        <v>30.943000000000001</v>
      </c>
      <c r="I1898">
        <v>24.163</v>
      </c>
      <c r="J1898">
        <v>31.698</v>
      </c>
      <c r="M1898" s="3">
        <f t="shared" si="257"/>
        <v>28.934666666666669</v>
      </c>
      <c r="N1898" s="1">
        <f t="shared" si="258"/>
        <v>4.1495913453415447</v>
      </c>
      <c r="O1898" s="1">
        <f t="shared" si="259"/>
        <v>33.084258012008213</v>
      </c>
      <c r="P1898" s="2">
        <f t="shared" si="260"/>
        <v>24.785075321325124</v>
      </c>
    </row>
    <row r="1899" spans="1:16" x14ac:dyDescent="0.2">
      <c r="A1899" s="17" t="s">
        <v>45</v>
      </c>
      <c r="B1899" t="s">
        <v>20</v>
      </c>
      <c r="C1899" t="s">
        <v>44</v>
      </c>
      <c r="E1899">
        <v>6</v>
      </c>
      <c r="G1899">
        <v>84</v>
      </c>
      <c r="H1899">
        <v>27.934999999999999</v>
      </c>
      <c r="I1899">
        <v>30.952999999999999</v>
      </c>
      <c r="J1899">
        <v>32.462000000000003</v>
      </c>
      <c r="M1899" s="3">
        <f t="shared" si="257"/>
        <v>30.45</v>
      </c>
      <c r="N1899" s="1">
        <f t="shared" si="258"/>
        <v>2.3050355745627895</v>
      </c>
      <c r="O1899" s="1">
        <f t="shared" si="259"/>
        <v>32.75503557456279</v>
      </c>
      <c r="P1899" s="2">
        <f t="shared" si="260"/>
        <v>28.144964425437209</v>
      </c>
    </row>
    <row r="1900" spans="1:16" x14ac:dyDescent="0.2">
      <c r="A1900" s="17" t="s">
        <v>45</v>
      </c>
      <c r="B1900" t="s">
        <v>20</v>
      </c>
      <c r="C1900" t="s">
        <v>44</v>
      </c>
      <c r="E1900">
        <v>6</v>
      </c>
      <c r="G1900">
        <v>85</v>
      </c>
      <c r="H1900">
        <v>25.66</v>
      </c>
      <c r="I1900">
        <v>40</v>
      </c>
      <c r="J1900">
        <v>29.443999999999999</v>
      </c>
      <c r="M1900" s="3">
        <f t="shared" si="257"/>
        <v>31.701333333333334</v>
      </c>
      <c r="N1900" s="1">
        <f t="shared" si="258"/>
        <v>7.4317269415212834</v>
      </c>
      <c r="O1900" s="1">
        <f t="shared" si="259"/>
        <v>39.133060274854614</v>
      </c>
      <c r="P1900" s="2">
        <f t="shared" si="260"/>
        <v>24.269606391812051</v>
      </c>
    </row>
    <row r="1901" spans="1:16" x14ac:dyDescent="0.2">
      <c r="A1901" s="17" t="s">
        <v>45</v>
      </c>
      <c r="B1901" t="s">
        <v>20</v>
      </c>
      <c r="C1901" t="s">
        <v>44</v>
      </c>
      <c r="E1901">
        <v>6</v>
      </c>
      <c r="G1901">
        <v>86</v>
      </c>
      <c r="H1901">
        <v>24.905999999999999</v>
      </c>
      <c r="I1901" s="73">
        <v>49.149000000000001</v>
      </c>
      <c r="J1901">
        <v>25.66</v>
      </c>
      <c r="M1901" s="3">
        <f t="shared" si="257"/>
        <v>33.238333333333337</v>
      </c>
      <c r="N1901" s="1">
        <f t="shared" si="258"/>
        <v>13.7841979938382</v>
      </c>
      <c r="O1901" s="1">
        <f t="shared" si="259"/>
        <v>47.022531327171535</v>
      </c>
      <c r="P1901" s="2">
        <f t="shared" si="260"/>
        <v>19.454135339495139</v>
      </c>
    </row>
    <row r="1902" spans="1:16" x14ac:dyDescent="0.2">
      <c r="A1902" s="17" t="s">
        <v>45</v>
      </c>
      <c r="B1902" t="s">
        <v>20</v>
      </c>
      <c r="C1902" t="s">
        <v>44</v>
      </c>
      <c r="E1902">
        <v>6</v>
      </c>
      <c r="G1902">
        <v>87</v>
      </c>
      <c r="H1902" s="73">
        <v>40.755000000000003</v>
      </c>
      <c r="I1902" s="73"/>
      <c r="J1902">
        <v>21.9</v>
      </c>
      <c r="M1902" s="3">
        <f t="shared" si="257"/>
        <v>31.327500000000001</v>
      </c>
      <c r="N1902" s="1">
        <f t="shared" si="258"/>
        <v>13.332498359272359</v>
      </c>
      <c r="O1902" s="1">
        <f t="shared" si="259"/>
        <v>44.659998359272358</v>
      </c>
      <c r="P1902" s="2">
        <f t="shared" si="260"/>
        <v>17.995001640727644</v>
      </c>
    </row>
    <row r="1903" spans="1:16" x14ac:dyDescent="0.2">
      <c r="A1903" s="17" t="s">
        <v>45</v>
      </c>
      <c r="B1903" t="s">
        <v>20</v>
      </c>
      <c r="C1903" t="s">
        <v>44</v>
      </c>
      <c r="E1903">
        <v>6</v>
      </c>
      <c r="G1903">
        <v>88</v>
      </c>
      <c r="H1903" s="73"/>
      <c r="I1903" s="73">
        <v>40.755000000000003</v>
      </c>
      <c r="J1903">
        <v>25.704999999999998</v>
      </c>
      <c r="M1903" s="3">
        <f t="shared" si="257"/>
        <v>33.230000000000004</v>
      </c>
      <c r="N1903" s="1">
        <f t="shared" si="258"/>
        <v>10.641957056857532</v>
      </c>
      <c r="O1903" s="1">
        <f t="shared" si="259"/>
        <v>43.871957056857539</v>
      </c>
      <c r="P1903" s="2">
        <f t="shared" si="260"/>
        <v>22.588042943142472</v>
      </c>
    </row>
    <row r="1904" spans="1:16" x14ac:dyDescent="0.2">
      <c r="A1904" s="17" t="s">
        <v>45</v>
      </c>
      <c r="B1904" t="s">
        <v>20</v>
      </c>
      <c r="C1904" t="s">
        <v>44</v>
      </c>
      <c r="E1904">
        <v>6</v>
      </c>
      <c r="G1904">
        <v>89</v>
      </c>
      <c r="H1904" s="73">
        <v>45.289000000000001</v>
      </c>
      <c r="I1904" s="73"/>
      <c r="J1904">
        <v>24.905999999999999</v>
      </c>
      <c r="M1904" s="3">
        <f t="shared" si="257"/>
        <v>35.097499999999997</v>
      </c>
      <c r="N1904" s="1">
        <f t="shared" si="258"/>
        <v>14.412957520925412</v>
      </c>
      <c r="O1904" s="1">
        <f t="shared" si="259"/>
        <v>49.510457520925407</v>
      </c>
      <c r="P1904" s="2">
        <f t="shared" si="260"/>
        <v>20.684542479074587</v>
      </c>
    </row>
    <row r="1905" spans="1:16" x14ac:dyDescent="0.2">
      <c r="A1905" s="17" t="s">
        <v>45</v>
      </c>
      <c r="B1905" t="s">
        <v>20</v>
      </c>
      <c r="C1905" t="s">
        <v>44</v>
      </c>
      <c r="E1905">
        <v>6</v>
      </c>
      <c r="G1905">
        <v>90</v>
      </c>
      <c r="H1905" s="73"/>
      <c r="I1905">
        <v>38.491</v>
      </c>
      <c r="J1905">
        <v>33.970999999999997</v>
      </c>
      <c r="M1905" s="3">
        <f t="shared" si="257"/>
        <v>36.230999999999995</v>
      </c>
      <c r="N1905" s="1">
        <f t="shared" si="258"/>
        <v>3.196122650963197</v>
      </c>
      <c r="O1905" s="1">
        <f t="shared" si="259"/>
        <v>39.427122650963192</v>
      </c>
      <c r="P1905" s="2">
        <f t="shared" si="260"/>
        <v>33.034877349036798</v>
      </c>
    </row>
    <row r="1906" spans="1:16" x14ac:dyDescent="0.2">
      <c r="A1906" s="17" t="s">
        <v>45</v>
      </c>
      <c r="B1906" t="s">
        <v>20</v>
      </c>
      <c r="C1906" t="s">
        <v>44</v>
      </c>
      <c r="E1906">
        <v>6</v>
      </c>
      <c r="G1906">
        <v>91</v>
      </c>
      <c r="H1906">
        <v>36.296999999999997</v>
      </c>
      <c r="I1906" s="73">
        <v>56.683999999999997</v>
      </c>
      <c r="J1906">
        <v>31.698</v>
      </c>
      <c r="M1906" s="3">
        <f t="shared" si="257"/>
        <v>41.559666666666665</v>
      </c>
      <c r="N1906" s="1">
        <f t="shared" si="258"/>
        <v>13.298375627622084</v>
      </c>
      <c r="O1906" s="1">
        <f t="shared" si="259"/>
        <v>54.858042294288751</v>
      </c>
      <c r="P1906" s="2">
        <f t="shared" si="260"/>
        <v>28.261291039044579</v>
      </c>
    </row>
    <row r="1907" spans="1:16" x14ac:dyDescent="0.2">
      <c r="A1907" s="17" t="s">
        <v>45</v>
      </c>
      <c r="B1907" t="s">
        <v>20</v>
      </c>
      <c r="C1907" t="s">
        <v>44</v>
      </c>
      <c r="E1907">
        <v>6</v>
      </c>
      <c r="G1907">
        <v>92</v>
      </c>
      <c r="H1907" s="73">
        <v>44.585999999999999</v>
      </c>
      <c r="I1907" s="73"/>
      <c r="J1907">
        <v>39.311</v>
      </c>
      <c r="M1907" s="3">
        <f t="shared" si="257"/>
        <v>41.948499999999996</v>
      </c>
      <c r="N1907" s="1">
        <f t="shared" si="258"/>
        <v>3.7299882707590371</v>
      </c>
      <c r="O1907" s="1">
        <f t="shared" si="259"/>
        <v>45.678488270759033</v>
      </c>
      <c r="P1907" s="2">
        <f t="shared" si="260"/>
        <v>38.218511729240959</v>
      </c>
    </row>
    <row r="1908" spans="1:16" x14ac:dyDescent="0.2">
      <c r="A1908" s="17" t="s">
        <v>45</v>
      </c>
      <c r="B1908" t="s">
        <v>20</v>
      </c>
      <c r="C1908" t="s">
        <v>44</v>
      </c>
      <c r="E1908">
        <v>6</v>
      </c>
      <c r="G1908">
        <v>93</v>
      </c>
      <c r="H1908" s="73"/>
      <c r="I1908">
        <v>34.75</v>
      </c>
      <c r="J1908">
        <v>27.934999999999999</v>
      </c>
      <c r="M1908" s="3">
        <f t="shared" si="257"/>
        <v>31.342500000000001</v>
      </c>
      <c r="N1908" s="1">
        <f t="shared" si="258"/>
        <v>4.8189327137862836</v>
      </c>
      <c r="O1908" s="1">
        <f t="shared" si="259"/>
        <v>36.161432713786283</v>
      </c>
      <c r="P1908" s="2">
        <f t="shared" si="260"/>
        <v>26.523567286213719</v>
      </c>
    </row>
    <row r="1909" spans="1:16" x14ac:dyDescent="0.2">
      <c r="A1909" s="36" t="s">
        <v>45</v>
      </c>
      <c r="B1909" s="5" t="s">
        <v>20</v>
      </c>
      <c r="C1909" s="5" t="s">
        <v>44</v>
      </c>
      <c r="D1909" s="5"/>
      <c r="E1909" s="5">
        <v>6</v>
      </c>
      <c r="F1909" s="5"/>
      <c r="G1909" s="5">
        <v>94</v>
      </c>
      <c r="H1909" s="5" t="s">
        <v>18</v>
      </c>
      <c r="I1909" s="5" t="s">
        <v>18</v>
      </c>
      <c r="J1909" s="5">
        <v>24.905999999999999</v>
      </c>
      <c r="K1909" s="5"/>
      <c r="L1909" s="5"/>
      <c r="M1909" s="6">
        <f t="shared" si="257"/>
        <v>24.905999999999999</v>
      </c>
      <c r="N1909" s="7" t="s">
        <v>18</v>
      </c>
      <c r="O1909" s="7" t="s">
        <v>18</v>
      </c>
      <c r="P1909" s="8" t="s">
        <v>18</v>
      </c>
    </row>
    <row r="1910" spans="1:16" x14ac:dyDescent="0.2">
      <c r="A1910" s="17" t="s">
        <v>45</v>
      </c>
      <c r="B1910" t="s">
        <v>20</v>
      </c>
      <c r="C1910" t="s">
        <v>44</v>
      </c>
      <c r="E1910">
        <v>7</v>
      </c>
      <c r="F1910">
        <v>2262.5659999999998</v>
      </c>
      <c r="G1910">
        <v>1</v>
      </c>
      <c r="H1910">
        <v>3.0190000000000001</v>
      </c>
      <c r="I1910">
        <v>3.8479999999999999</v>
      </c>
      <c r="J1910">
        <v>3.8479999999999999</v>
      </c>
      <c r="M1910" s="3">
        <f t="shared" ref="M1910" si="261">AVERAGE(H1910:L1910)</f>
        <v>3.5716666666666668</v>
      </c>
      <c r="N1910" s="1">
        <f t="shared" ref="N1910" si="262">STDEV(H1910:L1910)</f>
        <v>0.47862337315819858</v>
      </c>
      <c r="O1910" s="1">
        <f t="shared" ref="O1910" si="263">M1910+N1910</f>
        <v>4.0502900398248656</v>
      </c>
      <c r="P1910" s="2">
        <f t="shared" ref="P1910" si="264">M1910-N1910</f>
        <v>3.093043293508468</v>
      </c>
    </row>
    <row r="1911" spans="1:16" x14ac:dyDescent="0.2">
      <c r="A1911" s="17" t="s">
        <v>45</v>
      </c>
      <c r="B1911" t="s">
        <v>20</v>
      </c>
      <c r="C1911" t="s">
        <v>44</v>
      </c>
      <c r="E1911">
        <v>7</v>
      </c>
      <c r="G1911">
        <v>2</v>
      </c>
      <c r="H1911">
        <v>1.5089999999999999</v>
      </c>
      <c r="I1911">
        <v>2.2639999999999998</v>
      </c>
      <c r="J1911">
        <v>5.2830000000000004</v>
      </c>
      <c r="M1911" s="3">
        <f t="shared" ref="M1911:M1974" si="265">AVERAGE(H1911:L1911)</f>
        <v>3.0186666666666668</v>
      </c>
      <c r="N1911" s="1">
        <f t="shared" ref="N1911:N1974" si="266">STDEV(H1911:L1911)</f>
        <v>1.9969752961249496</v>
      </c>
      <c r="O1911" s="1">
        <f t="shared" ref="O1911:O1974" si="267">M1911+N1911</f>
        <v>5.0156419627916167</v>
      </c>
      <c r="P1911" s="2">
        <f t="shared" ref="P1911:P1974" si="268">M1911-N1911</f>
        <v>1.0216913705417172</v>
      </c>
    </row>
    <row r="1912" spans="1:16" x14ac:dyDescent="0.2">
      <c r="A1912" s="17" t="s">
        <v>45</v>
      </c>
      <c r="B1912" t="s">
        <v>20</v>
      </c>
      <c r="C1912" t="s">
        <v>44</v>
      </c>
      <c r="E1912">
        <v>7</v>
      </c>
      <c r="G1912">
        <v>3</v>
      </c>
      <c r="H1912">
        <v>6.0380000000000003</v>
      </c>
      <c r="I1912">
        <v>6.0380000000000003</v>
      </c>
      <c r="J1912">
        <v>4.5910000000000002</v>
      </c>
      <c r="M1912" s="3">
        <f t="shared" si="265"/>
        <v>5.5556666666666672</v>
      </c>
      <c r="N1912" s="1">
        <f t="shared" si="266"/>
        <v>0.83542583951738714</v>
      </c>
      <c r="O1912" s="1">
        <f t="shared" si="267"/>
        <v>6.3910925061840542</v>
      </c>
      <c r="P1912" s="2">
        <f t="shared" si="268"/>
        <v>4.7202408271492802</v>
      </c>
    </row>
    <row r="1913" spans="1:16" x14ac:dyDescent="0.2">
      <c r="A1913" s="17" t="s">
        <v>45</v>
      </c>
      <c r="B1913" t="s">
        <v>20</v>
      </c>
      <c r="C1913" t="s">
        <v>44</v>
      </c>
      <c r="E1913">
        <v>7</v>
      </c>
      <c r="G1913">
        <v>4</v>
      </c>
      <c r="H1913">
        <v>5.2830000000000004</v>
      </c>
      <c r="I1913">
        <v>9.8109999999999999</v>
      </c>
      <c r="J1913">
        <v>8.3019999999999996</v>
      </c>
      <c r="M1913" s="3">
        <f t="shared" si="265"/>
        <v>7.7986666666666666</v>
      </c>
      <c r="N1913" s="1">
        <f t="shared" si="266"/>
        <v>2.3055811270335544</v>
      </c>
      <c r="O1913" s="1">
        <f t="shared" si="267"/>
        <v>10.104247793700221</v>
      </c>
      <c r="P1913" s="2">
        <f t="shared" si="268"/>
        <v>5.4930855396331122</v>
      </c>
    </row>
    <row r="1914" spans="1:16" x14ac:dyDescent="0.2">
      <c r="A1914" s="17" t="s">
        <v>45</v>
      </c>
      <c r="B1914" t="s">
        <v>20</v>
      </c>
      <c r="C1914" t="s">
        <v>44</v>
      </c>
      <c r="E1914">
        <v>7</v>
      </c>
      <c r="G1914">
        <v>5</v>
      </c>
      <c r="H1914">
        <v>4.5279999999999996</v>
      </c>
      <c r="I1914">
        <v>9.8109999999999999</v>
      </c>
      <c r="J1914">
        <v>6.0380000000000003</v>
      </c>
      <c r="M1914" s="3">
        <f t="shared" si="265"/>
        <v>6.7923333333333327</v>
      </c>
      <c r="N1914" s="1">
        <f t="shared" si="266"/>
        <v>2.7210818314290632</v>
      </c>
      <c r="O1914" s="1">
        <f t="shared" si="267"/>
        <v>9.5134151647623959</v>
      </c>
      <c r="P1914" s="2">
        <f t="shared" si="268"/>
        <v>4.0712515019042694</v>
      </c>
    </row>
    <row r="1915" spans="1:16" x14ac:dyDescent="0.2">
      <c r="A1915" s="17" t="s">
        <v>45</v>
      </c>
      <c r="B1915" t="s">
        <v>20</v>
      </c>
      <c r="C1915" t="s">
        <v>44</v>
      </c>
      <c r="E1915">
        <v>7</v>
      </c>
      <c r="G1915">
        <v>6</v>
      </c>
      <c r="H1915">
        <v>7.585</v>
      </c>
      <c r="I1915">
        <v>10.566000000000001</v>
      </c>
      <c r="J1915">
        <v>7.5469999999999997</v>
      </c>
      <c r="M1915" s="3">
        <f t="shared" si="265"/>
        <v>8.5660000000000007</v>
      </c>
      <c r="N1915" s="1">
        <f t="shared" si="266"/>
        <v>1.7321550161576222</v>
      </c>
      <c r="O1915" s="1">
        <f t="shared" si="267"/>
        <v>10.298155016157622</v>
      </c>
      <c r="P1915" s="2">
        <f t="shared" si="268"/>
        <v>6.8338449838423783</v>
      </c>
    </row>
    <row r="1916" spans="1:16" x14ac:dyDescent="0.2">
      <c r="A1916" s="17" t="s">
        <v>45</v>
      </c>
      <c r="B1916" t="s">
        <v>20</v>
      </c>
      <c r="C1916" t="s">
        <v>44</v>
      </c>
      <c r="E1916">
        <v>7</v>
      </c>
      <c r="G1916">
        <v>7</v>
      </c>
      <c r="H1916">
        <v>10.566000000000001</v>
      </c>
      <c r="I1916">
        <v>9.8109999999999999</v>
      </c>
      <c r="J1916">
        <v>6.0380000000000003</v>
      </c>
      <c r="M1916" s="3">
        <f t="shared" si="265"/>
        <v>8.8050000000000015</v>
      </c>
      <c r="N1916" s="1">
        <f t="shared" si="266"/>
        <v>2.4258448013011806</v>
      </c>
      <c r="O1916" s="1">
        <f t="shared" si="267"/>
        <v>11.230844801301181</v>
      </c>
      <c r="P1916" s="2">
        <f t="shared" si="268"/>
        <v>6.3791551986988209</v>
      </c>
    </row>
    <row r="1917" spans="1:16" x14ac:dyDescent="0.2">
      <c r="A1917" s="17" t="s">
        <v>45</v>
      </c>
      <c r="B1917" t="s">
        <v>20</v>
      </c>
      <c r="C1917" t="s">
        <v>44</v>
      </c>
      <c r="E1917">
        <v>7</v>
      </c>
      <c r="G1917">
        <v>8</v>
      </c>
      <c r="H1917">
        <v>12.83</v>
      </c>
      <c r="I1917">
        <v>10.673</v>
      </c>
      <c r="J1917">
        <v>9.8109999999999999</v>
      </c>
      <c r="M1917" s="3">
        <f t="shared" si="265"/>
        <v>11.104666666666667</v>
      </c>
      <c r="N1917" s="1">
        <f t="shared" si="266"/>
        <v>1.555102033094085</v>
      </c>
      <c r="O1917" s="1">
        <f t="shared" si="267"/>
        <v>12.659768699760752</v>
      </c>
      <c r="P1917" s="2">
        <f t="shared" si="268"/>
        <v>9.5495646335725812</v>
      </c>
    </row>
    <row r="1918" spans="1:16" x14ac:dyDescent="0.2">
      <c r="A1918" s="17" t="s">
        <v>45</v>
      </c>
      <c r="B1918" t="s">
        <v>20</v>
      </c>
      <c r="C1918" t="s">
        <v>44</v>
      </c>
      <c r="E1918">
        <v>7</v>
      </c>
      <c r="G1918">
        <v>9</v>
      </c>
      <c r="H1918">
        <v>13.585000000000001</v>
      </c>
      <c r="I1918">
        <v>12.83</v>
      </c>
      <c r="J1918">
        <v>9.8109999999999999</v>
      </c>
      <c r="M1918" s="3">
        <f t="shared" si="265"/>
        <v>12.075333333333333</v>
      </c>
      <c r="N1918" s="1">
        <f t="shared" si="266"/>
        <v>1.9969752961249572</v>
      </c>
      <c r="O1918" s="1">
        <f t="shared" si="267"/>
        <v>14.07230862945829</v>
      </c>
      <c r="P1918" s="2">
        <f t="shared" si="268"/>
        <v>10.078358037208377</v>
      </c>
    </row>
    <row r="1919" spans="1:16" x14ac:dyDescent="0.2">
      <c r="A1919" s="17" t="s">
        <v>45</v>
      </c>
      <c r="B1919" t="s">
        <v>20</v>
      </c>
      <c r="C1919" t="s">
        <v>44</v>
      </c>
      <c r="E1919">
        <v>7</v>
      </c>
      <c r="G1919">
        <v>10</v>
      </c>
      <c r="H1919">
        <v>16.672000000000001</v>
      </c>
      <c r="I1919">
        <v>12.83</v>
      </c>
      <c r="J1919">
        <v>10.566000000000001</v>
      </c>
      <c r="M1919" s="3">
        <f t="shared" si="265"/>
        <v>13.356000000000002</v>
      </c>
      <c r="N1919" s="1">
        <f t="shared" si="266"/>
        <v>3.0867970454825762</v>
      </c>
      <c r="O1919" s="1">
        <f t="shared" si="267"/>
        <v>16.442797045482578</v>
      </c>
      <c r="P1919" s="2">
        <f t="shared" si="268"/>
        <v>10.269202954517425</v>
      </c>
    </row>
    <row r="1920" spans="1:16" x14ac:dyDescent="0.2">
      <c r="A1920" s="17" t="s">
        <v>45</v>
      </c>
      <c r="B1920" t="s">
        <v>20</v>
      </c>
      <c r="C1920" t="s">
        <v>44</v>
      </c>
      <c r="E1920">
        <v>7</v>
      </c>
      <c r="G1920">
        <v>11</v>
      </c>
      <c r="H1920">
        <v>13.606</v>
      </c>
      <c r="I1920">
        <v>16.603999999999999</v>
      </c>
      <c r="J1920">
        <v>9.8109999999999999</v>
      </c>
      <c r="M1920" s="3">
        <f t="shared" si="265"/>
        <v>13.340333333333334</v>
      </c>
      <c r="N1920" s="1">
        <f t="shared" si="266"/>
        <v>3.404283527165938</v>
      </c>
      <c r="O1920" s="1">
        <f t="shared" si="267"/>
        <v>16.744616860499271</v>
      </c>
      <c r="P1920" s="2">
        <f t="shared" si="268"/>
        <v>9.9360498061673965</v>
      </c>
    </row>
    <row r="1921" spans="1:16" x14ac:dyDescent="0.2">
      <c r="A1921" s="17" t="s">
        <v>45</v>
      </c>
      <c r="B1921" t="s">
        <v>20</v>
      </c>
      <c r="C1921" t="s">
        <v>44</v>
      </c>
      <c r="E1921">
        <v>7</v>
      </c>
      <c r="G1921">
        <v>12</v>
      </c>
      <c r="H1921">
        <v>11.346</v>
      </c>
      <c r="I1921">
        <v>12.83</v>
      </c>
      <c r="J1921">
        <v>9.0570000000000004</v>
      </c>
      <c r="M1921" s="3">
        <f t="shared" si="265"/>
        <v>11.077666666666667</v>
      </c>
      <c r="N1921" s="1">
        <f t="shared" si="266"/>
        <v>1.9007588835339646</v>
      </c>
      <c r="O1921" s="1">
        <f t="shared" si="267"/>
        <v>12.978425550200631</v>
      </c>
      <c r="P1921" s="2">
        <f t="shared" si="268"/>
        <v>9.1769077831327035</v>
      </c>
    </row>
    <row r="1922" spans="1:16" x14ac:dyDescent="0.2">
      <c r="A1922" s="17" t="s">
        <v>45</v>
      </c>
      <c r="B1922" t="s">
        <v>20</v>
      </c>
      <c r="C1922" t="s">
        <v>44</v>
      </c>
      <c r="E1922">
        <v>7</v>
      </c>
      <c r="G1922">
        <v>13</v>
      </c>
      <c r="H1922">
        <v>14.34</v>
      </c>
      <c r="I1922">
        <v>9.8109999999999999</v>
      </c>
      <c r="J1922">
        <v>9.8109999999999999</v>
      </c>
      <c r="M1922" s="3">
        <f t="shared" si="265"/>
        <v>11.320666666666668</v>
      </c>
      <c r="N1922" s="1">
        <f t="shared" si="266"/>
        <v>2.6148193691598025</v>
      </c>
      <c r="O1922" s="1">
        <f t="shared" si="267"/>
        <v>13.93548603582647</v>
      </c>
      <c r="P1922" s="2">
        <f t="shared" si="268"/>
        <v>8.7058472975068657</v>
      </c>
    </row>
    <row r="1923" spans="1:16" x14ac:dyDescent="0.2">
      <c r="A1923" s="17" t="s">
        <v>45</v>
      </c>
      <c r="B1923" t="s">
        <v>20</v>
      </c>
      <c r="C1923" t="s">
        <v>44</v>
      </c>
      <c r="E1923">
        <v>7</v>
      </c>
      <c r="G1923">
        <v>14</v>
      </c>
      <c r="H1923">
        <v>22.841999999999999</v>
      </c>
      <c r="I1923">
        <v>17.423999999999999</v>
      </c>
      <c r="J1923">
        <v>9.84</v>
      </c>
      <c r="M1923" s="3">
        <f t="shared" si="265"/>
        <v>16.701999999999998</v>
      </c>
      <c r="N1923" s="1">
        <f t="shared" si="266"/>
        <v>6.5310002296738654</v>
      </c>
      <c r="O1923" s="1">
        <f t="shared" si="267"/>
        <v>23.233000229673863</v>
      </c>
      <c r="P1923" s="2">
        <f t="shared" si="268"/>
        <v>10.170999770326134</v>
      </c>
    </row>
    <row r="1924" spans="1:16" x14ac:dyDescent="0.2">
      <c r="A1924" s="17" t="s">
        <v>45</v>
      </c>
      <c r="B1924" t="s">
        <v>20</v>
      </c>
      <c r="C1924" t="s">
        <v>44</v>
      </c>
      <c r="E1924">
        <v>7</v>
      </c>
      <c r="G1924">
        <v>15</v>
      </c>
      <c r="H1924">
        <v>18.175999999999998</v>
      </c>
      <c r="I1924">
        <v>14.419</v>
      </c>
      <c r="J1924">
        <v>9.0570000000000004</v>
      </c>
      <c r="M1924" s="3">
        <f t="shared" si="265"/>
        <v>13.884</v>
      </c>
      <c r="N1924" s="1">
        <f t="shared" si="266"/>
        <v>4.5829803621660892</v>
      </c>
      <c r="O1924" s="1">
        <f t="shared" si="267"/>
        <v>18.46698036216609</v>
      </c>
      <c r="P1924" s="2">
        <f t="shared" si="268"/>
        <v>9.3010196378339103</v>
      </c>
    </row>
    <row r="1925" spans="1:16" x14ac:dyDescent="0.2">
      <c r="A1925" s="17" t="s">
        <v>45</v>
      </c>
      <c r="B1925" t="s">
        <v>20</v>
      </c>
      <c r="C1925" t="s">
        <v>44</v>
      </c>
      <c r="E1925">
        <v>7</v>
      </c>
      <c r="G1925">
        <v>16</v>
      </c>
      <c r="H1925">
        <v>16.010000000000002</v>
      </c>
      <c r="I1925">
        <v>12.83</v>
      </c>
      <c r="J1925">
        <v>6.085</v>
      </c>
      <c r="M1925" s="3">
        <f t="shared" si="265"/>
        <v>11.641666666666667</v>
      </c>
      <c r="N1925" s="1">
        <f t="shared" si="266"/>
        <v>5.0680872460261872</v>
      </c>
      <c r="O1925" s="1">
        <f t="shared" si="267"/>
        <v>16.709753912692854</v>
      </c>
      <c r="P1925" s="2">
        <f t="shared" si="268"/>
        <v>6.5735794206404803</v>
      </c>
    </row>
    <row r="1926" spans="1:16" x14ac:dyDescent="0.2">
      <c r="A1926" s="17" t="s">
        <v>45</v>
      </c>
      <c r="B1926" t="s">
        <v>20</v>
      </c>
      <c r="C1926" t="s">
        <v>44</v>
      </c>
      <c r="E1926">
        <v>7</v>
      </c>
      <c r="G1926">
        <v>17</v>
      </c>
      <c r="H1926">
        <v>24.338999999999999</v>
      </c>
      <c r="I1926">
        <v>13.585000000000001</v>
      </c>
      <c r="J1926">
        <v>11.321</v>
      </c>
      <c r="M1926" s="3">
        <f t="shared" si="265"/>
        <v>16.414999999999999</v>
      </c>
      <c r="N1926" s="1">
        <f t="shared" si="266"/>
        <v>6.9551244417335925</v>
      </c>
      <c r="O1926" s="1">
        <f t="shared" si="267"/>
        <v>23.370124441733591</v>
      </c>
      <c r="P1926" s="2">
        <f t="shared" si="268"/>
        <v>9.4598755582664076</v>
      </c>
    </row>
    <row r="1927" spans="1:16" x14ac:dyDescent="0.2">
      <c r="A1927" s="17" t="s">
        <v>45</v>
      </c>
      <c r="B1927" t="s">
        <v>20</v>
      </c>
      <c r="C1927" t="s">
        <v>44</v>
      </c>
      <c r="E1927">
        <v>7</v>
      </c>
      <c r="G1927">
        <v>18</v>
      </c>
      <c r="H1927">
        <v>21.253</v>
      </c>
      <c r="I1927">
        <v>18.175999999999998</v>
      </c>
      <c r="J1927">
        <v>12.074999999999999</v>
      </c>
      <c r="M1927" s="3">
        <f t="shared" si="265"/>
        <v>17.168000000000003</v>
      </c>
      <c r="N1927" s="1">
        <f t="shared" si="266"/>
        <v>4.6712920054305984</v>
      </c>
      <c r="O1927" s="1">
        <f t="shared" si="267"/>
        <v>21.8392920054306</v>
      </c>
      <c r="P1927" s="2">
        <f t="shared" si="268"/>
        <v>12.496707994569405</v>
      </c>
    </row>
    <row r="1928" spans="1:16" x14ac:dyDescent="0.2">
      <c r="A1928" s="17" t="s">
        <v>45</v>
      </c>
      <c r="B1928" t="s">
        <v>20</v>
      </c>
      <c r="C1928" t="s">
        <v>44</v>
      </c>
      <c r="E1928">
        <v>7</v>
      </c>
      <c r="G1928">
        <v>19</v>
      </c>
      <c r="H1928">
        <v>20.433</v>
      </c>
      <c r="I1928">
        <v>13.606</v>
      </c>
      <c r="J1928">
        <v>11.321</v>
      </c>
      <c r="M1928" s="3">
        <f t="shared" si="265"/>
        <v>15.12</v>
      </c>
      <c r="N1928" s="1">
        <f t="shared" si="266"/>
        <v>4.7409158397929847</v>
      </c>
      <c r="O1928" s="1">
        <f t="shared" si="267"/>
        <v>19.860915839792984</v>
      </c>
      <c r="P1928" s="2">
        <f t="shared" si="268"/>
        <v>10.379084160207015</v>
      </c>
    </row>
    <row r="1929" spans="1:16" x14ac:dyDescent="0.2">
      <c r="A1929" s="17" t="s">
        <v>45</v>
      </c>
      <c r="B1929" t="s">
        <v>20</v>
      </c>
      <c r="C1929" t="s">
        <v>44</v>
      </c>
      <c r="E1929">
        <v>7</v>
      </c>
      <c r="G1929">
        <v>20</v>
      </c>
      <c r="H1929">
        <v>16.603999999999999</v>
      </c>
      <c r="I1929">
        <v>14.34</v>
      </c>
      <c r="J1929">
        <v>14.34</v>
      </c>
      <c r="M1929" s="3">
        <f t="shared" si="265"/>
        <v>15.094666666666667</v>
      </c>
      <c r="N1929" s="1">
        <f t="shared" si="266"/>
        <v>1.3071210094453123</v>
      </c>
      <c r="O1929" s="1">
        <f t="shared" si="267"/>
        <v>16.401787676111979</v>
      </c>
      <c r="P1929" s="2">
        <f t="shared" si="268"/>
        <v>13.787545657221354</v>
      </c>
    </row>
    <row r="1930" spans="1:16" x14ac:dyDescent="0.2">
      <c r="A1930" s="17" t="s">
        <v>45</v>
      </c>
      <c r="B1930" t="s">
        <v>20</v>
      </c>
      <c r="C1930" t="s">
        <v>44</v>
      </c>
      <c r="E1930">
        <v>7</v>
      </c>
      <c r="G1930">
        <v>21</v>
      </c>
      <c r="H1930">
        <v>19.623000000000001</v>
      </c>
      <c r="I1930">
        <v>12.852</v>
      </c>
      <c r="J1930">
        <v>18.129000000000001</v>
      </c>
      <c r="M1930" s="3">
        <f t="shared" si="265"/>
        <v>16.867999999999999</v>
      </c>
      <c r="N1930" s="1">
        <f t="shared" si="266"/>
        <v>3.5572743779472589</v>
      </c>
      <c r="O1930" s="1">
        <f t="shared" si="267"/>
        <v>20.425274377947257</v>
      </c>
      <c r="P1930" s="2">
        <f t="shared" si="268"/>
        <v>13.31072562205274</v>
      </c>
    </row>
    <row r="1931" spans="1:16" x14ac:dyDescent="0.2">
      <c r="A1931" s="17" t="s">
        <v>45</v>
      </c>
      <c r="B1931" t="s">
        <v>20</v>
      </c>
      <c r="C1931" t="s">
        <v>44</v>
      </c>
      <c r="E1931">
        <v>7</v>
      </c>
      <c r="G1931">
        <v>22</v>
      </c>
      <c r="H1931">
        <v>26.457999999999998</v>
      </c>
      <c r="I1931">
        <v>13.585000000000001</v>
      </c>
      <c r="J1931">
        <v>12.83</v>
      </c>
      <c r="M1931" s="3">
        <f t="shared" si="265"/>
        <v>17.624333333333333</v>
      </c>
      <c r="N1931" s="1">
        <f t="shared" si="266"/>
        <v>7.6594879942025713</v>
      </c>
      <c r="O1931" s="1">
        <f t="shared" si="267"/>
        <v>25.283821327535904</v>
      </c>
      <c r="P1931" s="2">
        <f t="shared" si="268"/>
        <v>9.9648453391307612</v>
      </c>
    </row>
    <row r="1932" spans="1:16" x14ac:dyDescent="0.2">
      <c r="A1932" s="17" t="s">
        <v>45</v>
      </c>
      <c r="B1932" t="s">
        <v>20</v>
      </c>
      <c r="C1932" t="s">
        <v>44</v>
      </c>
      <c r="E1932">
        <v>7</v>
      </c>
      <c r="G1932">
        <v>23</v>
      </c>
      <c r="H1932">
        <v>27.263999999999999</v>
      </c>
      <c r="I1932">
        <v>15.093999999999999</v>
      </c>
      <c r="J1932">
        <v>19.637</v>
      </c>
      <c r="M1932" s="3">
        <f t="shared" si="265"/>
        <v>20.664999999999999</v>
      </c>
      <c r="N1932" s="1">
        <f t="shared" si="266"/>
        <v>6.1497815408354288</v>
      </c>
      <c r="O1932" s="1">
        <f t="shared" si="267"/>
        <v>26.814781540835426</v>
      </c>
      <c r="P1932" s="2">
        <f t="shared" si="268"/>
        <v>14.51521845916457</v>
      </c>
    </row>
    <row r="1933" spans="1:16" x14ac:dyDescent="0.2">
      <c r="A1933" s="17" t="s">
        <v>45</v>
      </c>
      <c r="B1933" t="s">
        <v>20</v>
      </c>
      <c r="C1933" t="s">
        <v>44</v>
      </c>
      <c r="E1933">
        <v>7</v>
      </c>
      <c r="G1933">
        <v>24</v>
      </c>
      <c r="H1933">
        <v>30.943000000000001</v>
      </c>
      <c r="I1933">
        <v>17.358000000000001</v>
      </c>
      <c r="J1933">
        <v>18.882999999999999</v>
      </c>
      <c r="M1933" s="3">
        <f t="shared" si="265"/>
        <v>22.394666666666666</v>
      </c>
      <c r="N1933" s="1">
        <f t="shared" si="266"/>
        <v>7.4422381266211364</v>
      </c>
      <c r="O1933" s="1">
        <f t="shared" si="267"/>
        <v>29.8369047932878</v>
      </c>
      <c r="P1933" s="2">
        <f t="shared" si="268"/>
        <v>14.952428540045529</v>
      </c>
    </row>
    <row r="1934" spans="1:16" x14ac:dyDescent="0.2">
      <c r="A1934" s="17" t="s">
        <v>45</v>
      </c>
      <c r="B1934" t="s">
        <v>20</v>
      </c>
      <c r="C1934" t="s">
        <v>44</v>
      </c>
      <c r="E1934">
        <v>7</v>
      </c>
      <c r="G1934">
        <v>25</v>
      </c>
      <c r="H1934">
        <v>28.087</v>
      </c>
      <c r="I1934">
        <v>21.132000000000001</v>
      </c>
      <c r="J1934">
        <v>15.093999999999999</v>
      </c>
      <c r="M1934" s="3">
        <f t="shared" si="265"/>
        <v>21.437666666666669</v>
      </c>
      <c r="N1934" s="1">
        <f t="shared" si="266"/>
        <v>6.5018909813478958</v>
      </c>
      <c r="O1934" s="1">
        <f t="shared" si="267"/>
        <v>27.939557648014564</v>
      </c>
      <c r="P1934" s="2">
        <f t="shared" si="268"/>
        <v>14.935775685318774</v>
      </c>
    </row>
    <row r="1935" spans="1:16" x14ac:dyDescent="0.2">
      <c r="A1935" s="17" t="s">
        <v>45</v>
      </c>
      <c r="B1935" t="s">
        <v>20</v>
      </c>
      <c r="C1935" t="s">
        <v>44</v>
      </c>
      <c r="E1935">
        <v>7</v>
      </c>
      <c r="G1935">
        <v>26</v>
      </c>
      <c r="H1935">
        <v>22.692</v>
      </c>
      <c r="I1935">
        <v>24.151</v>
      </c>
      <c r="J1935">
        <v>20.376999999999999</v>
      </c>
      <c r="M1935" s="3">
        <f t="shared" si="265"/>
        <v>22.406666666666666</v>
      </c>
      <c r="N1935" s="1">
        <f t="shared" si="266"/>
        <v>1.903110699179986</v>
      </c>
      <c r="O1935" s="1">
        <f t="shared" si="267"/>
        <v>24.309777365846653</v>
      </c>
      <c r="P1935" s="2">
        <f t="shared" si="268"/>
        <v>20.50355596748668</v>
      </c>
    </row>
    <row r="1936" spans="1:16" x14ac:dyDescent="0.2">
      <c r="A1936" s="17" t="s">
        <v>45</v>
      </c>
      <c r="B1936" t="s">
        <v>20</v>
      </c>
      <c r="C1936" t="s">
        <v>44</v>
      </c>
      <c r="E1936">
        <v>7</v>
      </c>
      <c r="G1936">
        <v>27</v>
      </c>
      <c r="H1936">
        <v>21.939</v>
      </c>
      <c r="I1936">
        <v>24.151</v>
      </c>
      <c r="J1936">
        <v>26.414999999999999</v>
      </c>
      <c r="M1936" s="3">
        <f t="shared" si="265"/>
        <v>24.168333333333333</v>
      </c>
      <c r="N1936" s="1">
        <f t="shared" si="266"/>
        <v>2.2380503420015669</v>
      </c>
      <c r="O1936" s="1">
        <f t="shared" si="267"/>
        <v>26.406383675334901</v>
      </c>
      <c r="P1936" s="2">
        <f t="shared" si="268"/>
        <v>21.930282991331765</v>
      </c>
    </row>
    <row r="1937" spans="1:16" x14ac:dyDescent="0.2">
      <c r="A1937" s="17" t="s">
        <v>45</v>
      </c>
      <c r="B1937" t="s">
        <v>20</v>
      </c>
      <c r="C1937" t="s">
        <v>44</v>
      </c>
      <c r="E1937">
        <v>7</v>
      </c>
      <c r="G1937">
        <v>28</v>
      </c>
      <c r="H1937">
        <v>22.004000000000001</v>
      </c>
      <c r="I1937">
        <v>20.724</v>
      </c>
      <c r="J1937">
        <v>25.670999999999999</v>
      </c>
      <c r="M1937" s="3">
        <f t="shared" si="265"/>
        <v>22.799666666666667</v>
      </c>
      <c r="N1937" s="1">
        <f t="shared" si="266"/>
        <v>2.5676869617095717</v>
      </c>
      <c r="O1937" s="1">
        <f t="shared" si="267"/>
        <v>25.36735362837624</v>
      </c>
      <c r="P1937" s="2">
        <f t="shared" si="268"/>
        <v>20.231979704957094</v>
      </c>
    </row>
    <row r="1938" spans="1:16" x14ac:dyDescent="0.2">
      <c r="A1938" s="17" t="s">
        <v>45</v>
      </c>
      <c r="B1938" t="s">
        <v>20</v>
      </c>
      <c r="C1938" t="s">
        <v>44</v>
      </c>
      <c r="E1938">
        <v>7</v>
      </c>
      <c r="G1938">
        <v>29</v>
      </c>
      <c r="H1938">
        <v>20.503</v>
      </c>
      <c r="I1938">
        <v>25.704999999999998</v>
      </c>
      <c r="J1938">
        <v>19.637</v>
      </c>
      <c r="M1938" s="3">
        <f t="shared" si="265"/>
        <v>21.948333333333334</v>
      </c>
      <c r="N1938" s="1">
        <f t="shared" si="266"/>
        <v>3.2820568753958872</v>
      </c>
      <c r="O1938" s="1">
        <f t="shared" si="267"/>
        <v>25.230390208729222</v>
      </c>
      <c r="P1938" s="2">
        <f t="shared" si="268"/>
        <v>18.666276457937446</v>
      </c>
    </row>
    <row r="1939" spans="1:16" x14ac:dyDescent="0.2">
      <c r="A1939" s="17" t="s">
        <v>45</v>
      </c>
      <c r="B1939" t="s">
        <v>20</v>
      </c>
      <c r="C1939" t="s">
        <v>44</v>
      </c>
      <c r="E1939">
        <v>7</v>
      </c>
      <c r="G1939">
        <v>30</v>
      </c>
      <c r="H1939">
        <v>18.867999999999999</v>
      </c>
      <c r="I1939">
        <v>24.163</v>
      </c>
      <c r="J1939">
        <v>20.390999999999998</v>
      </c>
      <c r="M1939" s="3">
        <f t="shared" si="265"/>
        <v>21.140666666666664</v>
      </c>
      <c r="N1939" s="1">
        <f t="shared" si="266"/>
        <v>2.7259413664518366</v>
      </c>
      <c r="O1939" s="1">
        <f t="shared" si="267"/>
        <v>23.866608033118503</v>
      </c>
      <c r="P1939" s="2">
        <f t="shared" si="268"/>
        <v>18.414725300214826</v>
      </c>
    </row>
    <row r="1940" spans="1:16" x14ac:dyDescent="0.2">
      <c r="A1940" s="17" t="s">
        <v>45</v>
      </c>
      <c r="B1940" t="s">
        <v>20</v>
      </c>
      <c r="C1940" t="s">
        <v>44</v>
      </c>
      <c r="E1940">
        <v>7</v>
      </c>
      <c r="G1940">
        <v>31</v>
      </c>
      <c r="H1940">
        <v>30.273</v>
      </c>
      <c r="I1940">
        <v>26.425999999999998</v>
      </c>
      <c r="J1940">
        <v>21.887</v>
      </c>
      <c r="M1940" s="3">
        <f t="shared" si="265"/>
        <v>26.195333333333334</v>
      </c>
      <c r="N1940" s="1">
        <f t="shared" si="266"/>
        <v>4.197755868715257</v>
      </c>
      <c r="O1940" s="1">
        <f t="shared" si="267"/>
        <v>30.393089202048593</v>
      </c>
      <c r="P1940" s="2">
        <f t="shared" si="268"/>
        <v>21.997577464618075</v>
      </c>
    </row>
    <row r="1941" spans="1:16" x14ac:dyDescent="0.2">
      <c r="A1941" s="17" t="s">
        <v>45</v>
      </c>
      <c r="B1941" t="s">
        <v>20</v>
      </c>
      <c r="C1941" t="s">
        <v>44</v>
      </c>
      <c r="E1941">
        <v>7</v>
      </c>
      <c r="G1941">
        <v>32</v>
      </c>
      <c r="H1941">
        <v>26.457999999999998</v>
      </c>
      <c r="I1941">
        <v>20.376999999999999</v>
      </c>
      <c r="J1941">
        <v>23.396000000000001</v>
      </c>
      <c r="M1941" s="3">
        <f t="shared" si="265"/>
        <v>23.41033333333333</v>
      </c>
      <c r="N1941" s="1">
        <f t="shared" si="266"/>
        <v>3.040525338380407</v>
      </c>
      <c r="O1941" s="1">
        <f t="shared" si="267"/>
        <v>26.450858671713739</v>
      </c>
      <c r="P1941" s="2">
        <f t="shared" si="268"/>
        <v>20.369807994952922</v>
      </c>
    </row>
    <row r="1942" spans="1:16" x14ac:dyDescent="0.2">
      <c r="A1942" s="17" t="s">
        <v>45</v>
      </c>
      <c r="B1942" t="s">
        <v>20</v>
      </c>
      <c r="C1942" t="s">
        <v>44</v>
      </c>
      <c r="E1942">
        <v>7</v>
      </c>
      <c r="G1942">
        <v>33</v>
      </c>
      <c r="H1942">
        <v>22.754000000000001</v>
      </c>
      <c r="I1942">
        <v>21.146000000000001</v>
      </c>
      <c r="J1942">
        <v>35.472000000000001</v>
      </c>
      <c r="M1942" s="3">
        <f t="shared" si="265"/>
        <v>26.457333333333338</v>
      </c>
      <c r="N1942" s="1">
        <f t="shared" si="266"/>
        <v>7.8482212846818395</v>
      </c>
      <c r="O1942" s="1">
        <f t="shared" si="267"/>
        <v>34.305554618015179</v>
      </c>
      <c r="P1942" s="2">
        <f t="shared" si="268"/>
        <v>18.609112048651497</v>
      </c>
    </row>
    <row r="1943" spans="1:16" x14ac:dyDescent="0.2">
      <c r="A1943" s="17" t="s">
        <v>45</v>
      </c>
      <c r="B1943" t="s">
        <v>20</v>
      </c>
      <c r="C1943" t="s">
        <v>44</v>
      </c>
      <c r="E1943">
        <v>7</v>
      </c>
      <c r="G1943">
        <v>34</v>
      </c>
      <c r="H1943">
        <v>26.425999999999998</v>
      </c>
      <c r="I1943">
        <v>26.457999999999998</v>
      </c>
      <c r="J1943">
        <v>21.132000000000001</v>
      </c>
      <c r="M1943" s="3">
        <f t="shared" si="265"/>
        <v>24.672000000000001</v>
      </c>
      <c r="N1943" s="1">
        <f t="shared" si="266"/>
        <v>3.0657716809964453</v>
      </c>
      <c r="O1943" s="1">
        <f t="shared" si="267"/>
        <v>27.737771680996445</v>
      </c>
      <c r="P1943" s="2">
        <f t="shared" si="268"/>
        <v>21.606228319003556</v>
      </c>
    </row>
    <row r="1944" spans="1:16" x14ac:dyDescent="0.2">
      <c r="A1944" s="17" t="s">
        <v>45</v>
      </c>
      <c r="B1944" t="s">
        <v>20</v>
      </c>
      <c r="C1944" t="s">
        <v>44</v>
      </c>
      <c r="E1944">
        <v>7</v>
      </c>
      <c r="G1944">
        <v>35</v>
      </c>
      <c r="H1944">
        <v>26.425999999999998</v>
      </c>
      <c r="I1944">
        <v>24.905999999999999</v>
      </c>
      <c r="J1944">
        <v>37.743000000000002</v>
      </c>
      <c r="M1944" s="3">
        <f t="shared" si="265"/>
        <v>29.691666666666663</v>
      </c>
      <c r="N1944" s="1">
        <f t="shared" si="266"/>
        <v>7.0139558263032651</v>
      </c>
      <c r="O1944" s="1">
        <f t="shared" si="267"/>
        <v>36.70562249296993</v>
      </c>
      <c r="P1944" s="2">
        <f t="shared" si="268"/>
        <v>22.677710840363396</v>
      </c>
    </row>
    <row r="1945" spans="1:16" x14ac:dyDescent="0.2">
      <c r="A1945" s="17" t="s">
        <v>45</v>
      </c>
      <c r="B1945" t="s">
        <v>20</v>
      </c>
      <c r="C1945" t="s">
        <v>44</v>
      </c>
      <c r="E1945">
        <v>7</v>
      </c>
      <c r="G1945">
        <v>36</v>
      </c>
      <c r="H1945">
        <v>21.146000000000001</v>
      </c>
      <c r="I1945">
        <v>30.943000000000001</v>
      </c>
      <c r="J1945">
        <v>27.18</v>
      </c>
      <c r="M1945" s="3">
        <f t="shared" si="265"/>
        <v>26.423000000000002</v>
      </c>
      <c r="N1945" s="1">
        <f t="shared" si="266"/>
        <v>4.9421745214024808</v>
      </c>
      <c r="O1945" s="1">
        <f t="shared" si="267"/>
        <v>31.365174521402484</v>
      </c>
      <c r="P1945" s="2">
        <f t="shared" si="268"/>
        <v>21.48082547859752</v>
      </c>
    </row>
    <row r="1946" spans="1:16" x14ac:dyDescent="0.2">
      <c r="A1946" s="17" t="s">
        <v>45</v>
      </c>
      <c r="B1946" t="s">
        <v>20</v>
      </c>
      <c r="C1946" t="s">
        <v>44</v>
      </c>
      <c r="E1946">
        <v>7</v>
      </c>
      <c r="G1946">
        <v>37</v>
      </c>
      <c r="H1946">
        <v>19.681000000000001</v>
      </c>
      <c r="I1946">
        <v>27.934999999999999</v>
      </c>
      <c r="J1946">
        <v>27.934999999999999</v>
      </c>
      <c r="M1946" s="3">
        <f t="shared" si="265"/>
        <v>25.183666666666667</v>
      </c>
      <c r="N1946" s="1">
        <f t="shared" si="266"/>
        <v>4.7654491218911508</v>
      </c>
      <c r="O1946" s="1">
        <f t="shared" si="267"/>
        <v>29.949115788557819</v>
      </c>
      <c r="P1946" s="2">
        <f t="shared" si="268"/>
        <v>20.418217544775516</v>
      </c>
    </row>
    <row r="1947" spans="1:16" x14ac:dyDescent="0.2">
      <c r="A1947" s="17" t="s">
        <v>45</v>
      </c>
      <c r="B1947" t="s">
        <v>20</v>
      </c>
      <c r="C1947" t="s">
        <v>44</v>
      </c>
      <c r="E1947">
        <v>7</v>
      </c>
      <c r="G1947">
        <v>38</v>
      </c>
      <c r="H1947">
        <v>24.151</v>
      </c>
      <c r="I1947">
        <v>30.189</v>
      </c>
      <c r="J1947">
        <v>27.934999999999999</v>
      </c>
      <c r="M1947" s="3">
        <f t="shared" si="265"/>
        <v>27.425000000000001</v>
      </c>
      <c r="N1947" s="1">
        <f t="shared" si="266"/>
        <v>3.0511368373116272</v>
      </c>
      <c r="O1947" s="1">
        <f t="shared" si="267"/>
        <v>30.476136837311628</v>
      </c>
      <c r="P1947" s="2">
        <f t="shared" si="268"/>
        <v>24.373863162688373</v>
      </c>
    </row>
    <row r="1948" spans="1:16" x14ac:dyDescent="0.2">
      <c r="A1948" s="17" t="s">
        <v>45</v>
      </c>
      <c r="B1948" t="s">
        <v>20</v>
      </c>
      <c r="C1948" t="s">
        <v>44</v>
      </c>
      <c r="E1948">
        <v>7</v>
      </c>
      <c r="G1948">
        <v>39</v>
      </c>
      <c r="H1948">
        <v>23.506</v>
      </c>
      <c r="I1948">
        <v>30.952999999999999</v>
      </c>
      <c r="J1948">
        <v>29.434000000000001</v>
      </c>
      <c r="M1948" s="3">
        <f t="shared" si="265"/>
        <v>27.964333333333332</v>
      </c>
      <c r="N1948" s="1">
        <f t="shared" si="266"/>
        <v>3.9350212621196237</v>
      </c>
      <c r="O1948" s="1">
        <f t="shared" si="267"/>
        <v>31.899354595452955</v>
      </c>
      <c r="P1948" s="2">
        <f t="shared" si="268"/>
        <v>24.02931207121371</v>
      </c>
    </row>
    <row r="1949" spans="1:16" x14ac:dyDescent="0.2">
      <c r="A1949" s="17" t="s">
        <v>45</v>
      </c>
      <c r="B1949" t="s">
        <v>20</v>
      </c>
      <c r="C1949" t="s">
        <v>44</v>
      </c>
      <c r="E1949">
        <v>7</v>
      </c>
      <c r="G1949">
        <v>40</v>
      </c>
      <c r="H1949">
        <v>23.408000000000001</v>
      </c>
      <c r="I1949">
        <v>32.453000000000003</v>
      </c>
      <c r="J1949">
        <v>23.396000000000001</v>
      </c>
      <c r="M1949" s="3">
        <f t="shared" si="265"/>
        <v>26.419</v>
      </c>
      <c r="N1949" s="1">
        <f t="shared" si="266"/>
        <v>5.2256007310164971</v>
      </c>
      <c r="O1949" s="1">
        <f t="shared" si="267"/>
        <v>31.644600731016496</v>
      </c>
      <c r="P1949" s="2">
        <f t="shared" si="268"/>
        <v>21.193399268983505</v>
      </c>
    </row>
    <row r="1950" spans="1:16" x14ac:dyDescent="0.2">
      <c r="A1950" s="17" t="s">
        <v>45</v>
      </c>
      <c r="B1950" t="s">
        <v>20</v>
      </c>
      <c r="C1950" t="s">
        <v>44</v>
      </c>
      <c r="E1950">
        <v>7</v>
      </c>
      <c r="G1950">
        <v>41</v>
      </c>
      <c r="H1950">
        <v>27.212</v>
      </c>
      <c r="I1950">
        <v>28.689</v>
      </c>
      <c r="J1950">
        <v>24.151</v>
      </c>
      <c r="M1950" s="3">
        <f t="shared" si="265"/>
        <v>26.683999999999997</v>
      </c>
      <c r="N1950" s="1">
        <f t="shared" si="266"/>
        <v>2.3146163829023592</v>
      </c>
      <c r="O1950" s="1">
        <f t="shared" si="267"/>
        <v>28.998616382902355</v>
      </c>
      <c r="P1950" s="2">
        <f t="shared" si="268"/>
        <v>24.36938361709764</v>
      </c>
    </row>
    <row r="1951" spans="1:16" x14ac:dyDescent="0.2">
      <c r="A1951" s="17" t="s">
        <v>45</v>
      </c>
      <c r="B1951" t="s">
        <v>20</v>
      </c>
      <c r="C1951" t="s">
        <v>44</v>
      </c>
      <c r="E1951">
        <v>7</v>
      </c>
      <c r="G1951">
        <v>42</v>
      </c>
      <c r="H1951">
        <v>31.734000000000002</v>
      </c>
      <c r="I1951">
        <v>28.689</v>
      </c>
      <c r="J1951">
        <v>34.725000000000001</v>
      </c>
      <c r="M1951" s="3">
        <f t="shared" si="265"/>
        <v>31.715999999999998</v>
      </c>
      <c r="N1951" s="1">
        <f t="shared" si="266"/>
        <v>3.0180402581807959</v>
      </c>
      <c r="O1951" s="1">
        <f t="shared" si="267"/>
        <v>34.734040258180791</v>
      </c>
      <c r="P1951" s="2">
        <f t="shared" si="268"/>
        <v>28.697959741819201</v>
      </c>
    </row>
    <row r="1952" spans="1:16" x14ac:dyDescent="0.2">
      <c r="A1952" s="17" t="s">
        <v>45</v>
      </c>
      <c r="B1952" t="s">
        <v>20</v>
      </c>
      <c r="C1952" t="s">
        <v>44</v>
      </c>
      <c r="E1952">
        <v>7</v>
      </c>
      <c r="G1952">
        <v>43</v>
      </c>
      <c r="H1952">
        <v>30.952999999999999</v>
      </c>
      <c r="I1952">
        <v>35.479999999999997</v>
      </c>
      <c r="J1952">
        <v>33.970999999999997</v>
      </c>
      <c r="M1952" s="3">
        <f t="shared" si="265"/>
        <v>33.467999999999996</v>
      </c>
      <c r="N1952" s="1">
        <f t="shared" si="266"/>
        <v>2.305035574562786</v>
      </c>
      <c r="O1952" s="1">
        <f t="shared" si="267"/>
        <v>35.773035574562783</v>
      </c>
      <c r="P1952" s="2">
        <f t="shared" si="268"/>
        <v>31.16296442543721</v>
      </c>
    </row>
    <row r="1953" spans="1:16" x14ac:dyDescent="0.2">
      <c r="A1953" s="17" t="s">
        <v>45</v>
      </c>
      <c r="B1953" t="s">
        <v>20</v>
      </c>
      <c r="C1953" t="s">
        <v>44</v>
      </c>
      <c r="E1953">
        <v>7</v>
      </c>
      <c r="G1953">
        <v>44</v>
      </c>
      <c r="H1953">
        <v>26.587</v>
      </c>
      <c r="I1953">
        <v>36.981000000000002</v>
      </c>
      <c r="J1953">
        <v>36.234000000000002</v>
      </c>
      <c r="M1953" s="3">
        <f t="shared" si="265"/>
        <v>33.267333333333333</v>
      </c>
      <c r="N1953" s="1">
        <f t="shared" si="266"/>
        <v>5.7973823690812019</v>
      </c>
      <c r="O1953" s="1">
        <f t="shared" si="267"/>
        <v>39.064715702414532</v>
      </c>
      <c r="P1953" s="2">
        <f t="shared" si="268"/>
        <v>27.469950964252131</v>
      </c>
    </row>
    <row r="1954" spans="1:16" x14ac:dyDescent="0.2">
      <c r="A1954" s="17" t="s">
        <v>45</v>
      </c>
      <c r="B1954" t="s">
        <v>20</v>
      </c>
      <c r="C1954" t="s">
        <v>44</v>
      </c>
      <c r="E1954">
        <v>7</v>
      </c>
      <c r="G1954">
        <v>45</v>
      </c>
      <c r="H1954">
        <v>28.719000000000001</v>
      </c>
      <c r="I1954">
        <v>27.18</v>
      </c>
      <c r="J1954">
        <v>33.207999999999998</v>
      </c>
      <c r="M1954" s="3">
        <f t="shared" si="265"/>
        <v>29.702333333333332</v>
      </c>
      <c r="N1954" s="1">
        <f t="shared" si="266"/>
        <v>3.1319968603645383</v>
      </c>
      <c r="O1954" s="1">
        <f t="shared" si="267"/>
        <v>32.834330193697873</v>
      </c>
      <c r="P1954" s="2">
        <f t="shared" si="268"/>
        <v>26.570336472968794</v>
      </c>
    </row>
    <row r="1955" spans="1:16" x14ac:dyDescent="0.2">
      <c r="A1955" s="17" t="s">
        <v>45</v>
      </c>
      <c r="B1955" t="s">
        <v>20</v>
      </c>
      <c r="C1955" t="s">
        <v>44</v>
      </c>
      <c r="E1955">
        <v>7</v>
      </c>
      <c r="G1955">
        <v>46</v>
      </c>
      <c r="H1955">
        <v>21.186</v>
      </c>
      <c r="I1955">
        <v>33.216000000000001</v>
      </c>
      <c r="J1955">
        <v>26.414999999999999</v>
      </c>
      <c r="M1955" s="3">
        <f t="shared" si="265"/>
        <v>26.939000000000004</v>
      </c>
      <c r="N1955" s="1">
        <f t="shared" si="266"/>
        <v>6.0320939150513819</v>
      </c>
      <c r="O1955" s="1">
        <f t="shared" si="267"/>
        <v>32.971093915051384</v>
      </c>
      <c r="P1955" s="2">
        <f t="shared" si="268"/>
        <v>20.906906084948623</v>
      </c>
    </row>
    <row r="1956" spans="1:16" x14ac:dyDescent="0.2">
      <c r="A1956" s="17" t="s">
        <v>45</v>
      </c>
      <c r="B1956" t="s">
        <v>20</v>
      </c>
      <c r="C1956" t="s">
        <v>44</v>
      </c>
      <c r="E1956">
        <v>7</v>
      </c>
      <c r="G1956">
        <v>47</v>
      </c>
      <c r="H1956">
        <v>30.98</v>
      </c>
      <c r="I1956">
        <v>24.163</v>
      </c>
      <c r="J1956">
        <v>25.670999999999999</v>
      </c>
      <c r="M1956" s="3">
        <f t="shared" si="265"/>
        <v>26.937999999999999</v>
      </c>
      <c r="N1956" s="1">
        <f t="shared" si="266"/>
        <v>3.5807595562953094</v>
      </c>
      <c r="O1956" s="1">
        <f t="shared" si="267"/>
        <v>30.518759556295308</v>
      </c>
      <c r="P1956" s="2">
        <f t="shared" si="268"/>
        <v>23.35724044370469</v>
      </c>
    </row>
    <row r="1957" spans="1:16" x14ac:dyDescent="0.2">
      <c r="A1957" s="17" t="s">
        <v>45</v>
      </c>
      <c r="B1957" t="s">
        <v>20</v>
      </c>
      <c r="C1957" t="s">
        <v>44</v>
      </c>
      <c r="E1957">
        <v>7</v>
      </c>
      <c r="G1957">
        <v>48</v>
      </c>
      <c r="H1957">
        <v>33.970999999999997</v>
      </c>
      <c r="I1957">
        <v>23.445</v>
      </c>
      <c r="J1957">
        <v>31.698</v>
      </c>
      <c r="M1957" s="3">
        <f t="shared" si="265"/>
        <v>29.704666666666668</v>
      </c>
      <c r="N1957" s="1">
        <f t="shared" si="266"/>
        <v>5.538880963997423</v>
      </c>
      <c r="O1957" s="1">
        <f t="shared" si="267"/>
        <v>35.243547630664089</v>
      </c>
      <c r="P1957" s="2">
        <f t="shared" si="268"/>
        <v>24.165785702669247</v>
      </c>
    </row>
    <row r="1958" spans="1:16" x14ac:dyDescent="0.2">
      <c r="A1958" s="17" t="s">
        <v>45</v>
      </c>
      <c r="B1958" t="s">
        <v>20</v>
      </c>
      <c r="C1958" t="s">
        <v>44</v>
      </c>
      <c r="E1958">
        <v>7</v>
      </c>
      <c r="G1958">
        <v>49</v>
      </c>
      <c r="H1958">
        <v>28.678999999999998</v>
      </c>
      <c r="I1958">
        <v>29.443999999999999</v>
      </c>
      <c r="J1958">
        <v>33.207999999999998</v>
      </c>
      <c r="M1958" s="3">
        <f t="shared" si="265"/>
        <v>30.443666666666662</v>
      </c>
      <c r="N1958" s="1">
        <f t="shared" si="266"/>
        <v>2.4243474035981998</v>
      </c>
      <c r="O1958" s="1">
        <f t="shared" si="267"/>
        <v>32.868014070264863</v>
      </c>
      <c r="P1958" s="2">
        <f t="shared" si="268"/>
        <v>28.019319263068461</v>
      </c>
    </row>
    <row r="1959" spans="1:16" x14ac:dyDescent="0.2">
      <c r="A1959" s="17" t="s">
        <v>45</v>
      </c>
      <c r="B1959" t="s">
        <v>20</v>
      </c>
      <c r="C1959" t="s">
        <v>44</v>
      </c>
      <c r="E1959">
        <v>7</v>
      </c>
      <c r="G1959">
        <v>50</v>
      </c>
      <c r="H1959">
        <v>28.689</v>
      </c>
      <c r="I1959">
        <v>31.707000000000001</v>
      </c>
      <c r="J1959">
        <v>33.962000000000003</v>
      </c>
      <c r="M1959" s="3">
        <f t="shared" si="265"/>
        <v>31.452666666666669</v>
      </c>
      <c r="N1959" s="1">
        <f t="shared" si="266"/>
        <v>2.6456844735027158</v>
      </c>
      <c r="O1959" s="1">
        <f t="shared" si="267"/>
        <v>34.098351140169385</v>
      </c>
      <c r="P1959" s="2">
        <f t="shared" si="268"/>
        <v>28.806982193163954</v>
      </c>
    </row>
    <row r="1960" spans="1:16" x14ac:dyDescent="0.2">
      <c r="A1960" s="17" t="s">
        <v>45</v>
      </c>
      <c r="B1960" t="s">
        <v>20</v>
      </c>
      <c r="C1960" t="s">
        <v>44</v>
      </c>
      <c r="E1960">
        <v>7</v>
      </c>
      <c r="G1960">
        <v>51</v>
      </c>
      <c r="H1960">
        <v>28.689</v>
      </c>
      <c r="I1960">
        <v>25.670999999999999</v>
      </c>
      <c r="J1960">
        <v>30.189</v>
      </c>
      <c r="M1960" s="3">
        <f t="shared" si="265"/>
        <v>28.183000000000003</v>
      </c>
      <c r="N1960" s="1">
        <f t="shared" si="266"/>
        <v>2.3011101668542513</v>
      </c>
      <c r="O1960" s="1">
        <f t="shared" si="267"/>
        <v>30.484110166854254</v>
      </c>
      <c r="P1960" s="2">
        <f t="shared" si="268"/>
        <v>25.881889833145753</v>
      </c>
    </row>
    <row r="1961" spans="1:16" x14ac:dyDescent="0.2">
      <c r="A1961" s="17" t="s">
        <v>45</v>
      </c>
      <c r="B1961" t="s">
        <v>20</v>
      </c>
      <c r="C1961" t="s">
        <v>44</v>
      </c>
      <c r="E1961">
        <v>7</v>
      </c>
      <c r="G1961">
        <v>52</v>
      </c>
      <c r="H1961">
        <v>35.543999999999997</v>
      </c>
      <c r="I1961">
        <v>29.434000000000001</v>
      </c>
      <c r="J1961">
        <v>26.414999999999999</v>
      </c>
      <c r="M1961" s="3">
        <f t="shared" si="265"/>
        <v>30.464333333333332</v>
      </c>
      <c r="N1961" s="1">
        <f t="shared" si="266"/>
        <v>4.6508977986334239</v>
      </c>
      <c r="O1961" s="1">
        <f t="shared" si="267"/>
        <v>35.115231131966759</v>
      </c>
      <c r="P1961" s="2">
        <f t="shared" si="268"/>
        <v>25.813435534699909</v>
      </c>
    </row>
    <row r="1962" spans="1:16" x14ac:dyDescent="0.2">
      <c r="A1962" s="17" t="s">
        <v>45</v>
      </c>
      <c r="B1962" t="s">
        <v>20</v>
      </c>
      <c r="C1962" t="s">
        <v>44</v>
      </c>
      <c r="E1962">
        <v>7</v>
      </c>
      <c r="G1962">
        <v>53</v>
      </c>
      <c r="H1962">
        <v>30.943000000000001</v>
      </c>
      <c r="I1962">
        <v>25.670999999999999</v>
      </c>
      <c r="J1962">
        <v>26.414999999999999</v>
      </c>
      <c r="M1962" s="3">
        <f t="shared" si="265"/>
        <v>27.676333333333332</v>
      </c>
      <c r="N1962" s="1">
        <f t="shared" si="266"/>
        <v>2.8533694701761534</v>
      </c>
      <c r="O1962" s="1">
        <f t="shared" si="267"/>
        <v>30.529702803509487</v>
      </c>
      <c r="P1962" s="2">
        <f t="shared" si="268"/>
        <v>24.822963863157177</v>
      </c>
    </row>
    <row r="1963" spans="1:16" x14ac:dyDescent="0.2">
      <c r="A1963" s="17" t="s">
        <v>45</v>
      </c>
      <c r="B1963" t="s">
        <v>20</v>
      </c>
      <c r="C1963" t="s">
        <v>44</v>
      </c>
      <c r="E1963">
        <v>7</v>
      </c>
      <c r="G1963">
        <v>54</v>
      </c>
      <c r="H1963">
        <v>30.98</v>
      </c>
      <c r="I1963">
        <v>27.17</v>
      </c>
      <c r="J1963">
        <v>30.943000000000001</v>
      </c>
      <c r="M1963" s="3">
        <f t="shared" si="265"/>
        <v>29.697666666666667</v>
      </c>
      <c r="N1963" s="1">
        <f t="shared" si="266"/>
        <v>2.1891017183615138</v>
      </c>
      <c r="O1963" s="1">
        <f t="shared" si="267"/>
        <v>31.88676838502818</v>
      </c>
      <c r="P1963" s="2">
        <f t="shared" si="268"/>
        <v>27.508564948305153</v>
      </c>
    </row>
    <row r="1964" spans="1:16" x14ac:dyDescent="0.2">
      <c r="A1964" s="17" t="s">
        <v>45</v>
      </c>
      <c r="B1964" t="s">
        <v>20</v>
      </c>
      <c r="C1964" t="s">
        <v>44</v>
      </c>
      <c r="E1964">
        <v>7</v>
      </c>
      <c r="G1964">
        <v>55</v>
      </c>
      <c r="H1964">
        <v>33.207999999999998</v>
      </c>
      <c r="I1964">
        <v>23.396000000000001</v>
      </c>
      <c r="J1964">
        <v>27.17</v>
      </c>
      <c r="M1964" s="3">
        <f t="shared" si="265"/>
        <v>27.924666666666667</v>
      </c>
      <c r="N1964" s="1">
        <f t="shared" si="266"/>
        <v>4.9493411009278283</v>
      </c>
      <c r="O1964" s="1">
        <f t="shared" si="267"/>
        <v>32.874007767594492</v>
      </c>
      <c r="P1964" s="2">
        <f t="shared" si="268"/>
        <v>22.975325565738839</v>
      </c>
    </row>
    <row r="1965" spans="1:16" x14ac:dyDescent="0.2">
      <c r="A1965" s="17" t="s">
        <v>45</v>
      </c>
      <c r="B1965" t="s">
        <v>20</v>
      </c>
      <c r="C1965" t="s">
        <v>44</v>
      </c>
      <c r="E1965">
        <v>7</v>
      </c>
      <c r="G1965">
        <v>56</v>
      </c>
      <c r="H1965">
        <v>24.163</v>
      </c>
      <c r="I1965">
        <v>36.981000000000002</v>
      </c>
      <c r="J1965">
        <v>34.716999999999999</v>
      </c>
      <c r="M1965" s="3">
        <f t="shared" si="265"/>
        <v>31.953666666666667</v>
      </c>
      <c r="N1965" s="1">
        <f t="shared" si="266"/>
        <v>6.8412198717285202</v>
      </c>
      <c r="O1965" s="1">
        <f t="shared" si="267"/>
        <v>38.79488653839519</v>
      </c>
      <c r="P1965" s="2">
        <f t="shared" si="268"/>
        <v>25.112446794938148</v>
      </c>
    </row>
    <row r="1966" spans="1:16" x14ac:dyDescent="0.2">
      <c r="A1966" s="17" t="s">
        <v>45</v>
      </c>
      <c r="B1966" t="s">
        <v>20</v>
      </c>
      <c r="C1966" t="s">
        <v>44</v>
      </c>
      <c r="E1966">
        <v>7</v>
      </c>
      <c r="G1966">
        <v>57</v>
      </c>
      <c r="H1966">
        <v>29.443999999999999</v>
      </c>
      <c r="I1966">
        <v>33.216000000000001</v>
      </c>
      <c r="J1966">
        <v>33.996000000000002</v>
      </c>
      <c r="M1966" s="3">
        <f t="shared" si="265"/>
        <v>32.218666666666671</v>
      </c>
      <c r="N1966" s="1">
        <f t="shared" si="266"/>
        <v>2.4343749368848959</v>
      </c>
      <c r="O1966" s="1">
        <f t="shared" si="267"/>
        <v>34.653041603551564</v>
      </c>
      <c r="P1966" s="2">
        <f t="shared" si="268"/>
        <v>29.784291729781774</v>
      </c>
    </row>
    <row r="1967" spans="1:16" x14ac:dyDescent="0.2">
      <c r="A1967" s="17" t="s">
        <v>45</v>
      </c>
      <c r="B1967" t="s">
        <v>20</v>
      </c>
      <c r="C1967" t="s">
        <v>44</v>
      </c>
      <c r="E1967">
        <v>7</v>
      </c>
      <c r="G1967">
        <v>58</v>
      </c>
      <c r="H1967">
        <v>35.472000000000001</v>
      </c>
      <c r="I1967">
        <v>27.925000000000001</v>
      </c>
      <c r="J1967">
        <v>30.952999999999999</v>
      </c>
      <c r="M1967" s="3">
        <f t="shared" si="265"/>
        <v>31.450000000000003</v>
      </c>
      <c r="N1967" s="1">
        <f t="shared" si="266"/>
        <v>3.7979677460452455</v>
      </c>
      <c r="O1967" s="1">
        <f t="shared" si="267"/>
        <v>35.247967746045248</v>
      </c>
      <c r="P1967" s="2">
        <f t="shared" si="268"/>
        <v>27.652032253954758</v>
      </c>
    </row>
    <row r="1968" spans="1:16" x14ac:dyDescent="0.2">
      <c r="A1968" s="17" t="s">
        <v>45</v>
      </c>
      <c r="B1968" t="s">
        <v>20</v>
      </c>
      <c r="C1968" t="s">
        <v>44</v>
      </c>
      <c r="E1968">
        <v>7</v>
      </c>
      <c r="G1968">
        <v>59</v>
      </c>
      <c r="H1968">
        <v>27.925000000000001</v>
      </c>
      <c r="I1968">
        <v>34.037999999999997</v>
      </c>
      <c r="J1968">
        <v>30.198</v>
      </c>
      <c r="M1968" s="3">
        <f t="shared" si="265"/>
        <v>30.720333333333333</v>
      </c>
      <c r="N1968" s="1">
        <f t="shared" si="266"/>
        <v>3.0897922799653248</v>
      </c>
      <c r="O1968" s="1">
        <f t="shared" si="267"/>
        <v>33.810125613298659</v>
      </c>
      <c r="P1968" s="2">
        <f t="shared" si="268"/>
        <v>27.630541053368006</v>
      </c>
    </row>
    <row r="1969" spans="1:16" x14ac:dyDescent="0.2">
      <c r="A1969" s="17" t="s">
        <v>45</v>
      </c>
      <c r="B1969" t="s">
        <v>20</v>
      </c>
      <c r="C1969" t="s">
        <v>44</v>
      </c>
      <c r="E1969">
        <v>7</v>
      </c>
      <c r="G1969">
        <v>60</v>
      </c>
      <c r="H1969">
        <v>29.434000000000001</v>
      </c>
      <c r="I1969">
        <v>25.670999999999999</v>
      </c>
      <c r="J1969">
        <v>32.453000000000003</v>
      </c>
      <c r="M1969" s="3">
        <f t="shared" si="265"/>
        <v>29.186000000000003</v>
      </c>
      <c r="N1969" s="1">
        <f t="shared" si="266"/>
        <v>3.3977947259950847</v>
      </c>
      <c r="O1969" s="1">
        <f t="shared" si="267"/>
        <v>32.583794725995091</v>
      </c>
      <c r="P1969" s="2">
        <f t="shared" si="268"/>
        <v>25.78820527400492</v>
      </c>
    </row>
    <row r="1970" spans="1:16" x14ac:dyDescent="0.2">
      <c r="A1970" s="17" t="s">
        <v>45</v>
      </c>
      <c r="B1970" t="s">
        <v>20</v>
      </c>
      <c r="C1970" t="s">
        <v>44</v>
      </c>
      <c r="E1970">
        <v>7</v>
      </c>
      <c r="G1970">
        <v>61</v>
      </c>
      <c r="H1970">
        <v>39.311</v>
      </c>
      <c r="I1970">
        <v>42.264000000000003</v>
      </c>
      <c r="J1970">
        <v>40.783000000000001</v>
      </c>
      <c r="M1970" s="3">
        <f t="shared" si="265"/>
        <v>40.786000000000001</v>
      </c>
      <c r="N1970" s="1">
        <f t="shared" si="266"/>
        <v>1.4765022858092718</v>
      </c>
      <c r="O1970" s="1">
        <f t="shared" si="267"/>
        <v>42.262502285809276</v>
      </c>
      <c r="P1970" s="2">
        <f t="shared" si="268"/>
        <v>39.309497714190726</v>
      </c>
    </row>
    <row r="1971" spans="1:16" x14ac:dyDescent="0.2">
      <c r="A1971" s="17" t="s">
        <v>45</v>
      </c>
      <c r="B1971" t="s">
        <v>20</v>
      </c>
      <c r="C1971" t="s">
        <v>44</v>
      </c>
      <c r="E1971">
        <v>7</v>
      </c>
      <c r="G1971">
        <v>62</v>
      </c>
      <c r="H1971">
        <v>40.006999999999998</v>
      </c>
      <c r="I1971">
        <v>33.241999999999997</v>
      </c>
      <c r="J1971">
        <v>31.734000000000002</v>
      </c>
      <c r="M1971" s="3">
        <f t="shared" si="265"/>
        <v>34.994333333333337</v>
      </c>
      <c r="N1971" s="1">
        <f t="shared" si="266"/>
        <v>4.4060908221838764</v>
      </c>
      <c r="O1971" s="1">
        <f t="shared" si="267"/>
        <v>39.400424155517214</v>
      </c>
      <c r="P1971" s="2">
        <f t="shared" si="268"/>
        <v>30.58824251114946</v>
      </c>
    </row>
    <row r="1972" spans="1:16" x14ac:dyDescent="0.2">
      <c r="A1972" s="17" t="s">
        <v>45</v>
      </c>
      <c r="B1972" t="s">
        <v>20</v>
      </c>
      <c r="C1972" t="s">
        <v>44</v>
      </c>
      <c r="E1972">
        <v>7</v>
      </c>
      <c r="G1972">
        <v>63</v>
      </c>
      <c r="H1972">
        <v>33.420999999999999</v>
      </c>
      <c r="I1972">
        <v>29.588000000000001</v>
      </c>
      <c r="J1972">
        <v>35.479999999999997</v>
      </c>
      <c r="M1972" s="3">
        <f t="shared" si="265"/>
        <v>32.829666666666668</v>
      </c>
      <c r="N1972" s="1">
        <f t="shared" si="266"/>
        <v>2.9901793145785289</v>
      </c>
      <c r="O1972" s="1">
        <f t="shared" si="267"/>
        <v>35.819845981245194</v>
      </c>
      <c r="P1972" s="2">
        <f t="shared" si="268"/>
        <v>29.839487352088138</v>
      </c>
    </row>
    <row r="1973" spans="1:16" x14ac:dyDescent="0.2">
      <c r="A1973" s="17" t="s">
        <v>45</v>
      </c>
      <c r="B1973" t="s">
        <v>20</v>
      </c>
      <c r="C1973" t="s">
        <v>44</v>
      </c>
      <c r="E1973">
        <v>7</v>
      </c>
      <c r="G1973">
        <v>64</v>
      </c>
      <c r="H1973">
        <v>27.934999999999999</v>
      </c>
      <c r="I1973">
        <v>27.17</v>
      </c>
      <c r="J1973">
        <v>23.408000000000001</v>
      </c>
      <c r="M1973" s="3">
        <f t="shared" si="265"/>
        <v>26.171000000000003</v>
      </c>
      <c r="N1973" s="1">
        <f t="shared" si="266"/>
        <v>2.4232071723234885</v>
      </c>
      <c r="O1973" s="1">
        <f t="shared" si="267"/>
        <v>28.594207172323493</v>
      </c>
      <c r="P1973" s="2">
        <f t="shared" si="268"/>
        <v>23.747792827676513</v>
      </c>
    </row>
    <row r="1974" spans="1:16" x14ac:dyDescent="0.2">
      <c r="A1974" s="17" t="s">
        <v>45</v>
      </c>
      <c r="B1974" t="s">
        <v>20</v>
      </c>
      <c r="C1974" t="s">
        <v>44</v>
      </c>
      <c r="E1974">
        <v>7</v>
      </c>
      <c r="G1974">
        <v>65</v>
      </c>
      <c r="H1974">
        <v>35.503999999999998</v>
      </c>
      <c r="I1974">
        <v>36.981000000000002</v>
      </c>
      <c r="J1974">
        <v>27.934999999999999</v>
      </c>
      <c r="M1974" s="3">
        <f t="shared" si="265"/>
        <v>33.473333333333336</v>
      </c>
      <c r="N1974" s="1">
        <f t="shared" si="266"/>
        <v>4.8528583673267516</v>
      </c>
      <c r="O1974" s="1">
        <f t="shared" si="267"/>
        <v>38.32619170066009</v>
      </c>
      <c r="P1974" s="2">
        <f t="shared" si="268"/>
        <v>28.620474966006583</v>
      </c>
    </row>
    <row r="1975" spans="1:16" x14ac:dyDescent="0.2">
      <c r="A1975" s="17" t="s">
        <v>45</v>
      </c>
      <c r="B1975" t="s">
        <v>20</v>
      </c>
      <c r="C1975" t="s">
        <v>44</v>
      </c>
      <c r="E1975">
        <v>7</v>
      </c>
      <c r="G1975">
        <v>66</v>
      </c>
      <c r="H1975">
        <v>41.570999999999998</v>
      </c>
      <c r="I1975">
        <v>36.981000000000002</v>
      </c>
      <c r="J1975">
        <v>27.965</v>
      </c>
      <c r="M1975" s="3">
        <f t="shared" ref="M1975:M1978" si="269">AVERAGE(H1975:L1975)</f>
        <v>35.505666666666663</v>
      </c>
      <c r="N1975" s="1">
        <f t="shared" ref="N1975:N1978" si="270">STDEV(H1975:L1975)</f>
        <v>6.9219408646226785</v>
      </c>
      <c r="O1975" s="1">
        <f t="shared" ref="O1975:O1978" si="271">M1975+N1975</f>
        <v>42.42760753128934</v>
      </c>
      <c r="P1975" s="2">
        <f t="shared" ref="P1975:P1978" si="272">M1975-N1975</f>
        <v>28.583725802043986</v>
      </c>
    </row>
    <row r="1976" spans="1:16" x14ac:dyDescent="0.2">
      <c r="A1976" s="17" t="s">
        <v>45</v>
      </c>
      <c r="B1976" t="s">
        <v>20</v>
      </c>
      <c r="C1976" t="s">
        <v>44</v>
      </c>
      <c r="E1976">
        <v>7</v>
      </c>
      <c r="G1976">
        <v>67</v>
      </c>
      <c r="H1976">
        <v>31.734000000000002</v>
      </c>
      <c r="I1976">
        <v>33.207999999999998</v>
      </c>
      <c r="J1976">
        <v>37.049999999999997</v>
      </c>
      <c r="M1976" s="3">
        <f t="shared" si="269"/>
        <v>33.997333333333337</v>
      </c>
      <c r="N1976" s="1">
        <f t="shared" si="270"/>
        <v>2.7444943675171429</v>
      </c>
      <c r="O1976" s="1">
        <f t="shared" si="271"/>
        <v>36.741827700850479</v>
      </c>
      <c r="P1976" s="2">
        <f t="shared" si="272"/>
        <v>31.252838965816196</v>
      </c>
    </row>
    <row r="1977" spans="1:16" x14ac:dyDescent="0.2">
      <c r="A1977" s="17" t="s">
        <v>45</v>
      </c>
      <c r="B1977" t="s">
        <v>20</v>
      </c>
      <c r="C1977" t="s">
        <v>44</v>
      </c>
      <c r="E1977">
        <v>7</v>
      </c>
      <c r="G1977">
        <v>68</v>
      </c>
      <c r="H1977" t="s">
        <v>18</v>
      </c>
      <c r="I1977">
        <v>27.337</v>
      </c>
      <c r="J1977">
        <v>40.027999999999999</v>
      </c>
      <c r="M1977" s="3">
        <f t="shared" si="269"/>
        <v>33.682499999999997</v>
      </c>
      <c r="N1977" s="1">
        <f t="shared" si="270"/>
        <v>8.973892160038492</v>
      </c>
      <c r="O1977" s="1">
        <f t="shared" si="271"/>
        <v>42.656392160038493</v>
      </c>
      <c r="P1977" s="2">
        <f t="shared" si="272"/>
        <v>24.708607839961505</v>
      </c>
    </row>
    <row r="1978" spans="1:16" x14ac:dyDescent="0.2">
      <c r="A1978" s="36" t="s">
        <v>45</v>
      </c>
      <c r="B1978" s="5" t="s">
        <v>20</v>
      </c>
      <c r="C1978" s="5" t="s">
        <v>44</v>
      </c>
      <c r="D1978" s="5"/>
      <c r="E1978" s="5">
        <v>7</v>
      </c>
      <c r="F1978" s="5"/>
      <c r="G1978" s="5">
        <v>69</v>
      </c>
      <c r="H1978" s="5" t="s">
        <v>18</v>
      </c>
      <c r="I1978" s="5">
        <v>34.095999999999997</v>
      </c>
      <c r="J1978" s="5">
        <v>31.09</v>
      </c>
      <c r="K1978" s="5"/>
      <c r="L1978" s="5"/>
      <c r="M1978" s="6">
        <f t="shared" si="269"/>
        <v>32.592999999999996</v>
      </c>
      <c r="N1978" s="7">
        <f t="shared" si="270"/>
        <v>2.1255629842467596</v>
      </c>
      <c r="O1978" s="7">
        <f t="shared" si="271"/>
        <v>34.718562984246759</v>
      </c>
      <c r="P1978" s="8">
        <f t="shared" si="272"/>
        <v>30.467437015753237</v>
      </c>
    </row>
    <row r="1979" spans="1:16" x14ac:dyDescent="0.2">
      <c r="A1979" s="32" t="s">
        <v>49</v>
      </c>
      <c r="B1979" s="9" t="s">
        <v>28</v>
      </c>
      <c r="C1979" s="9" t="s">
        <v>43</v>
      </c>
      <c r="D1979" s="9">
        <v>2022</v>
      </c>
      <c r="E1979" s="9">
        <v>1</v>
      </c>
      <c r="F1979" s="9">
        <v>245.18</v>
      </c>
      <c r="G1979" s="9">
        <v>1</v>
      </c>
      <c r="H1979" s="9" t="s">
        <v>18</v>
      </c>
      <c r="I1979" s="9">
        <v>2.2639999999999998</v>
      </c>
      <c r="J1979" s="9" t="s">
        <v>18</v>
      </c>
      <c r="K1979" s="9" t="s">
        <v>18</v>
      </c>
      <c r="L1979" s="9">
        <v>1.5089999999999999</v>
      </c>
      <c r="M1979" s="11">
        <f t="shared" ref="M1979" si="273">AVERAGE(H1979:L1979)</f>
        <v>1.8864999999999998</v>
      </c>
      <c r="N1979" s="12">
        <f t="shared" ref="N1979" si="274">STDEV(H1979:L1979)</f>
        <v>0.53386561979584302</v>
      </c>
      <c r="O1979" s="12">
        <f t="shared" ref="O1979" si="275">M1979+N1979</f>
        <v>2.420365619795843</v>
      </c>
      <c r="P1979" s="13">
        <f t="shared" ref="P1979" si="276">M1979-N1979</f>
        <v>1.3526343802041567</v>
      </c>
    </row>
    <row r="1980" spans="1:16" x14ac:dyDescent="0.2">
      <c r="A1980" s="17" t="s">
        <v>49</v>
      </c>
      <c r="B1980" t="s">
        <v>28</v>
      </c>
      <c r="C1980" t="s">
        <v>43</v>
      </c>
      <c r="D1980">
        <v>2022</v>
      </c>
      <c r="E1980">
        <v>1</v>
      </c>
      <c r="G1980">
        <v>2</v>
      </c>
      <c r="H1980">
        <v>2.2639999999999998</v>
      </c>
      <c r="I1980">
        <v>1.5089999999999999</v>
      </c>
      <c r="J1980">
        <v>0.755</v>
      </c>
      <c r="K1980">
        <v>0.755</v>
      </c>
      <c r="L1980">
        <v>1.0669999999999999</v>
      </c>
      <c r="M1980" s="3">
        <f t="shared" ref="M1980:M1990" si="277">AVERAGE(H1980:L1980)</f>
        <v>1.27</v>
      </c>
      <c r="N1980" s="1">
        <f t="shared" ref="N1980:N1990" si="278">STDEV(H1980:L1980)</f>
        <v>0.63577039880761987</v>
      </c>
      <c r="O1980" s="1">
        <f t="shared" ref="O1980:O1990" si="279">M1980+N1980</f>
        <v>1.9057703988076198</v>
      </c>
      <c r="P1980" s="2">
        <f t="shared" ref="P1980:P1990" si="280">M1980-N1980</f>
        <v>0.63422960119238014</v>
      </c>
    </row>
    <row r="1981" spans="1:16" x14ac:dyDescent="0.2">
      <c r="A1981" s="17" t="s">
        <v>49</v>
      </c>
      <c r="B1981" t="s">
        <v>28</v>
      </c>
      <c r="C1981" t="s">
        <v>43</v>
      </c>
      <c r="D1981">
        <v>2022</v>
      </c>
      <c r="E1981">
        <v>1</v>
      </c>
      <c r="G1981">
        <v>3</v>
      </c>
      <c r="H1981">
        <v>2.2639999999999998</v>
      </c>
      <c r="I1981">
        <v>3.774</v>
      </c>
      <c r="J1981">
        <v>2.2639999999999998</v>
      </c>
      <c r="K1981">
        <v>2.2639999999999998</v>
      </c>
      <c r="L1981">
        <v>2.2639999999999998</v>
      </c>
      <c r="M1981" s="3">
        <f t="shared" si="277"/>
        <v>2.5659999999999998</v>
      </c>
      <c r="N1981" s="1">
        <f t="shared" si="278"/>
        <v>0.67529252920493688</v>
      </c>
      <c r="O1981" s="1">
        <f t="shared" si="279"/>
        <v>3.2412925292049368</v>
      </c>
      <c r="P1981" s="2">
        <f t="shared" si="280"/>
        <v>1.8907074707950629</v>
      </c>
    </row>
    <row r="1982" spans="1:16" x14ac:dyDescent="0.2">
      <c r="A1982" s="17" t="s">
        <v>49</v>
      </c>
      <c r="B1982" t="s">
        <v>28</v>
      </c>
      <c r="C1982" t="s">
        <v>43</v>
      </c>
      <c r="D1982">
        <v>2022</v>
      </c>
      <c r="E1982">
        <v>1</v>
      </c>
      <c r="G1982">
        <v>4</v>
      </c>
      <c r="H1982">
        <v>2.2639999999999998</v>
      </c>
      <c r="I1982">
        <v>8.3360000000000003</v>
      </c>
      <c r="J1982">
        <v>2.2639999999999998</v>
      </c>
      <c r="K1982">
        <v>2.2639999999999998</v>
      </c>
      <c r="L1982">
        <v>3.0190000000000001</v>
      </c>
      <c r="M1982" s="3">
        <f t="shared" si="277"/>
        <v>3.6293999999999995</v>
      </c>
      <c r="N1982" s="1">
        <f t="shared" si="278"/>
        <v>2.6513026609574415</v>
      </c>
      <c r="O1982" s="1">
        <f t="shared" si="279"/>
        <v>6.2807026609574415</v>
      </c>
      <c r="P1982" s="2">
        <f t="shared" si="280"/>
        <v>0.97809733904255802</v>
      </c>
    </row>
    <row r="1983" spans="1:16" x14ac:dyDescent="0.2">
      <c r="A1983" s="17" t="s">
        <v>49</v>
      </c>
      <c r="B1983" t="s">
        <v>28</v>
      </c>
      <c r="C1983" t="s">
        <v>43</v>
      </c>
      <c r="D1983">
        <v>2022</v>
      </c>
      <c r="E1983">
        <v>1</v>
      </c>
      <c r="G1983">
        <v>5</v>
      </c>
      <c r="H1983">
        <v>9.0879999999999992</v>
      </c>
      <c r="I1983">
        <v>11.321</v>
      </c>
      <c r="J1983">
        <v>3.774</v>
      </c>
      <c r="K1983">
        <v>15.263</v>
      </c>
      <c r="L1983">
        <v>12.852</v>
      </c>
      <c r="M1983" s="3">
        <f t="shared" si="277"/>
        <v>10.4596</v>
      </c>
      <c r="N1983" s="1">
        <f t="shared" si="278"/>
        <v>4.3622463593887009</v>
      </c>
      <c r="O1983" s="1">
        <f t="shared" si="279"/>
        <v>14.821846359388701</v>
      </c>
      <c r="P1983" s="2">
        <f t="shared" si="280"/>
        <v>6.0973536406112991</v>
      </c>
    </row>
    <row r="1984" spans="1:16" x14ac:dyDescent="0.2">
      <c r="A1984" s="17" t="s">
        <v>49</v>
      </c>
      <c r="B1984" t="s">
        <v>28</v>
      </c>
      <c r="C1984" t="s">
        <v>43</v>
      </c>
      <c r="D1984">
        <v>2022</v>
      </c>
      <c r="E1984">
        <v>1</v>
      </c>
      <c r="G1984">
        <v>6</v>
      </c>
      <c r="H1984">
        <v>14.359</v>
      </c>
      <c r="I1984">
        <v>14.654</v>
      </c>
      <c r="J1984">
        <v>6.4480000000000004</v>
      </c>
      <c r="K1984">
        <v>21.132000000000001</v>
      </c>
      <c r="L1984">
        <v>12.099</v>
      </c>
      <c r="M1984" s="3">
        <f t="shared" si="277"/>
        <v>13.738400000000002</v>
      </c>
      <c r="N1984" s="1">
        <f t="shared" si="278"/>
        <v>5.2850343707491643</v>
      </c>
      <c r="O1984" s="1">
        <f t="shared" si="279"/>
        <v>19.023434370749165</v>
      </c>
      <c r="P1984" s="2">
        <f t="shared" si="280"/>
        <v>8.4533656292508379</v>
      </c>
    </row>
    <row r="1985" spans="1:16" x14ac:dyDescent="0.2">
      <c r="A1985" s="17" t="s">
        <v>49</v>
      </c>
      <c r="B1985" t="s">
        <v>28</v>
      </c>
      <c r="C1985" t="s">
        <v>43</v>
      </c>
      <c r="D1985">
        <v>2022</v>
      </c>
      <c r="E1985">
        <v>1</v>
      </c>
      <c r="G1985">
        <v>7</v>
      </c>
      <c r="H1985">
        <v>15.393000000000001</v>
      </c>
      <c r="I1985">
        <v>18.129000000000001</v>
      </c>
      <c r="J1985">
        <v>12.83</v>
      </c>
      <c r="K1985">
        <v>18.175999999999998</v>
      </c>
      <c r="L1985">
        <v>16.134</v>
      </c>
      <c r="M1985" s="3">
        <f t="shared" si="277"/>
        <v>16.132400000000001</v>
      </c>
      <c r="N1985" s="1">
        <f t="shared" si="278"/>
        <v>2.2144566602216473</v>
      </c>
      <c r="O1985" s="1">
        <f t="shared" si="279"/>
        <v>18.346856660221647</v>
      </c>
      <c r="P1985" s="2">
        <f t="shared" si="280"/>
        <v>13.917943339778354</v>
      </c>
    </row>
    <row r="1986" spans="1:16" x14ac:dyDescent="0.2">
      <c r="A1986" s="17" t="s">
        <v>49</v>
      </c>
      <c r="B1986" t="s">
        <v>28</v>
      </c>
      <c r="C1986" t="s">
        <v>43</v>
      </c>
      <c r="D1986">
        <v>2022</v>
      </c>
      <c r="E1986">
        <v>1</v>
      </c>
      <c r="G1986">
        <v>8</v>
      </c>
      <c r="H1986">
        <v>13.585000000000001</v>
      </c>
      <c r="I1986">
        <v>12.074999999999999</v>
      </c>
      <c r="J1986">
        <v>16.603999999999999</v>
      </c>
      <c r="K1986">
        <v>23.408000000000001</v>
      </c>
      <c r="L1986">
        <v>12.83</v>
      </c>
      <c r="M1986" s="3">
        <f t="shared" si="277"/>
        <v>15.700399999999998</v>
      </c>
      <c r="N1986" s="1">
        <f t="shared" si="278"/>
        <v>4.6389985233884339</v>
      </c>
      <c r="O1986" s="1">
        <f t="shared" si="279"/>
        <v>20.339398523388432</v>
      </c>
      <c r="P1986" s="2">
        <f t="shared" si="280"/>
        <v>11.061401476611564</v>
      </c>
    </row>
    <row r="1987" spans="1:16" x14ac:dyDescent="0.2">
      <c r="A1987" s="17" t="s">
        <v>49</v>
      </c>
      <c r="B1987" t="s">
        <v>28</v>
      </c>
      <c r="C1987" t="s">
        <v>43</v>
      </c>
      <c r="D1987">
        <v>2022</v>
      </c>
      <c r="E1987">
        <v>1</v>
      </c>
      <c r="G1987">
        <v>9</v>
      </c>
      <c r="H1987">
        <v>12.83</v>
      </c>
      <c r="I1987">
        <v>15.867000000000001</v>
      </c>
      <c r="J1987">
        <v>19.108000000000001</v>
      </c>
      <c r="K1987">
        <v>17.619</v>
      </c>
      <c r="L1987">
        <v>18.363</v>
      </c>
      <c r="M1987" s="3">
        <f t="shared" si="277"/>
        <v>16.757400000000001</v>
      </c>
      <c r="N1987" s="1">
        <f t="shared" si="278"/>
        <v>2.503143483702039</v>
      </c>
      <c r="O1987" s="1">
        <f t="shared" si="279"/>
        <v>19.26054348370204</v>
      </c>
      <c r="P1987" s="2">
        <f t="shared" si="280"/>
        <v>14.254256516297961</v>
      </c>
    </row>
    <row r="1988" spans="1:16" x14ac:dyDescent="0.2">
      <c r="A1988" s="17" t="s">
        <v>49</v>
      </c>
      <c r="B1988" t="s">
        <v>28</v>
      </c>
      <c r="C1988" t="s">
        <v>43</v>
      </c>
      <c r="D1988">
        <v>2022</v>
      </c>
      <c r="E1988">
        <v>1</v>
      </c>
      <c r="G1988">
        <v>10</v>
      </c>
      <c r="H1988">
        <v>21.186</v>
      </c>
      <c r="I1988">
        <v>21.253</v>
      </c>
      <c r="J1988">
        <v>24.443999999999999</v>
      </c>
      <c r="K1988">
        <v>21.9</v>
      </c>
      <c r="L1988">
        <v>17.027000000000001</v>
      </c>
      <c r="M1988" s="3">
        <f t="shared" si="277"/>
        <v>21.161999999999999</v>
      </c>
      <c r="N1988" s="1">
        <f t="shared" si="278"/>
        <v>2.6656729919478463</v>
      </c>
      <c r="O1988" s="1">
        <f t="shared" si="279"/>
        <v>23.827672991947846</v>
      </c>
      <c r="P1988" s="2">
        <f t="shared" si="280"/>
        <v>18.496327008052152</v>
      </c>
    </row>
    <row r="1989" spans="1:16" x14ac:dyDescent="0.2">
      <c r="A1989" s="17" t="s">
        <v>49</v>
      </c>
      <c r="B1989" t="s">
        <v>28</v>
      </c>
      <c r="C1989" t="s">
        <v>43</v>
      </c>
      <c r="D1989">
        <v>2022</v>
      </c>
      <c r="E1989">
        <v>1</v>
      </c>
      <c r="G1989">
        <v>11</v>
      </c>
      <c r="H1989">
        <v>24.198</v>
      </c>
      <c r="I1989">
        <v>20.390999999999998</v>
      </c>
      <c r="J1989">
        <v>26.512</v>
      </c>
      <c r="K1989">
        <v>22.094000000000001</v>
      </c>
      <c r="L1989">
        <v>26.414999999999999</v>
      </c>
      <c r="M1989" s="3">
        <f t="shared" si="277"/>
        <v>23.921999999999997</v>
      </c>
      <c r="N1989" s="1">
        <f t="shared" si="278"/>
        <v>2.6836947479175053</v>
      </c>
      <c r="O1989" s="1">
        <f t="shared" si="279"/>
        <v>26.605694747917504</v>
      </c>
      <c r="P1989" s="2">
        <f t="shared" si="280"/>
        <v>21.23830525208249</v>
      </c>
    </row>
    <row r="1990" spans="1:16" x14ac:dyDescent="0.2">
      <c r="A1990" s="36" t="s">
        <v>49</v>
      </c>
      <c r="B1990" s="5" t="s">
        <v>28</v>
      </c>
      <c r="C1990" s="5" t="s">
        <v>43</v>
      </c>
      <c r="D1990" s="5">
        <v>2022</v>
      </c>
      <c r="E1990" s="5">
        <v>1</v>
      </c>
      <c r="F1990" s="5"/>
      <c r="G1990" s="5">
        <v>12</v>
      </c>
      <c r="H1990" s="5">
        <v>27.212</v>
      </c>
      <c r="I1990" s="5">
        <v>18.129000000000001</v>
      </c>
      <c r="J1990" s="5">
        <v>25.66</v>
      </c>
      <c r="K1990" s="5" t="s">
        <v>18</v>
      </c>
      <c r="L1990" s="5">
        <v>27.263999999999999</v>
      </c>
      <c r="M1990" s="6">
        <f t="shared" si="277"/>
        <v>24.56625</v>
      </c>
      <c r="N1990" s="7">
        <f t="shared" si="278"/>
        <v>4.3555453064647045</v>
      </c>
      <c r="O1990" s="7">
        <f t="shared" si="279"/>
        <v>28.921795306464706</v>
      </c>
      <c r="P1990" s="8">
        <f t="shared" si="280"/>
        <v>20.210704693535295</v>
      </c>
    </row>
    <row r="1991" spans="1:16" x14ac:dyDescent="0.2">
      <c r="A1991" s="32" t="s">
        <v>49</v>
      </c>
      <c r="B1991" s="9" t="s">
        <v>28</v>
      </c>
      <c r="C1991" s="9" t="s">
        <v>43</v>
      </c>
      <c r="D1991" s="9">
        <v>2021</v>
      </c>
      <c r="E1991" s="9">
        <v>2</v>
      </c>
      <c r="F1991" s="9">
        <v>145.47999999999999</v>
      </c>
      <c r="G1991" s="9">
        <v>1</v>
      </c>
      <c r="H1991" s="9" t="s">
        <v>18</v>
      </c>
      <c r="I1991" s="9">
        <v>0.755</v>
      </c>
      <c r="J1991" s="9">
        <v>3.0190000000000001</v>
      </c>
      <c r="K1991" s="9">
        <v>1.5089999999999999</v>
      </c>
      <c r="L1991" s="9">
        <v>1.5089999999999999</v>
      </c>
      <c r="M1991" s="11">
        <f>AVERAGE(H1991:L1991)</f>
        <v>1.698</v>
      </c>
      <c r="N1991" s="12">
        <f t="shared" ref="N1991" si="281">STDEV(H1991:L1991)</f>
        <v>0.94968977390865195</v>
      </c>
      <c r="O1991" s="12">
        <f t="shared" ref="O1991" si="282">M1991+N1991</f>
        <v>2.647689773908652</v>
      </c>
      <c r="P1991" s="13">
        <f t="shared" ref="P1991" si="283">M1991-N1991</f>
        <v>0.74831022609134801</v>
      </c>
    </row>
    <row r="1992" spans="1:16" x14ac:dyDescent="0.2">
      <c r="A1992" s="17" t="s">
        <v>49</v>
      </c>
      <c r="B1992" t="s">
        <v>28</v>
      </c>
      <c r="C1992" t="s">
        <v>43</v>
      </c>
      <c r="D1992">
        <v>2021</v>
      </c>
      <c r="E1992">
        <v>2</v>
      </c>
      <c r="G1992">
        <v>2</v>
      </c>
      <c r="H1992">
        <v>3.1120000000000001</v>
      </c>
      <c r="I1992">
        <v>1.5089999999999999</v>
      </c>
      <c r="J1992">
        <v>9.0570000000000004</v>
      </c>
      <c r="K1992">
        <v>2.1349999999999998</v>
      </c>
      <c r="L1992">
        <v>2.2639999999999998</v>
      </c>
      <c r="M1992" s="3">
        <f t="shared" ref="M1992:M1997" si="284">AVERAGE(H1992:L1992)</f>
        <v>3.6154000000000002</v>
      </c>
      <c r="N1992" s="1">
        <f t="shared" ref="N1992:N1997" si="285">STDEV(H1992:L1992)</f>
        <v>3.095125570958309</v>
      </c>
      <c r="O1992" s="1">
        <f t="shared" ref="O1992:O1997" si="286">M1992+N1992</f>
        <v>6.7105255709583087</v>
      </c>
      <c r="P1992" s="2">
        <f t="shared" ref="P1992:P1997" si="287">M1992-N1992</f>
        <v>0.52027442904169119</v>
      </c>
    </row>
    <row r="1993" spans="1:16" x14ac:dyDescent="0.2">
      <c r="A1993" s="17" t="s">
        <v>49</v>
      </c>
      <c r="B1993" t="s">
        <v>28</v>
      </c>
      <c r="C1993" t="s">
        <v>43</v>
      </c>
      <c r="D1993">
        <v>2021</v>
      </c>
      <c r="E1993">
        <v>2</v>
      </c>
      <c r="G1993">
        <v>3</v>
      </c>
      <c r="H1993">
        <v>3.0190000000000001</v>
      </c>
      <c r="I1993">
        <v>5.3369999999999997</v>
      </c>
      <c r="J1993">
        <v>6.8339999999999996</v>
      </c>
      <c r="K1993">
        <v>3.774</v>
      </c>
      <c r="L1993">
        <v>6.085</v>
      </c>
      <c r="M1993" s="3">
        <f t="shared" si="284"/>
        <v>5.0098000000000003</v>
      </c>
      <c r="N1993" s="1">
        <f t="shared" si="285"/>
        <v>1.5875536841316551</v>
      </c>
      <c r="O1993" s="1">
        <f t="shared" si="286"/>
        <v>6.5973536841316553</v>
      </c>
      <c r="P1993" s="2">
        <f t="shared" si="287"/>
        <v>3.4222463158683452</v>
      </c>
    </row>
    <row r="1994" spans="1:16" x14ac:dyDescent="0.2">
      <c r="A1994" s="17" t="s">
        <v>49</v>
      </c>
      <c r="B1994" t="s">
        <v>28</v>
      </c>
      <c r="C1994" t="s">
        <v>43</v>
      </c>
      <c r="D1994">
        <v>2021</v>
      </c>
      <c r="E1994">
        <v>2</v>
      </c>
      <c r="G1994">
        <v>4</v>
      </c>
      <c r="H1994">
        <v>9.84</v>
      </c>
      <c r="I1994">
        <v>12.169</v>
      </c>
      <c r="J1994">
        <v>11.346</v>
      </c>
      <c r="K1994">
        <v>9.84</v>
      </c>
      <c r="L1994">
        <v>9.8109999999999999</v>
      </c>
      <c r="M1994" s="3">
        <f t="shared" si="284"/>
        <v>10.601200000000002</v>
      </c>
      <c r="N1994" s="1">
        <f t="shared" si="285"/>
        <v>1.0949875341756181</v>
      </c>
      <c r="O1994" s="1">
        <f t="shared" si="286"/>
        <v>11.696187534175621</v>
      </c>
      <c r="P1994" s="2">
        <f t="shared" si="287"/>
        <v>9.5062124658243832</v>
      </c>
    </row>
    <row r="1995" spans="1:16" x14ac:dyDescent="0.2">
      <c r="A1995" s="17" t="s">
        <v>49</v>
      </c>
      <c r="B1995" t="s">
        <v>28</v>
      </c>
      <c r="C1995" t="s">
        <v>43</v>
      </c>
      <c r="D1995">
        <v>2021</v>
      </c>
      <c r="E1995">
        <v>2</v>
      </c>
      <c r="G1995">
        <v>5</v>
      </c>
      <c r="H1995">
        <v>18.129000000000001</v>
      </c>
      <c r="I1995">
        <v>15.17</v>
      </c>
      <c r="J1995">
        <v>13.669</v>
      </c>
      <c r="K1995">
        <v>20.6</v>
      </c>
      <c r="L1995">
        <v>16.134</v>
      </c>
      <c r="M1995" s="3">
        <f t="shared" si="284"/>
        <v>16.740400000000001</v>
      </c>
      <c r="N1995" s="1">
        <f t="shared" si="285"/>
        <v>2.696854519620945</v>
      </c>
      <c r="O1995" s="1">
        <f t="shared" si="286"/>
        <v>19.437254519620947</v>
      </c>
      <c r="P1995" s="2">
        <f t="shared" si="287"/>
        <v>14.043545480379056</v>
      </c>
    </row>
    <row r="1996" spans="1:16" x14ac:dyDescent="0.2">
      <c r="A1996" s="17" t="s">
        <v>49</v>
      </c>
      <c r="B1996" t="s">
        <v>28</v>
      </c>
      <c r="C1996" t="s">
        <v>43</v>
      </c>
      <c r="D1996">
        <v>2021</v>
      </c>
      <c r="E1996">
        <v>2</v>
      </c>
      <c r="G1996">
        <v>6</v>
      </c>
      <c r="H1996">
        <v>18.928000000000001</v>
      </c>
      <c r="I1996">
        <v>19.003</v>
      </c>
      <c r="J1996">
        <v>20.724</v>
      </c>
      <c r="K1996">
        <v>23.506</v>
      </c>
      <c r="L1996">
        <v>22.094000000000001</v>
      </c>
      <c r="M1996" s="3">
        <f t="shared" si="284"/>
        <v>20.850999999999999</v>
      </c>
      <c r="N1996" s="1">
        <f t="shared" si="285"/>
        <v>1.9826267929189296</v>
      </c>
      <c r="O1996" s="1">
        <f t="shared" si="286"/>
        <v>22.833626792918928</v>
      </c>
      <c r="P1996" s="2">
        <f t="shared" si="287"/>
        <v>18.868373207081071</v>
      </c>
    </row>
    <row r="1997" spans="1:16" x14ac:dyDescent="0.2">
      <c r="A1997" s="36" t="s">
        <v>49</v>
      </c>
      <c r="B1997" s="5" t="s">
        <v>28</v>
      </c>
      <c r="C1997" s="5" t="s">
        <v>43</v>
      </c>
      <c r="D1997" s="5">
        <v>2021</v>
      </c>
      <c r="E1997" s="5">
        <v>2</v>
      </c>
      <c r="F1997" s="5"/>
      <c r="G1997" s="5">
        <v>7</v>
      </c>
      <c r="H1997" s="5">
        <v>30.338999999999999</v>
      </c>
      <c r="I1997" s="5">
        <v>25.704999999999998</v>
      </c>
      <c r="J1997" s="5">
        <v>25.088000000000001</v>
      </c>
      <c r="K1997" s="5">
        <v>18.363</v>
      </c>
      <c r="L1997" s="5">
        <v>24.443999999999999</v>
      </c>
      <c r="M1997" s="6">
        <f t="shared" si="284"/>
        <v>24.787800000000001</v>
      </c>
      <c r="N1997" s="7">
        <f t="shared" si="285"/>
        <v>4.2761972241700716</v>
      </c>
      <c r="O1997" s="7">
        <f t="shared" si="286"/>
        <v>29.063997224170073</v>
      </c>
      <c r="P1997" s="8">
        <f t="shared" si="287"/>
        <v>20.511602775829928</v>
      </c>
    </row>
    <row r="1998" spans="1:16" x14ac:dyDescent="0.2">
      <c r="A1998" s="32" t="s">
        <v>49</v>
      </c>
      <c r="B1998" s="9" t="s">
        <v>28</v>
      </c>
      <c r="C1998" s="9" t="s">
        <v>43</v>
      </c>
      <c r="D1998" s="9">
        <v>2020</v>
      </c>
      <c r="E1998" s="9">
        <v>3</v>
      </c>
      <c r="F1998" s="9">
        <v>131.297</v>
      </c>
      <c r="G1998" s="9">
        <v>1</v>
      </c>
      <c r="H1998" s="9">
        <v>0.755</v>
      </c>
      <c r="I1998" s="9" t="s">
        <v>18</v>
      </c>
      <c r="J1998" s="9" t="s">
        <v>18</v>
      </c>
      <c r="K1998" s="9" t="s">
        <v>18</v>
      </c>
      <c r="L1998" s="9" t="s">
        <v>18</v>
      </c>
      <c r="M1998" s="11">
        <f t="shared" ref="M1998" si="288">AVERAGE(H1998:L1998)</f>
        <v>0.755</v>
      </c>
      <c r="N1998" s="12" t="s">
        <v>18</v>
      </c>
      <c r="O1998" s="12" t="s">
        <v>18</v>
      </c>
      <c r="P1998" s="13" t="s">
        <v>18</v>
      </c>
    </row>
    <row r="1999" spans="1:16" x14ac:dyDescent="0.2">
      <c r="A1999" s="17" t="s">
        <v>49</v>
      </c>
      <c r="B1999" t="s">
        <v>28</v>
      </c>
      <c r="C1999" t="s">
        <v>43</v>
      </c>
      <c r="D1999">
        <v>2020</v>
      </c>
      <c r="E1999">
        <v>3</v>
      </c>
      <c r="G1999">
        <v>2</v>
      </c>
      <c r="H1999">
        <v>1.5089999999999999</v>
      </c>
      <c r="I1999">
        <v>2.2639999999999998</v>
      </c>
      <c r="J1999" t="s">
        <v>18</v>
      </c>
      <c r="K1999">
        <v>1.5089999999999999</v>
      </c>
      <c r="L1999">
        <v>2.387</v>
      </c>
      <c r="M1999" s="3">
        <f t="shared" ref="M1999:M2004" si="289">AVERAGE(H1999:L1999)</f>
        <v>1.9172500000000001</v>
      </c>
      <c r="N1999" s="1">
        <f t="shared" ref="N1999:N2004" si="290">STDEV(H1999:L1999)</f>
        <v>0.47407339445842439</v>
      </c>
      <c r="O1999" s="1">
        <f t="shared" ref="O1999:O2004" si="291">M1999+N1999</f>
        <v>2.3913233944584245</v>
      </c>
      <c r="P1999" s="2">
        <f t="shared" ref="P1999:P2004" si="292">M1999-N1999</f>
        <v>1.4431766055415758</v>
      </c>
    </row>
    <row r="2000" spans="1:16" x14ac:dyDescent="0.2">
      <c r="A2000" s="17" t="s">
        <v>49</v>
      </c>
      <c r="B2000" t="s">
        <v>28</v>
      </c>
      <c r="C2000" t="s">
        <v>43</v>
      </c>
      <c r="D2000">
        <v>2020</v>
      </c>
      <c r="E2000">
        <v>3</v>
      </c>
      <c r="G2000">
        <v>3</v>
      </c>
      <c r="H2000">
        <v>7.5469999999999997</v>
      </c>
      <c r="I2000">
        <v>3.8479999999999999</v>
      </c>
      <c r="J2000">
        <v>2.2639999999999998</v>
      </c>
      <c r="K2000">
        <v>8.3019999999999996</v>
      </c>
      <c r="L2000">
        <v>1.5089999999999999</v>
      </c>
      <c r="M2000" s="3">
        <f t="shared" si="289"/>
        <v>4.694</v>
      </c>
      <c r="N2000" s="1">
        <f t="shared" si="290"/>
        <v>3.0790466868821609</v>
      </c>
      <c r="O2000" s="1">
        <f t="shared" si="291"/>
        <v>7.7730466868821608</v>
      </c>
      <c r="P2000" s="2">
        <f t="shared" si="292"/>
        <v>1.6149533131178391</v>
      </c>
    </row>
    <row r="2001" spans="1:16" x14ac:dyDescent="0.2">
      <c r="A2001" s="17" t="s">
        <v>49</v>
      </c>
      <c r="B2001" t="s">
        <v>28</v>
      </c>
      <c r="C2001" t="s">
        <v>43</v>
      </c>
      <c r="D2001">
        <v>2020</v>
      </c>
      <c r="E2001">
        <v>3</v>
      </c>
      <c r="G2001">
        <v>4</v>
      </c>
      <c r="H2001">
        <v>11.420999999999999</v>
      </c>
      <c r="I2001">
        <v>9.1820000000000004</v>
      </c>
      <c r="J2001">
        <v>12.169</v>
      </c>
      <c r="K2001">
        <v>14.516999999999999</v>
      </c>
      <c r="L2001">
        <v>10.069000000000001</v>
      </c>
      <c r="M2001" s="3">
        <f t="shared" si="289"/>
        <v>11.4716</v>
      </c>
      <c r="N2001" s="1">
        <f t="shared" si="290"/>
        <v>2.059911600045</v>
      </c>
      <c r="O2001" s="1">
        <f t="shared" si="291"/>
        <v>13.531511600045</v>
      </c>
      <c r="P2001" s="2">
        <f t="shared" si="292"/>
        <v>9.4116883999550005</v>
      </c>
    </row>
    <row r="2002" spans="1:16" x14ac:dyDescent="0.2">
      <c r="A2002" s="17" t="s">
        <v>49</v>
      </c>
      <c r="B2002" t="s">
        <v>28</v>
      </c>
      <c r="C2002" t="s">
        <v>43</v>
      </c>
      <c r="D2002">
        <v>2020</v>
      </c>
      <c r="E2002">
        <v>3</v>
      </c>
      <c r="G2002">
        <v>5</v>
      </c>
      <c r="H2002">
        <v>11.715999999999999</v>
      </c>
      <c r="I2002">
        <v>14.654</v>
      </c>
      <c r="J2002">
        <v>20.6</v>
      </c>
      <c r="K2002">
        <v>17.506</v>
      </c>
      <c r="L2002">
        <v>19.242000000000001</v>
      </c>
      <c r="M2002" s="3">
        <f t="shared" si="289"/>
        <v>16.743600000000001</v>
      </c>
      <c r="N2002" s="1">
        <f t="shared" si="290"/>
        <v>3.5825363640862049</v>
      </c>
      <c r="O2002" s="1">
        <f t="shared" si="291"/>
        <v>20.326136364086206</v>
      </c>
      <c r="P2002" s="2">
        <f t="shared" si="292"/>
        <v>13.161063635913795</v>
      </c>
    </row>
    <row r="2003" spans="1:16" x14ac:dyDescent="0.2">
      <c r="A2003" s="17" t="s">
        <v>49</v>
      </c>
      <c r="B2003" t="s">
        <v>28</v>
      </c>
      <c r="C2003" t="s">
        <v>43</v>
      </c>
      <c r="D2003">
        <v>2020</v>
      </c>
      <c r="E2003">
        <v>3</v>
      </c>
      <c r="G2003">
        <v>6</v>
      </c>
      <c r="H2003">
        <v>18.363</v>
      </c>
      <c r="I2003">
        <v>18.501999999999999</v>
      </c>
      <c r="J2003">
        <v>25.936</v>
      </c>
      <c r="K2003">
        <v>20.503</v>
      </c>
      <c r="L2003">
        <v>22.841999999999999</v>
      </c>
      <c r="M2003" s="3">
        <f t="shared" si="289"/>
        <v>21.229199999999999</v>
      </c>
      <c r="N2003" s="1">
        <f t="shared" si="290"/>
        <v>3.1990302749427193</v>
      </c>
      <c r="O2003" s="1">
        <f t="shared" si="291"/>
        <v>24.428230274942717</v>
      </c>
      <c r="P2003" s="2">
        <f t="shared" si="292"/>
        <v>18.030169725057281</v>
      </c>
    </row>
    <row r="2004" spans="1:16" x14ac:dyDescent="0.2">
      <c r="A2004" s="36" t="s">
        <v>49</v>
      </c>
      <c r="B2004" s="5" t="s">
        <v>28</v>
      </c>
      <c r="C2004" s="5" t="s">
        <v>43</v>
      </c>
      <c r="D2004" s="5">
        <v>2020</v>
      </c>
      <c r="E2004" s="5">
        <v>3</v>
      </c>
      <c r="F2004" s="5"/>
      <c r="G2004" s="5">
        <v>7</v>
      </c>
      <c r="H2004" s="5">
        <v>21.939</v>
      </c>
      <c r="I2004" s="5">
        <v>21.782</v>
      </c>
      <c r="J2004" s="5">
        <v>22.094000000000001</v>
      </c>
      <c r="K2004" s="5">
        <v>19.981999999999999</v>
      </c>
      <c r="L2004" s="5">
        <v>19.404</v>
      </c>
      <c r="M2004" s="6">
        <f t="shared" si="289"/>
        <v>21.040199999999999</v>
      </c>
      <c r="N2004" s="7">
        <f t="shared" si="290"/>
        <v>1.2515531151333534</v>
      </c>
      <c r="O2004" s="7">
        <f t="shared" si="291"/>
        <v>22.291753115133353</v>
      </c>
      <c r="P2004" s="8">
        <f t="shared" si="292"/>
        <v>19.788646884866644</v>
      </c>
    </row>
    <row r="2005" spans="1:16" x14ac:dyDescent="0.2">
      <c r="A2005" s="32" t="s">
        <v>49</v>
      </c>
      <c r="B2005" s="9" t="s">
        <v>28</v>
      </c>
      <c r="C2005" s="9" t="s">
        <v>43</v>
      </c>
      <c r="D2005" s="9">
        <v>2019</v>
      </c>
      <c r="E2005" s="9">
        <v>4</v>
      </c>
      <c r="F2005" s="9">
        <v>113.56399999999999</v>
      </c>
      <c r="G2005" s="9">
        <v>1</v>
      </c>
      <c r="H2005" s="9" t="s">
        <v>18</v>
      </c>
      <c r="I2005" s="9" t="s">
        <v>18</v>
      </c>
      <c r="J2005" s="9" t="s">
        <v>18</v>
      </c>
      <c r="K2005" s="9">
        <v>2.387</v>
      </c>
      <c r="L2005" s="9" t="s">
        <v>18</v>
      </c>
      <c r="M2005" s="11">
        <f t="shared" ref="M2005" si="293">AVERAGE(H2005:L2005)</f>
        <v>2.387</v>
      </c>
      <c r="N2005" s="12" t="s">
        <v>18</v>
      </c>
      <c r="O2005" s="12" t="s">
        <v>18</v>
      </c>
      <c r="P2005" s="13" t="s">
        <v>18</v>
      </c>
    </row>
    <row r="2006" spans="1:16" x14ac:dyDescent="0.2">
      <c r="A2006" s="17" t="s">
        <v>49</v>
      </c>
      <c r="B2006" t="s">
        <v>28</v>
      </c>
      <c r="C2006" t="s">
        <v>43</v>
      </c>
      <c r="D2006">
        <v>2019</v>
      </c>
      <c r="E2006">
        <v>4</v>
      </c>
      <c r="G2006">
        <v>2</v>
      </c>
      <c r="H2006">
        <v>3.0190000000000001</v>
      </c>
      <c r="I2006">
        <v>2.2639999999999998</v>
      </c>
      <c r="J2006">
        <v>1.5089999999999999</v>
      </c>
      <c r="K2006">
        <v>3.8479999999999999</v>
      </c>
      <c r="L2006">
        <v>3.375</v>
      </c>
      <c r="M2006" s="3">
        <f t="shared" ref="M2006:M2011" si="294">AVERAGE(H2006:L2006)</f>
        <v>2.8029999999999999</v>
      </c>
      <c r="N2006" s="1">
        <f t="shared" ref="N2006:N2011" si="295">STDEV(H2006:L2006)</f>
        <v>0.92612391179582332</v>
      </c>
      <c r="O2006" s="1">
        <f t="shared" ref="O2006:O2011" si="296">M2006+N2006</f>
        <v>3.7291239117958233</v>
      </c>
      <c r="P2006" s="2">
        <f t="shared" ref="P2006:P2011" si="297">M2006-N2006</f>
        <v>1.8768760882041766</v>
      </c>
    </row>
    <row r="2007" spans="1:16" x14ac:dyDescent="0.2">
      <c r="A2007" s="17" t="s">
        <v>49</v>
      </c>
      <c r="B2007" t="s">
        <v>28</v>
      </c>
      <c r="C2007" t="s">
        <v>43</v>
      </c>
      <c r="D2007">
        <v>2019</v>
      </c>
      <c r="E2007">
        <v>4</v>
      </c>
      <c r="G2007">
        <v>3</v>
      </c>
      <c r="H2007">
        <v>6.8339999999999996</v>
      </c>
      <c r="I2007">
        <v>5.3369999999999997</v>
      </c>
      <c r="J2007">
        <v>19.242000000000001</v>
      </c>
      <c r="K2007">
        <v>13.772</v>
      </c>
      <c r="L2007">
        <v>7.6970000000000001</v>
      </c>
      <c r="M2007" s="3">
        <f t="shared" si="294"/>
        <v>10.576400000000001</v>
      </c>
      <c r="N2007" s="1">
        <f t="shared" si="295"/>
        <v>5.8106001669362843</v>
      </c>
      <c r="O2007" s="1">
        <f t="shared" si="296"/>
        <v>16.387000166936286</v>
      </c>
      <c r="P2007" s="2">
        <f t="shared" si="297"/>
        <v>4.765799833063717</v>
      </c>
    </row>
    <row r="2008" spans="1:16" x14ac:dyDescent="0.2">
      <c r="A2008" s="17" t="s">
        <v>49</v>
      </c>
      <c r="B2008" t="s">
        <v>28</v>
      </c>
      <c r="C2008" t="s">
        <v>43</v>
      </c>
      <c r="D2008">
        <v>2019</v>
      </c>
      <c r="E2008">
        <v>4</v>
      </c>
      <c r="G2008">
        <v>4</v>
      </c>
      <c r="H2008">
        <v>18.501999999999999</v>
      </c>
      <c r="I2008">
        <v>12.169</v>
      </c>
      <c r="J2008">
        <v>23.984999999999999</v>
      </c>
      <c r="K2008">
        <v>17.763999999999999</v>
      </c>
      <c r="L2008">
        <v>24.571999999999999</v>
      </c>
      <c r="M2008" s="3">
        <f t="shared" si="294"/>
        <v>19.398400000000002</v>
      </c>
      <c r="N2008" s="1">
        <f t="shared" si="295"/>
        <v>5.0877808816811241</v>
      </c>
      <c r="O2008" s="1">
        <f t="shared" si="296"/>
        <v>24.486180881681125</v>
      </c>
      <c r="P2008" s="2">
        <f t="shared" si="297"/>
        <v>14.310619118318879</v>
      </c>
    </row>
    <row r="2009" spans="1:16" x14ac:dyDescent="0.2">
      <c r="A2009" s="17" t="s">
        <v>49</v>
      </c>
      <c r="B2009" t="s">
        <v>28</v>
      </c>
      <c r="C2009" t="s">
        <v>43</v>
      </c>
      <c r="D2009">
        <v>2019</v>
      </c>
      <c r="E2009">
        <v>4</v>
      </c>
      <c r="G2009">
        <v>5</v>
      </c>
      <c r="H2009">
        <v>25.314</v>
      </c>
      <c r="I2009">
        <v>26.361000000000001</v>
      </c>
      <c r="J2009">
        <v>20.724</v>
      </c>
      <c r="K2009">
        <v>23.699000000000002</v>
      </c>
      <c r="L2009">
        <v>19.108000000000001</v>
      </c>
      <c r="M2009" s="3">
        <f t="shared" si="294"/>
        <v>23.0412</v>
      </c>
      <c r="N2009" s="1">
        <f t="shared" si="295"/>
        <v>3.060182625269269</v>
      </c>
      <c r="O2009" s="1">
        <f t="shared" si="296"/>
        <v>26.10138262526927</v>
      </c>
      <c r="P2009" s="2">
        <f t="shared" si="297"/>
        <v>19.98101737473073</v>
      </c>
    </row>
    <row r="2010" spans="1:16" x14ac:dyDescent="0.2">
      <c r="A2010" s="17" t="s">
        <v>49</v>
      </c>
      <c r="B2010" t="s">
        <v>28</v>
      </c>
      <c r="C2010" t="s">
        <v>43</v>
      </c>
      <c r="D2010">
        <v>2019</v>
      </c>
      <c r="E2010">
        <v>4</v>
      </c>
      <c r="G2010">
        <v>6</v>
      </c>
      <c r="H2010">
        <v>24.361999999999998</v>
      </c>
      <c r="I2010">
        <v>26.937999999999999</v>
      </c>
      <c r="J2010">
        <v>25.19</v>
      </c>
      <c r="K2010">
        <v>19.753</v>
      </c>
      <c r="L2010">
        <v>24.163</v>
      </c>
      <c r="M2010" s="3">
        <f t="shared" si="294"/>
        <v>24.081199999999999</v>
      </c>
      <c r="N2010" s="1">
        <f t="shared" si="295"/>
        <v>2.6556354606760317</v>
      </c>
      <c r="O2010" s="1">
        <f t="shared" si="296"/>
        <v>26.73683546067603</v>
      </c>
      <c r="P2010" s="2">
        <f t="shared" si="297"/>
        <v>21.425564539323968</v>
      </c>
    </row>
    <row r="2011" spans="1:16" x14ac:dyDescent="0.2">
      <c r="A2011" s="36" t="s">
        <v>49</v>
      </c>
      <c r="B2011" s="5" t="s">
        <v>28</v>
      </c>
      <c r="C2011" s="5" t="s">
        <v>43</v>
      </c>
      <c r="D2011" s="5">
        <v>2019</v>
      </c>
      <c r="E2011" s="5">
        <v>4</v>
      </c>
      <c r="F2011" s="5"/>
      <c r="G2011" s="5">
        <v>7</v>
      </c>
      <c r="H2011" s="5">
        <v>30.786999999999999</v>
      </c>
      <c r="I2011" s="5">
        <v>31.309000000000001</v>
      </c>
      <c r="J2011" s="5">
        <v>23.83</v>
      </c>
      <c r="K2011" s="5">
        <v>19.003</v>
      </c>
      <c r="L2011" s="5">
        <v>16.134</v>
      </c>
      <c r="M2011" s="6">
        <f t="shared" si="294"/>
        <v>24.212600000000002</v>
      </c>
      <c r="N2011" s="7">
        <f t="shared" si="295"/>
        <v>6.8215049879040608</v>
      </c>
      <c r="O2011" s="7">
        <f t="shared" si="296"/>
        <v>31.034104987904062</v>
      </c>
      <c r="P2011" s="8">
        <f t="shared" si="297"/>
        <v>17.391095012095942</v>
      </c>
    </row>
    <row r="2012" spans="1:16" x14ac:dyDescent="0.2">
      <c r="A2012" s="32" t="s">
        <v>49</v>
      </c>
      <c r="B2012" s="9" t="s">
        <v>28</v>
      </c>
      <c r="C2012" s="9" t="s">
        <v>43</v>
      </c>
      <c r="D2012" s="9">
        <v>2018</v>
      </c>
      <c r="E2012" s="9">
        <v>5</v>
      </c>
      <c r="F2012" s="9">
        <v>137.23599999999999</v>
      </c>
      <c r="G2012" s="9">
        <v>1</v>
      </c>
      <c r="H2012" s="9" t="s">
        <v>18</v>
      </c>
      <c r="I2012" s="9" t="s">
        <v>18</v>
      </c>
      <c r="J2012" s="9" t="s">
        <v>18</v>
      </c>
      <c r="K2012" s="9">
        <v>2.2639999999999998</v>
      </c>
      <c r="L2012" s="9">
        <v>2.2639999999999998</v>
      </c>
      <c r="M2012" s="11">
        <f t="shared" ref="M2012" si="298">AVERAGE(H2012:L2012)</f>
        <v>2.2639999999999998</v>
      </c>
      <c r="N2012" s="12">
        <f t="shared" ref="N2012" si="299">STDEV(H2012:L2012)</f>
        <v>0</v>
      </c>
      <c r="O2012" s="12">
        <f t="shared" ref="O2012" si="300">M2012+N2012</f>
        <v>2.2639999999999998</v>
      </c>
      <c r="P2012" s="13">
        <f t="shared" ref="P2012" si="301">M2012-N2012</f>
        <v>2.2639999999999998</v>
      </c>
    </row>
    <row r="2013" spans="1:16" x14ac:dyDescent="0.2">
      <c r="A2013" s="17" t="s">
        <v>49</v>
      </c>
      <c r="B2013" t="s">
        <v>28</v>
      </c>
      <c r="C2013" t="s">
        <v>43</v>
      </c>
      <c r="D2013">
        <v>2018</v>
      </c>
      <c r="E2013">
        <v>5</v>
      </c>
      <c r="G2013">
        <v>2</v>
      </c>
      <c r="H2013">
        <v>1.5089999999999999</v>
      </c>
      <c r="I2013">
        <v>2.387</v>
      </c>
      <c r="J2013">
        <v>1.6879999999999999</v>
      </c>
      <c r="K2013">
        <v>10.673</v>
      </c>
      <c r="L2013">
        <v>4.5279999999999996</v>
      </c>
      <c r="M2013" s="3">
        <f t="shared" ref="M2013:M2018" si="302">AVERAGE(H2013:L2013)</f>
        <v>4.1569999999999991</v>
      </c>
      <c r="N2013" s="1">
        <f t="shared" ref="N2013:N2018" si="303">STDEV(H2013:L2013)</f>
        <v>3.8352529903514854</v>
      </c>
      <c r="O2013" s="1">
        <f t="shared" ref="O2013:O2018" si="304">M2013+N2013</f>
        <v>7.992252990351485</v>
      </c>
      <c r="P2013" s="2">
        <f t="shared" ref="P2013:P2018" si="305">M2013-N2013</f>
        <v>0.32174700964851377</v>
      </c>
    </row>
    <row r="2014" spans="1:16" x14ac:dyDescent="0.2">
      <c r="A2014" s="17" t="s">
        <v>49</v>
      </c>
      <c r="B2014" t="s">
        <v>28</v>
      </c>
      <c r="C2014" t="s">
        <v>43</v>
      </c>
      <c r="D2014">
        <v>2018</v>
      </c>
      <c r="E2014">
        <v>5</v>
      </c>
      <c r="G2014">
        <v>3</v>
      </c>
      <c r="H2014">
        <v>6.8339999999999996</v>
      </c>
      <c r="I2014">
        <v>4.5279999999999996</v>
      </c>
      <c r="J2014">
        <v>5.3369999999999997</v>
      </c>
      <c r="K2014">
        <v>17.027000000000001</v>
      </c>
      <c r="L2014">
        <v>16.010000000000002</v>
      </c>
      <c r="M2014" s="3">
        <f t="shared" si="302"/>
        <v>9.9472000000000005</v>
      </c>
      <c r="N2014" s="1">
        <f t="shared" si="303"/>
        <v>6.0661931802408011</v>
      </c>
      <c r="O2014" s="1">
        <f t="shared" si="304"/>
        <v>16.013393180240801</v>
      </c>
      <c r="P2014" s="2">
        <f t="shared" si="305"/>
        <v>3.8810068197591994</v>
      </c>
    </row>
    <row r="2015" spans="1:16" x14ac:dyDescent="0.2">
      <c r="A2015" s="17" t="s">
        <v>49</v>
      </c>
      <c r="B2015" t="s">
        <v>28</v>
      </c>
      <c r="C2015" t="s">
        <v>43</v>
      </c>
      <c r="D2015">
        <v>2018</v>
      </c>
      <c r="E2015">
        <v>5</v>
      </c>
      <c r="G2015">
        <v>4</v>
      </c>
      <c r="H2015">
        <v>20.138000000000002</v>
      </c>
      <c r="I2015">
        <v>19.853999999999999</v>
      </c>
      <c r="J2015">
        <v>24.443999999999999</v>
      </c>
      <c r="K2015">
        <v>18.882999999999999</v>
      </c>
      <c r="L2015">
        <v>19.108000000000001</v>
      </c>
      <c r="M2015" s="3">
        <f t="shared" si="302"/>
        <v>20.485400000000002</v>
      </c>
      <c r="N2015" s="1">
        <f t="shared" si="303"/>
        <v>2.2723766853231</v>
      </c>
      <c r="O2015" s="1">
        <f t="shared" si="304"/>
        <v>22.757776685323101</v>
      </c>
      <c r="P2015" s="2">
        <f t="shared" si="305"/>
        <v>18.213023314676903</v>
      </c>
    </row>
    <row r="2016" spans="1:16" x14ac:dyDescent="0.2">
      <c r="A2016" s="17" t="s">
        <v>49</v>
      </c>
      <c r="B2016" t="s">
        <v>28</v>
      </c>
      <c r="C2016" t="s">
        <v>43</v>
      </c>
      <c r="D2016">
        <v>2018</v>
      </c>
      <c r="E2016">
        <v>5</v>
      </c>
      <c r="G2016">
        <v>5</v>
      </c>
      <c r="H2016">
        <v>19.003</v>
      </c>
      <c r="I2016">
        <v>24.722000000000001</v>
      </c>
      <c r="J2016">
        <v>18.129000000000001</v>
      </c>
      <c r="K2016">
        <v>17.939</v>
      </c>
      <c r="L2016">
        <v>21.347000000000001</v>
      </c>
      <c r="M2016" s="3">
        <f t="shared" si="302"/>
        <v>20.228000000000002</v>
      </c>
      <c r="N2016" s="1">
        <f t="shared" si="303"/>
        <v>2.8545640647916866</v>
      </c>
      <c r="O2016" s="1">
        <f t="shared" si="304"/>
        <v>23.08256406479169</v>
      </c>
      <c r="P2016" s="2">
        <f t="shared" si="305"/>
        <v>17.373435935208313</v>
      </c>
    </row>
    <row r="2017" spans="1:16" x14ac:dyDescent="0.2">
      <c r="A2017" s="17" t="s">
        <v>49</v>
      </c>
      <c r="B2017" t="s">
        <v>28</v>
      </c>
      <c r="C2017" t="s">
        <v>43</v>
      </c>
      <c r="D2017">
        <v>2018</v>
      </c>
      <c r="E2017">
        <v>5</v>
      </c>
      <c r="G2017">
        <v>6</v>
      </c>
      <c r="H2017">
        <v>30.786999999999999</v>
      </c>
      <c r="I2017">
        <v>23.83</v>
      </c>
      <c r="J2017">
        <v>26.199000000000002</v>
      </c>
      <c r="K2017">
        <v>18.254000000000001</v>
      </c>
      <c r="L2017">
        <v>23.09</v>
      </c>
      <c r="M2017" s="3">
        <f t="shared" si="302"/>
        <v>24.432000000000002</v>
      </c>
      <c r="N2017" s="1">
        <f t="shared" si="303"/>
        <v>4.5781919466094703</v>
      </c>
      <c r="O2017" s="1">
        <f t="shared" si="304"/>
        <v>29.010191946609474</v>
      </c>
      <c r="P2017" s="2">
        <f t="shared" si="305"/>
        <v>19.85380805339053</v>
      </c>
    </row>
    <row r="2018" spans="1:16" x14ac:dyDescent="0.2">
      <c r="A2018" s="36" t="s">
        <v>49</v>
      </c>
      <c r="B2018" s="5" t="s">
        <v>28</v>
      </c>
      <c r="C2018" s="5" t="s">
        <v>43</v>
      </c>
      <c r="D2018" s="5">
        <v>2018</v>
      </c>
      <c r="E2018" s="5">
        <v>5</v>
      </c>
      <c r="F2018" s="5"/>
      <c r="G2018" s="5">
        <v>7</v>
      </c>
      <c r="H2018" s="5">
        <v>19.093</v>
      </c>
      <c r="I2018" s="5">
        <v>29.78</v>
      </c>
      <c r="J2018" s="5">
        <v>15.393000000000001</v>
      </c>
      <c r="K2018" s="5">
        <v>15.393000000000001</v>
      </c>
      <c r="L2018" s="5">
        <v>19.853999999999999</v>
      </c>
      <c r="M2018" s="6">
        <f t="shared" si="302"/>
        <v>19.9026</v>
      </c>
      <c r="N2018" s="7">
        <f t="shared" si="303"/>
        <v>5.8926613087806095</v>
      </c>
      <c r="O2018" s="7">
        <f t="shared" si="304"/>
        <v>25.79526130878061</v>
      </c>
      <c r="P2018" s="8">
        <f t="shared" si="305"/>
        <v>14.009938691219389</v>
      </c>
    </row>
    <row r="2019" spans="1:16" x14ac:dyDescent="0.2">
      <c r="A2019" s="32" t="s">
        <v>49</v>
      </c>
      <c r="B2019" s="9" t="s">
        <v>28</v>
      </c>
      <c r="C2019" s="9" t="s">
        <v>43</v>
      </c>
      <c r="D2019" s="9">
        <v>2017</v>
      </c>
      <c r="E2019" s="9">
        <v>6</v>
      </c>
      <c r="F2019" s="9">
        <v>126.849</v>
      </c>
      <c r="G2019" s="9">
        <v>1</v>
      </c>
      <c r="H2019" s="9">
        <v>0.755</v>
      </c>
      <c r="I2019" s="9">
        <v>1.5089999999999999</v>
      </c>
      <c r="J2019" s="9">
        <v>3.375</v>
      </c>
      <c r="K2019" s="9">
        <v>3.8479999999999999</v>
      </c>
      <c r="L2019" s="9">
        <v>6.0380000000000003</v>
      </c>
      <c r="M2019" s="11">
        <f t="shared" ref="M2019" si="306">AVERAGE(H2019:L2019)</f>
        <v>3.1049999999999995</v>
      </c>
      <c r="N2019" s="12">
        <f t="shared" ref="N2019" si="307">STDEV(H2019:L2019)</f>
        <v>2.0794923659393416</v>
      </c>
      <c r="O2019" s="12">
        <f t="shared" ref="O2019" si="308">M2019+N2019</f>
        <v>5.1844923659393416</v>
      </c>
      <c r="P2019" s="13">
        <f t="shared" ref="P2019" si="309">M2019-N2019</f>
        <v>1.0255076340606579</v>
      </c>
    </row>
    <row r="2020" spans="1:16" x14ac:dyDescent="0.2">
      <c r="A2020" s="17" t="s">
        <v>49</v>
      </c>
      <c r="B2020" t="s">
        <v>28</v>
      </c>
      <c r="C2020" t="s">
        <v>43</v>
      </c>
      <c r="D2020">
        <v>2017</v>
      </c>
      <c r="E2020">
        <v>6</v>
      </c>
      <c r="G2020">
        <v>2</v>
      </c>
      <c r="H2020">
        <v>1.6879999999999999</v>
      </c>
      <c r="I2020">
        <v>1.5089999999999999</v>
      </c>
      <c r="J2020">
        <v>4.0640000000000001</v>
      </c>
      <c r="K2020">
        <v>6.8339999999999996</v>
      </c>
      <c r="L2020">
        <v>5.4939999999999998</v>
      </c>
      <c r="M2020" s="3">
        <f t="shared" ref="M2020:M2024" si="310">AVERAGE(H2020:L2020)</f>
        <v>3.9177999999999997</v>
      </c>
      <c r="N2020" s="1">
        <f t="shared" ref="N2020:N2024" si="311">STDEV(H2020:L2020)</f>
        <v>2.3336842545640151</v>
      </c>
      <c r="O2020" s="1">
        <f t="shared" ref="O2020:O2024" si="312">M2020+N2020</f>
        <v>6.2514842545640148</v>
      </c>
      <c r="P2020" s="2">
        <f t="shared" ref="P2020:P2024" si="313">M2020-N2020</f>
        <v>1.5841157454359847</v>
      </c>
    </row>
    <row r="2021" spans="1:16" x14ac:dyDescent="0.2">
      <c r="A2021" s="17" t="s">
        <v>49</v>
      </c>
      <c r="B2021" t="s">
        <v>28</v>
      </c>
      <c r="C2021" t="s">
        <v>43</v>
      </c>
      <c r="D2021">
        <v>2017</v>
      </c>
      <c r="E2021">
        <v>6</v>
      </c>
      <c r="G2021">
        <v>3</v>
      </c>
      <c r="H2021">
        <v>6.2240000000000002</v>
      </c>
      <c r="I2021">
        <v>6.2240000000000002</v>
      </c>
      <c r="J2021">
        <v>11.715999999999999</v>
      </c>
      <c r="K2021">
        <v>5.4939999999999998</v>
      </c>
      <c r="L2021">
        <v>12.169</v>
      </c>
      <c r="M2021" s="3">
        <f t="shared" si="310"/>
        <v>8.3653999999999993</v>
      </c>
      <c r="N2021" s="1">
        <f t="shared" si="311"/>
        <v>3.2829110252944722</v>
      </c>
      <c r="O2021" s="1">
        <f t="shared" si="312"/>
        <v>11.648311025294472</v>
      </c>
      <c r="P2021" s="2">
        <f t="shared" si="313"/>
        <v>5.0824889747055266</v>
      </c>
    </row>
    <row r="2022" spans="1:16" x14ac:dyDescent="0.2">
      <c r="A2022" s="17" t="s">
        <v>49</v>
      </c>
      <c r="B2022" t="s">
        <v>28</v>
      </c>
      <c r="C2022" t="s">
        <v>43</v>
      </c>
      <c r="D2022">
        <v>2017</v>
      </c>
      <c r="E2022">
        <v>6</v>
      </c>
      <c r="G2022">
        <v>4</v>
      </c>
      <c r="H2022">
        <v>20.138000000000002</v>
      </c>
      <c r="I2022">
        <v>21.347000000000001</v>
      </c>
      <c r="J2022">
        <v>20.873999999999999</v>
      </c>
      <c r="K2022">
        <v>23.83</v>
      </c>
      <c r="L2022">
        <v>16.672000000000001</v>
      </c>
      <c r="M2022" s="3">
        <f t="shared" si="310"/>
        <v>20.572199999999999</v>
      </c>
      <c r="N2022" s="1">
        <f t="shared" si="311"/>
        <v>2.5838318830760008</v>
      </c>
      <c r="O2022" s="1">
        <f t="shared" si="312"/>
        <v>23.156031883076</v>
      </c>
      <c r="P2022" s="2">
        <f t="shared" si="313"/>
        <v>17.988368116923997</v>
      </c>
    </row>
    <row r="2023" spans="1:16" x14ac:dyDescent="0.2">
      <c r="A2023" s="17" t="s">
        <v>49</v>
      </c>
      <c r="B2023" t="s">
        <v>28</v>
      </c>
      <c r="C2023" t="s">
        <v>43</v>
      </c>
      <c r="D2023">
        <v>2017</v>
      </c>
      <c r="E2023">
        <v>6</v>
      </c>
      <c r="G2023">
        <v>5</v>
      </c>
      <c r="H2023">
        <v>22.21</v>
      </c>
      <c r="I2023">
        <v>23.09</v>
      </c>
      <c r="J2023">
        <v>18.670999999999999</v>
      </c>
      <c r="K2023">
        <v>22.21</v>
      </c>
      <c r="L2023">
        <v>21.347000000000001</v>
      </c>
      <c r="M2023" s="3">
        <f t="shared" si="310"/>
        <v>21.505599999999998</v>
      </c>
      <c r="N2023" s="1">
        <f t="shared" si="311"/>
        <v>1.7002053699479958</v>
      </c>
      <c r="O2023" s="1">
        <f t="shared" si="312"/>
        <v>23.205805369947992</v>
      </c>
      <c r="P2023" s="2">
        <f t="shared" si="313"/>
        <v>19.805394630052003</v>
      </c>
    </row>
    <row r="2024" spans="1:16" x14ac:dyDescent="0.2">
      <c r="A2024" s="36" t="s">
        <v>49</v>
      </c>
      <c r="B2024" s="5" t="s">
        <v>28</v>
      </c>
      <c r="C2024" s="5" t="s">
        <v>43</v>
      </c>
      <c r="D2024" s="5">
        <v>2017</v>
      </c>
      <c r="E2024" s="5">
        <v>6</v>
      </c>
      <c r="F2024" s="5"/>
      <c r="G2024" s="5">
        <v>6</v>
      </c>
      <c r="H2024" s="5">
        <v>21.611999999999998</v>
      </c>
      <c r="I2024" s="5">
        <v>23.25</v>
      </c>
      <c r="J2024" s="5">
        <v>23.25</v>
      </c>
      <c r="K2024" s="5">
        <v>19.108000000000001</v>
      </c>
      <c r="L2024" s="5">
        <v>26.683</v>
      </c>
      <c r="M2024" s="6">
        <f t="shared" si="310"/>
        <v>22.7806</v>
      </c>
      <c r="N2024" s="7">
        <f t="shared" si="311"/>
        <v>2.7623819069781232</v>
      </c>
      <c r="O2024" s="7">
        <f t="shared" si="312"/>
        <v>25.542981906978124</v>
      </c>
      <c r="P2024" s="8">
        <f t="shared" si="313"/>
        <v>20.018218093021876</v>
      </c>
    </row>
    <row r="2025" spans="1:16" x14ac:dyDescent="0.2">
      <c r="A2025" s="32" t="s">
        <v>50</v>
      </c>
      <c r="B2025" s="9" t="s">
        <v>28</v>
      </c>
      <c r="C2025" s="9" t="s">
        <v>43</v>
      </c>
      <c r="D2025" s="9">
        <v>2022</v>
      </c>
      <c r="E2025" s="9">
        <v>1</v>
      </c>
      <c r="F2025" s="9">
        <v>535.17899999999997</v>
      </c>
      <c r="G2025" s="9">
        <v>1</v>
      </c>
      <c r="H2025" s="9">
        <v>1.5089999999999999</v>
      </c>
      <c r="I2025" s="9">
        <v>2.387</v>
      </c>
      <c r="J2025" s="9">
        <v>2.2639999999999998</v>
      </c>
      <c r="K2025" s="9" t="s">
        <v>18</v>
      </c>
      <c r="L2025" s="9"/>
      <c r="M2025" s="11">
        <f t="shared" ref="M2025" si="314">AVERAGE(H2025:L2025)</f>
        <v>2.0533333333333332</v>
      </c>
      <c r="N2025" s="12">
        <f t="shared" ref="N2025" si="315">STDEV(H2025:L2025)</f>
        <v>0.47540123404691792</v>
      </c>
      <c r="O2025" s="12">
        <f t="shared" ref="O2025" si="316">M2025+N2025</f>
        <v>2.5287345673802513</v>
      </c>
      <c r="P2025" s="13">
        <f t="shared" ref="P2025" si="317">M2025-N2025</f>
        <v>1.5779320992864152</v>
      </c>
    </row>
    <row r="2026" spans="1:16" x14ac:dyDescent="0.2">
      <c r="A2026" s="17" t="s">
        <v>50</v>
      </c>
      <c r="B2026" t="s">
        <v>28</v>
      </c>
      <c r="C2026" t="s">
        <v>43</v>
      </c>
      <c r="D2026">
        <v>2022</v>
      </c>
      <c r="E2026">
        <v>1</v>
      </c>
      <c r="G2026">
        <v>2</v>
      </c>
      <c r="H2026">
        <v>3.0190000000000001</v>
      </c>
      <c r="I2026">
        <v>2.387</v>
      </c>
      <c r="J2026">
        <v>3.774</v>
      </c>
      <c r="K2026">
        <v>3.375</v>
      </c>
      <c r="M2026" s="3">
        <f t="shared" ref="M2026:M2046" si="318">AVERAGE(H2026:L2026)</f>
        <v>3.1387499999999999</v>
      </c>
      <c r="N2026" s="1">
        <f t="shared" ref="N2026:N2046" si="319">STDEV(H2026:L2026)</f>
        <v>0.58845128657066237</v>
      </c>
      <c r="O2026" s="1">
        <f t="shared" ref="O2026:O2046" si="320">M2026+N2026</f>
        <v>3.7272012865706623</v>
      </c>
      <c r="P2026" s="2">
        <f t="shared" ref="P2026:P2046" si="321">M2026-N2026</f>
        <v>2.5502987134293376</v>
      </c>
    </row>
    <row r="2027" spans="1:16" x14ac:dyDescent="0.2">
      <c r="A2027" s="17" t="s">
        <v>50</v>
      </c>
      <c r="B2027" t="s">
        <v>28</v>
      </c>
      <c r="C2027" t="s">
        <v>43</v>
      </c>
      <c r="D2027">
        <v>2022</v>
      </c>
      <c r="E2027">
        <v>1</v>
      </c>
      <c r="G2027">
        <v>3</v>
      </c>
      <c r="H2027" t="s">
        <v>18</v>
      </c>
      <c r="I2027">
        <v>3.774</v>
      </c>
      <c r="J2027">
        <v>5.2830000000000004</v>
      </c>
      <c r="K2027">
        <v>3.0190000000000001</v>
      </c>
      <c r="M2027" s="3">
        <f t="shared" si="318"/>
        <v>4.0253333333333332</v>
      </c>
      <c r="N2027" s="1">
        <f t="shared" si="319"/>
        <v>1.1527360206627246</v>
      </c>
      <c r="O2027" s="1">
        <f t="shared" si="320"/>
        <v>5.1780693539960581</v>
      </c>
      <c r="P2027" s="2">
        <f t="shared" si="321"/>
        <v>2.8725973126706084</v>
      </c>
    </row>
    <row r="2028" spans="1:16" x14ac:dyDescent="0.2">
      <c r="A2028" s="17" t="s">
        <v>50</v>
      </c>
      <c r="B2028" t="s">
        <v>28</v>
      </c>
      <c r="C2028" t="s">
        <v>43</v>
      </c>
      <c r="D2028">
        <v>2022</v>
      </c>
      <c r="E2028">
        <v>1</v>
      </c>
      <c r="G2028">
        <v>4</v>
      </c>
      <c r="H2028" t="s">
        <v>18</v>
      </c>
      <c r="I2028">
        <v>4.5910000000000002</v>
      </c>
      <c r="J2028">
        <v>3.774</v>
      </c>
      <c r="K2028">
        <v>3.774</v>
      </c>
      <c r="M2028" s="3">
        <f t="shared" si="318"/>
        <v>4.0463333333333331</v>
      </c>
      <c r="N2028" s="1">
        <f t="shared" si="319"/>
        <v>0.47169516992792432</v>
      </c>
      <c r="O2028" s="1">
        <f t="shared" si="320"/>
        <v>4.5180285032612577</v>
      </c>
      <c r="P2028" s="2">
        <f t="shared" si="321"/>
        <v>3.574638163405409</v>
      </c>
    </row>
    <row r="2029" spans="1:16" x14ac:dyDescent="0.2">
      <c r="A2029" s="17" t="s">
        <v>50</v>
      </c>
      <c r="B2029" t="s">
        <v>28</v>
      </c>
      <c r="C2029" t="s">
        <v>43</v>
      </c>
      <c r="D2029">
        <v>2022</v>
      </c>
      <c r="E2029">
        <v>1</v>
      </c>
      <c r="G2029">
        <v>5</v>
      </c>
      <c r="H2029" t="s">
        <v>18</v>
      </c>
      <c r="I2029">
        <v>4.5279999999999996</v>
      </c>
      <c r="J2029">
        <v>4.5279999999999996</v>
      </c>
      <c r="K2029">
        <v>5.3369999999999997</v>
      </c>
      <c r="M2029" s="3">
        <f t="shared" si="318"/>
        <v>4.7976666666666663</v>
      </c>
      <c r="N2029" s="1">
        <f t="shared" si="319"/>
        <v>0.46707636777440731</v>
      </c>
      <c r="O2029" s="1">
        <f t="shared" si="320"/>
        <v>5.2647430344410733</v>
      </c>
      <c r="P2029" s="2">
        <f t="shared" si="321"/>
        <v>4.3305902988922593</v>
      </c>
    </row>
    <row r="2030" spans="1:16" x14ac:dyDescent="0.2">
      <c r="A2030" s="17" t="s">
        <v>50</v>
      </c>
      <c r="B2030" t="s">
        <v>28</v>
      </c>
      <c r="C2030" t="s">
        <v>43</v>
      </c>
      <c r="D2030">
        <v>2022</v>
      </c>
      <c r="E2030">
        <v>1</v>
      </c>
      <c r="G2030">
        <v>6</v>
      </c>
      <c r="H2030">
        <v>6.7919999999999998</v>
      </c>
      <c r="I2030">
        <v>6.0380000000000003</v>
      </c>
      <c r="J2030">
        <v>6.085</v>
      </c>
      <c r="K2030">
        <v>2.2639999999999998</v>
      </c>
      <c r="M2030" s="3">
        <f t="shared" si="318"/>
        <v>5.2947499999999996</v>
      </c>
      <c r="N2030" s="1">
        <f t="shared" si="319"/>
        <v>2.0497250831920546</v>
      </c>
      <c r="O2030" s="1">
        <f t="shared" si="320"/>
        <v>7.3444750831920542</v>
      </c>
      <c r="P2030" s="2">
        <f t="shared" si="321"/>
        <v>3.245024916807945</v>
      </c>
    </row>
    <row r="2031" spans="1:16" x14ac:dyDescent="0.2">
      <c r="A2031" s="17" t="s">
        <v>50</v>
      </c>
      <c r="B2031" t="s">
        <v>28</v>
      </c>
      <c r="C2031" t="s">
        <v>43</v>
      </c>
      <c r="D2031">
        <v>2022</v>
      </c>
      <c r="E2031">
        <v>1</v>
      </c>
      <c r="G2031">
        <v>7</v>
      </c>
      <c r="H2031">
        <v>6.0380000000000003</v>
      </c>
      <c r="I2031">
        <v>5.2830000000000004</v>
      </c>
      <c r="J2031">
        <v>9.0570000000000004</v>
      </c>
      <c r="K2031">
        <v>3.0190000000000001</v>
      </c>
      <c r="M2031" s="3">
        <f t="shared" si="318"/>
        <v>5.8492499999999996</v>
      </c>
      <c r="N2031" s="1">
        <f t="shared" si="319"/>
        <v>2.4937415496932887</v>
      </c>
      <c r="O2031" s="1">
        <f t="shared" si="320"/>
        <v>8.3429915496932878</v>
      </c>
      <c r="P2031" s="2">
        <f t="shared" si="321"/>
        <v>3.355508450306711</v>
      </c>
    </row>
    <row r="2032" spans="1:16" x14ac:dyDescent="0.2">
      <c r="A2032" s="17" t="s">
        <v>50</v>
      </c>
      <c r="B2032" t="s">
        <v>28</v>
      </c>
      <c r="C2032" t="s">
        <v>43</v>
      </c>
      <c r="D2032">
        <v>2022</v>
      </c>
      <c r="E2032">
        <v>1</v>
      </c>
      <c r="G2032">
        <v>8</v>
      </c>
      <c r="H2032">
        <v>4.5279999999999996</v>
      </c>
      <c r="I2032">
        <v>6.0380000000000003</v>
      </c>
      <c r="J2032">
        <v>13.585000000000001</v>
      </c>
      <c r="K2032">
        <v>5.2830000000000004</v>
      </c>
      <c r="M2032" s="3">
        <f t="shared" si="318"/>
        <v>7.3585000000000003</v>
      </c>
      <c r="N2032" s="1">
        <f t="shared" si="319"/>
        <v>4.196524474689344</v>
      </c>
      <c r="O2032" s="1">
        <f t="shared" si="320"/>
        <v>11.555024474689343</v>
      </c>
      <c r="P2032" s="2">
        <f t="shared" si="321"/>
        <v>3.1619755253106563</v>
      </c>
    </row>
    <row r="2033" spans="1:16" x14ac:dyDescent="0.2">
      <c r="A2033" s="17" t="s">
        <v>50</v>
      </c>
      <c r="B2033" t="s">
        <v>28</v>
      </c>
      <c r="C2033" t="s">
        <v>43</v>
      </c>
      <c r="D2033">
        <v>2022</v>
      </c>
      <c r="E2033">
        <v>1</v>
      </c>
      <c r="G2033">
        <v>9</v>
      </c>
      <c r="H2033">
        <v>4.5279999999999996</v>
      </c>
      <c r="I2033">
        <v>7.4329999999999998</v>
      </c>
      <c r="J2033">
        <v>13.585000000000001</v>
      </c>
      <c r="K2033">
        <v>8.3019999999999996</v>
      </c>
      <c r="M2033" s="3">
        <f t="shared" si="318"/>
        <v>8.4619999999999997</v>
      </c>
      <c r="N2033" s="1">
        <f t="shared" si="319"/>
        <v>3.777385603827073</v>
      </c>
      <c r="O2033" s="1">
        <f t="shared" si="320"/>
        <v>12.239385603827072</v>
      </c>
      <c r="P2033" s="2">
        <f t="shared" si="321"/>
        <v>4.6846143961729272</v>
      </c>
    </row>
    <row r="2034" spans="1:16" x14ac:dyDescent="0.2">
      <c r="A2034" s="17" t="s">
        <v>50</v>
      </c>
      <c r="B2034" t="s">
        <v>28</v>
      </c>
      <c r="C2034" t="s">
        <v>43</v>
      </c>
      <c r="D2034">
        <v>2022</v>
      </c>
      <c r="E2034">
        <v>1</v>
      </c>
      <c r="G2034">
        <v>10</v>
      </c>
      <c r="H2034">
        <v>12.83</v>
      </c>
      <c r="I2034">
        <v>9.8109999999999999</v>
      </c>
      <c r="J2034">
        <v>14.34</v>
      </c>
      <c r="K2034">
        <v>11.346</v>
      </c>
      <c r="M2034" s="3">
        <f t="shared" si="318"/>
        <v>12.08175</v>
      </c>
      <c r="N2034" s="1">
        <f t="shared" si="319"/>
        <v>1.9456965119634366</v>
      </c>
      <c r="O2034" s="1">
        <f t="shared" si="320"/>
        <v>14.027446511963436</v>
      </c>
      <c r="P2034" s="2">
        <f t="shared" si="321"/>
        <v>10.136053488036563</v>
      </c>
    </row>
    <row r="2035" spans="1:16" x14ac:dyDescent="0.2">
      <c r="A2035" s="17" t="s">
        <v>50</v>
      </c>
      <c r="B2035" t="s">
        <v>28</v>
      </c>
      <c r="C2035" t="s">
        <v>43</v>
      </c>
      <c r="D2035">
        <v>2022</v>
      </c>
      <c r="E2035">
        <v>1</v>
      </c>
      <c r="G2035">
        <v>11</v>
      </c>
      <c r="H2035">
        <v>13.585000000000001</v>
      </c>
      <c r="I2035">
        <v>15.113</v>
      </c>
      <c r="J2035">
        <v>19.637</v>
      </c>
      <c r="K2035">
        <v>12.83</v>
      </c>
      <c r="M2035" s="3">
        <f t="shared" si="318"/>
        <v>15.29125</v>
      </c>
      <c r="N2035" s="1">
        <f t="shared" si="319"/>
        <v>3.0488444122322806</v>
      </c>
      <c r="O2035" s="1">
        <f t="shared" si="320"/>
        <v>18.340094412232279</v>
      </c>
      <c r="P2035" s="2">
        <f t="shared" si="321"/>
        <v>12.242405587767719</v>
      </c>
    </row>
    <row r="2036" spans="1:16" x14ac:dyDescent="0.2">
      <c r="A2036" s="17" t="s">
        <v>50</v>
      </c>
      <c r="B2036" t="s">
        <v>28</v>
      </c>
      <c r="C2036" t="s">
        <v>43</v>
      </c>
      <c r="D2036">
        <v>2022</v>
      </c>
      <c r="E2036">
        <v>1</v>
      </c>
      <c r="G2036">
        <v>12</v>
      </c>
      <c r="H2036">
        <v>15.849</v>
      </c>
      <c r="I2036">
        <v>15.093999999999999</v>
      </c>
      <c r="J2036">
        <v>19.623000000000001</v>
      </c>
      <c r="K2036">
        <v>16.757000000000001</v>
      </c>
      <c r="M2036" s="3">
        <f t="shared" si="318"/>
        <v>16.830750000000002</v>
      </c>
      <c r="N2036" s="1">
        <f t="shared" si="319"/>
        <v>1.9817696426846909</v>
      </c>
      <c r="O2036" s="1">
        <f t="shared" si="320"/>
        <v>18.812519642684691</v>
      </c>
      <c r="P2036" s="2">
        <f t="shared" si="321"/>
        <v>14.848980357315311</v>
      </c>
    </row>
    <row r="2037" spans="1:16" x14ac:dyDescent="0.2">
      <c r="A2037" s="17" t="s">
        <v>50</v>
      </c>
      <c r="B2037" t="s">
        <v>28</v>
      </c>
      <c r="C2037" t="s">
        <v>43</v>
      </c>
      <c r="D2037">
        <v>2022</v>
      </c>
      <c r="E2037">
        <v>1</v>
      </c>
      <c r="G2037">
        <v>13</v>
      </c>
      <c r="H2037">
        <v>19.681000000000001</v>
      </c>
      <c r="I2037">
        <v>17.358000000000001</v>
      </c>
      <c r="J2037">
        <v>19.623000000000001</v>
      </c>
      <c r="K2037">
        <v>18.175999999999998</v>
      </c>
      <c r="M2037" s="3">
        <f t="shared" si="318"/>
        <v>18.709500000000002</v>
      </c>
      <c r="N2037" s="1">
        <f t="shared" si="319"/>
        <v>1.1386350015113131</v>
      </c>
      <c r="O2037" s="1">
        <f t="shared" si="320"/>
        <v>19.848135001511316</v>
      </c>
      <c r="P2037" s="2">
        <f t="shared" si="321"/>
        <v>17.570864998488688</v>
      </c>
    </row>
    <row r="2038" spans="1:16" x14ac:dyDescent="0.2">
      <c r="A2038" s="17" t="s">
        <v>50</v>
      </c>
      <c r="B2038" t="s">
        <v>28</v>
      </c>
      <c r="C2038" t="s">
        <v>43</v>
      </c>
      <c r="D2038">
        <v>2022</v>
      </c>
      <c r="E2038">
        <v>1</v>
      </c>
      <c r="G2038">
        <v>14</v>
      </c>
      <c r="H2038">
        <v>18.928000000000001</v>
      </c>
      <c r="I2038">
        <v>19.003</v>
      </c>
      <c r="J2038">
        <v>21.146000000000001</v>
      </c>
      <c r="K2038">
        <v>20.433</v>
      </c>
      <c r="M2038" s="3">
        <f t="shared" si="318"/>
        <v>19.877499999999998</v>
      </c>
      <c r="N2038" s="1">
        <f t="shared" si="319"/>
        <v>1.0930039646161704</v>
      </c>
      <c r="O2038" s="1">
        <f t="shared" si="320"/>
        <v>20.970503964616167</v>
      </c>
      <c r="P2038" s="2">
        <f t="shared" si="321"/>
        <v>18.784496035383828</v>
      </c>
    </row>
    <row r="2039" spans="1:16" x14ac:dyDescent="0.2">
      <c r="A2039" s="17" t="s">
        <v>50</v>
      </c>
      <c r="B2039" t="s">
        <v>28</v>
      </c>
      <c r="C2039" t="s">
        <v>43</v>
      </c>
      <c r="D2039">
        <v>2022</v>
      </c>
      <c r="E2039">
        <v>1</v>
      </c>
      <c r="G2039">
        <v>15</v>
      </c>
      <c r="H2039">
        <v>19.637</v>
      </c>
      <c r="I2039">
        <v>21.887</v>
      </c>
      <c r="J2039">
        <v>16.603999999999999</v>
      </c>
      <c r="K2039">
        <v>22.004000000000001</v>
      </c>
      <c r="M2039" s="3">
        <f t="shared" si="318"/>
        <v>20.033000000000001</v>
      </c>
      <c r="N2039" s="1">
        <f t="shared" si="319"/>
        <v>2.5322594653786989</v>
      </c>
      <c r="O2039" s="1">
        <f t="shared" si="320"/>
        <v>22.565259465378702</v>
      </c>
      <c r="P2039" s="2">
        <f t="shared" si="321"/>
        <v>17.500740534621301</v>
      </c>
    </row>
    <row r="2040" spans="1:16" x14ac:dyDescent="0.2">
      <c r="A2040" s="17" t="s">
        <v>50</v>
      </c>
      <c r="B2040" t="s">
        <v>28</v>
      </c>
      <c r="C2040" t="s">
        <v>43</v>
      </c>
      <c r="D2040">
        <v>2022</v>
      </c>
      <c r="E2040">
        <v>1</v>
      </c>
      <c r="G2040">
        <v>16</v>
      </c>
      <c r="H2040">
        <v>20.376999999999999</v>
      </c>
      <c r="I2040">
        <v>24.905999999999999</v>
      </c>
      <c r="J2040">
        <v>16.620999999999999</v>
      </c>
      <c r="K2040">
        <v>21.146000000000001</v>
      </c>
      <c r="M2040" s="3">
        <f t="shared" si="318"/>
        <v>20.762499999999999</v>
      </c>
      <c r="N2040" s="1">
        <f t="shared" si="319"/>
        <v>3.3968758685984799</v>
      </c>
      <c r="O2040" s="1">
        <f t="shared" si="320"/>
        <v>24.159375868598481</v>
      </c>
      <c r="P2040" s="2">
        <f t="shared" si="321"/>
        <v>17.365624131401518</v>
      </c>
    </row>
    <row r="2041" spans="1:16" x14ac:dyDescent="0.2">
      <c r="A2041" s="17" t="s">
        <v>50</v>
      </c>
      <c r="B2041" t="s">
        <v>28</v>
      </c>
      <c r="C2041" t="s">
        <v>43</v>
      </c>
      <c r="D2041">
        <v>2022</v>
      </c>
      <c r="E2041">
        <v>1</v>
      </c>
      <c r="G2041">
        <v>17</v>
      </c>
      <c r="H2041">
        <v>23.984999999999999</v>
      </c>
      <c r="I2041">
        <v>28.678999999999998</v>
      </c>
      <c r="J2041">
        <v>16.876000000000001</v>
      </c>
      <c r="K2041">
        <v>25.837</v>
      </c>
      <c r="M2041" s="3">
        <f t="shared" si="318"/>
        <v>23.844250000000002</v>
      </c>
      <c r="N2041" s="1">
        <f t="shared" si="319"/>
        <v>5.0306453777489013</v>
      </c>
      <c r="O2041" s="1">
        <f t="shared" si="320"/>
        <v>28.874895377748903</v>
      </c>
      <c r="P2041" s="2">
        <f t="shared" si="321"/>
        <v>18.813604622251102</v>
      </c>
    </row>
    <row r="2042" spans="1:16" x14ac:dyDescent="0.2">
      <c r="A2042" s="17" t="s">
        <v>50</v>
      </c>
      <c r="B2042" t="s">
        <v>28</v>
      </c>
      <c r="C2042" t="s">
        <v>43</v>
      </c>
      <c r="D2042">
        <v>2022</v>
      </c>
      <c r="E2042">
        <v>1</v>
      </c>
      <c r="G2042">
        <v>18</v>
      </c>
      <c r="H2042">
        <v>27.18</v>
      </c>
      <c r="I2042">
        <v>30.338999999999999</v>
      </c>
      <c r="J2042">
        <v>14.34</v>
      </c>
      <c r="K2042">
        <v>22.654</v>
      </c>
      <c r="M2042" s="3">
        <f t="shared" si="318"/>
        <v>23.628249999999998</v>
      </c>
      <c r="N2042" s="1">
        <f t="shared" si="319"/>
        <v>6.949096937732282</v>
      </c>
      <c r="O2042" s="1">
        <f t="shared" si="320"/>
        <v>30.57734693773228</v>
      </c>
      <c r="P2042" s="2">
        <f t="shared" si="321"/>
        <v>16.679153062267716</v>
      </c>
    </row>
    <row r="2043" spans="1:16" x14ac:dyDescent="0.2">
      <c r="A2043" s="17" t="s">
        <v>50</v>
      </c>
      <c r="B2043" t="s">
        <v>28</v>
      </c>
      <c r="C2043" t="s">
        <v>43</v>
      </c>
      <c r="D2043">
        <v>2022</v>
      </c>
      <c r="E2043">
        <v>1</v>
      </c>
      <c r="G2043">
        <v>19</v>
      </c>
      <c r="H2043">
        <v>33.996000000000002</v>
      </c>
      <c r="I2043">
        <v>24.151</v>
      </c>
      <c r="J2043">
        <v>27.18</v>
      </c>
      <c r="K2043">
        <v>39.707000000000001</v>
      </c>
      <c r="M2043" s="3">
        <f t="shared" si="318"/>
        <v>31.258499999999998</v>
      </c>
      <c r="N2043" s="1">
        <f t="shared" si="319"/>
        <v>6.9766700987410033</v>
      </c>
      <c r="O2043" s="1">
        <f t="shared" si="320"/>
        <v>38.235170098741001</v>
      </c>
      <c r="P2043" s="2">
        <f t="shared" si="321"/>
        <v>24.281829901258995</v>
      </c>
    </row>
    <row r="2044" spans="1:16" x14ac:dyDescent="0.2">
      <c r="A2044" s="17" t="s">
        <v>50</v>
      </c>
      <c r="B2044" t="s">
        <v>28</v>
      </c>
      <c r="C2044" t="s">
        <v>43</v>
      </c>
      <c r="D2044">
        <v>2022</v>
      </c>
      <c r="E2044">
        <v>1</v>
      </c>
      <c r="G2044">
        <v>20</v>
      </c>
      <c r="H2044">
        <v>42.432000000000002</v>
      </c>
      <c r="I2044">
        <v>33.284999999999997</v>
      </c>
      <c r="J2044">
        <v>25.670999999999999</v>
      </c>
      <c r="K2044">
        <v>31.172999999999998</v>
      </c>
      <c r="M2044" s="3">
        <f t="shared" si="318"/>
        <v>33.140250000000002</v>
      </c>
      <c r="N2044" s="1">
        <f t="shared" si="319"/>
        <v>6.9765640719482871</v>
      </c>
      <c r="O2044" s="1">
        <f t="shared" si="320"/>
        <v>40.116814071948291</v>
      </c>
      <c r="P2044" s="2">
        <f t="shared" si="321"/>
        <v>26.163685928051713</v>
      </c>
    </row>
    <row r="2045" spans="1:16" x14ac:dyDescent="0.2">
      <c r="A2045" s="17" t="s">
        <v>50</v>
      </c>
      <c r="B2045" t="s">
        <v>28</v>
      </c>
      <c r="C2045" t="s">
        <v>43</v>
      </c>
      <c r="D2045">
        <v>2022</v>
      </c>
      <c r="E2045">
        <v>1</v>
      </c>
      <c r="G2045">
        <v>21</v>
      </c>
      <c r="H2045">
        <v>40.006999999999998</v>
      </c>
      <c r="I2045">
        <v>21.887</v>
      </c>
      <c r="J2045">
        <v>30.189</v>
      </c>
      <c r="K2045">
        <v>32.020000000000003</v>
      </c>
      <c r="M2045" s="3">
        <f t="shared" si="318"/>
        <v>31.025750000000002</v>
      </c>
      <c r="N2045" s="1">
        <f t="shared" si="319"/>
        <v>7.4356861765856159</v>
      </c>
      <c r="O2045" s="1">
        <f t="shared" si="320"/>
        <v>38.461436176585622</v>
      </c>
      <c r="P2045" s="2">
        <f t="shared" si="321"/>
        <v>23.590063823414386</v>
      </c>
    </row>
    <row r="2046" spans="1:16" x14ac:dyDescent="0.2">
      <c r="A2046" s="36" t="s">
        <v>50</v>
      </c>
      <c r="B2046" s="5" t="s">
        <v>28</v>
      </c>
      <c r="C2046" s="5" t="s">
        <v>43</v>
      </c>
      <c r="D2046" s="5">
        <v>2022</v>
      </c>
      <c r="E2046" s="5">
        <v>1</v>
      </c>
      <c r="F2046" s="5"/>
      <c r="G2046" s="5">
        <v>22</v>
      </c>
      <c r="H2046" s="5">
        <v>34.790999999999997</v>
      </c>
      <c r="I2046" s="5">
        <v>24.257000000000001</v>
      </c>
      <c r="J2046" s="5">
        <v>29.472999999999999</v>
      </c>
      <c r="K2046" s="5">
        <v>31.841999999999999</v>
      </c>
      <c r="L2046" s="5"/>
      <c r="M2046" s="6">
        <f t="shared" si="318"/>
        <v>30.09075</v>
      </c>
      <c r="N2046" s="7">
        <f t="shared" si="319"/>
        <v>4.4562121714149345</v>
      </c>
      <c r="O2046" s="7">
        <f t="shared" si="320"/>
        <v>34.546962171414933</v>
      </c>
      <c r="P2046" s="8">
        <f t="shared" si="321"/>
        <v>25.634537828585067</v>
      </c>
    </row>
    <row r="2047" spans="1:16" x14ac:dyDescent="0.2">
      <c r="A2047" s="32" t="s">
        <v>50</v>
      </c>
      <c r="B2047" s="9" t="s">
        <v>28</v>
      </c>
      <c r="C2047" s="9" t="s">
        <v>43</v>
      </c>
      <c r="D2047" s="9">
        <v>2021</v>
      </c>
      <c r="E2047" s="9">
        <v>2</v>
      </c>
      <c r="F2047" s="9">
        <v>191.79300000000001</v>
      </c>
      <c r="G2047" s="9">
        <v>1</v>
      </c>
      <c r="H2047" s="9">
        <v>0.755</v>
      </c>
      <c r="I2047" s="9" t="s">
        <v>18</v>
      </c>
      <c r="J2047" s="9">
        <v>2.2639999999999998</v>
      </c>
      <c r="K2047" s="9">
        <v>3.1120000000000001</v>
      </c>
      <c r="L2047" s="9"/>
      <c r="M2047" s="11">
        <f t="shared" ref="M2047" si="322">AVERAGE(H2047:L2047)</f>
        <v>2.0436666666666667</v>
      </c>
      <c r="N2047" s="12">
        <f t="shared" ref="N2047" si="323">STDEV(H2047:L2047)</f>
        <v>1.1938477010629673</v>
      </c>
      <c r="O2047" s="12">
        <f t="shared" ref="O2047" si="324">M2047+N2047</f>
        <v>3.2375143677296343</v>
      </c>
      <c r="P2047" s="13">
        <f t="shared" ref="P2047" si="325">M2047-N2047</f>
        <v>0.84981896560369941</v>
      </c>
    </row>
    <row r="2048" spans="1:16" x14ac:dyDescent="0.2">
      <c r="A2048" s="17" t="s">
        <v>50</v>
      </c>
      <c r="B2048" t="s">
        <v>28</v>
      </c>
      <c r="C2048" t="s">
        <v>43</v>
      </c>
      <c r="D2048">
        <v>2021</v>
      </c>
      <c r="E2048">
        <v>2</v>
      </c>
      <c r="G2048">
        <v>2</v>
      </c>
      <c r="H2048">
        <v>3.0190000000000001</v>
      </c>
      <c r="I2048">
        <v>3.0190000000000001</v>
      </c>
      <c r="J2048">
        <v>3.774</v>
      </c>
      <c r="K2048">
        <v>3.774</v>
      </c>
      <c r="M2048" s="3">
        <f t="shared" ref="M2048:M2054" si="326">AVERAGE(H2048:L2048)</f>
        <v>3.3965000000000005</v>
      </c>
      <c r="N2048" s="1">
        <f t="shared" ref="N2048:N2054" si="327">STDEV(H2048:L2048)</f>
        <v>0.43589945323816248</v>
      </c>
      <c r="O2048" s="1">
        <f t="shared" ref="O2048:O2054" si="328">M2048+N2048</f>
        <v>3.8323994532381631</v>
      </c>
      <c r="P2048" s="2">
        <f t="shared" ref="P2048:P2054" si="329">M2048-N2048</f>
        <v>2.9606005467618379</v>
      </c>
    </row>
    <row r="2049" spans="1:16" x14ac:dyDescent="0.2">
      <c r="A2049" s="17" t="s">
        <v>50</v>
      </c>
      <c r="B2049" t="s">
        <v>28</v>
      </c>
      <c r="C2049" t="s">
        <v>43</v>
      </c>
      <c r="D2049">
        <v>2021</v>
      </c>
      <c r="E2049">
        <v>2</v>
      </c>
      <c r="G2049">
        <v>3</v>
      </c>
      <c r="H2049">
        <v>7.5469999999999997</v>
      </c>
      <c r="I2049">
        <v>5.2830000000000004</v>
      </c>
      <c r="J2049">
        <v>11.346</v>
      </c>
      <c r="K2049">
        <v>10.805999999999999</v>
      </c>
      <c r="M2049" s="3">
        <f t="shared" si="326"/>
        <v>8.7454999999999998</v>
      </c>
      <c r="N2049" s="1">
        <f t="shared" si="327"/>
        <v>2.8538610687978507</v>
      </c>
      <c r="O2049" s="1">
        <f t="shared" si="328"/>
        <v>11.599361068797851</v>
      </c>
      <c r="P2049" s="2">
        <f t="shared" si="329"/>
        <v>5.8916389312021487</v>
      </c>
    </row>
    <row r="2050" spans="1:16" x14ac:dyDescent="0.2">
      <c r="A2050" s="17" t="s">
        <v>50</v>
      </c>
      <c r="B2050" t="s">
        <v>28</v>
      </c>
      <c r="C2050" t="s">
        <v>43</v>
      </c>
      <c r="D2050">
        <v>2021</v>
      </c>
      <c r="E2050">
        <v>2</v>
      </c>
      <c r="G2050">
        <v>4</v>
      </c>
      <c r="H2050">
        <v>15.920999999999999</v>
      </c>
      <c r="I2050">
        <v>15.093999999999999</v>
      </c>
      <c r="J2050">
        <v>20.390999999999998</v>
      </c>
      <c r="K2050">
        <v>22.654</v>
      </c>
      <c r="M2050" s="3">
        <f t="shared" si="326"/>
        <v>18.515000000000001</v>
      </c>
      <c r="N2050" s="1">
        <f t="shared" si="327"/>
        <v>3.6093754769119335</v>
      </c>
      <c r="O2050" s="1">
        <f t="shared" si="328"/>
        <v>22.124375476911933</v>
      </c>
      <c r="P2050" s="2">
        <f t="shared" si="329"/>
        <v>14.905624523088067</v>
      </c>
    </row>
    <row r="2051" spans="1:16" x14ac:dyDescent="0.2">
      <c r="A2051" s="17" t="s">
        <v>50</v>
      </c>
      <c r="B2051" t="s">
        <v>28</v>
      </c>
      <c r="C2051" t="s">
        <v>43</v>
      </c>
      <c r="D2051">
        <v>2021</v>
      </c>
      <c r="E2051">
        <v>2</v>
      </c>
      <c r="G2051">
        <v>5</v>
      </c>
      <c r="H2051">
        <v>15.849</v>
      </c>
      <c r="I2051">
        <v>19.623000000000001</v>
      </c>
      <c r="J2051">
        <v>21.132000000000001</v>
      </c>
      <c r="K2051">
        <v>15.113</v>
      </c>
      <c r="M2051" s="3">
        <f t="shared" si="326"/>
        <v>17.92925</v>
      </c>
      <c r="N2051" s="1">
        <f t="shared" si="327"/>
        <v>2.9089001787617383</v>
      </c>
      <c r="O2051" s="1">
        <f t="shared" si="328"/>
        <v>20.838150178761737</v>
      </c>
      <c r="P2051" s="2">
        <f t="shared" si="329"/>
        <v>15.020349821238261</v>
      </c>
    </row>
    <row r="2052" spans="1:16" x14ac:dyDescent="0.2">
      <c r="A2052" s="17" t="s">
        <v>50</v>
      </c>
      <c r="B2052" t="s">
        <v>28</v>
      </c>
      <c r="C2052" t="s">
        <v>43</v>
      </c>
      <c r="D2052">
        <v>2021</v>
      </c>
      <c r="E2052">
        <v>2</v>
      </c>
      <c r="G2052">
        <v>6</v>
      </c>
      <c r="H2052">
        <v>20.503</v>
      </c>
      <c r="I2052">
        <v>30.943000000000001</v>
      </c>
      <c r="J2052">
        <v>24.163</v>
      </c>
      <c r="K2052">
        <v>21.132000000000001</v>
      </c>
      <c r="M2052" s="3">
        <f t="shared" si="326"/>
        <v>24.18525</v>
      </c>
      <c r="N2052" s="1">
        <f t="shared" si="327"/>
        <v>4.7801318234960943</v>
      </c>
      <c r="O2052" s="1">
        <f t="shared" si="328"/>
        <v>28.965381823496095</v>
      </c>
      <c r="P2052" s="2">
        <f t="shared" si="329"/>
        <v>19.405118176503905</v>
      </c>
    </row>
    <row r="2053" spans="1:16" x14ac:dyDescent="0.2">
      <c r="A2053" s="17" t="s">
        <v>50</v>
      </c>
      <c r="B2053" t="s">
        <v>28</v>
      </c>
      <c r="C2053" t="s">
        <v>43</v>
      </c>
      <c r="D2053">
        <v>2021</v>
      </c>
      <c r="E2053">
        <v>2</v>
      </c>
      <c r="G2053">
        <v>7</v>
      </c>
      <c r="H2053">
        <v>28.689</v>
      </c>
      <c r="I2053">
        <v>29.434000000000001</v>
      </c>
      <c r="J2053">
        <v>24.151</v>
      </c>
      <c r="K2053">
        <v>22.641999999999999</v>
      </c>
      <c r="M2053" s="3">
        <f t="shared" si="326"/>
        <v>26.228999999999999</v>
      </c>
      <c r="N2053" s="1">
        <f t="shared" si="327"/>
        <v>3.3420691195724963</v>
      </c>
      <c r="O2053" s="1">
        <f t="shared" si="328"/>
        <v>29.571069119572496</v>
      </c>
      <c r="P2053" s="2">
        <f t="shared" si="329"/>
        <v>22.886930880427503</v>
      </c>
    </row>
    <row r="2054" spans="1:16" x14ac:dyDescent="0.2">
      <c r="A2054" s="36" t="s">
        <v>50</v>
      </c>
      <c r="B2054" s="5" t="s">
        <v>28</v>
      </c>
      <c r="C2054" s="5" t="s">
        <v>43</v>
      </c>
      <c r="D2054" s="5">
        <v>2021</v>
      </c>
      <c r="E2054" s="5">
        <v>2</v>
      </c>
      <c r="F2054" s="5"/>
      <c r="G2054" s="5">
        <v>8</v>
      </c>
      <c r="H2054" s="5">
        <v>39.274000000000001</v>
      </c>
      <c r="I2054" s="5">
        <v>33.216000000000001</v>
      </c>
      <c r="J2054" s="5">
        <v>27.18</v>
      </c>
      <c r="K2054" s="5">
        <v>28.678999999999998</v>
      </c>
      <c r="L2054" s="5"/>
      <c r="M2054" s="6">
        <f t="shared" si="326"/>
        <v>32.087250000000004</v>
      </c>
      <c r="N2054" s="7">
        <f t="shared" si="327"/>
        <v>5.4350934597912879</v>
      </c>
      <c r="O2054" s="7">
        <f t="shared" si="328"/>
        <v>37.522343459791294</v>
      </c>
      <c r="P2054" s="8">
        <f t="shared" si="329"/>
        <v>26.652156540208715</v>
      </c>
    </row>
    <row r="2055" spans="1:16" x14ac:dyDescent="0.2">
      <c r="A2055" s="32" t="s">
        <v>50</v>
      </c>
      <c r="B2055" s="9" t="s">
        <v>28</v>
      </c>
      <c r="C2055" s="9" t="s">
        <v>43</v>
      </c>
      <c r="D2055" s="9">
        <v>2020</v>
      </c>
      <c r="E2055" s="9">
        <v>3</v>
      </c>
      <c r="F2055" s="9">
        <v>399.72699999999998</v>
      </c>
      <c r="G2055" s="9">
        <v>1</v>
      </c>
      <c r="H2055" s="9" t="s">
        <v>18</v>
      </c>
      <c r="I2055" s="9">
        <v>1.5089999999999999</v>
      </c>
      <c r="J2055" s="9">
        <v>1.5089999999999999</v>
      </c>
      <c r="K2055" s="9">
        <v>1.5089999999999999</v>
      </c>
      <c r="L2055" s="9"/>
      <c r="M2055" s="11">
        <f t="shared" ref="M2055" si="330">AVERAGE(H2055:L2055)</f>
        <v>1.5089999999999997</v>
      </c>
      <c r="N2055" s="12">
        <f t="shared" ref="N2055" si="331">STDEV(H2055:L2055)</f>
        <v>2.7194799110210365E-16</v>
      </c>
      <c r="O2055" s="12">
        <f t="shared" ref="O2055" si="332">M2055+N2055</f>
        <v>1.5089999999999999</v>
      </c>
      <c r="P2055" s="13">
        <f t="shared" ref="P2055" si="333">M2055-N2055</f>
        <v>1.5089999999999995</v>
      </c>
    </row>
    <row r="2056" spans="1:16" x14ac:dyDescent="0.2">
      <c r="A2056" s="17" t="s">
        <v>50</v>
      </c>
      <c r="B2056" t="s">
        <v>28</v>
      </c>
      <c r="C2056" t="s">
        <v>43</v>
      </c>
      <c r="D2056">
        <v>2020</v>
      </c>
      <c r="E2056">
        <v>3</v>
      </c>
      <c r="G2056">
        <v>2</v>
      </c>
      <c r="H2056">
        <v>3.0190000000000001</v>
      </c>
      <c r="I2056">
        <v>3.0190000000000001</v>
      </c>
      <c r="J2056">
        <v>3.0190000000000001</v>
      </c>
      <c r="K2056">
        <v>3.774</v>
      </c>
      <c r="M2056" s="3">
        <f t="shared" ref="M2056:M2069" si="334">AVERAGE(H2056:L2056)</f>
        <v>3.2077499999999999</v>
      </c>
      <c r="N2056" s="1">
        <f t="shared" ref="N2056:N2069" si="335">STDEV(H2056:L2056)</f>
        <v>0.37750000000000195</v>
      </c>
      <c r="O2056" s="1">
        <f t="shared" ref="O2056:O2069" si="336">M2056+N2056</f>
        <v>3.585250000000002</v>
      </c>
      <c r="P2056" s="2">
        <f t="shared" ref="P2056:P2069" si="337">M2056-N2056</f>
        <v>2.8302499999999977</v>
      </c>
    </row>
    <row r="2057" spans="1:16" x14ac:dyDescent="0.2">
      <c r="A2057" s="17" t="s">
        <v>50</v>
      </c>
      <c r="B2057" t="s">
        <v>28</v>
      </c>
      <c r="C2057" t="s">
        <v>43</v>
      </c>
      <c r="D2057">
        <v>2020</v>
      </c>
      <c r="E2057">
        <v>3</v>
      </c>
      <c r="G2057">
        <v>3</v>
      </c>
      <c r="H2057">
        <v>4.5279999999999996</v>
      </c>
      <c r="I2057">
        <v>4.5279999999999996</v>
      </c>
      <c r="J2057">
        <v>6.7919999999999998</v>
      </c>
      <c r="K2057">
        <v>5.3369999999999997</v>
      </c>
      <c r="M2057" s="3">
        <f t="shared" si="334"/>
        <v>5.2962499999999997</v>
      </c>
      <c r="N2057" s="1">
        <f t="shared" si="335"/>
        <v>1.0676055373279643</v>
      </c>
      <c r="O2057" s="1">
        <f t="shared" si="336"/>
        <v>6.3638555373279644</v>
      </c>
      <c r="P2057" s="2">
        <f t="shared" si="337"/>
        <v>4.228644462672035</v>
      </c>
    </row>
    <row r="2058" spans="1:16" x14ac:dyDescent="0.2">
      <c r="A2058" s="17" t="s">
        <v>50</v>
      </c>
      <c r="B2058" t="s">
        <v>28</v>
      </c>
      <c r="C2058" t="s">
        <v>43</v>
      </c>
      <c r="D2058">
        <v>2020</v>
      </c>
      <c r="E2058">
        <v>3</v>
      </c>
      <c r="G2058">
        <v>4</v>
      </c>
      <c r="H2058">
        <v>5.2830000000000004</v>
      </c>
      <c r="I2058">
        <v>11.321</v>
      </c>
      <c r="J2058">
        <v>18.113</v>
      </c>
      <c r="K2058">
        <v>6.0380000000000003</v>
      </c>
      <c r="M2058" s="3">
        <f t="shared" si="334"/>
        <v>10.188749999999999</v>
      </c>
      <c r="N2058" s="1">
        <f t="shared" si="335"/>
        <v>5.926517717007183</v>
      </c>
      <c r="O2058" s="1">
        <f t="shared" si="336"/>
        <v>16.115267717007182</v>
      </c>
      <c r="P2058" s="2">
        <f t="shared" si="337"/>
        <v>4.2622322829928159</v>
      </c>
    </row>
    <row r="2059" spans="1:16" x14ac:dyDescent="0.2">
      <c r="A2059" s="17" t="s">
        <v>50</v>
      </c>
      <c r="B2059" t="s">
        <v>28</v>
      </c>
      <c r="C2059" t="s">
        <v>43</v>
      </c>
      <c r="D2059">
        <v>2020</v>
      </c>
      <c r="E2059">
        <v>3</v>
      </c>
      <c r="G2059">
        <v>5</v>
      </c>
      <c r="H2059">
        <v>9.8109999999999999</v>
      </c>
      <c r="I2059">
        <v>19.623000000000001</v>
      </c>
      <c r="J2059">
        <v>24.151</v>
      </c>
      <c r="K2059">
        <v>10.566000000000001</v>
      </c>
      <c r="M2059" s="3">
        <f t="shared" si="334"/>
        <v>16.037749999999999</v>
      </c>
      <c r="N2059" s="1">
        <f t="shared" si="335"/>
        <v>7.0093106353858659</v>
      </c>
      <c r="O2059" s="1">
        <f t="shared" si="336"/>
        <v>23.047060635385865</v>
      </c>
      <c r="P2059" s="2">
        <f t="shared" si="337"/>
        <v>9.0284393646141332</v>
      </c>
    </row>
    <row r="2060" spans="1:16" x14ac:dyDescent="0.2">
      <c r="A2060" s="17" t="s">
        <v>50</v>
      </c>
      <c r="B2060" t="s">
        <v>28</v>
      </c>
      <c r="C2060" t="s">
        <v>43</v>
      </c>
      <c r="D2060">
        <v>2020</v>
      </c>
      <c r="E2060">
        <v>3</v>
      </c>
      <c r="G2060">
        <v>6</v>
      </c>
      <c r="H2060">
        <v>13.585000000000001</v>
      </c>
      <c r="I2060">
        <v>22.654</v>
      </c>
      <c r="J2060">
        <v>29.434000000000001</v>
      </c>
      <c r="K2060">
        <v>16.620999999999999</v>
      </c>
      <c r="M2060" s="3">
        <f t="shared" si="334"/>
        <v>20.573499999999999</v>
      </c>
      <c r="N2060" s="1">
        <f t="shared" si="335"/>
        <v>7.0070994712505676</v>
      </c>
      <c r="O2060" s="1">
        <f t="shared" si="336"/>
        <v>27.580599471250565</v>
      </c>
      <c r="P2060" s="2">
        <f t="shared" si="337"/>
        <v>13.566400528749432</v>
      </c>
    </row>
    <row r="2061" spans="1:16" x14ac:dyDescent="0.2">
      <c r="A2061" s="17" t="s">
        <v>50</v>
      </c>
      <c r="B2061" t="s">
        <v>28</v>
      </c>
      <c r="C2061" t="s">
        <v>43</v>
      </c>
      <c r="D2061">
        <v>2020</v>
      </c>
      <c r="E2061">
        <v>3</v>
      </c>
      <c r="G2061">
        <v>7</v>
      </c>
      <c r="H2061">
        <v>22.654</v>
      </c>
      <c r="I2061">
        <v>18.113</v>
      </c>
      <c r="J2061">
        <v>27.934999999999999</v>
      </c>
      <c r="K2061">
        <v>18.129000000000001</v>
      </c>
      <c r="M2061" s="3">
        <f t="shared" si="334"/>
        <v>21.707750000000001</v>
      </c>
      <c r="N2061" s="1">
        <f t="shared" si="335"/>
        <v>4.669179469314348</v>
      </c>
      <c r="O2061" s="1">
        <f t="shared" si="336"/>
        <v>26.376929469314348</v>
      </c>
      <c r="P2061" s="2">
        <f t="shared" si="337"/>
        <v>17.038570530685654</v>
      </c>
    </row>
    <row r="2062" spans="1:16" x14ac:dyDescent="0.2">
      <c r="A2062" s="17" t="s">
        <v>50</v>
      </c>
      <c r="B2062" t="s">
        <v>28</v>
      </c>
      <c r="C2062" t="s">
        <v>43</v>
      </c>
      <c r="D2062">
        <v>2020</v>
      </c>
      <c r="E2062">
        <v>3</v>
      </c>
      <c r="G2062">
        <v>8</v>
      </c>
      <c r="H2062">
        <v>21.887</v>
      </c>
      <c r="I2062">
        <v>15.093999999999999</v>
      </c>
      <c r="J2062">
        <v>25.670999999999999</v>
      </c>
      <c r="K2062">
        <v>20.503</v>
      </c>
      <c r="M2062" s="3">
        <f t="shared" si="334"/>
        <v>20.78875</v>
      </c>
      <c r="N2062" s="1">
        <f t="shared" si="335"/>
        <v>4.3800437117301279</v>
      </c>
      <c r="O2062" s="1">
        <f t="shared" si="336"/>
        <v>25.168793711730128</v>
      </c>
      <c r="P2062" s="2">
        <f t="shared" si="337"/>
        <v>16.408706288269872</v>
      </c>
    </row>
    <row r="2063" spans="1:16" x14ac:dyDescent="0.2">
      <c r="A2063" s="17" t="s">
        <v>50</v>
      </c>
      <c r="B2063" t="s">
        <v>28</v>
      </c>
      <c r="C2063" t="s">
        <v>43</v>
      </c>
      <c r="D2063">
        <v>2020</v>
      </c>
      <c r="E2063">
        <v>3</v>
      </c>
      <c r="G2063">
        <v>9</v>
      </c>
      <c r="H2063">
        <v>27.337</v>
      </c>
      <c r="I2063">
        <v>19.623000000000001</v>
      </c>
      <c r="J2063">
        <v>25.66</v>
      </c>
      <c r="K2063">
        <v>17.375</v>
      </c>
      <c r="M2063" s="3">
        <f t="shared" si="334"/>
        <v>22.498750000000001</v>
      </c>
      <c r="N2063" s="1">
        <f t="shared" si="335"/>
        <v>4.7583231202458975</v>
      </c>
      <c r="O2063" s="1">
        <f t="shared" si="336"/>
        <v>27.257073120245899</v>
      </c>
      <c r="P2063" s="2">
        <f t="shared" si="337"/>
        <v>17.740426879754104</v>
      </c>
    </row>
    <row r="2064" spans="1:16" x14ac:dyDescent="0.2">
      <c r="A2064" s="17" t="s">
        <v>50</v>
      </c>
      <c r="B2064" t="s">
        <v>28</v>
      </c>
      <c r="C2064" t="s">
        <v>43</v>
      </c>
      <c r="D2064">
        <v>2020</v>
      </c>
      <c r="E2064">
        <v>3</v>
      </c>
      <c r="G2064">
        <v>10</v>
      </c>
      <c r="H2064">
        <v>28.087</v>
      </c>
      <c r="I2064">
        <v>20.376999999999999</v>
      </c>
      <c r="J2064">
        <v>27.925000000000001</v>
      </c>
      <c r="K2064">
        <v>31.707000000000001</v>
      </c>
      <c r="M2064" s="3">
        <f t="shared" si="334"/>
        <v>27.024000000000001</v>
      </c>
      <c r="N2064" s="1">
        <f t="shared" si="335"/>
        <v>4.7628726625850399</v>
      </c>
      <c r="O2064" s="1">
        <f t="shared" si="336"/>
        <v>31.78687266258504</v>
      </c>
      <c r="P2064" s="2">
        <f t="shared" si="337"/>
        <v>22.261127337414962</v>
      </c>
    </row>
    <row r="2065" spans="1:16" x14ac:dyDescent="0.2">
      <c r="A2065" s="17" t="s">
        <v>50</v>
      </c>
      <c r="B2065" t="s">
        <v>28</v>
      </c>
      <c r="C2065" t="s">
        <v>43</v>
      </c>
      <c r="D2065">
        <v>2020</v>
      </c>
      <c r="E2065">
        <v>3</v>
      </c>
      <c r="G2065">
        <v>11</v>
      </c>
      <c r="H2065">
        <v>34.75</v>
      </c>
      <c r="I2065">
        <v>24.151</v>
      </c>
      <c r="J2065">
        <v>27.965</v>
      </c>
      <c r="K2065">
        <v>35.543999999999997</v>
      </c>
      <c r="M2065" s="3">
        <f t="shared" si="334"/>
        <v>30.602499999999999</v>
      </c>
      <c r="N2065" s="1">
        <f t="shared" si="335"/>
        <v>5.4832604959701365</v>
      </c>
      <c r="O2065" s="1">
        <f t="shared" si="336"/>
        <v>36.085760495970135</v>
      </c>
      <c r="P2065" s="2">
        <f t="shared" si="337"/>
        <v>25.119239504029863</v>
      </c>
    </row>
    <row r="2066" spans="1:16" x14ac:dyDescent="0.2">
      <c r="A2066" s="17" t="s">
        <v>50</v>
      </c>
      <c r="B2066" t="s">
        <v>28</v>
      </c>
      <c r="C2066" t="s">
        <v>43</v>
      </c>
      <c r="D2066">
        <v>2020</v>
      </c>
      <c r="E2066">
        <v>3</v>
      </c>
      <c r="G2066">
        <v>12</v>
      </c>
      <c r="H2066">
        <v>24.905999999999999</v>
      </c>
      <c r="I2066">
        <v>21.132000000000001</v>
      </c>
      <c r="J2066">
        <v>24.905999999999999</v>
      </c>
      <c r="K2066">
        <v>35.479999999999997</v>
      </c>
      <c r="M2066" s="3">
        <f t="shared" si="334"/>
        <v>26.605999999999995</v>
      </c>
      <c r="N2066" s="1">
        <f t="shared" si="335"/>
        <v>6.1777167303138949</v>
      </c>
      <c r="O2066" s="1">
        <f t="shared" si="336"/>
        <v>32.783716730313891</v>
      </c>
      <c r="P2066" s="2">
        <f t="shared" si="337"/>
        <v>20.428283269686098</v>
      </c>
    </row>
    <row r="2067" spans="1:16" x14ac:dyDescent="0.2">
      <c r="A2067" s="17" t="s">
        <v>50</v>
      </c>
      <c r="B2067" t="s">
        <v>28</v>
      </c>
      <c r="C2067" t="s">
        <v>43</v>
      </c>
      <c r="D2067">
        <v>2020</v>
      </c>
      <c r="E2067">
        <v>3</v>
      </c>
      <c r="G2067">
        <v>13</v>
      </c>
      <c r="H2067">
        <v>27.965</v>
      </c>
      <c r="I2067">
        <v>25.670999999999999</v>
      </c>
      <c r="J2067">
        <v>27.17</v>
      </c>
      <c r="K2067">
        <v>27.17</v>
      </c>
      <c r="M2067" s="3">
        <f t="shared" si="334"/>
        <v>26.994</v>
      </c>
      <c r="N2067" s="1">
        <f t="shared" si="335"/>
        <v>0.95831831872296014</v>
      </c>
      <c r="O2067" s="1">
        <f t="shared" si="336"/>
        <v>27.952318318722959</v>
      </c>
      <c r="P2067" s="2">
        <f t="shared" si="337"/>
        <v>26.03568168127704</v>
      </c>
    </row>
    <row r="2068" spans="1:16" x14ac:dyDescent="0.2">
      <c r="A2068" s="17" t="s">
        <v>50</v>
      </c>
      <c r="B2068" t="s">
        <v>28</v>
      </c>
      <c r="C2068" t="s">
        <v>43</v>
      </c>
      <c r="D2068">
        <v>2020</v>
      </c>
      <c r="E2068">
        <v>3</v>
      </c>
      <c r="G2068">
        <v>14</v>
      </c>
      <c r="H2068">
        <v>21.146000000000001</v>
      </c>
      <c r="I2068">
        <v>21.887</v>
      </c>
      <c r="J2068" t="s">
        <v>18</v>
      </c>
      <c r="K2068">
        <v>30.98</v>
      </c>
      <c r="M2068" s="3">
        <f t="shared" si="334"/>
        <v>24.671000000000003</v>
      </c>
      <c r="N2068" s="1">
        <f t="shared" si="335"/>
        <v>5.476301763051409</v>
      </c>
      <c r="O2068" s="1">
        <f t="shared" si="336"/>
        <v>30.147301763051413</v>
      </c>
      <c r="P2068" s="2">
        <f t="shared" si="337"/>
        <v>19.194698236948593</v>
      </c>
    </row>
    <row r="2069" spans="1:16" x14ac:dyDescent="0.2">
      <c r="A2069" s="36" t="s">
        <v>50</v>
      </c>
      <c r="B2069" s="5" t="s">
        <v>28</v>
      </c>
      <c r="C2069" s="5" t="s">
        <v>43</v>
      </c>
      <c r="D2069" s="5">
        <v>2020</v>
      </c>
      <c r="E2069" s="5">
        <v>3</v>
      </c>
      <c r="F2069" s="5"/>
      <c r="G2069" s="5">
        <v>15</v>
      </c>
      <c r="H2069" s="5">
        <v>21.146000000000001</v>
      </c>
      <c r="I2069" s="5">
        <v>21.132000000000001</v>
      </c>
      <c r="J2069" s="5" t="s">
        <v>18</v>
      </c>
      <c r="K2069" s="5" t="s">
        <v>18</v>
      </c>
      <c r="L2069" s="5"/>
      <c r="M2069" s="6">
        <f t="shared" si="334"/>
        <v>21.139000000000003</v>
      </c>
      <c r="N2069" s="7">
        <f t="shared" si="335"/>
        <v>9.8994949366112035E-3</v>
      </c>
      <c r="O2069" s="7">
        <f t="shared" si="336"/>
        <v>21.148899494936614</v>
      </c>
      <c r="P2069" s="8">
        <f t="shared" si="337"/>
        <v>21.129100505063391</v>
      </c>
    </row>
    <row r="2070" spans="1:16" x14ac:dyDescent="0.2">
      <c r="A2070" s="32" t="s">
        <v>50</v>
      </c>
      <c r="B2070" s="9" t="s">
        <v>28</v>
      </c>
      <c r="C2070" s="9" t="s">
        <v>43</v>
      </c>
      <c r="D2070" s="9">
        <v>2019</v>
      </c>
      <c r="E2070" s="9">
        <v>4</v>
      </c>
      <c r="F2070" s="9">
        <v>324.19900000000001</v>
      </c>
      <c r="G2070" s="9">
        <v>1</v>
      </c>
      <c r="H2070" s="9" t="s">
        <v>18</v>
      </c>
      <c r="I2070" s="9">
        <v>1.6879999999999999</v>
      </c>
      <c r="J2070" s="9">
        <v>0.755</v>
      </c>
      <c r="K2070" s="9">
        <v>0.755</v>
      </c>
      <c r="L2070" s="9"/>
      <c r="M2070" s="11">
        <f t="shared" ref="M2070" si="338">AVERAGE(H2070:L2070)</f>
        <v>1.0660000000000001</v>
      </c>
      <c r="N2070" s="12">
        <f t="shared" ref="N2070" si="339">STDEV(H2070:L2070)</f>
        <v>0.53866780115392077</v>
      </c>
      <c r="O2070" s="12">
        <f t="shared" ref="O2070" si="340">M2070+N2070</f>
        <v>1.6046678011539208</v>
      </c>
      <c r="P2070" s="13">
        <f t="shared" ref="P2070" si="341">M2070-N2070</f>
        <v>0.52733219884607929</v>
      </c>
    </row>
    <row r="2071" spans="1:16" x14ac:dyDescent="0.2">
      <c r="A2071" s="17" t="s">
        <v>50</v>
      </c>
      <c r="B2071" t="s">
        <v>28</v>
      </c>
      <c r="C2071" t="s">
        <v>43</v>
      </c>
      <c r="D2071">
        <v>2019</v>
      </c>
      <c r="E2071">
        <v>4</v>
      </c>
      <c r="G2071">
        <v>2</v>
      </c>
      <c r="H2071">
        <v>1.5089999999999999</v>
      </c>
      <c r="I2071">
        <v>1.6879999999999999</v>
      </c>
      <c r="J2071">
        <v>3.0190000000000001</v>
      </c>
      <c r="K2071">
        <v>1.5089999999999999</v>
      </c>
      <c r="M2071" s="3">
        <f t="shared" ref="M2071:M2081" si="342">AVERAGE(H2071:L2071)</f>
        <v>1.9312499999999999</v>
      </c>
      <c r="N2071" s="1">
        <f t="shared" ref="N2071:N2081" si="343">STDEV(H2071:L2071)</f>
        <v>0.73005952953623354</v>
      </c>
      <c r="O2071" s="1">
        <f t="shared" ref="O2071:O2081" si="344">M2071+N2071</f>
        <v>2.6613095295362337</v>
      </c>
      <c r="P2071" s="2">
        <f t="shared" ref="P2071:P2081" si="345">M2071-N2071</f>
        <v>1.2011904704637664</v>
      </c>
    </row>
    <row r="2072" spans="1:16" x14ac:dyDescent="0.2">
      <c r="A2072" s="17" t="s">
        <v>50</v>
      </c>
      <c r="B2072" t="s">
        <v>28</v>
      </c>
      <c r="C2072" t="s">
        <v>43</v>
      </c>
      <c r="D2072">
        <v>2019</v>
      </c>
      <c r="E2072">
        <v>4</v>
      </c>
      <c r="G2072">
        <v>3</v>
      </c>
      <c r="H2072">
        <v>3.1120000000000001</v>
      </c>
      <c r="I2072">
        <v>6.0380000000000003</v>
      </c>
      <c r="J2072">
        <v>4.5279999999999996</v>
      </c>
      <c r="K2072">
        <v>6.0380000000000003</v>
      </c>
      <c r="M2072" s="3">
        <f t="shared" si="342"/>
        <v>4.9290000000000003</v>
      </c>
      <c r="N2072" s="1">
        <f t="shared" si="343"/>
        <v>1.4049972716462233</v>
      </c>
      <c r="O2072" s="1">
        <f t="shared" si="344"/>
        <v>6.3339972716462238</v>
      </c>
      <c r="P2072" s="2">
        <f t="shared" si="345"/>
        <v>3.5240027283537767</v>
      </c>
    </row>
    <row r="2073" spans="1:16" x14ac:dyDescent="0.2">
      <c r="A2073" s="17" t="s">
        <v>50</v>
      </c>
      <c r="B2073" t="s">
        <v>28</v>
      </c>
      <c r="C2073" t="s">
        <v>43</v>
      </c>
      <c r="D2073">
        <v>2019</v>
      </c>
      <c r="E2073">
        <v>4</v>
      </c>
      <c r="G2073">
        <v>4</v>
      </c>
      <c r="H2073">
        <v>6.8339999999999996</v>
      </c>
      <c r="I2073">
        <v>7.5469999999999997</v>
      </c>
      <c r="J2073">
        <v>10.566000000000001</v>
      </c>
      <c r="K2073">
        <v>9.8109999999999999</v>
      </c>
      <c r="M2073" s="3">
        <f t="shared" si="342"/>
        <v>8.6895000000000007</v>
      </c>
      <c r="N2073" s="1">
        <f t="shared" si="343"/>
        <v>1.7820588280600234</v>
      </c>
      <c r="O2073" s="1">
        <f t="shared" si="344"/>
        <v>10.471558828060024</v>
      </c>
      <c r="P2073" s="2">
        <f t="shared" si="345"/>
        <v>6.9074411719399773</v>
      </c>
    </row>
    <row r="2074" spans="1:16" x14ac:dyDescent="0.2">
      <c r="A2074" s="17" t="s">
        <v>50</v>
      </c>
      <c r="B2074" t="s">
        <v>28</v>
      </c>
      <c r="C2074" t="s">
        <v>43</v>
      </c>
      <c r="D2074">
        <v>2019</v>
      </c>
      <c r="E2074">
        <v>4</v>
      </c>
      <c r="G2074">
        <v>5</v>
      </c>
      <c r="H2074">
        <v>9.0570000000000004</v>
      </c>
      <c r="I2074">
        <v>15.093999999999999</v>
      </c>
      <c r="J2074">
        <v>15.849</v>
      </c>
      <c r="K2074">
        <v>22.641999999999999</v>
      </c>
      <c r="M2074" s="3">
        <f t="shared" si="342"/>
        <v>15.660499999999999</v>
      </c>
      <c r="N2074" s="1">
        <f t="shared" si="343"/>
        <v>5.5588970428794005</v>
      </c>
      <c r="O2074" s="1">
        <f t="shared" si="344"/>
        <v>21.2193970428794</v>
      </c>
      <c r="P2074" s="2">
        <f t="shared" si="345"/>
        <v>10.101602957120598</v>
      </c>
    </row>
    <row r="2075" spans="1:16" x14ac:dyDescent="0.2">
      <c r="A2075" s="17" t="s">
        <v>50</v>
      </c>
      <c r="B2075" t="s">
        <v>28</v>
      </c>
      <c r="C2075" t="s">
        <v>43</v>
      </c>
      <c r="D2075">
        <v>2019</v>
      </c>
      <c r="E2075">
        <v>4</v>
      </c>
      <c r="G2075">
        <v>6</v>
      </c>
      <c r="H2075">
        <v>18.882999999999999</v>
      </c>
      <c r="I2075">
        <v>24.163</v>
      </c>
      <c r="J2075">
        <v>23.408000000000001</v>
      </c>
      <c r="K2075">
        <v>19.637</v>
      </c>
      <c r="M2075" s="3">
        <f t="shared" si="342"/>
        <v>21.522750000000002</v>
      </c>
      <c r="N2075" s="1">
        <f t="shared" si="343"/>
        <v>2.6488626962025199</v>
      </c>
      <c r="O2075" s="1">
        <f t="shared" si="344"/>
        <v>24.171612696202523</v>
      </c>
      <c r="P2075" s="2">
        <f t="shared" si="345"/>
        <v>18.873887303797481</v>
      </c>
    </row>
    <row r="2076" spans="1:16" x14ac:dyDescent="0.2">
      <c r="A2076" s="17" t="s">
        <v>50</v>
      </c>
      <c r="B2076" t="s">
        <v>28</v>
      </c>
      <c r="C2076" t="s">
        <v>43</v>
      </c>
      <c r="D2076">
        <v>2019</v>
      </c>
      <c r="E2076">
        <v>4</v>
      </c>
      <c r="G2076">
        <v>7</v>
      </c>
      <c r="H2076">
        <v>25.66</v>
      </c>
      <c r="I2076">
        <v>20.503</v>
      </c>
      <c r="J2076">
        <v>29.443999999999999</v>
      </c>
      <c r="K2076">
        <v>28.689</v>
      </c>
      <c r="M2076" s="3">
        <f t="shared" si="342"/>
        <v>26.073999999999998</v>
      </c>
      <c r="N2076" s="1">
        <f t="shared" si="343"/>
        <v>4.0580193033876624</v>
      </c>
      <c r="O2076" s="1">
        <f t="shared" si="344"/>
        <v>30.132019303387661</v>
      </c>
      <c r="P2076" s="2">
        <f t="shared" si="345"/>
        <v>22.015980696612335</v>
      </c>
    </row>
    <row r="2077" spans="1:16" x14ac:dyDescent="0.2">
      <c r="A2077" s="17" t="s">
        <v>50</v>
      </c>
      <c r="B2077" t="s">
        <v>28</v>
      </c>
      <c r="C2077" t="s">
        <v>43</v>
      </c>
      <c r="D2077">
        <v>2019</v>
      </c>
      <c r="E2077">
        <v>4</v>
      </c>
      <c r="G2077">
        <v>8</v>
      </c>
      <c r="H2077">
        <v>22.654</v>
      </c>
      <c r="I2077">
        <v>21.132000000000001</v>
      </c>
      <c r="J2077">
        <v>31.734000000000002</v>
      </c>
      <c r="K2077">
        <v>33.207999999999998</v>
      </c>
      <c r="M2077" s="3">
        <f t="shared" si="342"/>
        <v>27.182000000000002</v>
      </c>
      <c r="N2077" s="1">
        <f t="shared" si="343"/>
        <v>6.1681619088131274</v>
      </c>
      <c r="O2077" s="1">
        <f t="shared" si="344"/>
        <v>33.350161908813128</v>
      </c>
      <c r="P2077" s="2">
        <f t="shared" si="345"/>
        <v>21.013838091186877</v>
      </c>
    </row>
    <row r="2078" spans="1:16" x14ac:dyDescent="0.2">
      <c r="A2078" s="17" t="s">
        <v>50</v>
      </c>
      <c r="B2078" t="s">
        <v>28</v>
      </c>
      <c r="C2078" t="s">
        <v>43</v>
      </c>
      <c r="D2078">
        <v>2019</v>
      </c>
      <c r="E2078">
        <v>4</v>
      </c>
      <c r="G2078">
        <v>9</v>
      </c>
      <c r="H2078">
        <v>24.163</v>
      </c>
      <c r="I2078">
        <v>22.641999999999999</v>
      </c>
      <c r="J2078">
        <v>29.588000000000001</v>
      </c>
      <c r="K2078">
        <v>25.088000000000001</v>
      </c>
      <c r="M2078" s="3">
        <f t="shared" si="342"/>
        <v>25.370249999999999</v>
      </c>
      <c r="N2078" s="1">
        <f t="shared" si="343"/>
        <v>2.9871882403580647</v>
      </c>
      <c r="O2078" s="1">
        <f t="shared" si="344"/>
        <v>28.357438240358064</v>
      </c>
      <c r="P2078" s="2">
        <f t="shared" si="345"/>
        <v>22.383061759641933</v>
      </c>
    </row>
    <row r="2079" spans="1:16" x14ac:dyDescent="0.2">
      <c r="A2079" s="17" t="s">
        <v>50</v>
      </c>
      <c r="B2079" t="s">
        <v>28</v>
      </c>
      <c r="C2079" t="s">
        <v>43</v>
      </c>
      <c r="D2079">
        <v>2019</v>
      </c>
      <c r="E2079">
        <v>4</v>
      </c>
      <c r="G2079">
        <v>10</v>
      </c>
      <c r="H2079">
        <v>33.241999999999997</v>
      </c>
      <c r="I2079">
        <v>28.678999999999998</v>
      </c>
      <c r="J2079">
        <v>30.952999999999999</v>
      </c>
      <c r="K2079">
        <v>26.457999999999998</v>
      </c>
      <c r="M2079" s="3">
        <f t="shared" si="342"/>
        <v>29.832999999999998</v>
      </c>
      <c r="N2079" s="1">
        <f t="shared" si="343"/>
        <v>2.921074117512255</v>
      </c>
      <c r="O2079" s="1">
        <f t="shared" si="344"/>
        <v>32.754074117512253</v>
      </c>
      <c r="P2079" s="2">
        <f t="shared" si="345"/>
        <v>26.911925882487743</v>
      </c>
    </row>
    <row r="2080" spans="1:16" x14ac:dyDescent="0.2">
      <c r="A2080" s="17" t="s">
        <v>50</v>
      </c>
      <c r="B2080" t="s">
        <v>28</v>
      </c>
      <c r="C2080" t="s">
        <v>43</v>
      </c>
      <c r="D2080">
        <v>2019</v>
      </c>
      <c r="E2080">
        <v>4</v>
      </c>
      <c r="G2080">
        <v>11</v>
      </c>
      <c r="H2080">
        <v>30.198</v>
      </c>
      <c r="I2080">
        <v>34.725000000000001</v>
      </c>
      <c r="J2080">
        <v>33.970999999999997</v>
      </c>
      <c r="K2080">
        <v>24.151</v>
      </c>
      <c r="M2080" s="3">
        <f t="shared" si="342"/>
        <v>30.76125</v>
      </c>
      <c r="N2080" s="1">
        <f t="shared" si="343"/>
        <v>4.8313719497329757</v>
      </c>
      <c r="O2080" s="1">
        <f t="shared" si="344"/>
        <v>35.592621949732973</v>
      </c>
      <c r="P2080" s="2">
        <f t="shared" si="345"/>
        <v>25.929878050267025</v>
      </c>
    </row>
    <row r="2081" spans="1:16" x14ac:dyDescent="0.2">
      <c r="A2081" s="36" t="s">
        <v>50</v>
      </c>
      <c r="B2081" s="5" t="s">
        <v>28</v>
      </c>
      <c r="C2081" s="5" t="s">
        <v>43</v>
      </c>
      <c r="D2081" s="5">
        <v>2019</v>
      </c>
      <c r="E2081" s="5">
        <v>4</v>
      </c>
      <c r="F2081" s="5"/>
      <c r="G2081" s="5">
        <v>12</v>
      </c>
      <c r="H2081" s="5">
        <v>33.962000000000003</v>
      </c>
      <c r="I2081" s="5">
        <v>29.434000000000001</v>
      </c>
      <c r="J2081" s="5" t="s">
        <v>18</v>
      </c>
      <c r="K2081" s="5">
        <v>24.917000000000002</v>
      </c>
      <c r="L2081" s="5"/>
      <c r="M2081" s="6">
        <f t="shared" si="342"/>
        <v>29.437666666666669</v>
      </c>
      <c r="N2081" s="7">
        <f t="shared" si="343"/>
        <v>4.522501114796281</v>
      </c>
      <c r="O2081" s="7">
        <f t="shared" si="344"/>
        <v>33.96016778146295</v>
      </c>
      <c r="P2081" s="8">
        <f t="shared" si="345"/>
        <v>24.915165551870388</v>
      </c>
    </row>
    <row r="2082" spans="1:16" x14ac:dyDescent="0.2">
      <c r="A2082" s="32" t="s">
        <v>50</v>
      </c>
      <c r="B2082" s="9" t="s">
        <v>28</v>
      </c>
      <c r="C2082" s="9" t="s">
        <v>43</v>
      </c>
      <c r="D2082" s="9">
        <v>2018</v>
      </c>
      <c r="E2082" s="9">
        <v>5</v>
      </c>
      <c r="F2082" s="9">
        <v>387.22899999999998</v>
      </c>
      <c r="G2082" s="9">
        <v>1</v>
      </c>
      <c r="H2082" s="9">
        <v>1.6879999999999999</v>
      </c>
      <c r="I2082" s="9">
        <v>1.5089999999999999</v>
      </c>
      <c r="J2082" s="9">
        <v>0.755</v>
      </c>
      <c r="K2082" s="9">
        <v>1.5089999999999999</v>
      </c>
      <c r="L2082" s="9"/>
      <c r="M2082" s="11">
        <f t="shared" ref="M2082" si="346">AVERAGE(H2082:L2082)</f>
        <v>1.3652500000000001</v>
      </c>
      <c r="N2082" s="12">
        <f t="shared" ref="N2082" si="347">STDEV(H2082:L2082)</f>
        <v>0.41549197745965327</v>
      </c>
      <c r="O2082" s="12">
        <f t="shared" ref="O2082" si="348">M2082+N2082</f>
        <v>1.7807419774596533</v>
      </c>
      <c r="P2082" s="13">
        <f t="shared" ref="P2082" si="349">M2082-N2082</f>
        <v>0.9497580225403468</v>
      </c>
    </row>
    <row r="2083" spans="1:16" x14ac:dyDescent="0.2">
      <c r="A2083" s="17" t="s">
        <v>50</v>
      </c>
      <c r="B2083" t="s">
        <v>28</v>
      </c>
      <c r="C2083" t="s">
        <v>43</v>
      </c>
      <c r="D2083">
        <v>2018</v>
      </c>
      <c r="E2083">
        <v>5</v>
      </c>
      <c r="G2083">
        <v>2</v>
      </c>
      <c r="H2083">
        <v>1.5089999999999999</v>
      </c>
      <c r="I2083">
        <v>1.5089999999999999</v>
      </c>
      <c r="J2083">
        <v>1.5089999999999999</v>
      </c>
      <c r="K2083">
        <v>3.0190000000000001</v>
      </c>
      <c r="M2083" s="3">
        <f t="shared" ref="M2083:M2095" si="350">AVERAGE(H2083:L2083)</f>
        <v>1.8864999999999998</v>
      </c>
      <c r="N2083" s="1">
        <f t="shared" ref="N2083:N2095" si="351">STDEV(H2083:L2083)</f>
        <v>0.75500000000000034</v>
      </c>
      <c r="O2083" s="1">
        <f t="shared" ref="O2083:O2095" si="352">M2083+N2083</f>
        <v>2.6415000000000002</v>
      </c>
      <c r="P2083" s="2">
        <f t="shared" ref="P2083:P2095" si="353">M2083-N2083</f>
        <v>1.1314999999999995</v>
      </c>
    </row>
    <row r="2084" spans="1:16" x14ac:dyDescent="0.2">
      <c r="A2084" s="17" t="s">
        <v>50</v>
      </c>
      <c r="B2084" t="s">
        <v>28</v>
      </c>
      <c r="C2084" t="s">
        <v>43</v>
      </c>
      <c r="D2084">
        <v>2018</v>
      </c>
      <c r="E2084">
        <v>5</v>
      </c>
      <c r="G2084">
        <v>3</v>
      </c>
      <c r="H2084">
        <v>6.0380000000000003</v>
      </c>
      <c r="I2084">
        <v>4.5279999999999996</v>
      </c>
      <c r="J2084">
        <v>4.5279999999999996</v>
      </c>
      <c r="K2084">
        <v>6.085</v>
      </c>
      <c r="M2084" s="3">
        <f t="shared" si="350"/>
        <v>5.2947499999999996</v>
      </c>
      <c r="N2084" s="1">
        <f t="shared" si="351"/>
        <v>0.88557453102491912</v>
      </c>
      <c r="O2084" s="1">
        <f t="shared" si="352"/>
        <v>6.1803245310249189</v>
      </c>
      <c r="P2084" s="2">
        <f t="shared" si="353"/>
        <v>4.4091754689750804</v>
      </c>
    </row>
    <row r="2085" spans="1:16" x14ac:dyDescent="0.2">
      <c r="A2085" s="17" t="s">
        <v>50</v>
      </c>
      <c r="B2085" t="s">
        <v>28</v>
      </c>
      <c r="C2085" t="s">
        <v>43</v>
      </c>
      <c r="D2085">
        <v>2018</v>
      </c>
      <c r="E2085">
        <v>5</v>
      </c>
      <c r="G2085">
        <v>4</v>
      </c>
      <c r="H2085">
        <v>7.5469999999999997</v>
      </c>
      <c r="I2085">
        <v>5.2830000000000004</v>
      </c>
      <c r="J2085">
        <v>11.321</v>
      </c>
      <c r="K2085">
        <v>5.2830000000000004</v>
      </c>
      <c r="M2085" s="3">
        <f t="shared" si="350"/>
        <v>7.3585000000000003</v>
      </c>
      <c r="N2085" s="1">
        <f t="shared" si="351"/>
        <v>2.8491132538622144</v>
      </c>
      <c r="O2085" s="1">
        <f t="shared" si="352"/>
        <v>10.207613253862215</v>
      </c>
      <c r="P2085" s="2">
        <f t="shared" si="353"/>
        <v>4.5093867461377855</v>
      </c>
    </row>
    <row r="2086" spans="1:16" x14ac:dyDescent="0.2">
      <c r="A2086" s="17" t="s">
        <v>50</v>
      </c>
      <c r="B2086" t="s">
        <v>28</v>
      </c>
      <c r="C2086" t="s">
        <v>43</v>
      </c>
      <c r="D2086">
        <v>2018</v>
      </c>
      <c r="E2086">
        <v>5</v>
      </c>
      <c r="G2086">
        <v>5</v>
      </c>
      <c r="H2086">
        <v>11.321</v>
      </c>
      <c r="I2086">
        <v>7.5469999999999997</v>
      </c>
      <c r="J2086">
        <v>9.0570000000000004</v>
      </c>
      <c r="K2086">
        <v>9.0879999999999992</v>
      </c>
      <c r="M2086" s="3">
        <f t="shared" si="350"/>
        <v>9.2532499999999995</v>
      </c>
      <c r="N2086" s="1">
        <f t="shared" si="351"/>
        <v>1.554852699347008</v>
      </c>
      <c r="O2086" s="1">
        <f t="shared" si="352"/>
        <v>10.808102699347007</v>
      </c>
      <c r="P2086" s="2">
        <f t="shared" si="353"/>
        <v>7.6983973006529913</v>
      </c>
    </row>
    <row r="2087" spans="1:16" x14ac:dyDescent="0.2">
      <c r="A2087" s="17" t="s">
        <v>50</v>
      </c>
      <c r="B2087" t="s">
        <v>28</v>
      </c>
      <c r="C2087" t="s">
        <v>43</v>
      </c>
      <c r="D2087">
        <v>2018</v>
      </c>
      <c r="E2087">
        <v>5</v>
      </c>
      <c r="G2087">
        <v>6</v>
      </c>
      <c r="H2087">
        <v>19.637</v>
      </c>
      <c r="I2087">
        <v>15.113</v>
      </c>
      <c r="J2087">
        <v>23.396000000000001</v>
      </c>
      <c r="K2087">
        <v>10.566000000000001</v>
      </c>
      <c r="M2087" s="3">
        <f t="shared" si="350"/>
        <v>17.178000000000001</v>
      </c>
      <c r="N2087" s="1">
        <f t="shared" si="351"/>
        <v>5.5585661820293204</v>
      </c>
      <c r="O2087" s="1">
        <f t="shared" si="352"/>
        <v>22.736566182029321</v>
      </c>
      <c r="P2087" s="2">
        <f t="shared" si="353"/>
        <v>11.61943381797068</v>
      </c>
    </row>
    <row r="2088" spans="1:16" x14ac:dyDescent="0.2">
      <c r="A2088" s="17" t="s">
        <v>50</v>
      </c>
      <c r="B2088" t="s">
        <v>28</v>
      </c>
      <c r="C2088" t="s">
        <v>43</v>
      </c>
      <c r="D2088">
        <v>2018</v>
      </c>
      <c r="E2088">
        <v>5</v>
      </c>
      <c r="G2088">
        <v>7</v>
      </c>
      <c r="H2088">
        <v>23.445</v>
      </c>
      <c r="I2088">
        <v>22.641999999999999</v>
      </c>
      <c r="J2088">
        <v>21.132000000000001</v>
      </c>
      <c r="K2088">
        <v>15.093999999999999</v>
      </c>
      <c r="M2088" s="3">
        <f t="shared" si="350"/>
        <v>20.578250000000001</v>
      </c>
      <c r="N2088" s="1">
        <f t="shared" si="351"/>
        <v>3.779812903217997</v>
      </c>
      <c r="O2088" s="1">
        <f t="shared" si="352"/>
        <v>24.358062903217998</v>
      </c>
      <c r="P2088" s="2">
        <f t="shared" si="353"/>
        <v>16.798437096782003</v>
      </c>
    </row>
    <row r="2089" spans="1:16" x14ac:dyDescent="0.2">
      <c r="A2089" s="17" t="s">
        <v>50</v>
      </c>
      <c r="B2089" t="s">
        <v>28</v>
      </c>
      <c r="C2089" t="s">
        <v>43</v>
      </c>
      <c r="D2089">
        <v>2018</v>
      </c>
      <c r="E2089">
        <v>5</v>
      </c>
      <c r="G2089">
        <v>8</v>
      </c>
      <c r="H2089">
        <v>24.151</v>
      </c>
      <c r="I2089">
        <v>27.934999999999999</v>
      </c>
      <c r="J2089">
        <v>25.66</v>
      </c>
      <c r="K2089">
        <v>20.390999999999998</v>
      </c>
      <c r="M2089" s="3">
        <f t="shared" si="350"/>
        <v>24.53425</v>
      </c>
      <c r="N2089" s="1">
        <f t="shared" si="351"/>
        <v>3.1699534565458123</v>
      </c>
      <c r="O2089" s="1">
        <f t="shared" si="352"/>
        <v>27.704203456545812</v>
      </c>
      <c r="P2089" s="2">
        <f t="shared" si="353"/>
        <v>21.364296543454188</v>
      </c>
    </row>
    <row r="2090" spans="1:16" x14ac:dyDescent="0.2">
      <c r="A2090" s="17" t="s">
        <v>50</v>
      </c>
      <c r="B2090" t="s">
        <v>28</v>
      </c>
      <c r="C2090" t="s">
        <v>43</v>
      </c>
      <c r="D2090">
        <v>2018</v>
      </c>
      <c r="E2090">
        <v>5</v>
      </c>
      <c r="G2090">
        <v>9</v>
      </c>
      <c r="H2090">
        <v>28.689</v>
      </c>
      <c r="I2090">
        <v>25.670999999999999</v>
      </c>
      <c r="J2090">
        <v>22.641999999999999</v>
      </c>
      <c r="K2090">
        <v>23.59</v>
      </c>
      <c r="M2090" s="3">
        <f t="shared" si="350"/>
        <v>25.148</v>
      </c>
      <c r="N2090" s="1">
        <f t="shared" si="351"/>
        <v>2.6782836543826596</v>
      </c>
      <c r="O2090" s="1">
        <f t="shared" si="352"/>
        <v>27.82628365438266</v>
      </c>
      <c r="P2090" s="2">
        <f t="shared" si="353"/>
        <v>22.469716345617339</v>
      </c>
    </row>
    <row r="2091" spans="1:16" x14ac:dyDescent="0.2">
      <c r="A2091" s="17" t="s">
        <v>50</v>
      </c>
      <c r="B2091" t="s">
        <v>28</v>
      </c>
      <c r="C2091" t="s">
        <v>43</v>
      </c>
      <c r="D2091">
        <v>2018</v>
      </c>
      <c r="E2091">
        <v>5</v>
      </c>
      <c r="G2091">
        <v>10</v>
      </c>
      <c r="H2091">
        <v>19.637</v>
      </c>
      <c r="I2091">
        <v>28.678999999999998</v>
      </c>
      <c r="J2091">
        <v>32.462000000000003</v>
      </c>
      <c r="K2091">
        <v>27.17</v>
      </c>
      <c r="M2091" s="3">
        <f t="shared" si="350"/>
        <v>26.987000000000002</v>
      </c>
      <c r="N2091" s="1">
        <f t="shared" si="351"/>
        <v>5.3818979923443271</v>
      </c>
      <c r="O2091" s="1">
        <f t="shared" si="352"/>
        <v>32.36889799234433</v>
      </c>
      <c r="P2091" s="2">
        <f t="shared" si="353"/>
        <v>21.605102007655674</v>
      </c>
    </row>
    <row r="2092" spans="1:16" x14ac:dyDescent="0.2">
      <c r="A2092" s="17" t="s">
        <v>50</v>
      </c>
      <c r="B2092" t="s">
        <v>28</v>
      </c>
      <c r="C2092" t="s">
        <v>43</v>
      </c>
      <c r="D2092">
        <v>2018</v>
      </c>
      <c r="E2092">
        <v>5</v>
      </c>
      <c r="G2092">
        <v>11</v>
      </c>
      <c r="H2092">
        <v>18.867999999999999</v>
      </c>
      <c r="I2092">
        <v>31.707000000000001</v>
      </c>
      <c r="J2092">
        <v>27.934999999999999</v>
      </c>
      <c r="K2092">
        <v>30.198</v>
      </c>
      <c r="M2092" s="3">
        <f t="shared" si="350"/>
        <v>27.177</v>
      </c>
      <c r="N2092" s="1">
        <f t="shared" si="351"/>
        <v>5.7521412245064498</v>
      </c>
      <c r="O2092" s="1">
        <f t="shared" si="352"/>
        <v>32.929141224506452</v>
      </c>
      <c r="P2092" s="2">
        <f t="shared" si="353"/>
        <v>21.424858775493551</v>
      </c>
    </row>
    <row r="2093" spans="1:16" x14ac:dyDescent="0.2">
      <c r="A2093" s="17" t="s">
        <v>50</v>
      </c>
      <c r="B2093" t="s">
        <v>28</v>
      </c>
      <c r="C2093" t="s">
        <v>43</v>
      </c>
      <c r="D2093">
        <v>2018</v>
      </c>
      <c r="E2093">
        <v>5</v>
      </c>
      <c r="G2093">
        <v>12</v>
      </c>
      <c r="H2093">
        <v>33.216000000000001</v>
      </c>
      <c r="I2093">
        <v>27.17</v>
      </c>
      <c r="J2093">
        <v>30.943000000000001</v>
      </c>
      <c r="K2093">
        <v>30.943000000000001</v>
      </c>
      <c r="M2093" s="3">
        <f t="shared" si="350"/>
        <v>30.568000000000001</v>
      </c>
      <c r="N2093" s="1">
        <f t="shared" si="351"/>
        <v>2.5059634208556729</v>
      </c>
      <c r="O2093" s="1">
        <f t="shared" si="352"/>
        <v>33.073963420855677</v>
      </c>
      <c r="P2093" s="2">
        <f t="shared" si="353"/>
        <v>28.06203657914433</v>
      </c>
    </row>
    <row r="2094" spans="1:16" x14ac:dyDescent="0.2">
      <c r="A2094" s="17" t="s">
        <v>50</v>
      </c>
      <c r="B2094" t="s">
        <v>28</v>
      </c>
      <c r="C2094" t="s">
        <v>43</v>
      </c>
      <c r="D2094">
        <v>2018</v>
      </c>
      <c r="E2094">
        <v>5</v>
      </c>
      <c r="G2094">
        <v>13</v>
      </c>
      <c r="H2094">
        <v>33.962000000000003</v>
      </c>
      <c r="I2094">
        <v>29.434000000000001</v>
      </c>
      <c r="J2094">
        <v>28.719000000000001</v>
      </c>
      <c r="K2094">
        <v>33.207999999999998</v>
      </c>
      <c r="M2094" s="3">
        <f t="shared" si="350"/>
        <v>31.330750000000002</v>
      </c>
      <c r="N2094" s="1">
        <f t="shared" si="351"/>
        <v>2.6373245755247243</v>
      </c>
      <c r="O2094" s="1">
        <f t="shared" si="352"/>
        <v>33.968074575524724</v>
      </c>
      <c r="P2094" s="2">
        <f t="shared" si="353"/>
        <v>28.693425424475279</v>
      </c>
    </row>
    <row r="2095" spans="1:16" x14ac:dyDescent="0.2">
      <c r="A2095" s="36" t="s">
        <v>50</v>
      </c>
      <c r="B2095" s="5" t="s">
        <v>28</v>
      </c>
      <c r="C2095" s="5" t="s">
        <v>43</v>
      </c>
      <c r="D2095" s="5">
        <v>2018</v>
      </c>
      <c r="E2095" s="5">
        <v>5</v>
      </c>
      <c r="F2095" s="5"/>
      <c r="G2095" s="5">
        <v>14</v>
      </c>
      <c r="H2095" s="5">
        <v>32.593000000000004</v>
      </c>
      <c r="I2095" s="5">
        <v>27.17</v>
      </c>
      <c r="J2095" s="5">
        <v>27.17</v>
      </c>
      <c r="K2095" s="5">
        <v>28.689</v>
      </c>
      <c r="L2095" s="5"/>
      <c r="M2095" s="6">
        <f t="shared" si="350"/>
        <v>28.905500000000004</v>
      </c>
      <c r="N2095" s="7">
        <f t="shared" si="351"/>
        <v>2.560497933345518</v>
      </c>
      <c r="O2095" s="7">
        <f t="shared" si="352"/>
        <v>31.46599793334552</v>
      </c>
      <c r="P2095" s="8">
        <f t="shared" si="353"/>
        <v>26.345002066654487</v>
      </c>
    </row>
    <row r="2096" spans="1:16" x14ac:dyDescent="0.2">
      <c r="A2096" s="32" t="s">
        <v>51</v>
      </c>
      <c r="B2096" s="9" t="s">
        <v>28</v>
      </c>
      <c r="C2096" s="9" t="s">
        <v>43</v>
      </c>
      <c r="D2096" s="9">
        <v>2022</v>
      </c>
      <c r="E2096" s="9">
        <v>1</v>
      </c>
      <c r="F2096" s="9">
        <v>420.70499999999998</v>
      </c>
      <c r="G2096" s="9">
        <v>1</v>
      </c>
      <c r="H2096" s="9">
        <v>0.755</v>
      </c>
      <c r="I2096" s="9" t="s">
        <v>18</v>
      </c>
      <c r="J2096" s="9">
        <v>2.7210000000000001</v>
      </c>
      <c r="K2096" s="9"/>
      <c r="L2096" s="9"/>
      <c r="M2096" s="11">
        <f t="shared" ref="M2096" si="354">AVERAGE(H2096:L2096)</f>
        <v>1.738</v>
      </c>
      <c r="N2096" s="12">
        <f t="shared" ref="N2096" si="355">STDEV(H2096:L2096)</f>
        <v>1.3901719318127528</v>
      </c>
      <c r="O2096" s="12">
        <f t="shared" ref="O2096" si="356">M2096+N2096</f>
        <v>3.1281719318127528</v>
      </c>
      <c r="P2096" s="13">
        <f t="shared" ref="P2096" si="357">M2096-N2096</f>
        <v>0.34782806818724721</v>
      </c>
    </row>
    <row r="2097" spans="1:16" x14ac:dyDescent="0.2">
      <c r="A2097" s="17" t="s">
        <v>51</v>
      </c>
      <c r="B2097" t="s">
        <v>28</v>
      </c>
      <c r="C2097" t="s">
        <v>43</v>
      </c>
      <c r="D2097">
        <v>2022</v>
      </c>
      <c r="E2097">
        <v>1</v>
      </c>
      <c r="G2097">
        <v>2</v>
      </c>
      <c r="H2097">
        <v>1.5089999999999999</v>
      </c>
      <c r="I2097">
        <v>1.5089999999999999</v>
      </c>
      <c r="J2097">
        <v>1.5089999999999999</v>
      </c>
      <c r="M2097" s="3">
        <f t="shared" ref="M2097:M2117" si="358">AVERAGE(H2097:L2097)</f>
        <v>1.5089999999999997</v>
      </c>
      <c r="N2097" s="1">
        <f t="shared" ref="N2097:N2117" si="359">STDEV(H2097:L2097)</f>
        <v>2.7194799110210365E-16</v>
      </c>
      <c r="O2097" s="1">
        <f t="shared" ref="O2097:O2117" si="360">M2097+N2097</f>
        <v>1.5089999999999999</v>
      </c>
      <c r="P2097" s="2">
        <f t="shared" ref="P2097:P2117" si="361">M2097-N2097</f>
        <v>1.5089999999999995</v>
      </c>
    </row>
    <row r="2098" spans="1:16" x14ac:dyDescent="0.2">
      <c r="A2098" s="17" t="s">
        <v>51</v>
      </c>
      <c r="B2098" t="s">
        <v>28</v>
      </c>
      <c r="C2098" t="s">
        <v>43</v>
      </c>
      <c r="D2098">
        <v>2022</v>
      </c>
      <c r="E2098">
        <v>1</v>
      </c>
      <c r="G2098">
        <v>3</v>
      </c>
      <c r="H2098">
        <v>2.387</v>
      </c>
      <c r="I2098">
        <v>0.755</v>
      </c>
      <c r="J2098">
        <v>0.755</v>
      </c>
      <c r="M2098" s="3">
        <f t="shared" si="358"/>
        <v>1.2989999999999999</v>
      </c>
      <c r="N2098" s="1">
        <f t="shared" si="359"/>
        <v>0.94223563931746956</v>
      </c>
      <c r="O2098" s="1">
        <f t="shared" si="360"/>
        <v>2.2412356393174697</v>
      </c>
      <c r="P2098" s="2">
        <f t="shared" si="361"/>
        <v>0.35676436068253037</v>
      </c>
    </row>
    <row r="2099" spans="1:16" x14ac:dyDescent="0.2">
      <c r="A2099" s="17" t="s">
        <v>51</v>
      </c>
      <c r="B2099" t="s">
        <v>28</v>
      </c>
      <c r="C2099" t="s">
        <v>43</v>
      </c>
      <c r="D2099">
        <v>2022</v>
      </c>
      <c r="E2099">
        <v>1</v>
      </c>
      <c r="G2099">
        <v>4</v>
      </c>
      <c r="H2099">
        <v>2.2639999999999998</v>
      </c>
      <c r="I2099">
        <v>2.2639999999999998</v>
      </c>
      <c r="J2099">
        <v>1.5089999999999999</v>
      </c>
      <c r="M2099" s="3">
        <f t="shared" si="358"/>
        <v>2.0123333333333329</v>
      </c>
      <c r="N2099" s="1">
        <f t="shared" si="359"/>
        <v>0.43589945323816925</v>
      </c>
      <c r="O2099" s="1">
        <f t="shared" si="360"/>
        <v>2.4482327865715021</v>
      </c>
      <c r="P2099" s="2">
        <f t="shared" si="361"/>
        <v>1.5764338800951636</v>
      </c>
    </row>
    <row r="2100" spans="1:16" x14ac:dyDescent="0.2">
      <c r="A2100" s="17" t="s">
        <v>51</v>
      </c>
      <c r="B2100" t="s">
        <v>28</v>
      </c>
      <c r="C2100" t="s">
        <v>43</v>
      </c>
      <c r="D2100">
        <v>2022</v>
      </c>
      <c r="E2100">
        <v>1</v>
      </c>
      <c r="G2100">
        <v>5</v>
      </c>
      <c r="H2100">
        <v>3.0190000000000001</v>
      </c>
      <c r="I2100">
        <v>3.0190000000000001</v>
      </c>
      <c r="J2100">
        <v>4.5279999999999996</v>
      </c>
      <c r="M2100" s="3">
        <f t="shared" si="358"/>
        <v>3.5219999999999998</v>
      </c>
      <c r="N2100" s="1">
        <f t="shared" si="359"/>
        <v>0.87122155620714514</v>
      </c>
      <c r="O2100" s="1">
        <f t="shared" si="360"/>
        <v>4.3932215562071448</v>
      </c>
      <c r="P2100" s="2">
        <f t="shared" si="361"/>
        <v>2.6507784437928548</v>
      </c>
    </row>
    <row r="2101" spans="1:16" x14ac:dyDescent="0.2">
      <c r="A2101" s="17" t="s">
        <v>51</v>
      </c>
      <c r="B2101" t="s">
        <v>28</v>
      </c>
      <c r="C2101" t="s">
        <v>43</v>
      </c>
      <c r="D2101">
        <v>2022</v>
      </c>
      <c r="E2101">
        <v>1</v>
      </c>
      <c r="G2101">
        <v>6</v>
      </c>
      <c r="H2101">
        <v>4.5279999999999996</v>
      </c>
      <c r="I2101">
        <v>3.774</v>
      </c>
      <c r="J2101">
        <v>4.7729999999999997</v>
      </c>
      <c r="M2101" s="3">
        <f t="shared" si="358"/>
        <v>4.3583333333333334</v>
      </c>
      <c r="N2101" s="1">
        <f t="shared" si="359"/>
        <v>0.52066335893102089</v>
      </c>
      <c r="O2101" s="1">
        <f t="shared" si="360"/>
        <v>4.8789966922643542</v>
      </c>
      <c r="P2101" s="2">
        <f t="shared" si="361"/>
        <v>3.8376699744023126</v>
      </c>
    </row>
    <row r="2102" spans="1:16" x14ac:dyDescent="0.2">
      <c r="A2102" s="17" t="s">
        <v>51</v>
      </c>
      <c r="B2102" t="s">
        <v>28</v>
      </c>
      <c r="C2102" t="s">
        <v>43</v>
      </c>
      <c r="D2102">
        <v>2022</v>
      </c>
      <c r="E2102">
        <v>1</v>
      </c>
      <c r="G2102">
        <v>7</v>
      </c>
      <c r="H2102">
        <v>5.2830000000000004</v>
      </c>
      <c r="I2102">
        <v>6.085</v>
      </c>
      <c r="J2102">
        <v>6.7919999999999998</v>
      </c>
      <c r="M2102" s="3">
        <f t="shared" si="358"/>
        <v>6.0533333333333337</v>
      </c>
      <c r="N2102" s="1">
        <f t="shared" si="359"/>
        <v>0.75499823399352006</v>
      </c>
      <c r="O2102" s="1">
        <f t="shared" si="360"/>
        <v>6.8083315673268539</v>
      </c>
      <c r="P2102" s="2">
        <f t="shared" si="361"/>
        <v>5.2983350993398135</v>
      </c>
    </row>
    <row r="2103" spans="1:16" x14ac:dyDescent="0.2">
      <c r="A2103" s="17" t="s">
        <v>51</v>
      </c>
      <c r="B2103" t="s">
        <v>28</v>
      </c>
      <c r="C2103" t="s">
        <v>43</v>
      </c>
      <c r="D2103">
        <v>2022</v>
      </c>
      <c r="E2103">
        <v>1</v>
      </c>
      <c r="G2103">
        <v>8</v>
      </c>
      <c r="H2103">
        <v>3.0190000000000001</v>
      </c>
      <c r="I2103">
        <v>6.0380000000000003</v>
      </c>
      <c r="J2103">
        <v>11.321</v>
      </c>
      <c r="M2103" s="3">
        <f t="shared" si="358"/>
        <v>6.7926666666666664</v>
      </c>
      <c r="N2103" s="1">
        <f t="shared" si="359"/>
        <v>4.2021354491892975</v>
      </c>
      <c r="O2103" s="1">
        <f t="shared" si="360"/>
        <v>10.994802115855965</v>
      </c>
      <c r="P2103" s="2">
        <f t="shared" si="361"/>
        <v>2.5905312174773689</v>
      </c>
    </row>
    <row r="2104" spans="1:16" x14ac:dyDescent="0.2">
      <c r="A2104" s="17" t="s">
        <v>51</v>
      </c>
      <c r="B2104" t="s">
        <v>28</v>
      </c>
      <c r="C2104" t="s">
        <v>43</v>
      </c>
      <c r="D2104">
        <v>2022</v>
      </c>
      <c r="E2104">
        <v>1</v>
      </c>
      <c r="G2104">
        <v>9</v>
      </c>
      <c r="H2104">
        <v>11.346</v>
      </c>
      <c r="I2104">
        <v>6.7919999999999998</v>
      </c>
      <c r="J2104">
        <v>14.359</v>
      </c>
      <c r="M2104" s="3">
        <f t="shared" si="358"/>
        <v>10.832333333333333</v>
      </c>
      <c r="N2104" s="1">
        <f t="shared" si="359"/>
        <v>3.8095619608208686</v>
      </c>
      <c r="O2104" s="1">
        <f t="shared" si="360"/>
        <v>14.641895294154201</v>
      </c>
      <c r="P2104" s="2">
        <f t="shared" si="361"/>
        <v>7.0227713725124641</v>
      </c>
    </row>
    <row r="2105" spans="1:16" x14ac:dyDescent="0.2">
      <c r="A2105" s="17" t="s">
        <v>51</v>
      </c>
      <c r="B2105" t="s">
        <v>28</v>
      </c>
      <c r="C2105" t="s">
        <v>43</v>
      </c>
      <c r="D2105">
        <v>2022</v>
      </c>
      <c r="E2105">
        <v>1</v>
      </c>
      <c r="G2105">
        <v>10</v>
      </c>
      <c r="H2105">
        <v>9.0570000000000004</v>
      </c>
      <c r="I2105">
        <v>9.0879999999999992</v>
      </c>
      <c r="J2105">
        <v>12.074999999999999</v>
      </c>
      <c r="M2105" s="3">
        <f t="shared" si="358"/>
        <v>10.073333333333332</v>
      </c>
      <c r="N2105" s="1">
        <f t="shared" si="359"/>
        <v>1.7335634783108791</v>
      </c>
      <c r="O2105" s="1">
        <f t="shared" si="360"/>
        <v>11.806896811644211</v>
      </c>
      <c r="P2105" s="2">
        <f t="shared" si="361"/>
        <v>8.3397698550224533</v>
      </c>
    </row>
    <row r="2106" spans="1:16" x14ac:dyDescent="0.2">
      <c r="A2106" s="17" t="s">
        <v>51</v>
      </c>
      <c r="B2106" t="s">
        <v>28</v>
      </c>
      <c r="C2106" t="s">
        <v>43</v>
      </c>
      <c r="D2106">
        <v>2022</v>
      </c>
      <c r="E2106">
        <v>1</v>
      </c>
      <c r="G2106">
        <v>11</v>
      </c>
      <c r="H2106">
        <v>12.099</v>
      </c>
      <c r="I2106">
        <v>6.7919999999999998</v>
      </c>
      <c r="J2106">
        <v>12.83</v>
      </c>
      <c r="M2106" s="3">
        <f t="shared" si="358"/>
        <v>10.573666666666666</v>
      </c>
      <c r="N2106" s="1">
        <f t="shared" si="359"/>
        <v>3.2953516251431134</v>
      </c>
      <c r="O2106" s="1">
        <f t="shared" si="360"/>
        <v>13.86901829180978</v>
      </c>
      <c r="P2106" s="2">
        <f t="shared" si="361"/>
        <v>7.2783150415235527</v>
      </c>
    </row>
    <row r="2107" spans="1:16" x14ac:dyDescent="0.2">
      <c r="A2107" s="17" t="s">
        <v>51</v>
      </c>
      <c r="B2107" t="s">
        <v>28</v>
      </c>
      <c r="C2107" t="s">
        <v>43</v>
      </c>
      <c r="D2107">
        <v>2022</v>
      </c>
      <c r="E2107">
        <v>1</v>
      </c>
      <c r="G2107">
        <v>12</v>
      </c>
      <c r="H2107">
        <v>13.585000000000001</v>
      </c>
      <c r="I2107">
        <v>10.566000000000001</v>
      </c>
      <c r="J2107">
        <v>12.83</v>
      </c>
      <c r="M2107" s="3">
        <f t="shared" si="358"/>
        <v>12.327</v>
      </c>
      <c r="N2107" s="1">
        <f t="shared" si="359"/>
        <v>1.5710973871787817</v>
      </c>
      <c r="O2107" s="1">
        <f t="shared" si="360"/>
        <v>13.898097387178781</v>
      </c>
      <c r="P2107" s="2">
        <f t="shared" si="361"/>
        <v>10.755902612821219</v>
      </c>
    </row>
    <row r="2108" spans="1:16" x14ac:dyDescent="0.2">
      <c r="A2108" s="17" t="s">
        <v>51</v>
      </c>
      <c r="B2108" t="s">
        <v>28</v>
      </c>
      <c r="C2108" t="s">
        <v>43</v>
      </c>
      <c r="D2108">
        <v>2022</v>
      </c>
      <c r="E2108">
        <v>1</v>
      </c>
      <c r="G2108">
        <v>13</v>
      </c>
      <c r="H2108">
        <v>17.375</v>
      </c>
      <c r="I2108">
        <v>12.83</v>
      </c>
      <c r="J2108">
        <v>15.849</v>
      </c>
      <c r="M2108" s="3">
        <f t="shared" si="358"/>
        <v>15.351333333333335</v>
      </c>
      <c r="N2108" s="1">
        <f t="shared" si="359"/>
        <v>2.3130089349877854</v>
      </c>
      <c r="O2108" s="1">
        <f t="shared" si="360"/>
        <v>17.664342268321121</v>
      </c>
      <c r="P2108" s="2">
        <f t="shared" si="361"/>
        <v>13.03832439834555</v>
      </c>
    </row>
    <row r="2109" spans="1:16" x14ac:dyDescent="0.2">
      <c r="A2109" s="17" t="s">
        <v>51</v>
      </c>
      <c r="B2109" t="s">
        <v>28</v>
      </c>
      <c r="C2109" t="s">
        <v>43</v>
      </c>
      <c r="D2109">
        <v>2022</v>
      </c>
      <c r="E2109">
        <v>1</v>
      </c>
      <c r="G2109">
        <v>14</v>
      </c>
      <c r="H2109">
        <v>21.146000000000001</v>
      </c>
      <c r="I2109">
        <v>10.566000000000001</v>
      </c>
      <c r="J2109">
        <v>14.34</v>
      </c>
      <c r="M2109" s="3">
        <f t="shared" si="358"/>
        <v>15.350666666666669</v>
      </c>
      <c r="N2109" s="1">
        <f t="shared" si="359"/>
        <v>5.361919929776386</v>
      </c>
      <c r="O2109" s="1">
        <f t="shared" si="360"/>
        <v>20.712586596443053</v>
      </c>
      <c r="P2109" s="2">
        <f t="shared" si="361"/>
        <v>9.9887467368902829</v>
      </c>
    </row>
    <row r="2110" spans="1:16" x14ac:dyDescent="0.2">
      <c r="A2110" s="17" t="s">
        <v>51</v>
      </c>
      <c r="B2110" t="s">
        <v>28</v>
      </c>
      <c r="C2110" t="s">
        <v>43</v>
      </c>
      <c r="D2110">
        <v>2022</v>
      </c>
      <c r="E2110">
        <v>1</v>
      </c>
      <c r="G2110">
        <v>15</v>
      </c>
      <c r="H2110">
        <v>16.603999999999999</v>
      </c>
      <c r="I2110">
        <v>21.132000000000001</v>
      </c>
      <c r="J2110">
        <v>10.566000000000001</v>
      </c>
      <c r="M2110" s="3">
        <f t="shared" si="358"/>
        <v>16.100666666666669</v>
      </c>
      <c r="N2110" s="1">
        <f t="shared" si="359"/>
        <v>5.300952493027383</v>
      </c>
      <c r="O2110" s="1">
        <f t="shared" si="360"/>
        <v>21.40161915969405</v>
      </c>
      <c r="P2110" s="2">
        <f t="shared" si="361"/>
        <v>10.799714173639286</v>
      </c>
    </row>
    <row r="2111" spans="1:16" x14ac:dyDescent="0.2">
      <c r="A2111" s="17" t="s">
        <v>51</v>
      </c>
      <c r="B2111" t="s">
        <v>28</v>
      </c>
      <c r="C2111" t="s">
        <v>43</v>
      </c>
      <c r="D2111">
        <v>2022</v>
      </c>
      <c r="E2111">
        <v>1</v>
      </c>
      <c r="G2111">
        <v>16</v>
      </c>
      <c r="H2111">
        <v>17.358000000000001</v>
      </c>
      <c r="I2111">
        <v>17.375</v>
      </c>
      <c r="J2111">
        <v>13.585000000000001</v>
      </c>
      <c r="M2111" s="3">
        <f t="shared" si="358"/>
        <v>16.106000000000002</v>
      </c>
      <c r="N2111" s="1">
        <f t="shared" si="359"/>
        <v>2.183266589310592</v>
      </c>
      <c r="O2111" s="1">
        <f t="shared" si="360"/>
        <v>18.289266589310593</v>
      </c>
      <c r="P2111" s="2">
        <f t="shared" si="361"/>
        <v>13.922733410689411</v>
      </c>
    </row>
    <row r="2112" spans="1:16" x14ac:dyDescent="0.2">
      <c r="A2112" s="17" t="s">
        <v>51</v>
      </c>
      <c r="B2112" t="s">
        <v>28</v>
      </c>
      <c r="C2112" t="s">
        <v>43</v>
      </c>
      <c r="D2112">
        <v>2022</v>
      </c>
      <c r="E2112">
        <v>1</v>
      </c>
      <c r="G2112">
        <v>17</v>
      </c>
      <c r="H2112">
        <v>17.358000000000001</v>
      </c>
      <c r="I2112">
        <v>17.423999999999999</v>
      </c>
      <c r="J2112">
        <v>16.603999999999999</v>
      </c>
      <c r="M2112" s="3">
        <f t="shared" si="358"/>
        <v>17.128666666666664</v>
      </c>
      <c r="N2112" s="1">
        <f t="shared" si="359"/>
        <v>0.45557143603757</v>
      </c>
      <c r="O2112" s="1">
        <f t="shared" si="360"/>
        <v>17.584238102704234</v>
      </c>
      <c r="P2112" s="2">
        <f t="shared" si="361"/>
        <v>16.673095230629094</v>
      </c>
    </row>
    <row r="2113" spans="1:16" x14ac:dyDescent="0.2">
      <c r="A2113" s="17" t="s">
        <v>51</v>
      </c>
      <c r="B2113" t="s">
        <v>28</v>
      </c>
      <c r="C2113" t="s">
        <v>43</v>
      </c>
      <c r="D2113">
        <v>2022</v>
      </c>
      <c r="E2113">
        <v>1</v>
      </c>
      <c r="G2113">
        <v>18</v>
      </c>
      <c r="H2113">
        <v>18.867999999999999</v>
      </c>
      <c r="I2113">
        <v>16.603999999999999</v>
      </c>
      <c r="J2113">
        <v>18.867999999999999</v>
      </c>
      <c r="M2113" s="3">
        <f t="shared" si="358"/>
        <v>18.11333333333333</v>
      </c>
      <c r="N2113" s="1">
        <f t="shared" si="359"/>
        <v>1.3071210094453123</v>
      </c>
      <c r="O2113" s="1">
        <f t="shared" si="360"/>
        <v>19.42045434277864</v>
      </c>
      <c r="P2113" s="2">
        <f t="shared" si="361"/>
        <v>16.806212323888019</v>
      </c>
    </row>
    <row r="2114" spans="1:16" x14ac:dyDescent="0.2">
      <c r="A2114" s="17" t="s">
        <v>51</v>
      </c>
      <c r="B2114" t="s">
        <v>28</v>
      </c>
      <c r="C2114" t="s">
        <v>43</v>
      </c>
      <c r="D2114">
        <v>2022</v>
      </c>
      <c r="E2114">
        <v>1</v>
      </c>
      <c r="G2114">
        <v>19</v>
      </c>
      <c r="H2114">
        <v>21.253</v>
      </c>
      <c r="I2114">
        <v>19.623000000000001</v>
      </c>
      <c r="J2114">
        <v>21.132000000000001</v>
      </c>
      <c r="M2114" s="3">
        <f t="shared" si="358"/>
        <v>20.669333333333338</v>
      </c>
      <c r="N2114" s="1">
        <f t="shared" si="359"/>
        <v>0.90816867009016167</v>
      </c>
      <c r="O2114" s="1">
        <f t="shared" si="360"/>
        <v>21.577502003423501</v>
      </c>
      <c r="P2114" s="2">
        <f t="shared" si="361"/>
        <v>19.761164663243175</v>
      </c>
    </row>
    <row r="2115" spans="1:16" x14ac:dyDescent="0.2">
      <c r="A2115" s="17" t="s">
        <v>51</v>
      </c>
      <c r="B2115" t="s">
        <v>28</v>
      </c>
      <c r="C2115" t="s">
        <v>43</v>
      </c>
      <c r="D2115">
        <v>2022</v>
      </c>
      <c r="E2115">
        <v>1</v>
      </c>
      <c r="G2115">
        <v>20</v>
      </c>
      <c r="H2115">
        <v>16.603999999999999</v>
      </c>
      <c r="I2115">
        <v>20.376999999999999</v>
      </c>
      <c r="J2115">
        <v>18.254000000000001</v>
      </c>
      <c r="M2115" s="3">
        <f t="shared" si="358"/>
        <v>18.411666666666665</v>
      </c>
      <c r="N2115" s="1">
        <f t="shared" si="359"/>
        <v>1.8914349931555492</v>
      </c>
      <c r="O2115" s="1">
        <f t="shared" si="360"/>
        <v>20.303101659822214</v>
      </c>
      <c r="P2115" s="2">
        <f t="shared" si="361"/>
        <v>16.520231673511116</v>
      </c>
    </row>
    <row r="2116" spans="1:16" x14ac:dyDescent="0.2">
      <c r="A2116" s="17" t="s">
        <v>51</v>
      </c>
      <c r="B2116" t="s">
        <v>28</v>
      </c>
      <c r="C2116" t="s">
        <v>43</v>
      </c>
      <c r="D2116">
        <v>2022</v>
      </c>
      <c r="E2116">
        <v>1</v>
      </c>
      <c r="G2116">
        <v>21</v>
      </c>
      <c r="H2116">
        <v>18.882999999999999</v>
      </c>
      <c r="I2116">
        <v>19.623000000000001</v>
      </c>
      <c r="J2116">
        <v>18.129000000000001</v>
      </c>
      <c r="M2116" s="3">
        <f t="shared" si="358"/>
        <v>18.878333333333334</v>
      </c>
      <c r="N2116" s="1">
        <f t="shared" si="359"/>
        <v>0.7470109325393659</v>
      </c>
      <c r="O2116" s="1">
        <f t="shared" si="360"/>
        <v>19.625344265872698</v>
      </c>
      <c r="P2116" s="2">
        <f t="shared" si="361"/>
        <v>18.13132240079397</v>
      </c>
    </row>
    <row r="2117" spans="1:16" x14ac:dyDescent="0.2">
      <c r="A2117" s="36" t="s">
        <v>51</v>
      </c>
      <c r="B2117" s="5" t="s">
        <v>28</v>
      </c>
      <c r="C2117" s="5" t="s">
        <v>43</v>
      </c>
      <c r="D2117" s="5">
        <v>2022</v>
      </c>
      <c r="E2117" s="5">
        <v>1</v>
      </c>
      <c r="F2117" s="5"/>
      <c r="G2117" s="5">
        <v>22</v>
      </c>
      <c r="H2117" s="5">
        <v>15.867000000000001</v>
      </c>
      <c r="I2117" s="5">
        <v>18.867999999999999</v>
      </c>
      <c r="J2117" s="5">
        <v>14.34</v>
      </c>
      <c r="K2117" s="5"/>
      <c r="L2117" s="5"/>
      <c r="M2117" s="6">
        <f t="shared" si="358"/>
        <v>16.358333333333334</v>
      </c>
      <c r="N2117" s="7">
        <f t="shared" si="359"/>
        <v>2.303638932934867</v>
      </c>
      <c r="O2117" s="7">
        <f t="shared" si="360"/>
        <v>18.661972266268201</v>
      </c>
      <c r="P2117" s="8">
        <f t="shared" si="361"/>
        <v>14.054694400398468</v>
      </c>
    </row>
    <row r="2118" spans="1:16" x14ac:dyDescent="0.2">
      <c r="A2118" s="32" t="s">
        <v>51</v>
      </c>
      <c r="B2118" s="9" t="s">
        <v>28</v>
      </c>
      <c r="C2118" s="9" t="s">
        <v>43</v>
      </c>
      <c r="D2118" s="9">
        <v>2021</v>
      </c>
      <c r="E2118" s="9">
        <v>2</v>
      </c>
      <c r="F2118" s="9">
        <v>367.55399999999997</v>
      </c>
      <c r="G2118" s="9">
        <v>1</v>
      </c>
      <c r="H2118" s="9">
        <v>1.5089999999999999</v>
      </c>
      <c r="I2118" s="9" t="s">
        <v>18</v>
      </c>
      <c r="J2118" s="9">
        <v>1.5089999999999999</v>
      </c>
      <c r="K2118" s="9"/>
      <c r="L2118" s="9"/>
      <c r="M2118" s="11">
        <f t="shared" ref="M2118" si="362">AVERAGE(H2118:L2118)</f>
        <v>1.5089999999999999</v>
      </c>
      <c r="N2118" s="12">
        <f t="shared" ref="N2118" si="363">STDEV(H2118:L2118)</f>
        <v>0</v>
      </c>
      <c r="O2118" s="12">
        <f t="shared" ref="O2118" si="364">M2118+N2118</f>
        <v>1.5089999999999999</v>
      </c>
      <c r="P2118" s="13">
        <f t="shared" ref="P2118" si="365">M2118-N2118</f>
        <v>1.5089999999999999</v>
      </c>
    </row>
    <row r="2119" spans="1:16" x14ac:dyDescent="0.2">
      <c r="A2119" s="17" t="s">
        <v>51</v>
      </c>
      <c r="B2119" t="s">
        <v>28</v>
      </c>
      <c r="C2119" t="s">
        <v>43</v>
      </c>
      <c r="D2119">
        <v>2021</v>
      </c>
      <c r="E2119">
        <v>2</v>
      </c>
      <c r="G2119">
        <v>2</v>
      </c>
      <c r="H2119">
        <v>4.5279999999999996</v>
      </c>
      <c r="I2119">
        <v>2.2639999999999998</v>
      </c>
      <c r="J2119">
        <v>3.0190000000000001</v>
      </c>
      <c r="M2119" s="3">
        <f t="shared" ref="M2119:M2136" si="366">AVERAGE(H2119:L2119)</f>
        <v>3.2703333333333333</v>
      </c>
      <c r="N2119" s="1">
        <f t="shared" ref="N2119:N2136" si="367">STDEV(H2119:L2119)</f>
        <v>1.1527360206627231</v>
      </c>
      <c r="O2119" s="1">
        <f t="shared" ref="O2119:O2136" si="368">M2119+N2119</f>
        <v>4.4230693539960564</v>
      </c>
      <c r="P2119" s="2">
        <f t="shared" ref="P2119:P2136" si="369">M2119-N2119</f>
        <v>2.1175973126706102</v>
      </c>
    </row>
    <row r="2120" spans="1:16" x14ac:dyDescent="0.2">
      <c r="A2120" s="17" t="s">
        <v>51</v>
      </c>
      <c r="B2120" t="s">
        <v>28</v>
      </c>
      <c r="C2120" t="s">
        <v>43</v>
      </c>
      <c r="D2120">
        <v>2021</v>
      </c>
      <c r="E2120">
        <v>2</v>
      </c>
      <c r="G2120">
        <v>3</v>
      </c>
      <c r="H2120">
        <v>0.755</v>
      </c>
      <c r="I2120">
        <v>1.5089999999999999</v>
      </c>
      <c r="J2120">
        <v>3.774</v>
      </c>
      <c r="M2120" s="3">
        <f t="shared" si="366"/>
        <v>2.0126666666666666</v>
      </c>
      <c r="N2120" s="1">
        <f t="shared" si="367"/>
        <v>1.5712575642883417</v>
      </c>
      <c r="O2120" s="1">
        <f t="shared" si="368"/>
        <v>3.5839242309550086</v>
      </c>
      <c r="P2120" s="2">
        <f t="shared" si="369"/>
        <v>0.44140910237832487</v>
      </c>
    </row>
    <row r="2121" spans="1:16" x14ac:dyDescent="0.2">
      <c r="A2121" s="17" t="s">
        <v>51</v>
      </c>
      <c r="B2121" t="s">
        <v>28</v>
      </c>
      <c r="C2121" t="s">
        <v>43</v>
      </c>
      <c r="D2121">
        <v>2021</v>
      </c>
      <c r="E2121">
        <v>2</v>
      </c>
      <c r="G2121">
        <v>4</v>
      </c>
      <c r="H2121">
        <v>6.085</v>
      </c>
      <c r="I2121">
        <v>2.2639999999999998</v>
      </c>
      <c r="J2121">
        <v>3.774</v>
      </c>
      <c r="M2121" s="3">
        <f t="shared" si="366"/>
        <v>4.0410000000000004</v>
      </c>
      <c r="N2121" s="1">
        <f t="shared" si="367"/>
        <v>1.9244419970474547</v>
      </c>
      <c r="O2121" s="1">
        <f t="shared" si="368"/>
        <v>5.9654419970474546</v>
      </c>
      <c r="P2121" s="2">
        <f t="shared" si="369"/>
        <v>2.1165580029525457</v>
      </c>
    </row>
    <row r="2122" spans="1:16" x14ac:dyDescent="0.2">
      <c r="A2122" s="17" t="s">
        <v>51</v>
      </c>
      <c r="B2122" t="s">
        <v>28</v>
      </c>
      <c r="C2122" t="s">
        <v>43</v>
      </c>
      <c r="D2122">
        <v>2021</v>
      </c>
      <c r="E2122">
        <v>2</v>
      </c>
      <c r="G2122">
        <v>5</v>
      </c>
      <c r="H2122">
        <v>9.0570000000000004</v>
      </c>
      <c r="I2122">
        <v>4.5279999999999996</v>
      </c>
      <c r="J2122">
        <v>5.2830000000000004</v>
      </c>
      <c r="M2122" s="3">
        <f t="shared" si="366"/>
        <v>6.2893333333333343</v>
      </c>
      <c r="N2122" s="1">
        <f t="shared" si="367"/>
        <v>2.4264151197462738</v>
      </c>
      <c r="O2122" s="1">
        <f t="shared" si="368"/>
        <v>8.715748453079609</v>
      </c>
      <c r="P2122" s="2">
        <f t="shared" si="369"/>
        <v>3.8629182135870606</v>
      </c>
    </row>
    <row r="2123" spans="1:16" x14ac:dyDescent="0.2">
      <c r="A2123" s="17" t="s">
        <v>51</v>
      </c>
      <c r="B2123" t="s">
        <v>28</v>
      </c>
      <c r="C2123" t="s">
        <v>43</v>
      </c>
      <c r="D2123">
        <v>2021</v>
      </c>
      <c r="E2123">
        <v>2</v>
      </c>
      <c r="G2123">
        <v>6</v>
      </c>
      <c r="H2123">
        <v>6.0380000000000003</v>
      </c>
      <c r="I2123">
        <v>4.5279999999999996</v>
      </c>
      <c r="J2123">
        <v>3.774</v>
      </c>
      <c r="M2123" s="3">
        <f t="shared" si="366"/>
        <v>4.78</v>
      </c>
      <c r="N2123" s="1">
        <f t="shared" si="367"/>
        <v>1.1528451760752632</v>
      </c>
      <c r="O2123" s="1">
        <f t="shared" si="368"/>
        <v>5.9328451760752632</v>
      </c>
      <c r="P2123" s="2">
        <f t="shared" si="369"/>
        <v>3.6271548239247373</v>
      </c>
    </row>
    <row r="2124" spans="1:16" x14ac:dyDescent="0.2">
      <c r="A2124" s="17" t="s">
        <v>51</v>
      </c>
      <c r="B2124" t="s">
        <v>28</v>
      </c>
      <c r="C2124" t="s">
        <v>43</v>
      </c>
      <c r="D2124">
        <v>2021</v>
      </c>
      <c r="E2124">
        <v>2</v>
      </c>
      <c r="G2124">
        <v>7</v>
      </c>
      <c r="H2124">
        <v>7.585</v>
      </c>
      <c r="I2124">
        <v>4.5279999999999996</v>
      </c>
      <c r="J2124">
        <v>6.0380000000000003</v>
      </c>
      <c r="M2124" s="3">
        <f t="shared" si="366"/>
        <v>6.0503333333333336</v>
      </c>
      <c r="N2124" s="1">
        <f t="shared" si="367"/>
        <v>1.528537318266495</v>
      </c>
      <c r="O2124" s="1">
        <f t="shared" si="368"/>
        <v>7.5788706515998285</v>
      </c>
      <c r="P2124" s="2">
        <f t="shared" si="369"/>
        <v>4.5217960150668386</v>
      </c>
    </row>
    <row r="2125" spans="1:16" x14ac:dyDescent="0.2">
      <c r="A2125" s="17" t="s">
        <v>51</v>
      </c>
      <c r="B2125" t="s">
        <v>28</v>
      </c>
      <c r="C2125" t="s">
        <v>43</v>
      </c>
      <c r="D2125">
        <v>2021</v>
      </c>
      <c r="E2125">
        <v>2</v>
      </c>
      <c r="G2125">
        <v>8</v>
      </c>
      <c r="H2125">
        <v>6.0380000000000003</v>
      </c>
      <c r="I2125">
        <v>3.1120000000000001</v>
      </c>
      <c r="J2125">
        <v>7.5469999999999997</v>
      </c>
      <c r="M2125" s="3">
        <f t="shared" si="366"/>
        <v>5.5656666666666661</v>
      </c>
      <c r="N2125" s="1">
        <f t="shared" si="367"/>
        <v>2.2549124890632313</v>
      </c>
      <c r="O2125" s="1">
        <f t="shared" si="368"/>
        <v>7.8205791557298969</v>
      </c>
      <c r="P2125" s="2">
        <f t="shared" si="369"/>
        <v>3.3107541776034348</v>
      </c>
    </row>
    <row r="2126" spans="1:16" x14ac:dyDescent="0.2">
      <c r="A2126" s="17" t="s">
        <v>51</v>
      </c>
      <c r="B2126" t="s">
        <v>28</v>
      </c>
      <c r="C2126" t="s">
        <v>43</v>
      </c>
      <c r="D2126">
        <v>2021</v>
      </c>
      <c r="E2126">
        <v>2</v>
      </c>
      <c r="G2126">
        <v>9</v>
      </c>
      <c r="H2126">
        <v>9.0570000000000004</v>
      </c>
      <c r="I2126">
        <v>13.585000000000001</v>
      </c>
      <c r="J2126">
        <v>6.0380000000000003</v>
      </c>
      <c r="M2126" s="3">
        <f t="shared" si="366"/>
        <v>9.56</v>
      </c>
      <c r="N2126" s="1">
        <f t="shared" si="367"/>
        <v>3.7985601219409433</v>
      </c>
      <c r="O2126" s="1">
        <f t="shared" si="368"/>
        <v>13.358560121940943</v>
      </c>
      <c r="P2126" s="2">
        <f t="shared" si="369"/>
        <v>5.7614398780590577</v>
      </c>
    </row>
    <row r="2127" spans="1:16" x14ac:dyDescent="0.2">
      <c r="A2127" s="17" t="s">
        <v>51</v>
      </c>
      <c r="B2127" t="s">
        <v>28</v>
      </c>
      <c r="C2127" t="s">
        <v>43</v>
      </c>
      <c r="D2127">
        <v>2021</v>
      </c>
      <c r="E2127">
        <v>2</v>
      </c>
      <c r="G2127">
        <v>10</v>
      </c>
      <c r="H2127">
        <v>10.566000000000001</v>
      </c>
      <c r="I2127">
        <v>13.585000000000001</v>
      </c>
      <c r="J2127">
        <v>2.2639999999999998</v>
      </c>
      <c r="M2127" s="3">
        <f t="shared" si="366"/>
        <v>8.8050000000000015</v>
      </c>
      <c r="N2127" s="1">
        <f t="shared" si="367"/>
        <v>5.862346032093293</v>
      </c>
      <c r="O2127" s="1">
        <f t="shared" si="368"/>
        <v>14.667346032093295</v>
      </c>
      <c r="P2127" s="2">
        <f t="shared" si="369"/>
        <v>2.9426539679067085</v>
      </c>
    </row>
    <row r="2128" spans="1:16" x14ac:dyDescent="0.2">
      <c r="A2128" s="17" t="s">
        <v>51</v>
      </c>
      <c r="B2128" t="s">
        <v>28</v>
      </c>
      <c r="C2128" t="s">
        <v>43</v>
      </c>
      <c r="D2128">
        <v>2021</v>
      </c>
      <c r="E2128">
        <v>2</v>
      </c>
      <c r="G2128">
        <v>11</v>
      </c>
      <c r="H2128">
        <v>8.3019999999999996</v>
      </c>
      <c r="I2128">
        <v>12.074999999999999</v>
      </c>
      <c r="J2128">
        <v>5.2830000000000004</v>
      </c>
      <c r="M2128" s="3">
        <f t="shared" si="366"/>
        <v>8.5533333333333328</v>
      </c>
      <c r="N2128" s="1">
        <f t="shared" si="367"/>
        <v>3.4029681651953974</v>
      </c>
      <c r="O2128" s="1">
        <f t="shared" si="368"/>
        <v>11.956301498528731</v>
      </c>
      <c r="P2128" s="2">
        <f t="shared" si="369"/>
        <v>5.1503651681379354</v>
      </c>
    </row>
    <row r="2129" spans="1:16" x14ac:dyDescent="0.2">
      <c r="A2129" s="17" t="s">
        <v>51</v>
      </c>
      <c r="B2129" t="s">
        <v>28</v>
      </c>
      <c r="C2129" t="s">
        <v>43</v>
      </c>
      <c r="D2129">
        <v>2021</v>
      </c>
      <c r="E2129">
        <v>2</v>
      </c>
      <c r="G2129">
        <v>12</v>
      </c>
      <c r="H2129">
        <v>10.673</v>
      </c>
      <c r="I2129">
        <v>13.585000000000001</v>
      </c>
      <c r="J2129">
        <v>6.0380000000000003</v>
      </c>
      <c r="M2129" s="3">
        <f t="shared" si="366"/>
        <v>10.098666666666668</v>
      </c>
      <c r="N2129" s="1">
        <f t="shared" si="367"/>
        <v>3.8061392950512634</v>
      </c>
      <c r="O2129" s="1">
        <f t="shared" si="368"/>
        <v>13.904805961717932</v>
      </c>
      <c r="P2129" s="2">
        <f t="shared" si="369"/>
        <v>6.2925273716154049</v>
      </c>
    </row>
    <row r="2130" spans="1:16" x14ac:dyDescent="0.2">
      <c r="A2130" s="17" t="s">
        <v>51</v>
      </c>
      <c r="B2130" t="s">
        <v>28</v>
      </c>
      <c r="C2130" t="s">
        <v>43</v>
      </c>
      <c r="D2130">
        <v>2021</v>
      </c>
      <c r="E2130">
        <v>2</v>
      </c>
      <c r="G2130">
        <v>13</v>
      </c>
      <c r="H2130">
        <v>13.585000000000001</v>
      </c>
      <c r="I2130">
        <v>11.346</v>
      </c>
      <c r="J2130">
        <v>6.0380000000000003</v>
      </c>
      <c r="M2130" s="3">
        <f t="shared" si="366"/>
        <v>10.323</v>
      </c>
      <c r="N2130" s="1">
        <f t="shared" si="367"/>
        <v>3.8761061646967323</v>
      </c>
      <c r="O2130" s="1">
        <f t="shared" si="368"/>
        <v>14.199106164696733</v>
      </c>
      <c r="P2130" s="2">
        <f t="shared" si="369"/>
        <v>6.4468938353032677</v>
      </c>
    </row>
    <row r="2131" spans="1:16" x14ac:dyDescent="0.2">
      <c r="A2131" s="17" t="s">
        <v>51</v>
      </c>
      <c r="B2131" t="s">
        <v>28</v>
      </c>
      <c r="C2131" t="s">
        <v>43</v>
      </c>
      <c r="D2131">
        <v>2021</v>
      </c>
      <c r="E2131">
        <v>2</v>
      </c>
      <c r="G2131">
        <v>14</v>
      </c>
      <c r="H2131">
        <v>12.83</v>
      </c>
      <c r="I2131">
        <v>13.585000000000001</v>
      </c>
      <c r="J2131">
        <v>7.5469999999999997</v>
      </c>
      <c r="M2131" s="3">
        <f t="shared" si="366"/>
        <v>11.320666666666666</v>
      </c>
      <c r="N2131" s="1">
        <f t="shared" si="367"/>
        <v>3.289821626370248</v>
      </c>
      <c r="O2131" s="1">
        <f t="shared" si="368"/>
        <v>14.610488293036914</v>
      </c>
      <c r="P2131" s="2">
        <f t="shared" si="369"/>
        <v>8.030845040296418</v>
      </c>
    </row>
    <row r="2132" spans="1:16" x14ac:dyDescent="0.2">
      <c r="A2132" s="17" t="s">
        <v>51</v>
      </c>
      <c r="B2132" t="s">
        <v>28</v>
      </c>
      <c r="C2132" t="s">
        <v>43</v>
      </c>
      <c r="D2132">
        <v>2021</v>
      </c>
      <c r="E2132">
        <v>2</v>
      </c>
      <c r="G2132">
        <v>15</v>
      </c>
      <c r="H2132">
        <v>18.867999999999999</v>
      </c>
      <c r="I2132">
        <v>17.375</v>
      </c>
      <c r="J2132">
        <v>8.3019999999999996</v>
      </c>
      <c r="M2132" s="3">
        <f t="shared" si="366"/>
        <v>14.848333333333331</v>
      </c>
      <c r="N2132" s="1">
        <f t="shared" si="367"/>
        <v>5.7182272019685785</v>
      </c>
      <c r="O2132" s="1">
        <f t="shared" si="368"/>
        <v>20.56656053530191</v>
      </c>
      <c r="P2132" s="2">
        <f t="shared" si="369"/>
        <v>9.1301061313647516</v>
      </c>
    </row>
    <row r="2133" spans="1:16" x14ac:dyDescent="0.2">
      <c r="A2133" s="17" t="s">
        <v>51</v>
      </c>
      <c r="B2133" t="s">
        <v>28</v>
      </c>
      <c r="C2133" t="s">
        <v>43</v>
      </c>
      <c r="D2133">
        <v>2021</v>
      </c>
      <c r="E2133">
        <v>2</v>
      </c>
      <c r="G2133">
        <v>16</v>
      </c>
      <c r="H2133">
        <v>7.5469999999999997</v>
      </c>
      <c r="I2133">
        <v>12.169</v>
      </c>
      <c r="J2133">
        <v>6.0380000000000003</v>
      </c>
      <c r="M2133" s="3">
        <f t="shared" si="366"/>
        <v>8.5846666666666671</v>
      </c>
      <c r="N2133" s="1">
        <f t="shared" si="367"/>
        <v>3.1945037694974365</v>
      </c>
      <c r="O2133" s="1">
        <f t="shared" si="368"/>
        <v>11.779170436164105</v>
      </c>
      <c r="P2133" s="2">
        <f t="shared" si="369"/>
        <v>5.3901628971692306</v>
      </c>
    </row>
    <row r="2134" spans="1:16" x14ac:dyDescent="0.2">
      <c r="A2134" s="17" t="s">
        <v>51</v>
      </c>
      <c r="B2134" t="s">
        <v>28</v>
      </c>
      <c r="C2134" t="s">
        <v>43</v>
      </c>
      <c r="D2134">
        <v>2021</v>
      </c>
      <c r="E2134">
        <v>2</v>
      </c>
      <c r="G2134">
        <v>17</v>
      </c>
      <c r="H2134">
        <v>15.093999999999999</v>
      </c>
      <c r="I2134">
        <v>12.83</v>
      </c>
      <c r="J2134">
        <v>12.074999999999999</v>
      </c>
      <c r="M2134" s="3">
        <f t="shared" si="366"/>
        <v>13.332999999999998</v>
      </c>
      <c r="N2134" s="1">
        <f t="shared" si="367"/>
        <v>1.5710973871787832</v>
      </c>
      <c r="O2134" s="1">
        <f t="shared" si="368"/>
        <v>14.904097387178782</v>
      </c>
      <c r="P2134" s="2">
        <f t="shared" si="369"/>
        <v>11.761902612821215</v>
      </c>
    </row>
    <row r="2135" spans="1:16" x14ac:dyDescent="0.2">
      <c r="A2135" s="17" t="s">
        <v>51</v>
      </c>
      <c r="B2135" t="s">
        <v>28</v>
      </c>
      <c r="C2135" t="s">
        <v>43</v>
      </c>
      <c r="D2135">
        <v>2021</v>
      </c>
      <c r="E2135">
        <v>2</v>
      </c>
      <c r="G2135">
        <v>18</v>
      </c>
      <c r="H2135">
        <v>16.620999999999999</v>
      </c>
      <c r="I2135">
        <v>18.882999999999999</v>
      </c>
      <c r="J2135">
        <v>9.84</v>
      </c>
      <c r="M2135" s="3">
        <f t="shared" si="366"/>
        <v>15.114666666666665</v>
      </c>
      <c r="N2135" s="1">
        <f t="shared" si="367"/>
        <v>4.7059262991820612</v>
      </c>
      <c r="O2135" s="1">
        <f t="shared" si="368"/>
        <v>19.820592965848725</v>
      </c>
      <c r="P2135" s="2">
        <f t="shared" si="369"/>
        <v>10.408740367484604</v>
      </c>
    </row>
    <row r="2136" spans="1:16" x14ac:dyDescent="0.2">
      <c r="A2136" s="36" t="s">
        <v>51</v>
      </c>
      <c r="B2136" s="5" t="s">
        <v>28</v>
      </c>
      <c r="C2136" s="5" t="s">
        <v>43</v>
      </c>
      <c r="D2136" s="5">
        <v>2021</v>
      </c>
      <c r="E2136" s="5">
        <v>2</v>
      </c>
      <c r="F2136" s="5"/>
      <c r="G2136" s="5">
        <v>19</v>
      </c>
      <c r="H2136" s="5">
        <v>24.905999999999999</v>
      </c>
      <c r="I2136" s="5">
        <v>23.396000000000001</v>
      </c>
      <c r="J2136" s="5">
        <v>11.346</v>
      </c>
      <c r="K2136" s="5"/>
      <c r="L2136" s="5"/>
      <c r="M2136" s="6">
        <f t="shared" si="366"/>
        <v>19.882666666666665</v>
      </c>
      <c r="N2136" s="7">
        <f t="shared" si="367"/>
        <v>7.4314220263239976</v>
      </c>
      <c r="O2136" s="7">
        <f t="shared" si="368"/>
        <v>27.314088692990662</v>
      </c>
      <c r="P2136" s="8">
        <f t="shared" si="369"/>
        <v>12.451244640342669</v>
      </c>
    </row>
    <row r="2137" spans="1:16" x14ac:dyDescent="0.2">
      <c r="A2137" s="32" t="s">
        <v>51</v>
      </c>
      <c r="B2137" s="9" t="s">
        <v>28</v>
      </c>
      <c r="C2137" s="9" t="s">
        <v>43</v>
      </c>
      <c r="D2137" s="9">
        <v>2020</v>
      </c>
      <c r="E2137" s="9">
        <v>3</v>
      </c>
      <c r="F2137" s="9">
        <v>726.63400000000001</v>
      </c>
      <c r="G2137" s="9">
        <v>1</v>
      </c>
      <c r="H2137" s="9">
        <v>0.755</v>
      </c>
      <c r="I2137" s="9">
        <v>2.2639999999999998</v>
      </c>
      <c r="J2137" s="9">
        <v>0.755</v>
      </c>
      <c r="K2137" s="9"/>
      <c r="L2137" s="9"/>
      <c r="M2137" s="11">
        <f t="shared" ref="M2137" si="370">AVERAGE(H2137:L2137)</f>
        <v>1.2579999999999998</v>
      </c>
      <c r="N2137" s="12">
        <f t="shared" ref="N2137" si="371">STDEV(H2137:L2137)</f>
        <v>0.87122155620714536</v>
      </c>
      <c r="O2137" s="12">
        <f t="shared" ref="O2137" si="372">M2137+N2137</f>
        <v>2.129221556207145</v>
      </c>
      <c r="P2137" s="13">
        <f t="shared" ref="P2137" si="373">M2137-N2137</f>
        <v>0.38677844379285442</v>
      </c>
    </row>
    <row r="2138" spans="1:16" x14ac:dyDescent="0.2">
      <c r="A2138" s="17" t="s">
        <v>51</v>
      </c>
      <c r="B2138" t="s">
        <v>28</v>
      </c>
      <c r="C2138" t="s">
        <v>43</v>
      </c>
      <c r="D2138">
        <v>2020</v>
      </c>
      <c r="E2138">
        <v>3</v>
      </c>
      <c r="G2138">
        <v>2</v>
      </c>
      <c r="H2138">
        <v>1.5089999999999999</v>
      </c>
      <c r="I2138">
        <v>1.5089999999999999</v>
      </c>
      <c r="J2138">
        <v>2.2639999999999998</v>
      </c>
      <c r="M2138" s="3">
        <f t="shared" ref="M2138:M2170" si="374">AVERAGE(H2138:L2138)</f>
        <v>1.7606666666666666</v>
      </c>
      <c r="N2138" s="1">
        <f t="shared" ref="N2138:N2170" si="375">STDEV(H2138:L2138)</f>
        <v>0.4358994532381672</v>
      </c>
      <c r="O2138" s="1">
        <f t="shared" ref="O2138:O2170" si="376">M2138+N2138</f>
        <v>2.1965661199048339</v>
      </c>
      <c r="P2138" s="2">
        <f t="shared" ref="P2138:P2170" si="377">M2138-N2138</f>
        <v>1.3247672134284993</v>
      </c>
    </row>
    <row r="2139" spans="1:16" x14ac:dyDescent="0.2">
      <c r="A2139" s="17" t="s">
        <v>51</v>
      </c>
      <c r="B2139" t="s">
        <v>28</v>
      </c>
      <c r="C2139" t="s">
        <v>43</v>
      </c>
      <c r="D2139">
        <v>2020</v>
      </c>
      <c r="E2139">
        <v>3</v>
      </c>
      <c r="G2139">
        <v>3</v>
      </c>
      <c r="H2139">
        <v>1.6879999999999999</v>
      </c>
      <c r="I2139">
        <v>0.755</v>
      </c>
      <c r="J2139">
        <v>1.5089999999999999</v>
      </c>
      <c r="M2139" s="3">
        <f t="shared" si="374"/>
        <v>1.3173333333333332</v>
      </c>
      <c r="N2139" s="1">
        <f t="shared" si="375"/>
        <v>0.4951508187747779</v>
      </c>
      <c r="O2139" s="1">
        <f t="shared" si="376"/>
        <v>1.8124841521081112</v>
      </c>
      <c r="P2139" s="2">
        <f t="shared" si="377"/>
        <v>0.82218251455855529</v>
      </c>
    </row>
    <row r="2140" spans="1:16" x14ac:dyDescent="0.2">
      <c r="A2140" s="17" t="s">
        <v>51</v>
      </c>
      <c r="B2140" t="s">
        <v>28</v>
      </c>
      <c r="C2140" t="s">
        <v>43</v>
      </c>
      <c r="D2140">
        <v>2020</v>
      </c>
      <c r="E2140">
        <v>3</v>
      </c>
      <c r="G2140">
        <v>4</v>
      </c>
      <c r="H2140">
        <v>2.2639999999999998</v>
      </c>
      <c r="I2140">
        <v>3.0190000000000001</v>
      </c>
      <c r="J2140">
        <v>3.0190000000000001</v>
      </c>
      <c r="M2140" s="3">
        <f t="shared" si="374"/>
        <v>2.7673333333333332</v>
      </c>
      <c r="N2140" s="1">
        <f t="shared" si="375"/>
        <v>0.43589945323816925</v>
      </c>
      <c r="O2140" s="1">
        <f t="shared" si="376"/>
        <v>3.2032327865715025</v>
      </c>
      <c r="P2140" s="2">
        <f t="shared" si="377"/>
        <v>2.3314338800951639</v>
      </c>
    </row>
    <row r="2141" spans="1:16" x14ac:dyDescent="0.2">
      <c r="A2141" s="17" t="s">
        <v>51</v>
      </c>
      <c r="B2141" t="s">
        <v>28</v>
      </c>
      <c r="C2141" t="s">
        <v>43</v>
      </c>
      <c r="D2141">
        <v>2020</v>
      </c>
      <c r="E2141">
        <v>3</v>
      </c>
      <c r="G2141">
        <v>5</v>
      </c>
      <c r="H2141">
        <v>1.5089999999999999</v>
      </c>
      <c r="I2141">
        <v>1.5089999999999999</v>
      </c>
      <c r="J2141">
        <v>3.0190000000000001</v>
      </c>
      <c r="M2141" s="3">
        <f t="shared" si="374"/>
        <v>2.0123333333333333</v>
      </c>
      <c r="N2141" s="1">
        <f t="shared" si="375"/>
        <v>0.87179890647633496</v>
      </c>
      <c r="O2141" s="1">
        <f t="shared" si="376"/>
        <v>2.8841322398096683</v>
      </c>
      <c r="P2141" s="2">
        <f t="shared" si="377"/>
        <v>1.1405344268569984</v>
      </c>
    </row>
    <row r="2142" spans="1:16" x14ac:dyDescent="0.2">
      <c r="A2142" s="17" t="s">
        <v>51</v>
      </c>
      <c r="B2142" t="s">
        <v>28</v>
      </c>
      <c r="C2142" t="s">
        <v>43</v>
      </c>
      <c r="D2142">
        <v>2020</v>
      </c>
      <c r="E2142">
        <v>3</v>
      </c>
      <c r="G2142">
        <v>6</v>
      </c>
      <c r="H2142">
        <v>3.774</v>
      </c>
      <c r="I2142">
        <v>2.2639999999999998</v>
      </c>
      <c r="J2142">
        <v>3.0190000000000001</v>
      </c>
      <c r="M2142" s="3">
        <f t="shared" si="374"/>
        <v>3.0190000000000001</v>
      </c>
      <c r="N2142" s="1">
        <f t="shared" si="375"/>
        <v>0.75499999999999956</v>
      </c>
      <c r="O2142" s="1">
        <f t="shared" si="376"/>
        <v>3.7739999999999996</v>
      </c>
      <c r="P2142" s="2">
        <f t="shared" si="377"/>
        <v>2.2640000000000007</v>
      </c>
    </row>
    <row r="2143" spans="1:16" x14ac:dyDescent="0.2">
      <c r="A2143" s="17" t="s">
        <v>51</v>
      </c>
      <c r="B2143" t="s">
        <v>28</v>
      </c>
      <c r="C2143" t="s">
        <v>43</v>
      </c>
      <c r="D2143">
        <v>2020</v>
      </c>
      <c r="E2143">
        <v>3</v>
      </c>
      <c r="G2143">
        <v>7</v>
      </c>
      <c r="H2143">
        <v>3.1120000000000001</v>
      </c>
      <c r="I2143">
        <v>3.774</v>
      </c>
      <c r="J2143">
        <v>3.1120000000000001</v>
      </c>
      <c r="M2143" s="3">
        <f t="shared" si="374"/>
        <v>3.3326666666666669</v>
      </c>
      <c r="N2143" s="1">
        <f t="shared" si="375"/>
        <v>0.38220587820353219</v>
      </c>
      <c r="O2143" s="1">
        <f t="shared" si="376"/>
        <v>3.7148725448701989</v>
      </c>
      <c r="P2143" s="2">
        <f t="shared" si="377"/>
        <v>2.9504607884631349</v>
      </c>
    </row>
    <row r="2144" spans="1:16" x14ac:dyDescent="0.2">
      <c r="A2144" s="17" t="s">
        <v>51</v>
      </c>
      <c r="B2144" t="s">
        <v>28</v>
      </c>
      <c r="C2144" t="s">
        <v>43</v>
      </c>
      <c r="D2144">
        <v>2020</v>
      </c>
      <c r="E2144">
        <v>3</v>
      </c>
      <c r="G2144">
        <v>8</v>
      </c>
      <c r="H2144">
        <v>7.5469999999999997</v>
      </c>
      <c r="I2144">
        <v>6.7919999999999998</v>
      </c>
      <c r="J2144">
        <v>3.0190000000000001</v>
      </c>
      <c r="M2144" s="3">
        <f t="shared" si="374"/>
        <v>5.7859999999999987</v>
      </c>
      <c r="N2144" s="1">
        <f t="shared" si="375"/>
        <v>2.4258448013011913</v>
      </c>
      <c r="O2144" s="1">
        <f t="shared" si="376"/>
        <v>8.21184480130119</v>
      </c>
      <c r="P2144" s="2">
        <f t="shared" si="377"/>
        <v>3.3601551986988074</v>
      </c>
    </row>
    <row r="2145" spans="1:16" x14ac:dyDescent="0.2">
      <c r="A2145" s="17" t="s">
        <v>51</v>
      </c>
      <c r="B2145" t="s">
        <v>28</v>
      </c>
      <c r="C2145" t="s">
        <v>43</v>
      </c>
      <c r="D2145">
        <v>2020</v>
      </c>
      <c r="E2145">
        <v>3</v>
      </c>
      <c r="G2145">
        <v>9</v>
      </c>
      <c r="H2145">
        <v>9.0570000000000004</v>
      </c>
      <c r="I2145">
        <v>8.3019999999999996</v>
      </c>
      <c r="J2145">
        <v>5.4939999999999998</v>
      </c>
      <c r="M2145" s="3">
        <f t="shared" si="374"/>
        <v>7.6176666666666675</v>
      </c>
      <c r="N2145" s="1">
        <f t="shared" si="375"/>
        <v>1.8774920328281859</v>
      </c>
      <c r="O2145" s="1">
        <f t="shared" si="376"/>
        <v>9.4951586994948531</v>
      </c>
      <c r="P2145" s="2">
        <f t="shared" si="377"/>
        <v>5.7401746338384818</v>
      </c>
    </row>
    <row r="2146" spans="1:16" x14ac:dyDescent="0.2">
      <c r="A2146" s="17" t="s">
        <v>51</v>
      </c>
      <c r="B2146" t="s">
        <v>28</v>
      </c>
      <c r="C2146" t="s">
        <v>43</v>
      </c>
      <c r="D2146">
        <v>2020</v>
      </c>
      <c r="E2146">
        <v>3</v>
      </c>
      <c r="G2146">
        <v>10</v>
      </c>
      <c r="H2146">
        <v>9.8109999999999999</v>
      </c>
      <c r="I2146">
        <v>9.0570000000000004</v>
      </c>
      <c r="J2146">
        <v>10.566000000000001</v>
      </c>
      <c r="M2146" s="3">
        <f t="shared" si="374"/>
        <v>9.8113333333333355</v>
      </c>
      <c r="N2146" s="1">
        <f t="shared" si="375"/>
        <v>0.75450005522420838</v>
      </c>
      <c r="O2146" s="1">
        <f t="shared" si="376"/>
        <v>10.565833388557543</v>
      </c>
      <c r="P2146" s="2">
        <f t="shared" si="377"/>
        <v>9.0568332781091279</v>
      </c>
    </row>
    <row r="2147" spans="1:16" x14ac:dyDescent="0.2">
      <c r="A2147" s="17" t="s">
        <v>51</v>
      </c>
      <c r="B2147" t="s">
        <v>28</v>
      </c>
      <c r="C2147" t="s">
        <v>43</v>
      </c>
      <c r="D2147">
        <v>2020</v>
      </c>
      <c r="E2147">
        <v>3</v>
      </c>
      <c r="G2147">
        <v>11</v>
      </c>
      <c r="H2147">
        <v>12.852</v>
      </c>
      <c r="I2147">
        <v>15.849</v>
      </c>
      <c r="J2147">
        <v>9.8109999999999999</v>
      </c>
      <c r="M2147" s="3">
        <f t="shared" si="374"/>
        <v>12.837333333333333</v>
      </c>
      <c r="N2147" s="1">
        <f t="shared" si="375"/>
        <v>3.019026719546102</v>
      </c>
      <c r="O2147" s="1">
        <f t="shared" si="376"/>
        <v>15.856360052879435</v>
      </c>
      <c r="P2147" s="2">
        <f t="shared" si="377"/>
        <v>9.8183066137872324</v>
      </c>
    </row>
    <row r="2148" spans="1:16" x14ac:dyDescent="0.2">
      <c r="A2148" s="17" t="s">
        <v>51</v>
      </c>
      <c r="B2148" t="s">
        <v>28</v>
      </c>
      <c r="C2148" t="s">
        <v>43</v>
      </c>
      <c r="D2148">
        <v>2020</v>
      </c>
      <c r="E2148">
        <v>3</v>
      </c>
      <c r="G2148">
        <v>12</v>
      </c>
      <c r="H2148">
        <v>10.566000000000001</v>
      </c>
      <c r="I2148">
        <v>10.593</v>
      </c>
      <c r="J2148">
        <v>12.919</v>
      </c>
      <c r="M2148" s="3">
        <f t="shared" si="374"/>
        <v>11.359333333333334</v>
      </c>
      <c r="N2148" s="1">
        <f t="shared" si="375"/>
        <v>1.3507784175553492</v>
      </c>
      <c r="O2148" s="1">
        <f t="shared" si="376"/>
        <v>12.710111750888682</v>
      </c>
      <c r="P2148" s="2">
        <f t="shared" si="377"/>
        <v>10.008554915777985</v>
      </c>
    </row>
    <row r="2149" spans="1:16" x14ac:dyDescent="0.2">
      <c r="A2149" s="17" t="s">
        <v>51</v>
      </c>
      <c r="B2149" t="s">
        <v>28</v>
      </c>
      <c r="C2149" t="s">
        <v>43</v>
      </c>
      <c r="D2149">
        <v>2020</v>
      </c>
      <c r="E2149">
        <v>3</v>
      </c>
      <c r="G2149">
        <v>13</v>
      </c>
      <c r="H2149">
        <v>9.8109999999999999</v>
      </c>
      <c r="I2149">
        <v>9.0570000000000004</v>
      </c>
      <c r="J2149">
        <v>15.17</v>
      </c>
      <c r="M2149" s="3">
        <f t="shared" si="374"/>
        <v>11.346000000000002</v>
      </c>
      <c r="N2149" s="1">
        <f t="shared" si="375"/>
        <v>3.3330708063285948</v>
      </c>
      <c r="O2149" s="1">
        <f t="shared" si="376"/>
        <v>14.679070806328596</v>
      </c>
      <c r="P2149" s="2">
        <f t="shared" si="377"/>
        <v>8.0129291936714075</v>
      </c>
    </row>
    <row r="2150" spans="1:16" x14ac:dyDescent="0.2">
      <c r="A2150" s="17" t="s">
        <v>51</v>
      </c>
      <c r="B2150" t="s">
        <v>28</v>
      </c>
      <c r="C2150" t="s">
        <v>43</v>
      </c>
      <c r="D2150">
        <v>2020</v>
      </c>
      <c r="E2150">
        <v>3</v>
      </c>
      <c r="G2150">
        <v>14</v>
      </c>
      <c r="H2150">
        <v>11.420999999999999</v>
      </c>
      <c r="I2150">
        <v>16.672000000000001</v>
      </c>
      <c r="J2150">
        <v>19.637</v>
      </c>
      <c r="M2150" s="3">
        <f t="shared" si="374"/>
        <v>15.910000000000002</v>
      </c>
      <c r="N2150" s="1">
        <f t="shared" si="375"/>
        <v>4.1606666533140997</v>
      </c>
      <c r="O2150" s="1">
        <f t="shared" si="376"/>
        <v>20.070666653314102</v>
      </c>
      <c r="P2150" s="2">
        <f t="shared" si="377"/>
        <v>11.749333346685901</v>
      </c>
    </row>
    <row r="2151" spans="1:16" x14ac:dyDescent="0.2">
      <c r="A2151" s="17" t="s">
        <v>51</v>
      </c>
      <c r="B2151" t="s">
        <v>28</v>
      </c>
      <c r="C2151" t="s">
        <v>43</v>
      </c>
      <c r="D2151">
        <v>2020</v>
      </c>
      <c r="E2151">
        <v>3</v>
      </c>
      <c r="G2151">
        <v>15</v>
      </c>
      <c r="H2151">
        <v>13.585000000000001</v>
      </c>
      <c r="I2151">
        <v>12.074999999999999</v>
      </c>
      <c r="J2151">
        <v>15.113</v>
      </c>
      <c r="M2151" s="3">
        <f t="shared" si="374"/>
        <v>13.590999999999999</v>
      </c>
      <c r="N2151" s="1">
        <f t="shared" si="375"/>
        <v>1.519008887399939</v>
      </c>
      <c r="O2151" s="1">
        <f t="shared" si="376"/>
        <v>15.110008887399939</v>
      </c>
      <c r="P2151" s="2">
        <f t="shared" si="377"/>
        <v>12.07199111260006</v>
      </c>
    </row>
    <row r="2152" spans="1:16" x14ac:dyDescent="0.2">
      <c r="A2152" s="17" t="s">
        <v>51</v>
      </c>
      <c r="B2152" t="s">
        <v>28</v>
      </c>
      <c r="C2152" t="s">
        <v>43</v>
      </c>
      <c r="D2152">
        <v>2020</v>
      </c>
      <c r="E2152">
        <v>3</v>
      </c>
      <c r="G2152">
        <v>16</v>
      </c>
      <c r="H2152">
        <v>13.606</v>
      </c>
      <c r="I2152">
        <v>13.772</v>
      </c>
      <c r="J2152">
        <v>12.852</v>
      </c>
      <c r="M2152" s="3">
        <f t="shared" si="374"/>
        <v>13.410000000000002</v>
      </c>
      <c r="N2152" s="1">
        <f t="shared" si="375"/>
        <v>0.49031826398778977</v>
      </c>
      <c r="O2152" s="1">
        <f t="shared" si="376"/>
        <v>13.900318263987792</v>
      </c>
      <c r="P2152" s="2">
        <f t="shared" si="377"/>
        <v>12.919681736012212</v>
      </c>
    </row>
    <row r="2153" spans="1:16" x14ac:dyDescent="0.2">
      <c r="A2153" s="17" t="s">
        <v>51</v>
      </c>
      <c r="B2153" t="s">
        <v>28</v>
      </c>
      <c r="C2153" t="s">
        <v>43</v>
      </c>
      <c r="D2153">
        <v>2020</v>
      </c>
      <c r="E2153">
        <v>3</v>
      </c>
      <c r="G2153">
        <v>17</v>
      </c>
      <c r="H2153">
        <v>17.423999999999999</v>
      </c>
      <c r="I2153">
        <v>17.619</v>
      </c>
      <c r="J2153">
        <v>15.093999999999999</v>
      </c>
      <c r="M2153" s="3">
        <f t="shared" si="374"/>
        <v>16.712333333333333</v>
      </c>
      <c r="N2153" s="1">
        <f t="shared" si="375"/>
        <v>1.4049050976252218</v>
      </c>
      <c r="O2153" s="1">
        <f t="shared" si="376"/>
        <v>18.117238430958555</v>
      </c>
      <c r="P2153" s="2">
        <f t="shared" si="377"/>
        <v>15.307428235708112</v>
      </c>
    </row>
    <row r="2154" spans="1:16" x14ac:dyDescent="0.2">
      <c r="A2154" s="17" t="s">
        <v>51</v>
      </c>
      <c r="B2154" t="s">
        <v>28</v>
      </c>
      <c r="C2154" t="s">
        <v>43</v>
      </c>
      <c r="D2154">
        <v>2020</v>
      </c>
      <c r="E2154">
        <v>3</v>
      </c>
      <c r="G2154">
        <v>18</v>
      </c>
      <c r="H2154">
        <v>15.093999999999999</v>
      </c>
      <c r="I2154">
        <v>16.010000000000002</v>
      </c>
      <c r="J2154">
        <v>12.83</v>
      </c>
      <c r="M2154" s="3">
        <f t="shared" si="374"/>
        <v>14.644666666666666</v>
      </c>
      <c r="N2154" s="1">
        <f t="shared" si="375"/>
        <v>1.6369255735473545</v>
      </c>
      <c r="O2154" s="1">
        <f t="shared" si="376"/>
        <v>16.281592240214021</v>
      </c>
      <c r="P2154" s="2">
        <f t="shared" si="377"/>
        <v>13.007741093119311</v>
      </c>
    </row>
    <row r="2155" spans="1:16" x14ac:dyDescent="0.2">
      <c r="A2155" s="17" t="s">
        <v>51</v>
      </c>
      <c r="B2155" t="s">
        <v>28</v>
      </c>
      <c r="C2155" t="s">
        <v>43</v>
      </c>
      <c r="D2155">
        <v>2020</v>
      </c>
      <c r="E2155">
        <v>3</v>
      </c>
      <c r="G2155">
        <v>19</v>
      </c>
      <c r="H2155">
        <v>15.113</v>
      </c>
      <c r="I2155">
        <v>15.113</v>
      </c>
      <c r="J2155">
        <v>15.867000000000001</v>
      </c>
      <c r="M2155" s="3">
        <f t="shared" si="374"/>
        <v>15.364333333333335</v>
      </c>
      <c r="N2155" s="1">
        <f t="shared" si="375"/>
        <v>0.43532210296897861</v>
      </c>
      <c r="O2155" s="1">
        <f t="shared" si="376"/>
        <v>15.799655436302313</v>
      </c>
      <c r="P2155" s="2">
        <f t="shared" si="377"/>
        <v>14.929011230364356</v>
      </c>
    </row>
    <row r="2156" spans="1:16" x14ac:dyDescent="0.2">
      <c r="A2156" s="17" t="s">
        <v>51</v>
      </c>
      <c r="B2156" t="s">
        <v>28</v>
      </c>
      <c r="C2156" t="s">
        <v>43</v>
      </c>
      <c r="D2156">
        <v>2020</v>
      </c>
      <c r="E2156">
        <v>3</v>
      </c>
      <c r="G2156">
        <v>20</v>
      </c>
      <c r="H2156">
        <v>19.681000000000001</v>
      </c>
      <c r="I2156">
        <v>21.253</v>
      </c>
      <c r="J2156">
        <v>15.849</v>
      </c>
      <c r="M2156" s="3">
        <f t="shared" si="374"/>
        <v>18.927666666666667</v>
      </c>
      <c r="N2156" s="1">
        <f t="shared" si="375"/>
        <v>2.7796469799838346</v>
      </c>
      <c r="O2156" s="1">
        <f t="shared" si="376"/>
        <v>21.707313646650501</v>
      </c>
      <c r="P2156" s="2">
        <f t="shared" si="377"/>
        <v>16.148019686682833</v>
      </c>
    </row>
    <row r="2157" spans="1:16" x14ac:dyDescent="0.2">
      <c r="A2157" s="17" t="s">
        <v>51</v>
      </c>
      <c r="B2157" t="s">
        <v>28</v>
      </c>
      <c r="C2157" t="s">
        <v>43</v>
      </c>
      <c r="D2157">
        <v>2020</v>
      </c>
      <c r="E2157">
        <v>3</v>
      </c>
      <c r="G2157">
        <v>21</v>
      </c>
      <c r="H2157">
        <v>15.849</v>
      </c>
      <c r="I2157">
        <v>17.423999999999999</v>
      </c>
      <c r="J2157">
        <v>20.376999999999999</v>
      </c>
      <c r="M2157" s="3">
        <f t="shared" si="374"/>
        <v>17.883333333333329</v>
      </c>
      <c r="N2157" s="1">
        <f t="shared" si="375"/>
        <v>2.298681433633937</v>
      </c>
      <c r="O2157" s="1">
        <f t="shared" si="376"/>
        <v>20.182014766967267</v>
      </c>
      <c r="P2157" s="2">
        <f t="shared" si="377"/>
        <v>15.584651899699391</v>
      </c>
    </row>
    <row r="2158" spans="1:16" x14ac:dyDescent="0.2">
      <c r="A2158" s="17" t="s">
        <v>51</v>
      </c>
      <c r="B2158" t="s">
        <v>28</v>
      </c>
      <c r="C2158" t="s">
        <v>43</v>
      </c>
      <c r="D2158">
        <v>2020</v>
      </c>
      <c r="E2158">
        <v>3</v>
      </c>
      <c r="G2158">
        <v>22</v>
      </c>
      <c r="H2158">
        <v>24.163</v>
      </c>
      <c r="I2158">
        <v>23.408000000000001</v>
      </c>
      <c r="J2158">
        <v>16.672000000000001</v>
      </c>
      <c r="M2158" s="3">
        <f t="shared" si="374"/>
        <v>21.414333333333332</v>
      </c>
      <c r="N2158" s="1">
        <f t="shared" si="375"/>
        <v>4.1242939193677124</v>
      </c>
      <c r="O2158" s="1">
        <f t="shared" si="376"/>
        <v>25.538627252701044</v>
      </c>
      <c r="P2158" s="2">
        <f t="shared" si="377"/>
        <v>17.290039413965619</v>
      </c>
    </row>
    <row r="2159" spans="1:16" x14ac:dyDescent="0.2">
      <c r="A2159" s="17" t="s">
        <v>51</v>
      </c>
      <c r="B2159" t="s">
        <v>28</v>
      </c>
      <c r="C2159" t="s">
        <v>43</v>
      </c>
      <c r="D2159">
        <v>2020</v>
      </c>
      <c r="E2159">
        <v>3</v>
      </c>
      <c r="G2159">
        <v>23</v>
      </c>
      <c r="H2159">
        <v>20.376999999999999</v>
      </c>
      <c r="I2159">
        <v>21.146000000000001</v>
      </c>
      <c r="J2159">
        <v>20.6</v>
      </c>
      <c r="M2159" s="3">
        <f t="shared" si="374"/>
        <v>20.707666666666665</v>
      </c>
      <c r="N2159" s="1">
        <f t="shared" si="375"/>
        <v>0.39564420042929216</v>
      </c>
      <c r="O2159" s="1">
        <f t="shared" si="376"/>
        <v>21.103310867095956</v>
      </c>
      <c r="P2159" s="2">
        <f t="shared" si="377"/>
        <v>20.312022466237373</v>
      </c>
    </row>
    <row r="2160" spans="1:16" x14ac:dyDescent="0.2">
      <c r="A2160" s="17" t="s">
        <v>51</v>
      </c>
      <c r="B2160" t="s">
        <v>28</v>
      </c>
      <c r="C2160" t="s">
        <v>43</v>
      </c>
      <c r="D2160">
        <v>2020</v>
      </c>
      <c r="E2160">
        <v>3</v>
      </c>
      <c r="G2160">
        <v>24</v>
      </c>
      <c r="H2160">
        <v>18.254000000000001</v>
      </c>
      <c r="I2160">
        <v>19.681000000000001</v>
      </c>
      <c r="J2160">
        <v>18.175999999999998</v>
      </c>
      <c r="M2160" s="3">
        <f t="shared" si="374"/>
        <v>18.703666666666667</v>
      </c>
      <c r="N2160" s="1">
        <f t="shared" si="375"/>
        <v>0.84729353433938959</v>
      </c>
      <c r="O2160" s="1">
        <f t="shared" si="376"/>
        <v>19.550960201006056</v>
      </c>
      <c r="P2160" s="2">
        <f t="shared" si="377"/>
        <v>17.856373132327278</v>
      </c>
    </row>
    <row r="2161" spans="1:16" x14ac:dyDescent="0.2">
      <c r="A2161" s="17" t="s">
        <v>51</v>
      </c>
      <c r="B2161" t="s">
        <v>28</v>
      </c>
      <c r="C2161" t="s">
        <v>43</v>
      </c>
      <c r="D2161">
        <v>2020</v>
      </c>
      <c r="E2161">
        <v>3</v>
      </c>
      <c r="G2161">
        <v>25</v>
      </c>
      <c r="H2161">
        <v>18.928000000000001</v>
      </c>
      <c r="I2161">
        <v>18.175999999999998</v>
      </c>
      <c r="J2161">
        <v>17.506</v>
      </c>
      <c r="M2161" s="3">
        <f t="shared" si="374"/>
        <v>18.203333333333333</v>
      </c>
      <c r="N2161" s="1">
        <f t="shared" si="375"/>
        <v>0.71139393681232188</v>
      </c>
      <c r="O2161" s="1">
        <f t="shared" si="376"/>
        <v>18.914727270145654</v>
      </c>
      <c r="P2161" s="2">
        <f t="shared" si="377"/>
        <v>17.491939396521012</v>
      </c>
    </row>
    <row r="2162" spans="1:16" x14ac:dyDescent="0.2">
      <c r="A2162" s="17" t="s">
        <v>51</v>
      </c>
      <c r="B2162" t="s">
        <v>28</v>
      </c>
      <c r="C2162" t="s">
        <v>43</v>
      </c>
      <c r="D2162">
        <v>2020</v>
      </c>
      <c r="E2162">
        <v>3</v>
      </c>
      <c r="G2162">
        <v>26</v>
      </c>
      <c r="H2162">
        <v>18.867999999999999</v>
      </c>
      <c r="I2162">
        <v>18.129000000000001</v>
      </c>
      <c r="J2162">
        <v>19.637</v>
      </c>
      <c r="M2162" s="3">
        <f t="shared" si="374"/>
        <v>18.878</v>
      </c>
      <c r="N2162" s="1">
        <f t="shared" si="375"/>
        <v>0.75404973310783652</v>
      </c>
      <c r="O2162" s="1">
        <f t="shared" si="376"/>
        <v>19.632049733107838</v>
      </c>
      <c r="P2162" s="2">
        <f t="shared" si="377"/>
        <v>18.123950266892162</v>
      </c>
    </row>
    <row r="2163" spans="1:16" x14ac:dyDescent="0.2">
      <c r="A2163" s="17" t="s">
        <v>51</v>
      </c>
      <c r="B2163" t="s">
        <v>28</v>
      </c>
      <c r="C2163" t="s">
        <v>43</v>
      </c>
      <c r="D2163">
        <v>2020</v>
      </c>
      <c r="E2163">
        <v>3</v>
      </c>
      <c r="G2163">
        <v>27</v>
      </c>
      <c r="H2163">
        <v>21.939</v>
      </c>
      <c r="I2163">
        <v>22.754000000000001</v>
      </c>
      <c r="J2163">
        <v>24.951000000000001</v>
      </c>
      <c r="M2163" s="3">
        <f t="shared" si="374"/>
        <v>23.21466666666667</v>
      </c>
      <c r="N2163" s="1">
        <f t="shared" si="375"/>
        <v>1.5579461907695444</v>
      </c>
      <c r="O2163" s="1">
        <f t="shared" si="376"/>
        <v>24.772612857436215</v>
      </c>
      <c r="P2163" s="2">
        <f t="shared" si="377"/>
        <v>21.656720475897124</v>
      </c>
    </row>
    <row r="2164" spans="1:16" x14ac:dyDescent="0.2">
      <c r="A2164" s="17" t="s">
        <v>51</v>
      </c>
      <c r="B2164" t="s">
        <v>28</v>
      </c>
      <c r="C2164" t="s">
        <v>43</v>
      </c>
      <c r="D2164">
        <v>2020</v>
      </c>
      <c r="E2164">
        <v>3</v>
      </c>
      <c r="G2164">
        <v>28</v>
      </c>
      <c r="H2164">
        <v>21.887</v>
      </c>
      <c r="I2164">
        <v>21.146000000000001</v>
      </c>
      <c r="J2164">
        <v>18.254000000000001</v>
      </c>
      <c r="M2164" s="3">
        <f t="shared" si="374"/>
        <v>20.429000000000002</v>
      </c>
      <c r="N2164" s="1">
        <f t="shared" si="375"/>
        <v>1.9196976324411088</v>
      </c>
      <c r="O2164" s="1">
        <f t="shared" si="376"/>
        <v>22.348697632441112</v>
      </c>
      <c r="P2164" s="2">
        <f t="shared" si="377"/>
        <v>18.509302367558892</v>
      </c>
    </row>
    <row r="2165" spans="1:16" x14ac:dyDescent="0.2">
      <c r="A2165" s="17" t="s">
        <v>51</v>
      </c>
      <c r="B2165" t="s">
        <v>28</v>
      </c>
      <c r="C2165" t="s">
        <v>43</v>
      </c>
      <c r="D2165">
        <v>2020</v>
      </c>
      <c r="E2165">
        <v>3</v>
      </c>
      <c r="G2165">
        <v>29</v>
      </c>
      <c r="H2165">
        <v>18.882999999999999</v>
      </c>
      <c r="I2165">
        <v>18.113</v>
      </c>
      <c r="J2165">
        <v>16.620999999999999</v>
      </c>
      <c r="M2165" s="3">
        <f t="shared" si="374"/>
        <v>17.87233333333333</v>
      </c>
      <c r="N2165" s="1">
        <f t="shared" si="375"/>
        <v>1.1500440571270885</v>
      </c>
      <c r="O2165" s="1">
        <f t="shared" si="376"/>
        <v>19.02237739046042</v>
      </c>
      <c r="P2165" s="2">
        <f t="shared" si="377"/>
        <v>16.72228927620624</v>
      </c>
    </row>
    <row r="2166" spans="1:16" x14ac:dyDescent="0.2">
      <c r="A2166" s="17" t="s">
        <v>51</v>
      </c>
      <c r="B2166" t="s">
        <v>28</v>
      </c>
      <c r="C2166" t="s">
        <v>43</v>
      </c>
      <c r="D2166">
        <v>2020</v>
      </c>
      <c r="E2166">
        <v>3</v>
      </c>
      <c r="G2166">
        <v>30</v>
      </c>
      <c r="H2166">
        <v>15.849</v>
      </c>
      <c r="I2166">
        <v>16.603999999999999</v>
      </c>
      <c r="J2166">
        <v>20.503</v>
      </c>
      <c r="M2166" s="3">
        <f t="shared" si="374"/>
        <v>17.652000000000001</v>
      </c>
      <c r="N2166" s="1">
        <f t="shared" si="375"/>
        <v>2.4977303697556974</v>
      </c>
      <c r="O2166" s="1">
        <f t="shared" si="376"/>
        <v>20.149730369755698</v>
      </c>
      <c r="P2166" s="2">
        <f t="shared" si="377"/>
        <v>15.154269630244304</v>
      </c>
    </row>
    <row r="2167" spans="1:16" x14ac:dyDescent="0.2">
      <c r="A2167" s="17" t="s">
        <v>51</v>
      </c>
      <c r="B2167" t="s">
        <v>28</v>
      </c>
      <c r="C2167" t="s">
        <v>43</v>
      </c>
      <c r="D2167">
        <v>2020</v>
      </c>
      <c r="E2167">
        <v>3</v>
      </c>
      <c r="G2167">
        <v>31</v>
      </c>
      <c r="H2167">
        <v>19.637</v>
      </c>
      <c r="I2167">
        <v>18.928000000000001</v>
      </c>
      <c r="J2167">
        <v>12.852</v>
      </c>
      <c r="M2167" s="3">
        <f t="shared" si="374"/>
        <v>17.138999999999999</v>
      </c>
      <c r="N2167" s="1">
        <f t="shared" si="375"/>
        <v>3.7295371026442412</v>
      </c>
      <c r="O2167" s="1">
        <f t="shared" si="376"/>
        <v>20.86853710264424</v>
      </c>
      <c r="P2167" s="2">
        <f t="shared" si="377"/>
        <v>13.409462897355759</v>
      </c>
    </row>
    <row r="2168" spans="1:16" x14ac:dyDescent="0.2">
      <c r="A2168" s="17" t="s">
        <v>51</v>
      </c>
      <c r="B2168" t="s">
        <v>28</v>
      </c>
      <c r="C2168" t="s">
        <v>43</v>
      </c>
      <c r="D2168">
        <v>2020</v>
      </c>
      <c r="E2168">
        <v>3</v>
      </c>
      <c r="G2168">
        <v>32</v>
      </c>
      <c r="H2168">
        <v>18.113</v>
      </c>
      <c r="I2168">
        <v>17.423999999999999</v>
      </c>
      <c r="J2168">
        <v>19.108000000000001</v>
      </c>
      <c r="M2168" s="3">
        <f t="shared" si="374"/>
        <v>18.215</v>
      </c>
      <c r="N2168" s="1">
        <f t="shared" si="375"/>
        <v>0.84662093052321885</v>
      </c>
      <c r="O2168" s="1">
        <f t="shared" si="376"/>
        <v>19.061620930523219</v>
      </c>
      <c r="P2168" s="2">
        <f t="shared" si="377"/>
        <v>17.368379069476781</v>
      </c>
    </row>
    <row r="2169" spans="1:16" x14ac:dyDescent="0.2">
      <c r="A2169" s="17" t="s">
        <v>51</v>
      </c>
      <c r="B2169" t="s">
        <v>28</v>
      </c>
      <c r="C2169" t="s">
        <v>43</v>
      </c>
      <c r="D2169">
        <v>2020</v>
      </c>
      <c r="E2169">
        <v>3</v>
      </c>
      <c r="G2169">
        <v>33</v>
      </c>
      <c r="H2169">
        <v>16.757000000000001</v>
      </c>
      <c r="I2169">
        <v>16.876000000000001</v>
      </c>
      <c r="J2169">
        <v>22.692</v>
      </c>
      <c r="M2169" s="3">
        <f t="shared" si="374"/>
        <v>18.775000000000002</v>
      </c>
      <c r="N2169" s="1">
        <f t="shared" si="375"/>
        <v>3.392743285307632</v>
      </c>
      <c r="O2169" s="1">
        <f t="shared" si="376"/>
        <v>22.167743285307633</v>
      </c>
      <c r="P2169" s="2">
        <f t="shared" si="377"/>
        <v>15.382256714692371</v>
      </c>
    </row>
    <row r="2170" spans="1:16" x14ac:dyDescent="0.2">
      <c r="A2170" s="36" t="s">
        <v>51</v>
      </c>
      <c r="B2170" s="5" t="s">
        <v>28</v>
      </c>
      <c r="C2170" s="5" t="s">
        <v>43</v>
      </c>
      <c r="D2170" s="5">
        <v>2020</v>
      </c>
      <c r="E2170" s="5">
        <v>3</v>
      </c>
      <c r="F2170" s="5"/>
      <c r="G2170" s="5">
        <v>34</v>
      </c>
      <c r="H2170" s="5">
        <v>19.981999999999999</v>
      </c>
      <c r="I2170" s="5">
        <v>21.466000000000001</v>
      </c>
      <c r="J2170" s="5">
        <v>19.623000000000001</v>
      </c>
      <c r="K2170" s="5"/>
      <c r="L2170" s="5"/>
      <c r="M2170" s="6">
        <f t="shared" si="374"/>
        <v>20.356999999999999</v>
      </c>
      <c r="N2170" s="7">
        <f t="shared" si="375"/>
        <v>0.97705219921967357</v>
      </c>
      <c r="O2170" s="7">
        <f t="shared" si="376"/>
        <v>21.334052199219673</v>
      </c>
      <c r="P2170" s="8">
        <f t="shared" si="377"/>
        <v>19.379947800780325</v>
      </c>
    </row>
    <row r="2171" spans="1:16" x14ac:dyDescent="0.2">
      <c r="A2171" s="32" t="s">
        <v>51</v>
      </c>
      <c r="B2171" s="9" t="s">
        <v>28</v>
      </c>
      <c r="C2171" s="9" t="s">
        <v>43</v>
      </c>
      <c r="D2171" s="9">
        <v>2019</v>
      </c>
      <c r="E2171" s="9">
        <v>4</v>
      </c>
      <c r="F2171" s="9">
        <v>1603.1469999999999</v>
      </c>
      <c r="G2171" s="9">
        <v>1</v>
      </c>
      <c r="H2171" s="9">
        <v>2.387</v>
      </c>
      <c r="I2171" s="9">
        <v>1.5089999999999999</v>
      </c>
      <c r="J2171" s="9">
        <v>2.2639999999999998</v>
      </c>
      <c r="K2171" s="9"/>
      <c r="L2171" s="9"/>
      <c r="M2171" s="11">
        <f t="shared" ref="M2171" si="378">AVERAGE(H2171:L2171)</f>
        <v>2.0533333333333332</v>
      </c>
      <c r="N2171" s="12">
        <f t="shared" ref="N2171" si="379">STDEV(H2171:L2171)</f>
        <v>0.47540123404691792</v>
      </c>
      <c r="O2171" s="12">
        <f t="shared" ref="O2171" si="380">M2171+N2171</f>
        <v>2.5287345673802513</v>
      </c>
      <c r="P2171" s="13">
        <f t="shared" ref="P2171" si="381">M2171-N2171</f>
        <v>1.5779320992864152</v>
      </c>
    </row>
    <row r="2172" spans="1:16" x14ac:dyDescent="0.2">
      <c r="A2172" s="17" t="s">
        <v>51</v>
      </c>
      <c r="B2172" t="s">
        <v>28</v>
      </c>
      <c r="C2172" t="s">
        <v>43</v>
      </c>
      <c r="D2172">
        <v>2019</v>
      </c>
      <c r="E2172">
        <v>4</v>
      </c>
      <c r="G2172">
        <v>2</v>
      </c>
      <c r="H2172">
        <v>1.5089999999999999</v>
      </c>
      <c r="I2172">
        <v>3.0190000000000001</v>
      </c>
      <c r="J2172">
        <v>1.5089999999999999</v>
      </c>
      <c r="M2172" s="3">
        <f t="shared" ref="M2172:M2235" si="382">AVERAGE(H2172:L2172)</f>
        <v>2.0123333333333338</v>
      </c>
      <c r="N2172" s="1">
        <f t="shared" ref="N2172:N2235" si="383">STDEV(H2172:L2172)</f>
        <v>0.8717989064763344</v>
      </c>
      <c r="O2172" s="1">
        <f t="shared" ref="O2172:O2235" si="384">M2172+N2172</f>
        <v>2.8841322398096683</v>
      </c>
      <c r="P2172" s="2">
        <f t="shared" ref="P2172:P2235" si="385">M2172-N2172</f>
        <v>1.1405344268569992</v>
      </c>
    </row>
    <row r="2173" spans="1:16" x14ac:dyDescent="0.2">
      <c r="A2173" s="17" t="s">
        <v>51</v>
      </c>
      <c r="B2173" t="s">
        <v>28</v>
      </c>
      <c r="C2173" t="s">
        <v>43</v>
      </c>
      <c r="D2173">
        <v>2019</v>
      </c>
      <c r="E2173">
        <v>4</v>
      </c>
      <c r="G2173">
        <v>3</v>
      </c>
      <c r="H2173">
        <v>1.5089999999999999</v>
      </c>
      <c r="I2173">
        <v>3.774</v>
      </c>
      <c r="J2173">
        <v>3.0190000000000001</v>
      </c>
      <c r="M2173" s="3">
        <f t="shared" si="382"/>
        <v>2.7673333333333332</v>
      </c>
      <c r="N2173" s="1">
        <f t="shared" si="383"/>
        <v>1.1532815498972198</v>
      </c>
      <c r="O2173" s="1">
        <f t="shared" si="384"/>
        <v>3.9206148832305532</v>
      </c>
      <c r="P2173" s="2">
        <f t="shared" si="385"/>
        <v>1.6140517834361134</v>
      </c>
    </row>
    <row r="2174" spans="1:16" x14ac:dyDescent="0.2">
      <c r="A2174" s="17" t="s">
        <v>51</v>
      </c>
      <c r="B2174" t="s">
        <v>28</v>
      </c>
      <c r="C2174" t="s">
        <v>43</v>
      </c>
      <c r="D2174">
        <v>2019</v>
      </c>
      <c r="E2174">
        <v>4</v>
      </c>
      <c r="G2174">
        <v>4</v>
      </c>
      <c r="H2174">
        <v>4.5279999999999996</v>
      </c>
      <c r="I2174">
        <v>3.0190000000000001</v>
      </c>
      <c r="J2174">
        <v>3.774</v>
      </c>
      <c r="M2174" s="3">
        <f t="shared" si="382"/>
        <v>3.7736666666666667</v>
      </c>
      <c r="N2174" s="1">
        <f t="shared" si="383"/>
        <v>0.75450005522420738</v>
      </c>
      <c r="O2174" s="1">
        <f t="shared" si="384"/>
        <v>4.5281667218908739</v>
      </c>
      <c r="P2174" s="2">
        <f t="shared" si="385"/>
        <v>3.0191666114424596</v>
      </c>
    </row>
    <row r="2175" spans="1:16" x14ac:dyDescent="0.2">
      <c r="A2175" s="17" t="s">
        <v>51</v>
      </c>
      <c r="B2175" t="s">
        <v>28</v>
      </c>
      <c r="C2175" t="s">
        <v>43</v>
      </c>
      <c r="D2175">
        <v>2019</v>
      </c>
      <c r="E2175">
        <v>4</v>
      </c>
      <c r="G2175">
        <v>5</v>
      </c>
      <c r="H2175">
        <v>3.8479999999999999</v>
      </c>
      <c r="I2175">
        <v>3.0190000000000001</v>
      </c>
      <c r="J2175">
        <v>5.2830000000000004</v>
      </c>
      <c r="M2175" s="3">
        <f t="shared" si="382"/>
        <v>4.05</v>
      </c>
      <c r="N2175" s="1">
        <f t="shared" si="383"/>
        <v>1.1454374710127118</v>
      </c>
      <c r="O2175" s="1">
        <f t="shared" si="384"/>
        <v>5.1954374710127116</v>
      </c>
      <c r="P2175" s="2">
        <f t="shared" si="385"/>
        <v>2.9045625289872881</v>
      </c>
    </row>
    <row r="2176" spans="1:16" x14ac:dyDescent="0.2">
      <c r="A2176" s="17" t="s">
        <v>51</v>
      </c>
      <c r="B2176" t="s">
        <v>28</v>
      </c>
      <c r="C2176" t="s">
        <v>43</v>
      </c>
      <c r="D2176">
        <v>2019</v>
      </c>
      <c r="E2176">
        <v>4</v>
      </c>
      <c r="G2176">
        <v>6</v>
      </c>
      <c r="H2176">
        <v>3.0190000000000001</v>
      </c>
      <c r="I2176">
        <v>3.774</v>
      </c>
      <c r="J2176">
        <v>3.0190000000000001</v>
      </c>
      <c r="M2176" s="3">
        <f t="shared" si="382"/>
        <v>3.2706666666666671</v>
      </c>
      <c r="N2176" s="1">
        <f t="shared" si="383"/>
        <v>0.43589945323816515</v>
      </c>
      <c r="O2176" s="1">
        <f t="shared" si="384"/>
        <v>3.7065661199048323</v>
      </c>
      <c r="P2176" s="2">
        <f t="shared" si="385"/>
        <v>2.8347672134285018</v>
      </c>
    </row>
    <row r="2177" spans="1:16" x14ac:dyDescent="0.2">
      <c r="A2177" s="17" t="s">
        <v>51</v>
      </c>
      <c r="B2177" t="s">
        <v>28</v>
      </c>
      <c r="C2177" t="s">
        <v>43</v>
      </c>
      <c r="D2177">
        <v>2019</v>
      </c>
      <c r="E2177">
        <v>4</v>
      </c>
      <c r="G2177">
        <v>7</v>
      </c>
      <c r="H2177">
        <v>3.0190000000000001</v>
      </c>
      <c r="I2177">
        <v>3.774</v>
      </c>
      <c r="J2177">
        <v>3.774</v>
      </c>
      <c r="M2177" s="3">
        <f t="shared" si="382"/>
        <v>3.5223333333333335</v>
      </c>
      <c r="N2177" s="1">
        <f t="shared" si="383"/>
        <v>0.43589945323816515</v>
      </c>
      <c r="O2177" s="1">
        <f t="shared" si="384"/>
        <v>3.9582327865714988</v>
      </c>
      <c r="P2177" s="2">
        <f t="shared" si="385"/>
        <v>3.0864338800951683</v>
      </c>
    </row>
    <row r="2178" spans="1:16" x14ac:dyDescent="0.2">
      <c r="A2178" s="17" t="s">
        <v>51</v>
      </c>
      <c r="B2178" t="s">
        <v>28</v>
      </c>
      <c r="C2178" t="s">
        <v>43</v>
      </c>
      <c r="D2178">
        <v>2019</v>
      </c>
      <c r="E2178">
        <v>4</v>
      </c>
      <c r="G2178">
        <v>8</v>
      </c>
      <c r="H2178">
        <v>2.387</v>
      </c>
      <c r="I2178">
        <v>3.0190000000000001</v>
      </c>
      <c r="J2178">
        <v>3.8479999999999999</v>
      </c>
      <c r="M2178" s="3">
        <f t="shared" si="382"/>
        <v>3.0846666666666671</v>
      </c>
      <c r="N2178" s="1">
        <f t="shared" si="383"/>
        <v>0.73271026561208252</v>
      </c>
      <c r="O2178" s="1">
        <f t="shared" si="384"/>
        <v>3.8173769322787496</v>
      </c>
      <c r="P2178" s="2">
        <f t="shared" si="385"/>
        <v>2.3519564010545846</v>
      </c>
    </row>
    <row r="2179" spans="1:16" x14ac:dyDescent="0.2">
      <c r="A2179" s="17" t="s">
        <v>51</v>
      </c>
      <c r="B2179" t="s">
        <v>28</v>
      </c>
      <c r="C2179" t="s">
        <v>43</v>
      </c>
      <c r="D2179">
        <v>2019</v>
      </c>
      <c r="E2179">
        <v>4</v>
      </c>
      <c r="G2179">
        <v>9</v>
      </c>
      <c r="H2179">
        <v>4.5279999999999996</v>
      </c>
      <c r="I2179">
        <v>2.2639999999999998</v>
      </c>
      <c r="J2179">
        <v>6.9580000000000002</v>
      </c>
      <c r="M2179" s="3">
        <f t="shared" si="382"/>
        <v>4.583333333333333</v>
      </c>
      <c r="N2179" s="1">
        <f t="shared" si="383"/>
        <v>2.3474891551045194</v>
      </c>
      <c r="O2179" s="1">
        <f t="shared" si="384"/>
        <v>6.9308224884378529</v>
      </c>
      <c r="P2179" s="2">
        <f t="shared" si="385"/>
        <v>2.2358441782288137</v>
      </c>
    </row>
    <row r="2180" spans="1:16" x14ac:dyDescent="0.2">
      <c r="A2180" s="17" t="s">
        <v>51</v>
      </c>
      <c r="B2180" t="s">
        <v>28</v>
      </c>
      <c r="C2180" t="s">
        <v>43</v>
      </c>
      <c r="D2180">
        <v>2019</v>
      </c>
      <c r="E2180">
        <v>4</v>
      </c>
      <c r="G2180">
        <v>10</v>
      </c>
      <c r="H2180">
        <v>8.3019999999999996</v>
      </c>
      <c r="I2180">
        <v>6.0380000000000003</v>
      </c>
      <c r="J2180">
        <v>7.5469999999999997</v>
      </c>
      <c r="M2180" s="3">
        <f t="shared" si="382"/>
        <v>7.2956666666666665</v>
      </c>
      <c r="N2180" s="1">
        <f t="shared" si="383"/>
        <v>1.1527360206627246</v>
      </c>
      <c r="O2180" s="1">
        <f t="shared" si="384"/>
        <v>8.4484026873293914</v>
      </c>
      <c r="P2180" s="2">
        <f t="shared" si="385"/>
        <v>6.1429306460039417</v>
      </c>
    </row>
    <row r="2181" spans="1:16" x14ac:dyDescent="0.2">
      <c r="A2181" s="17" t="s">
        <v>51</v>
      </c>
      <c r="B2181" t="s">
        <v>28</v>
      </c>
      <c r="C2181" t="s">
        <v>43</v>
      </c>
      <c r="D2181">
        <v>2019</v>
      </c>
      <c r="E2181">
        <v>4</v>
      </c>
      <c r="G2181">
        <v>11</v>
      </c>
      <c r="H2181">
        <v>6.7919999999999998</v>
      </c>
      <c r="I2181">
        <v>4.5279999999999996</v>
      </c>
      <c r="J2181">
        <v>7.5469999999999997</v>
      </c>
      <c r="M2181" s="3">
        <f t="shared" si="382"/>
        <v>6.2890000000000006</v>
      </c>
      <c r="N2181" s="1">
        <f t="shared" si="383"/>
        <v>1.5710973871787792</v>
      </c>
      <c r="O2181" s="1">
        <f t="shared" si="384"/>
        <v>7.8600973871787794</v>
      </c>
      <c r="P2181" s="2">
        <f t="shared" si="385"/>
        <v>4.7179026128212218</v>
      </c>
    </row>
    <row r="2182" spans="1:16" x14ac:dyDescent="0.2">
      <c r="A2182" s="17" t="s">
        <v>51</v>
      </c>
      <c r="B2182" t="s">
        <v>28</v>
      </c>
      <c r="C2182" t="s">
        <v>43</v>
      </c>
      <c r="D2182">
        <v>2019</v>
      </c>
      <c r="E2182">
        <v>4</v>
      </c>
      <c r="G2182">
        <v>12</v>
      </c>
      <c r="H2182">
        <v>5.2830000000000004</v>
      </c>
      <c r="I2182">
        <v>6.0380000000000003</v>
      </c>
      <c r="J2182">
        <v>7.5469999999999997</v>
      </c>
      <c r="M2182" s="3">
        <f t="shared" si="382"/>
        <v>6.2893333333333343</v>
      </c>
      <c r="N2182" s="1">
        <f t="shared" si="383"/>
        <v>1.1527360206627215</v>
      </c>
      <c r="O2182" s="1">
        <f t="shared" si="384"/>
        <v>7.4420693539960556</v>
      </c>
      <c r="P2182" s="2">
        <f t="shared" si="385"/>
        <v>5.136597312670613</v>
      </c>
    </row>
    <row r="2183" spans="1:16" x14ac:dyDescent="0.2">
      <c r="A2183" s="17" t="s">
        <v>51</v>
      </c>
      <c r="B2183" t="s">
        <v>28</v>
      </c>
      <c r="C2183" t="s">
        <v>43</v>
      </c>
      <c r="D2183">
        <v>2019</v>
      </c>
      <c r="E2183">
        <v>4</v>
      </c>
      <c r="G2183">
        <v>13</v>
      </c>
      <c r="H2183">
        <v>5.2830000000000004</v>
      </c>
      <c r="I2183">
        <v>6.085</v>
      </c>
      <c r="J2183">
        <v>6.0380000000000003</v>
      </c>
      <c r="M2183" s="3">
        <f t="shared" si="382"/>
        <v>5.8019999999999996</v>
      </c>
      <c r="N2183" s="1">
        <f t="shared" si="383"/>
        <v>0.45008110380241451</v>
      </c>
      <c r="O2183" s="1">
        <f t="shared" si="384"/>
        <v>6.2520811038024142</v>
      </c>
      <c r="P2183" s="2">
        <f t="shared" si="385"/>
        <v>5.351918896197585</v>
      </c>
    </row>
    <row r="2184" spans="1:16" x14ac:dyDescent="0.2">
      <c r="A2184" s="17" t="s">
        <v>51</v>
      </c>
      <c r="B2184" t="s">
        <v>28</v>
      </c>
      <c r="C2184" t="s">
        <v>43</v>
      </c>
      <c r="D2184">
        <v>2019</v>
      </c>
      <c r="E2184">
        <v>4</v>
      </c>
      <c r="G2184">
        <v>14</v>
      </c>
      <c r="H2184">
        <v>7.5469999999999997</v>
      </c>
      <c r="I2184">
        <v>3.774</v>
      </c>
      <c r="J2184">
        <v>5.3369999999999997</v>
      </c>
      <c r="M2184" s="3">
        <f t="shared" si="382"/>
        <v>5.5526666666666671</v>
      </c>
      <c r="N2184" s="1">
        <f t="shared" si="383"/>
        <v>1.8957231689604157</v>
      </c>
      <c r="O2184" s="1">
        <f t="shared" si="384"/>
        <v>7.4483898356270828</v>
      </c>
      <c r="P2184" s="2">
        <f t="shared" si="385"/>
        <v>3.6569434977062514</v>
      </c>
    </row>
    <row r="2185" spans="1:16" x14ac:dyDescent="0.2">
      <c r="A2185" s="17" t="s">
        <v>51</v>
      </c>
      <c r="B2185" t="s">
        <v>28</v>
      </c>
      <c r="C2185" t="s">
        <v>43</v>
      </c>
      <c r="D2185">
        <v>2019</v>
      </c>
      <c r="E2185">
        <v>4</v>
      </c>
      <c r="G2185">
        <v>15</v>
      </c>
      <c r="H2185">
        <v>6.7919999999999998</v>
      </c>
      <c r="I2185">
        <v>5.3369999999999997</v>
      </c>
      <c r="J2185">
        <v>6.085</v>
      </c>
      <c r="M2185" s="3">
        <f t="shared" si="382"/>
        <v>6.0713333333333326</v>
      </c>
      <c r="N2185" s="1">
        <f t="shared" si="383"/>
        <v>0.72759627083523004</v>
      </c>
      <c r="O2185" s="1">
        <f t="shared" si="384"/>
        <v>6.7989296041685625</v>
      </c>
      <c r="P2185" s="2">
        <f t="shared" si="385"/>
        <v>5.3437370624981027</v>
      </c>
    </row>
    <row r="2186" spans="1:16" x14ac:dyDescent="0.2">
      <c r="A2186" s="17" t="s">
        <v>51</v>
      </c>
      <c r="B2186" t="s">
        <v>28</v>
      </c>
      <c r="C2186" t="s">
        <v>43</v>
      </c>
      <c r="D2186">
        <v>2019</v>
      </c>
      <c r="E2186">
        <v>4</v>
      </c>
      <c r="G2186">
        <v>16</v>
      </c>
      <c r="H2186">
        <v>4.5279999999999996</v>
      </c>
      <c r="I2186">
        <v>4.5910000000000002</v>
      </c>
      <c r="J2186">
        <v>3.774</v>
      </c>
      <c r="M2186" s="3">
        <f t="shared" si="382"/>
        <v>4.2976666666666672</v>
      </c>
      <c r="N2186" s="1">
        <f t="shared" si="383"/>
        <v>0.45460129050997344</v>
      </c>
      <c r="O2186" s="1">
        <f t="shared" si="384"/>
        <v>4.7522679571766409</v>
      </c>
      <c r="P2186" s="2">
        <f t="shared" si="385"/>
        <v>3.8430653761566935</v>
      </c>
    </row>
    <row r="2187" spans="1:16" x14ac:dyDescent="0.2">
      <c r="A2187" s="17" t="s">
        <v>51</v>
      </c>
      <c r="B2187" t="s">
        <v>28</v>
      </c>
      <c r="C2187" t="s">
        <v>43</v>
      </c>
      <c r="D2187">
        <v>2019</v>
      </c>
      <c r="E2187">
        <v>4</v>
      </c>
      <c r="G2187">
        <v>17</v>
      </c>
      <c r="H2187">
        <v>4.5910000000000002</v>
      </c>
      <c r="I2187">
        <v>2.2639999999999998</v>
      </c>
      <c r="J2187">
        <v>5.2830000000000004</v>
      </c>
      <c r="M2187" s="3">
        <f t="shared" si="382"/>
        <v>4.0460000000000003</v>
      </c>
      <c r="N2187" s="1">
        <f t="shared" si="383"/>
        <v>1.581568525230568</v>
      </c>
      <c r="O2187" s="1">
        <f t="shared" si="384"/>
        <v>5.6275685252305685</v>
      </c>
      <c r="P2187" s="2">
        <f t="shared" si="385"/>
        <v>2.464431474769432</v>
      </c>
    </row>
    <row r="2188" spans="1:16" x14ac:dyDescent="0.2">
      <c r="A2188" s="17" t="s">
        <v>51</v>
      </c>
      <c r="B2188" t="s">
        <v>28</v>
      </c>
      <c r="C2188" t="s">
        <v>43</v>
      </c>
      <c r="D2188">
        <v>2019</v>
      </c>
      <c r="E2188">
        <v>4</v>
      </c>
      <c r="G2188">
        <v>18</v>
      </c>
      <c r="H2188">
        <v>6.0380000000000003</v>
      </c>
      <c r="I2188">
        <v>3.0190000000000001</v>
      </c>
      <c r="J2188">
        <v>6.085</v>
      </c>
      <c r="M2188" s="3">
        <f t="shared" si="382"/>
        <v>5.0473333333333334</v>
      </c>
      <c r="N2188" s="1">
        <f t="shared" si="383"/>
        <v>1.7567453809056488</v>
      </c>
      <c r="O2188" s="1">
        <f t="shared" si="384"/>
        <v>6.8040787142389823</v>
      </c>
      <c r="P2188" s="2">
        <f t="shared" si="385"/>
        <v>3.2905879524276846</v>
      </c>
    </row>
    <row r="2189" spans="1:16" x14ac:dyDescent="0.2">
      <c r="A2189" s="17" t="s">
        <v>51</v>
      </c>
      <c r="B2189" t="s">
        <v>28</v>
      </c>
      <c r="C2189" t="s">
        <v>43</v>
      </c>
      <c r="D2189">
        <v>2019</v>
      </c>
      <c r="E2189">
        <v>4</v>
      </c>
      <c r="G2189">
        <v>19</v>
      </c>
      <c r="H2189">
        <v>6.0380000000000003</v>
      </c>
      <c r="I2189">
        <v>4.5279999999999996</v>
      </c>
      <c r="J2189">
        <v>9.0570000000000004</v>
      </c>
      <c r="M2189" s="3">
        <f t="shared" si="382"/>
        <v>6.5409999999999995</v>
      </c>
      <c r="N2189" s="1">
        <f t="shared" si="383"/>
        <v>2.306017562812571</v>
      </c>
      <c r="O2189" s="1">
        <f t="shared" si="384"/>
        <v>8.8470175628125709</v>
      </c>
      <c r="P2189" s="2">
        <f t="shared" si="385"/>
        <v>4.2349824371874281</v>
      </c>
    </row>
    <row r="2190" spans="1:16" x14ac:dyDescent="0.2">
      <c r="A2190" s="17" t="s">
        <v>51</v>
      </c>
      <c r="B2190" t="s">
        <v>28</v>
      </c>
      <c r="C2190" t="s">
        <v>43</v>
      </c>
      <c r="D2190">
        <v>2019</v>
      </c>
      <c r="E2190">
        <v>4</v>
      </c>
      <c r="G2190">
        <v>20</v>
      </c>
      <c r="H2190">
        <v>8.3019999999999996</v>
      </c>
      <c r="I2190">
        <v>7.5469999999999997</v>
      </c>
      <c r="J2190">
        <v>9.0879999999999992</v>
      </c>
      <c r="M2190" s="3">
        <f t="shared" si="382"/>
        <v>8.3123333333333331</v>
      </c>
      <c r="N2190" s="1">
        <f t="shared" si="383"/>
        <v>0.77055196666631964</v>
      </c>
      <c r="O2190" s="1">
        <f t="shared" si="384"/>
        <v>9.0828852999996528</v>
      </c>
      <c r="P2190" s="2">
        <f t="shared" si="385"/>
        <v>7.5417813666670135</v>
      </c>
    </row>
    <row r="2191" spans="1:16" x14ac:dyDescent="0.2">
      <c r="A2191" s="17" t="s">
        <v>51</v>
      </c>
      <c r="B2191" t="s">
        <v>28</v>
      </c>
      <c r="C2191" t="s">
        <v>43</v>
      </c>
      <c r="D2191">
        <v>2019</v>
      </c>
      <c r="E2191">
        <v>4</v>
      </c>
      <c r="G2191">
        <v>21</v>
      </c>
      <c r="H2191">
        <v>7.585</v>
      </c>
      <c r="I2191">
        <v>4.5279999999999996</v>
      </c>
      <c r="J2191">
        <v>9.0879999999999992</v>
      </c>
      <c r="M2191" s="3">
        <f t="shared" si="382"/>
        <v>7.0670000000000002</v>
      </c>
      <c r="N2191" s="1">
        <f t="shared" si="383"/>
        <v>2.3237131922851373</v>
      </c>
      <c r="O2191" s="1">
        <f t="shared" si="384"/>
        <v>9.390713192285137</v>
      </c>
      <c r="P2191" s="2">
        <f t="shared" si="385"/>
        <v>4.7432868077148633</v>
      </c>
    </row>
    <row r="2192" spans="1:16" x14ac:dyDescent="0.2">
      <c r="A2192" s="17" t="s">
        <v>51</v>
      </c>
      <c r="B2192" t="s">
        <v>28</v>
      </c>
      <c r="C2192" t="s">
        <v>43</v>
      </c>
      <c r="D2192">
        <v>2019</v>
      </c>
      <c r="E2192">
        <v>4</v>
      </c>
      <c r="G2192">
        <v>22</v>
      </c>
      <c r="H2192">
        <v>9.8109999999999999</v>
      </c>
      <c r="I2192">
        <v>5.2830000000000004</v>
      </c>
      <c r="J2192">
        <v>8.3019999999999996</v>
      </c>
      <c r="M2192" s="3">
        <f t="shared" si="382"/>
        <v>7.7986666666666666</v>
      </c>
      <c r="N2192" s="1">
        <f t="shared" si="383"/>
        <v>2.3055811270335544</v>
      </c>
      <c r="O2192" s="1">
        <f t="shared" si="384"/>
        <v>10.104247793700221</v>
      </c>
      <c r="P2192" s="2">
        <f t="shared" si="385"/>
        <v>5.4930855396331122</v>
      </c>
    </row>
    <row r="2193" spans="1:16" x14ac:dyDescent="0.2">
      <c r="A2193" s="17" t="s">
        <v>51</v>
      </c>
      <c r="B2193" t="s">
        <v>28</v>
      </c>
      <c r="C2193" t="s">
        <v>43</v>
      </c>
      <c r="D2193">
        <v>2019</v>
      </c>
      <c r="E2193">
        <v>4</v>
      </c>
      <c r="G2193">
        <v>23</v>
      </c>
      <c r="H2193">
        <v>9.8109999999999999</v>
      </c>
      <c r="I2193">
        <v>4.7729999999999997</v>
      </c>
      <c r="J2193">
        <v>7.5469999999999997</v>
      </c>
      <c r="M2193" s="3">
        <f t="shared" si="382"/>
        <v>7.3769999999999998</v>
      </c>
      <c r="N2193" s="1">
        <f t="shared" si="383"/>
        <v>2.5232986347239965</v>
      </c>
      <c r="O2193" s="1">
        <f t="shared" si="384"/>
        <v>9.9002986347239954</v>
      </c>
      <c r="P2193" s="2">
        <f t="shared" si="385"/>
        <v>4.8537013652760033</v>
      </c>
    </row>
    <row r="2194" spans="1:16" x14ac:dyDescent="0.2">
      <c r="A2194" s="17" t="s">
        <v>51</v>
      </c>
      <c r="B2194" t="s">
        <v>28</v>
      </c>
      <c r="C2194" t="s">
        <v>43</v>
      </c>
      <c r="D2194">
        <v>2019</v>
      </c>
      <c r="E2194">
        <v>4</v>
      </c>
      <c r="G2194">
        <v>24</v>
      </c>
      <c r="H2194">
        <v>11.321</v>
      </c>
      <c r="I2194">
        <v>9.0879999999999992</v>
      </c>
      <c r="J2194">
        <v>7.5469999999999997</v>
      </c>
      <c r="M2194" s="3">
        <f t="shared" si="382"/>
        <v>9.3186666666666671</v>
      </c>
      <c r="N2194" s="1">
        <f t="shared" si="383"/>
        <v>1.8975442902165236</v>
      </c>
      <c r="O2194" s="1">
        <f t="shared" si="384"/>
        <v>11.216210956883192</v>
      </c>
      <c r="P2194" s="2">
        <f t="shared" si="385"/>
        <v>7.4211223764501435</v>
      </c>
    </row>
    <row r="2195" spans="1:16" x14ac:dyDescent="0.2">
      <c r="A2195" s="17" t="s">
        <v>51</v>
      </c>
      <c r="B2195" t="s">
        <v>28</v>
      </c>
      <c r="C2195" t="s">
        <v>43</v>
      </c>
      <c r="D2195">
        <v>2019</v>
      </c>
      <c r="E2195">
        <v>4</v>
      </c>
      <c r="G2195">
        <v>25</v>
      </c>
      <c r="H2195">
        <v>11.346</v>
      </c>
      <c r="I2195">
        <v>9.0570000000000004</v>
      </c>
      <c r="J2195">
        <v>8.4380000000000006</v>
      </c>
      <c r="M2195" s="3">
        <f t="shared" si="382"/>
        <v>9.613666666666667</v>
      </c>
      <c r="N2195" s="1">
        <f t="shared" si="383"/>
        <v>1.5318369147312481</v>
      </c>
      <c r="O2195" s="1">
        <f t="shared" si="384"/>
        <v>11.145503581397914</v>
      </c>
      <c r="P2195" s="2">
        <f t="shared" si="385"/>
        <v>8.0818297519354196</v>
      </c>
    </row>
    <row r="2196" spans="1:16" x14ac:dyDescent="0.2">
      <c r="A2196" s="17" t="s">
        <v>51</v>
      </c>
      <c r="B2196" t="s">
        <v>28</v>
      </c>
      <c r="C2196" t="s">
        <v>43</v>
      </c>
      <c r="D2196">
        <v>2019</v>
      </c>
      <c r="E2196">
        <v>4</v>
      </c>
      <c r="G2196">
        <v>26</v>
      </c>
      <c r="H2196">
        <v>10.069000000000001</v>
      </c>
      <c r="I2196">
        <v>8.4380000000000006</v>
      </c>
      <c r="J2196">
        <v>7.5469999999999997</v>
      </c>
      <c r="M2196" s="3">
        <f t="shared" si="382"/>
        <v>8.6846666666666668</v>
      </c>
      <c r="N2196" s="1">
        <f t="shared" si="383"/>
        <v>1.278966118915323</v>
      </c>
      <c r="O2196" s="1">
        <f t="shared" si="384"/>
        <v>9.9636327855819893</v>
      </c>
      <c r="P2196" s="2">
        <f t="shared" si="385"/>
        <v>7.4057005477513442</v>
      </c>
    </row>
    <row r="2197" spans="1:16" x14ac:dyDescent="0.2">
      <c r="A2197" s="17" t="s">
        <v>51</v>
      </c>
      <c r="B2197" t="s">
        <v>28</v>
      </c>
      <c r="C2197" t="s">
        <v>43</v>
      </c>
      <c r="D2197">
        <v>2019</v>
      </c>
      <c r="E2197">
        <v>4</v>
      </c>
      <c r="G2197">
        <v>27</v>
      </c>
      <c r="H2197">
        <v>11.321</v>
      </c>
      <c r="I2197">
        <v>6.9580000000000002</v>
      </c>
      <c r="J2197">
        <v>12.074999999999999</v>
      </c>
      <c r="M2197" s="3">
        <f t="shared" si="382"/>
        <v>10.118</v>
      </c>
      <c r="N2197" s="1">
        <f t="shared" si="383"/>
        <v>2.7624860180641577</v>
      </c>
      <c r="O2197" s="1">
        <f t="shared" si="384"/>
        <v>12.880486018064158</v>
      </c>
      <c r="P2197" s="2">
        <f t="shared" si="385"/>
        <v>7.355513981935843</v>
      </c>
    </row>
    <row r="2198" spans="1:16" x14ac:dyDescent="0.2">
      <c r="A2198" s="17" t="s">
        <v>51</v>
      </c>
      <c r="B2198" t="s">
        <v>28</v>
      </c>
      <c r="C2198" t="s">
        <v>43</v>
      </c>
      <c r="D2198">
        <v>2019</v>
      </c>
      <c r="E2198">
        <v>4</v>
      </c>
      <c r="G2198">
        <v>28</v>
      </c>
      <c r="H2198">
        <v>9.8109999999999999</v>
      </c>
      <c r="I2198">
        <v>9.8109999999999999</v>
      </c>
      <c r="J2198">
        <v>15.849</v>
      </c>
      <c r="M2198" s="3">
        <f t="shared" si="382"/>
        <v>11.823666666666668</v>
      </c>
      <c r="N2198" s="1">
        <f t="shared" si="383"/>
        <v>3.4860409253669511</v>
      </c>
      <c r="O2198" s="1">
        <f t="shared" si="384"/>
        <v>15.309707592033618</v>
      </c>
      <c r="P2198" s="2">
        <f t="shared" si="385"/>
        <v>8.3376257412997177</v>
      </c>
    </row>
    <row r="2199" spans="1:16" x14ac:dyDescent="0.2">
      <c r="A2199" s="17" t="s">
        <v>51</v>
      </c>
      <c r="B2199" t="s">
        <v>28</v>
      </c>
      <c r="C2199" t="s">
        <v>43</v>
      </c>
      <c r="D2199">
        <v>2019</v>
      </c>
      <c r="E2199">
        <v>4</v>
      </c>
      <c r="G2199">
        <v>29</v>
      </c>
      <c r="H2199">
        <v>9.0879999999999992</v>
      </c>
      <c r="I2199">
        <v>10.566000000000001</v>
      </c>
      <c r="J2199">
        <v>12.074999999999999</v>
      </c>
      <c r="M2199" s="3">
        <f t="shared" si="382"/>
        <v>10.576333333333332</v>
      </c>
      <c r="N2199" s="1">
        <f t="shared" si="383"/>
        <v>1.493526810383176</v>
      </c>
      <c r="O2199" s="1">
        <f t="shared" si="384"/>
        <v>12.069860143716509</v>
      </c>
      <c r="P2199" s="2">
        <f t="shared" si="385"/>
        <v>9.0828065229501558</v>
      </c>
    </row>
    <row r="2200" spans="1:16" x14ac:dyDescent="0.2">
      <c r="A2200" s="17" t="s">
        <v>51</v>
      </c>
      <c r="B2200" t="s">
        <v>28</v>
      </c>
      <c r="C2200" t="s">
        <v>43</v>
      </c>
      <c r="D2200">
        <v>2019</v>
      </c>
      <c r="E2200">
        <v>4</v>
      </c>
      <c r="G2200">
        <v>30</v>
      </c>
      <c r="H2200">
        <v>8.3019999999999996</v>
      </c>
      <c r="I2200">
        <v>15.113</v>
      </c>
      <c r="J2200">
        <v>10.673</v>
      </c>
      <c r="M2200" s="3">
        <f t="shared" si="382"/>
        <v>11.362666666666668</v>
      </c>
      <c r="N2200" s="1">
        <f t="shared" si="383"/>
        <v>3.4574788984653697</v>
      </c>
      <c r="O2200" s="1">
        <f t="shared" si="384"/>
        <v>14.820145565132037</v>
      </c>
      <c r="P2200" s="2">
        <f t="shared" si="385"/>
        <v>7.9051877682012979</v>
      </c>
    </row>
    <row r="2201" spans="1:16" x14ac:dyDescent="0.2">
      <c r="A2201" s="17" t="s">
        <v>51</v>
      </c>
      <c r="B2201" t="s">
        <v>28</v>
      </c>
      <c r="C2201" t="s">
        <v>43</v>
      </c>
      <c r="D2201">
        <v>2019</v>
      </c>
      <c r="E2201">
        <v>4</v>
      </c>
      <c r="G2201">
        <v>31</v>
      </c>
      <c r="H2201">
        <v>8.3019999999999996</v>
      </c>
      <c r="I2201">
        <v>12.919</v>
      </c>
      <c r="J2201">
        <v>15.093999999999999</v>
      </c>
      <c r="M2201" s="3">
        <f t="shared" si="382"/>
        <v>12.104999999999999</v>
      </c>
      <c r="N2201" s="1">
        <f t="shared" si="383"/>
        <v>3.468394873713204</v>
      </c>
      <c r="O2201" s="1">
        <f t="shared" si="384"/>
        <v>15.573394873713202</v>
      </c>
      <c r="P2201" s="2">
        <f t="shared" si="385"/>
        <v>8.6366051262867956</v>
      </c>
    </row>
    <row r="2202" spans="1:16" x14ac:dyDescent="0.2">
      <c r="A2202" s="17" t="s">
        <v>51</v>
      </c>
      <c r="B2202" t="s">
        <v>28</v>
      </c>
      <c r="C2202" t="s">
        <v>43</v>
      </c>
      <c r="D2202">
        <v>2019</v>
      </c>
      <c r="E2202">
        <v>4</v>
      </c>
      <c r="G2202">
        <v>32</v>
      </c>
      <c r="H2202">
        <v>9.8109999999999999</v>
      </c>
      <c r="I2202">
        <v>12.099</v>
      </c>
      <c r="J2202">
        <v>12.074999999999999</v>
      </c>
      <c r="M2202" s="3">
        <f t="shared" si="382"/>
        <v>11.328333333333333</v>
      </c>
      <c r="N2202" s="1">
        <f t="shared" si="383"/>
        <v>1.3141040040017127</v>
      </c>
      <c r="O2202" s="1">
        <f t="shared" si="384"/>
        <v>12.642437337335046</v>
      </c>
      <c r="P2202" s="2">
        <f t="shared" si="385"/>
        <v>10.01422932933162</v>
      </c>
    </row>
    <row r="2203" spans="1:16" x14ac:dyDescent="0.2">
      <c r="A2203" s="17" t="s">
        <v>51</v>
      </c>
      <c r="B2203" t="s">
        <v>28</v>
      </c>
      <c r="C2203" t="s">
        <v>43</v>
      </c>
      <c r="D2203">
        <v>2019</v>
      </c>
      <c r="E2203">
        <v>4</v>
      </c>
      <c r="G2203">
        <v>33</v>
      </c>
      <c r="H2203">
        <v>14.34</v>
      </c>
      <c r="I2203">
        <v>7.5469999999999997</v>
      </c>
      <c r="J2203">
        <v>13.606</v>
      </c>
      <c r="M2203" s="3">
        <f t="shared" si="382"/>
        <v>11.831000000000001</v>
      </c>
      <c r="N2203" s="1">
        <f t="shared" si="383"/>
        <v>3.7281605383888676</v>
      </c>
      <c r="O2203" s="1">
        <f t="shared" si="384"/>
        <v>15.55916053838887</v>
      </c>
      <c r="P2203" s="2">
        <f t="shared" si="385"/>
        <v>8.1028394616111328</v>
      </c>
    </row>
    <row r="2204" spans="1:16" x14ac:dyDescent="0.2">
      <c r="A2204" s="17" t="s">
        <v>51</v>
      </c>
      <c r="B2204" t="s">
        <v>28</v>
      </c>
      <c r="C2204" t="s">
        <v>43</v>
      </c>
      <c r="D2204">
        <v>2019</v>
      </c>
      <c r="E2204">
        <v>4</v>
      </c>
      <c r="G2204">
        <v>34</v>
      </c>
      <c r="H2204">
        <v>12.074999999999999</v>
      </c>
      <c r="I2204">
        <v>12.074999999999999</v>
      </c>
      <c r="J2204">
        <v>12.919</v>
      </c>
      <c r="M2204" s="3">
        <f t="shared" si="382"/>
        <v>12.356333333333334</v>
      </c>
      <c r="N2204" s="1">
        <f t="shared" si="383"/>
        <v>0.48728362719604484</v>
      </c>
      <c r="O2204" s="1">
        <f t="shared" si="384"/>
        <v>12.843616960529378</v>
      </c>
      <c r="P2204" s="2">
        <f t="shared" si="385"/>
        <v>11.869049706137289</v>
      </c>
    </row>
    <row r="2205" spans="1:16" x14ac:dyDescent="0.2">
      <c r="A2205" s="17" t="s">
        <v>51</v>
      </c>
      <c r="B2205" t="s">
        <v>28</v>
      </c>
      <c r="C2205" t="s">
        <v>43</v>
      </c>
      <c r="D2205">
        <v>2019</v>
      </c>
      <c r="E2205">
        <v>4</v>
      </c>
      <c r="G2205">
        <v>35</v>
      </c>
      <c r="H2205">
        <v>12.83</v>
      </c>
      <c r="I2205">
        <v>20.376999999999999</v>
      </c>
      <c r="J2205">
        <v>10.593</v>
      </c>
      <c r="M2205" s="3">
        <f t="shared" si="382"/>
        <v>14.6</v>
      </c>
      <c r="N2205" s="1">
        <f t="shared" si="383"/>
        <v>5.126532843940435</v>
      </c>
      <c r="O2205" s="1">
        <f t="shared" si="384"/>
        <v>19.726532843940433</v>
      </c>
      <c r="P2205" s="2">
        <f t="shared" si="385"/>
        <v>9.4734671560595647</v>
      </c>
    </row>
    <row r="2206" spans="1:16" x14ac:dyDescent="0.2">
      <c r="A2206" s="17" t="s">
        <v>51</v>
      </c>
      <c r="B2206" t="s">
        <v>28</v>
      </c>
      <c r="C2206" t="s">
        <v>43</v>
      </c>
      <c r="D2206">
        <v>2019</v>
      </c>
      <c r="E2206">
        <v>4</v>
      </c>
      <c r="G2206">
        <v>36</v>
      </c>
      <c r="H2206">
        <v>14.34</v>
      </c>
      <c r="I2206">
        <v>14.34</v>
      </c>
      <c r="J2206">
        <v>9.8109999999999999</v>
      </c>
      <c r="M2206" s="3">
        <f t="shared" si="382"/>
        <v>12.830333333333334</v>
      </c>
      <c r="N2206" s="1">
        <f t="shared" si="383"/>
        <v>2.6148193691598136</v>
      </c>
      <c r="O2206" s="1">
        <f t="shared" si="384"/>
        <v>15.445152702493147</v>
      </c>
      <c r="P2206" s="2">
        <f t="shared" si="385"/>
        <v>10.215513964173521</v>
      </c>
    </row>
    <row r="2207" spans="1:16" x14ac:dyDescent="0.2">
      <c r="A2207" s="17" t="s">
        <v>51</v>
      </c>
      <c r="B2207" t="s">
        <v>28</v>
      </c>
      <c r="C2207" t="s">
        <v>43</v>
      </c>
      <c r="D2207">
        <v>2019</v>
      </c>
      <c r="E2207">
        <v>4</v>
      </c>
      <c r="G2207">
        <v>37</v>
      </c>
      <c r="H2207">
        <v>8.3360000000000003</v>
      </c>
      <c r="I2207">
        <v>12.099</v>
      </c>
      <c r="J2207">
        <v>12.099</v>
      </c>
      <c r="M2207" s="3">
        <f t="shared" si="382"/>
        <v>10.844666666666669</v>
      </c>
      <c r="N2207" s="1">
        <f t="shared" si="383"/>
        <v>2.1725690629605547</v>
      </c>
      <c r="O2207" s="1">
        <f t="shared" si="384"/>
        <v>13.017235729627224</v>
      </c>
      <c r="P2207" s="2">
        <f t="shared" si="385"/>
        <v>8.6720976037061135</v>
      </c>
    </row>
    <row r="2208" spans="1:16" x14ac:dyDescent="0.2">
      <c r="A2208" s="17" t="s">
        <v>51</v>
      </c>
      <c r="B2208" t="s">
        <v>28</v>
      </c>
      <c r="C2208" t="s">
        <v>43</v>
      </c>
      <c r="D2208">
        <v>2019</v>
      </c>
      <c r="E2208">
        <v>4</v>
      </c>
      <c r="G2208">
        <v>38</v>
      </c>
      <c r="H2208">
        <v>9.0570000000000004</v>
      </c>
      <c r="I2208">
        <v>13.585000000000001</v>
      </c>
      <c r="J2208">
        <v>12.83</v>
      </c>
      <c r="M2208" s="3">
        <f t="shared" si="382"/>
        <v>11.824</v>
      </c>
      <c r="N2208" s="1">
        <f t="shared" si="383"/>
        <v>2.4258448013011895</v>
      </c>
      <c r="O2208" s="1">
        <f t="shared" si="384"/>
        <v>14.24984480130119</v>
      </c>
      <c r="P2208" s="2">
        <f t="shared" si="385"/>
        <v>9.3981551986988094</v>
      </c>
    </row>
    <row r="2209" spans="1:16" x14ac:dyDescent="0.2">
      <c r="A2209" s="17" t="s">
        <v>51</v>
      </c>
      <c r="B2209" t="s">
        <v>28</v>
      </c>
      <c r="C2209" t="s">
        <v>43</v>
      </c>
      <c r="D2209">
        <v>2019</v>
      </c>
      <c r="E2209">
        <v>4</v>
      </c>
      <c r="G2209">
        <v>39</v>
      </c>
      <c r="H2209">
        <v>13.606</v>
      </c>
      <c r="I2209">
        <v>12.099</v>
      </c>
      <c r="J2209">
        <v>11.346</v>
      </c>
      <c r="M2209" s="3">
        <f t="shared" si="382"/>
        <v>12.350333333333333</v>
      </c>
      <c r="N2209" s="1">
        <f t="shared" si="383"/>
        <v>1.1507720596770383</v>
      </c>
      <c r="O2209" s="1">
        <f t="shared" si="384"/>
        <v>13.501105393010372</v>
      </c>
      <c r="P2209" s="2">
        <f t="shared" si="385"/>
        <v>11.199561273656295</v>
      </c>
    </row>
    <row r="2210" spans="1:16" x14ac:dyDescent="0.2">
      <c r="A2210" s="17" t="s">
        <v>51</v>
      </c>
      <c r="B2210" t="s">
        <v>28</v>
      </c>
      <c r="C2210" t="s">
        <v>43</v>
      </c>
      <c r="D2210">
        <v>2019</v>
      </c>
      <c r="E2210">
        <v>4</v>
      </c>
      <c r="G2210">
        <v>40</v>
      </c>
      <c r="H2210">
        <v>15.849</v>
      </c>
      <c r="I2210">
        <v>22.004000000000001</v>
      </c>
      <c r="J2210">
        <v>11.346</v>
      </c>
      <c r="M2210" s="3">
        <f t="shared" si="382"/>
        <v>16.399666666666665</v>
      </c>
      <c r="N2210" s="1">
        <f t="shared" si="383"/>
        <v>5.3502959108196446</v>
      </c>
      <c r="O2210" s="1">
        <f t="shared" si="384"/>
        <v>21.749962577486308</v>
      </c>
      <c r="P2210" s="2">
        <f t="shared" si="385"/>
        <v>11.04937075584702</v>
      </c>
    </row>
    <row r="2211" spans="1:16" x14ac:dyDescent="0.2">
      <c r="A2211" s="17" t="s">
        <v>51</v>
      </c>
      <c r="B2211" t="s">
        <v>28</v>
      </c>
      <c r="C2211" t="s">
        <v>43</v>
      </c>
      <c r="D2211">
        <v>2019</v>
      </c>
      <c r="E2211">
        <v>4</v>
      </c>
      <c r="G2211">
        <v>41</v>
      </c>
      <c r="H2211">
        <v>16.603999999999999</v>
      </c>
      <c r="I2211">
        <v>12.169</v>
      </c>
      <c r="J2211">
        <v>15.093999999999999</v>
      </c>
      <c r="M2211" s="3">
        <f t="shared" si="382"/>
        <v>14.622333333333332</v>
      </c>
      <c r="N2211" s="1">
        <f t="shared" si="383"/>
        <v>2.2548078262533577</v>
      </c>
      <c r="O2211" s="1">
        <f t="shared" si="384"/>
        <v>16.877141159586689</v>
      </c>
      <c r="P2211" s="2">
        <f t="shared" si="385"/>
        <v>12.367525507079975</v>
      </c>
    </row>
    <row r="2212" spans="1:16" x14ac:dyDescent="0.2">
      <c r="A2212" s="17" t="s">
        <v>51</v>
      </c>
      <c r="B2212" t="s">
        <v>28</v>
      </c>
      <c r="C2212" t="s">
        <v>43</v>
      </c>
      <c r="D2212">
        <v>2019</v>
      </c>
      <c r="E2212">
        <v>4</v>
      </c>
      <c r="G2212">
        <v>42</v>
      </c>
      <c r="H2212">
        <v>18.113</v>
      </c>
      <c r="I2212">
        <v>15.17</v>
      </c>
      <c r="J2212">
        <v>18.175999999999998</v>
      </c>
      <c r="M2212" s="3">
        <f t="shared" si="382"/>
        <v>17.153000000000002</v>
      </c>
      <c r="N2212" s="1">
        <f t="shared" si="383"/>
        <v>1.7176172449064426</v>
      </c>
      <c r="O2212" s="1">
        <f t="shared" si="384"/>
        <v>18.870617244906445</v>
      </c>
      <c r="P2212" s="2">
        <f t="shared" si="385"/>
        <v>15.43538275509356</v>
      </c>
    </row>
    <row r="2213" spans="1:16" x14ac:dyDescent="0.2">
      <c r="A2213" s="17" t="s">
        <v>51</v>
      </c>
      <c r="B2213" t="s">
        <v>28</v>
      </c>
      <c r="C2213" t="s">
        <v>43</v>
      </c>
      <c r="D2213">
        <v>2019</v>
      </c>
      <c r="E2213">
        <v>4</v>
      </c>
      <c r="G2213">
        <v>43</v>
      </c>
      <c r="H2213">
        <v>11.321</v>
      </c>
      <c r="I2213">
        <v>13.585000000000001</v>
      </c>
      <c r="J2213">
        <v>18.129000000000001</v>
      </c>
      <c r="M2213" s="3">
        <f t="shared" si="382"/>
        <v>14.344999999999999</v>
      </c>
      <c r="N2213" s="1">
        <f t="shared" si="383"/>
        <v>3.4670471586063072</v>
      </c>
      <c r="O2213" s="1">
        <f t="shared" si="384"/>
        <v>17.812047158606305</v>
      </c>
      <c r="P2213" s="2">
        <f t="shared" si="385"/>
        <v>10.877952841393691</v>
      </c>
    </row>
    <row r="2214" spans="1:16" x14ac:dyDescent="0.2">
      <c r="A2214" s="17" t="s">
        <v>51</v>
      </c>
      <c r="B2214" t="s">
        <v>28</v>
      </c>
      <c r="C2214" t="s">
        <v>43</v>
      </c>
      <c r="D2214">
        <v>2019</v>
      </c>
      <c r="E2214">
        <v>4</v>
      </c>
      <c r="G2214">
        <v>44</v>
      </c>
      <c r="H2214">
        <v>15.093999999999999</v>
      </c>
      <c r="I2214">
        <v>9.1820000000000004</v>
      </c>
      <c r="J2214">
        <v>14.359</v>
      </c>
      <c r="M2214" s="3">
        <f t="shared" si="382"/>
        <v>12.878333333333332</v>
      </c>
      <c r="N2214" s="1">
        <f t="shared" si="383"/>
        <v>3.2221446791435961</v>
      </c>
      <c r="O2214" s="1">
        <f t="shared" si="384"/>
        <v>16.100478012476927</v>
      </c>
      <c r="P2214" s="2">
        <f t="shared" si="385"/>
        <v>9.6561886541897355</v>
      </c>
    </row>
    <row r="2215" spans="1:16" x14ac:dyDescent="0.2">
      <c r="A2215" s="17" t="s">
        <v>51</v>
      </c>
      <c r="B2215" t="s">
        <v>28</v>
      </c>
      <c r="C2215" t="s">
        <v>43</v>
      </c>
      <c r="D2215">
        <v>2019</v>
      </c>
      <c r="E2215">
        <v>4</v>
      </c>
      <c r="G2215">
        <v>45</v>
      </c>
      <c r="H2215">
        <v>12.074999999999999</v>
      </c>
      <c r="I2215">
        <v>9.8109999999999999</v>
      </c>
      <c r="J2215">
        <v>13.585000000000001</v>
      </c>
      <c r="M2215" s="3">
        <f t="shared" si="382"/>
        <v>11.823666666666668</v>
      </c>
      <c r="N2215" s="1">
        <f t="shared" si="383"/>
        <v>1.899511867120941</v>
      </c>
      <c r="O2215" s="1">
        <f t="shared" si="384"/>
        <v>13.723178533787609</v>
      </c>
      <c r="P2215" s="2">
        <f t="shared" si="385"/>
        <v>9.9241547995457271</v>
      </c>
    </row>
    <row r="2216" spans="1:16" x14ac:dyDescent="0.2">
      <c r="A2216" s="17" t="s">
        <v>51</v>
      </c>
      <c r="B2216" t="s">
        <v>28</v>
      </c>
      <c r="C2216" t="s">
        <v>43</v>
      </c>
      <c r="D2216">
        <v>2019</v>
      </c>
      <c r="E2216">
        <v>4</v>
      </c>
      <c r="G2216">
        <v>46</v>
      </c>
      <c r="H2216">
        <v>13.585000000000001</v>
      </c>
      <c r="I2216">
        <v>13.606</v>
      </c>
      <c r="J2216">
        <v>11.346</v>
      </c>
      <c r="M2216" s="3">
        <f t="shared" si="382"/>
        <v>12.845666666666668</v>
      </c>
      <c r="N2216" s="1">
        <f t="shared" si="383"/>
        <v>1.2987918745254505</v>
      </c>
      <c r="O2216" s="1">
        <f t="shared" si="384"/>
        <v>14.144458541192119</v>
      </c>
      <c r="P2216" s="2">
        <f t="shared" si="385"/>
        <v>11.546874792141217</v>
      </c>
    </row>
    <row r="2217" spans="1:16" x14ac:dyDescent="0.2">
      <c r="A2217" s="17" t="s">
        <v>51</v>
      </c>
      <c r="B2217" t="s">
        <v>28</v>
      </c>
      <c r="C2217" t="s">
        <v>43</v>
      </c>
      <c r="D2217">
        <v>2019</v>
      </c>
      <c r="E2217">
        <v>4</v>
      </c>
      <c r="G2217">
        <v>47</v>
      </c>
      <c r="H2217">
        <v>12.83</v>
      </c>
      <c r="I2217">
        <v>13.585000000000001</v>
      </c>
      <c r="J2217">
        <v>10.566000000000001</v>
      </c>
      <c r="M2217" s="3">
        <f t="shared" si="382"/>
        <v>12.327</v>
      </c>
      <c r="N2217" s="1">
        <f t="shared" si="383"/>
        <v>1.5710973871787817</v>
      </c>
      <c r="O2217" s="1">
        <f t="shared" si="384"/>
        <v>13.898097387178781</v>
      </c>
      <c r="P2217" s="2">
        <f t="shared" si="385"/>
        <v>10.755902612821219</v>
      </c>
    </row>
    <row r="2218" spans="1:16" x14ac:dyDescent="0.2">
      <c r="A2218" s="17" t="s">
        <v>51</v>
      </c>
      <c r="B2218" t="s">
        <v>28</v>
      </c>
      <c r="C2218" t="s">
        <v>43</v>
      </c>
      <c r="D2218">
        <v>2019</v>
      </c>
      <c r="E2218">
        <v>4</v>
      </c>
      <c r="G2218">
        <v>48</v>
      </c>
      <c r="H2218">
        <v>10.566000000000001</v>
      </c>
      <c r="I2218">
        <v>7.585</v>
      </c>
      <c r="J2218">
        <v>15.849</v>
      </c>
      <c r="M2218" s="3">
        <f t="shared" si="382"/>
        <v>11.333333333333334</v>
      </c>
      <c r="N2218" s="1">
        <f t="shared" si="383"/>
        <v>4.185095498711271</v>
      </c>
      <c r="O2218" s="1">
        <f t="shared" si="384"/>
        <v>15.518428832044606</v>
      </c>
      <c r="P2218" s="2">
        <f t="shared" si="385"/>
        <v>7.148237834622063</v>
      </c>
    </row>
    <row r="2219" spans="1:16" x14ac:dyDescent="0.2">
      <c r="A2219" s="17" t="s">
        <v>51</v>
      </c>
      <c r="B2219" t="s">
        <v>28</v>
      </c>
      <c r="C2219" t="s">
        <v>43</v>
      </c>
      <c r="D2219">
        <v>2019</v>
      </c>
      <c r="E2219">
        <v>4</v>
      </c>
      <c r="G2219">
        <v>49</v>
      </c>
      <c r="H2219">
        <v>15.17</v>
      </c>
      <c r="I2219">
        <v>10.566000000000001</v>
      </c>
      <c r="J2219">
        <v>6.0380000000000003</v>
      </c>
      <c r="M2219" s="3">
        <f t="shared" si="382"/>
        <v>10.591333333333333</v>
      </c>
      <c r="N2219" s="1">
        <f t="shared" si="383"/>
        <v>4.5660527081203668</v>
      </c>
      <c r="O2219" s="1">
        <f t="shared" si="384"/>
        <v>15.1573860414537</v>
      </c>
      <c r="P2219" s="2">
        <f t="shared" si="385"/>
        <v>6.0252806252129663</v>
      </c>
    </row>
    <row r="2220" spans="1:16" x14ac:dyDescent="0.2">
      <c r="A2220" s="17" t="s">
        <v>51</v>
      </c>
      <c r="B2220" t="s">
        <v>28</v>
      </c>
      <c r="C2220" t="s">
        <v>43</v>
      </c>
      <c r="D2220">
        <v>2019</v>
      </c>
      <c r="E2220">
        <v>4</v>
      </c>
      <c r="G2220">
        <v>50</v>
      </c>
      <c r="H2220">
        <v>12.852</v>
      </c>
      <c r="I2220">
        <v>6.7919999999999998</v>
      </c>
      <c r="J2220">
        <v>9.0879999999999992</v>
      </c>
      <c r="M2220" s="3">
        <f t="shared" si="382"/>
        <v>9.5773333333333337</v>
      </c>
      <c r="N2220" s="1">
        <f t="shared" si="383"/>
        <v>3.0594910252088199</v>
      </c>
      <c r="O2220" s="1">
        <f t="shared" si="384"/>
        <v>12.636824358542153</v>
      </c>
      <c r="P2220" s="2">
        <f t="shared" si="385"/>
        <v>6.5178423081245143</v>
      </c>
    </row>
    <row r="2221" spans="1:16" x14ac:dyDescent="0.2">
      <c r="A2221" s="17" t="s">
        <v>51</v>
      </c>
      <c r="B2221" t="s">
        <v>28</v>
      </c>
      <c r="C2221" t="s">
        <v>43</v>
      </c>
      <c r="D2221">
        <v>2019</v>
      </c>
      <c r="E2221">
        <v>4</v>
      </c>
      <c r="G2221">
        <v>51</v>
      </c>
      <c r="H2221">
        <v>19.637</v>
      </c>
      <c r="I2221">
        <v>8.3019999999999996</v>
      </c>
      <c r="J2221">
        <v>12.099</v>
      </c>
      <c r="M2221" s="3">
        <f t="shared" si="382"/>
        <v>13.345999999999998</v>
      </c>
      <c r="N2221" s="1">
        <f t="shared" si="383"/>
        <v>5.7694725062175358</v>
      </c>
      <c r="O2221" s="1">
        <f t="shared" si="384"/>
        <v>19.115472506217536</v>
      </c>
      <c r="P2221" s="2">
        <f t="shared" si="385"/>
        <v>7.5765274937824625</v>
      </c>
    </row>
    <row r="2222" spans="1:16" x14ac:dyDescent="0.2">
      <c r="A2222" s="17" t="s">
        <v>51</v>
      </c>
      <c r="B2222" t="s">
        <v>28</v>
      </c>
      <c r="C2222" t="s">
        <v>43</v>
      </c>
      <c r="D2222">
        <v>2019</v>
      </c>
      <c r="E2222">
        <v>4</v>
      </c>
      <c r="G2222">
        <v>52</v>
      </c>
      <c r="H2222">
        <v>13.585000000000001</v>
      </c>
      <c r="I2222">
        <v>5.3369999999999997</v>
      </c>
      <c r="J2222">
        <v>8.3360000000000003</v>
      </c>
      <c r="M2222" s="3">
        <f t="shared" si="382"/>
        <v>9.0860000000000003</v>
      </c>
      <c r="N2222" s="1">
        <f t="shared" si="383"/>
        <v>4.1748354458589132</v>
      </c>
      <c r="O2222" s="1">
        <f t="shared" si="384"/>
        <v>13.260835445858913</v>
      </c>
      <c r="P2222" s="2">
        <f t="shared" si="385"/>
        <v>4.9111645541410871</v>
      </c>
    </row>
    <row r="2223" spans="1:16" x14ac:dyDescent="0.2">
      <c r="A2223" s="17" t="s">
        <v>51</v>
      </c>
      <c r="B2223" t="s">
        <v>28</v>
      </c>
      <c r="C2223" t="s">
        <v>43</v>
      </c>
      <c r="D2223">
        <v>2019</v>
      </c>
      <c r="E2223">
        <v>4</v>
      </c>
      <c r="G2223">
        <v>53</v>
      </c>
      <c r="H2223">
        <v>17.619</v>
      </c>
      <c r="I2223">
        <v>10.566000000000001</v>
      </c>
      <c r="J2223">
        <v>9.0570000000000004</v>
      </c>
      <c r="M2223" s="3">
        <f t="shared" si="382"/>
        <v>12.414000000000001</v>
      </c>
      <c r="N2223" s="1">
        <f t="shared" si="383"/>
        <v>4.5703707727054192</v>
      </c>
      <c r="O2223" s="1">
        <f t="shared" si="384"/>
        <v>16.984370772705422</v>
      </c>
      <c r="P2223" s="2">
        <f t="shared" si="385"/>
        <v>7.8436292272945822</v>
      </c>
    </row>
    <row r="2224" spans="1:16" x14ac:dyDescent="0.2">
      <c r="A2224" s="17" t="s">
        <v>51</v>
      </c>
      <c r="B2224" t="s">
        <v>28</v>
      </c>
      <c r="C2224" t="s">
        <v>43</v>
      </c>
      <c r="D2224">
        <v>2019</v>
      </c>
      <c r="E2224">
        <v>4</v>
      </c>
      <c r="G2224">
        <v>54</v>
      </c>
      <c r="H2224">
        <v>12.852</v>
      </c>
      <c r="I2224">
        <v>12.074999999999999</v>
      </c>
      <c r="J2224">
        <v>9.0570000000000004</v>
      </c>
      <c r="M2224" s="3">
        <f t="shared" si="382"/>
        <v>11.328000000000001</v>
      </c>
      <c r="N2224" s="1">
        <f t="shared" si="383"/>
        <v>2.0047476150378634</v>
      </c>
      <c r="O2224" s="1">
        <f t="shared" si="384"/>
        <v>13.332747615037864</v>
      </c>
      <c r="P2224" s="2">
        <f t="shared" si="385"/>
        <v>9.3232523849621387</v>
      </c>
    </row>
    <row r="2225" spans="1:16" x14ac:dyDescent="0.2">
      <c r="A2225" s="17" t="s">
        <v>51</v>
      </c>
      <c r="B2225" t="s">
        <v>28</v>
      </c>
      <c r="C2225" t="s">
        <v>43</v>
      </c>
      <c r="D2225">
        <v>2019</v>
      </c>
      <c r="E2225">
        <v>4</v>
      </c>
      <c r="G2225">
        <v>55</v>
      </c>
      <c r="H2225">
        <v>11.321</v>
      </c>
      <c r="I2225">
        <v>11.321</v>
      </c>
      <c r="J2225">
        <v>8.8339999999999996</v>
      </c>
      <c r="M2225" s="3">
        <f t="shared" si="382"/>
        <v>10.491999999999999</v>
      </c>
      <c r="N2225" s="1">
        <f t="shared" si="383"/>
        <v>1.4358701194745995</v>
      </c>
      <c r="O2225" s="1">
        <f t="shared" si="384"/>
        <v>11.927870119474598</v>
      </c>
      <c r="P2225" s="2">
        <f t="shared" si="385"/>
        <v>9.0561298805254005</v>
      </c>
    </row>
    <row r="2226" spans="1:16" x14ac:dyDescent="0.2">
      <c r="A2226" s="17" t="s">
        <v>51</v>
      </c>
      <c r="B2226" t="s">
        <v>28</v>
      </c>
      <c r="C2226" t="s">
        <v>43</v>
      </c>
      <c r="D2226">
        <v>2019</v>
      </c>
      <c r="E2226">
        <v>4</v>
      </c>
      <c r="G2226">
        <v>56</v>
      </c>
      <c r="H2226">
        <v>10.566000000000001</v>
      </c>
      <c r="I2226">
        <v>15.920999999999999</v>
      </c>
      <c r="J2226">
        <v>9.1820000000000004</v>
      </c>
      <c r="M2226" s="3">
        <f t="shared" si="382"/>
        <v>11.889666666666669</v>
      </c>
      <c r="N2226" s="1">
        <f t="shared" si="383"/>
        <v>3.5591572504362978</v>
      </c>
      <c r="O2226" s="1">
        <f t="shared" si="384"/>
        <v>15.448823917102967</v>
      </c>
      <c r="P2226" s="2">
        <f t="shared" si="385"/>
        <v>8.3305094162303703</v>
      </c>
    </row>
    <row r="2227" spans="1:16" x14ac:dyDescent="0.2">
      <c r="A2227" s="17" t="s">
        <v>51</v>
      </c>
      <c r="B2227" t="s">
        <v>28</v>
      </c>
      <c r="C2227" t="s">
        <v>43</v>
      </c>
      <c r="D2227">
        <v>2019</v>
      </c>
      <c r="E2227">
        <v>4</v>
      </c>
      <c r="G2227">
        <v>57</v>
      </c>
      <c r="H2227">
        <v>8.3019999999999996</v>
      </c>
      <c r="I2227">
        <v>15.113</v>
      </c>
      <c r="J2227">
        <v>9.1820000000000004</v>
      </c>
      <c r="M2227" s="3">
        <f t="shared" si="382"/>
        <v>10.865666666666668</v>
      </c>
      <c r="N2227" s="1">
        <f t="shared" si="383"/>
        <v>3.7045216065415651</v>
      </c>
      <c r="O2227" s="1">
        <f t="shared" si="384"/>
        <v>14.570188273208233</v>
      </c>
      <c r="P2227" s="2">
        <f t="shared" si="385"/>
        <v>7.1611450601251025</v>
      </c>
    </row>
    <row r="2228" spans="1:16" x14ac:dyDescent="0.2">
      <c r="A2228" s="17" t="s">
        <v>51</v>
      </c>
      <c r="B2228" t="s">
        <v>28</v>
      </c>
      <c r="C2228" t="s">
        <v>43</v>
      </c>
      <c r="D2228">
        <v>2019</v>
      </c>
      <c r="E2228">
        <v>4</v>
      </c>
      <c r="G2228">
        <v>58</v>
      </c>
      <c r="H2228">
        <v>9.3350000000000009</v>
      </c>
      <c r="I2228">
        <v>15.867000000000001</v>
      </c>
      <c r="J2228">
        <v>13.669</v>
      </c>
      <c r="M2228" s="3">
        <f t="shared" si="382"/>
        <v>12.957000000000001</v>
      </c>
      <c r="N2228" s="1">
        <f t="shared" si="383"/>
        <v>3.3236973388080893</v>
      </c>
      <c r="O2228" s="1">
        <f t="shared" si="384"/>
        <v>16.280697338808089</v>
      </c>
      <c r="P2228" s="2">
        <f t="shared" si="385"/>
        <v>9.6333026611919124</v>
      </c>
    </row>
    <row r="2229" spans="1:16" x14ac:dyDescent="0.2">
      <c r="A2229" s="17" t="s">
        <v>51</v>
      </c>
      <c r="B2229" t="s">
        <v>28</v>
      </c>
      <c r="C2229" t="s">
        <v>43</v>
      </c>
      <c r="D2229">
        <v>2019</v>
      </c>
      <c r="E2229">
        <v>4</v>
      </c>
      <c r="G2229">
        <v>59</v>
      </c>
      <c r="H2229">
        <v>12.446999999999999</v>
      </c>
      <c r="I2229">
        <v>14.359</v>
      </c>
      <c r="J2229">
        <v>11.545</v>
      </c>
      <c r="M2229" s="3">
        <f t="shared" si="382"/>
        <v>12.783666666666667</v>
      </c>
      <c r="N2229" s="1">
        <f t="shared" si="383"/>
        <v>1.4368915523912491</v>
      </c>
      <c r="O2229" s="1">
        <f t="shared" si="384"/>
        <v>14.220558219057915</v>
      </c>
      <c r="P2229" s="2">
        <f t="shared" si="385"/>
        <v>11.346775114275419</v>
      </c>
    </row>
    <row r="2230" spans="1:16" x14ac:dyDescent="0.2">
      <c r="A2230" s="17" t="s">
        <v>51</v>
      </c>
      <c r="B2230" t="s">
        <v>28</v>
      </c>
      <c r="C2230" t="s">
        <v>43</v>
      </c>
      <c r="D2230">
        <v>2019</v>
      </c>
      <c r="E2230">
        <v>4</v>
      </c>
      <c r="G2230">
        <v>60</v>
      </c>
      <c r="H2230">
        <v>11.420999999999999</v>
      </c>
      <c r="I2230">
        <v>15.867000000000001</v>
      </c>
      <c r="J2230">
        <v>12.099</v>
      </c>
      <c r="M2230" s="3">
        <f t="shared" si="382"/>
        <v>13.129</v>
      </c>
      <c r="N2230" s="1">
        <f t="shared" si="383"/>
        <v>2.3952878741395511</v>
      </c>
      <c r="O2230" s="1">
        <f t="shared" si="384"/>
        <v>15.524287874139551</v>
      </c>
      <c r="P2230" s="2">
        <f t="shared" si="385"/>
        <v>10.733712125860448</v>
      </c>
    </row>
    <row r="2231" spans="1:16" x14ac:dyDescent="0.2">
      <c r="A2231" s="17" t="s">
        <v>51</v>
      </c>
      <c r="B2231" t="s">
        <v>28</v>
      </c>
      <c r="C2231" t="s">
        <v>43</v>
      </c>
      <c r="D2231">
        <v>2019</v>
      </c>
      <c r="E2231">
        <v>4</v>
      </c>
      <c r="G2231">
        <v>61</v>
      </c>
      <c r="H2231">
        <v>13.606</v>
      </c>
      <c r="I2231">
        <v>14.419</v>
      </c>
      <c r="J2231">
        <v>10.566000000000001</v>
      </c>
      <c r="M2231" s="3">
        <f t="shared" si="382"/>
        <v>12.863666666666667</v>
      </c>
      <c r="N2231" s="1">
        <f t="shared" si="383"/>
        <v>2.0309348422175697</v>
      </c>
      <c r="O2231" s="1">
        <f t="shared" si="384"/>
        <v>14.894601508884236</v>
      </c>
      <c r="P2231" s="2">
        <f t="shared" si="385"/>
        <v>10.832731824449098</v>
      </c>
    </row>
    <row r="2232" spans="1:16" x14ac:dyDescent="0.2">
      <c r="A2232" s="17" t="s">
        <v>51</v>
      </c>
      <c r="B2232" t="s">
        <v>28</v>
      </c>
      <c r="C2232" t="s">
        <v>43</v>
      </c>
      <c r="D2232">
        <v>2019</v>
      </c>
      <c r="E2232">
        <v>4</v>
      </c>
      <c r="G2232">
        <v>62</v>
      </c>
      <c r="H2232">
        <v>9.8109999999999999</v>
      </c>
      <c r="I2232">
        <v>14.34</v>
      </c>
      <c r="J2232">
        <v>10.805999999999999</v>
      </c>
      <c r="M2232" s="3">
        <f t="shared" si="382"/>
        <v>11.652333333333333</v>
      </c>
      <c r="N2232" s="1">
        <f t="shared" si="383"/>
        <v>2.3801618292320574</v>
      </c>
      <c r="O2232" s="1">
        <f t="shared" si="384"/>
        <v>14.03249516256539</v>
      </c>
      <c r="P2232" s="2">
        <f t="shared" si="385"/>
        <v>9.2721715041012764</v>
      </c>
    </row>
    <row r="2233" spans="1:16" x14ac:dyDescent="0.2">
      <c r="A2233" s="17" t="s">
        <v>51</v>
      </c>
      <c r="B2233" t="s">
        <v>28</v>
      </c>
      <c r="C2233" t="s">
        <v>43</v>
      </c>
      <c r="D2233">
        <v>2019</v>
      </c>
      <c r="E2233">
        <v>4</v>
      </c>
      <c r="G2233">
        <v>63</v>
      </c>
      <c r="H2233">
        <v>8.3019999999999996</v>
      </c>
      <c r="I2233">
        <v>12.83</v>
      </c>
      <c r="J2233">
        <v>13.916</v>
      </c>
      <c r="M2233" s="3">
        <f t="shared" si="382"/>
        <v>11.682666666666668</v>
      </c>
      <c r="N2233" s="1">
        <f t="shared" si="383"/>
        <v>2.977671797450701</v>
      </c>
      <c r="O2233" s="1">
        <f t="shared" si="384"/>
        <v>14.66033846411737</v>
      </c>
      <c r="P2233" s="2">
        <f t="shared" si="385"/>
        <v>8.704994869215966</v>
      </c>
    </row>
    <row r="2234" spans="1:16" x14ac:dyDescent="0.2">
      <c r="A2234" s="17" t="s">
        <v>51</v>
      </c>
      <c r="B2234" t="s">
        <v>28</v>
      </c>
      <c r="C2234" t="s">
        <v>43</v>
      </c>
      <c r="D2234">
        <v>2019</v>
      </c>
      <c r="E2234">
        <v>4</v>
      </c>
      <c r="G2234">
        <v>64</v>
      </c>
      <c r="H2234">
        <v>16.010000000000002</v>
      </c>
      <c r="I2234">
        <v>12.099</v>
      </c>
      <c r="J2234">
        <v>10.593</v>
      </c>
      <c r="M2234" s="3">
        <f t="shared" si="382"/>
        <v>12.900666666666666</v>
      </c>
      <c r="N2234" s="1">
        <f t="shared" si="383"/>
        <v>2.7960640789032989</v>
      </c>
      <c r="O2234" s="1">
        <f t="shared" si="384"/>
        <v>15.696730745569965</v>
      </c>
      <c r="P2234" s="2">
        <f t="shared" si="385"/>
        <v>10.104602587763367</v>
      </c>
    </row>
    <row r="2235" spans="1:16" x14ac:dyDescent="0.2">
      <c r="A2235" s="17" t="s">
        <v>51</v>
      </c>
      <c r="B2235" t="s">
        <v>28</v>
      </c>
      <c r="C2235" t="s">
        <v>43</v>
      </c>
      <c r="D2235">
        <v>2019</v>
      </c>
      <c r="E2235">
        <v>4</v>
      </c>
      <c r="G2235">
        <v>65</v>
      </c>
      <c r="H2235">
        <v>15.17</v>
      </c>
      <c r="I2235">
        <v>13.606</v>
      </c>
      <c r="J2235">
        <v>9.84</v>
      </c>
      <c r="M2235" s="3">
        <f t="shared" si="382"/>
        <v>12.872</v>
      </c>
      <c r="N2235" s="1">
        <f t="shared" si="383"/>
        <v>2.7397613034715271</v>
      </c>
      <c r="O2235" s="1">
        <f t="shared" si="384"/>
        <v>15.611761303471527</v>
      </c>
      <c r="P2235" s="2">
        <f t="shared" si="385"/>
        <v>10.132238696528473</v>
      </c>
    </row>
    <row r="2236" spans="1:16" x14ac:dyDescent="0.2">
      <c r="A2236" s="17" t="s">
        <v>51</v>
      </c>
      <c r="B2236" t="s">
        <v>28</v>
      </c>
      <c r="C2236" t="s">
        <v>43</v>
      </c>
      <c r="D2236">
        <v>2019</v>
      </c>
      <c r="E2236">
        <v>4</v>
      </c>
      <c r="G2236">
        <v>66</v>
      </c>
      <c r="H2236">
        <v>13.669</v>
      </c>
      <c r="I2236">
        <v>15.393000000000001</v>
      </c>
      <c r="J2236">
        <v>15.920999999999999</v>
      </c>
      <c r="M2236" s="3">
        <f t="shared" ref="M2236:M2244" si="386">AVERAGE(H2236:L2236)</f>
        <v>14.994333333333335</v>
      </c>
      <c r="N2236" s="1">
        <f t="shared" ref="N2236:N2244" si="387">STDEV(H2236:L2236)</f>
        <v>1.1777424732654131</v>
      </c>
      <c r="O2236" s="1">
        <f t="shared" ref="O2236:O2244" si="388">M2236+N2236</f>
        <v>16.172075806598748</v>
      </c>
      <c r="P2236" s="2">
        <f t="shared" ref="P2236:P2244" si="389">M2236-N2236</f>
        <v>13.816590860067922</v>
      </c>
    </row>
    <row r="2237" spans="1:16" x14ac:dyDescent="0.2">
      <c r="A2237" s="17" t="s">
        <v>51</v>
      </c>
      <c r="B2237" t="s">
        <v>28</v>
      </c>
      <c r="C2237" t="s">
        <v>43</v>
      </c>
      <c r="D2237">
        <v>2019</v>
      </c>
      <c r="E2237">
        <v>4</v>
      </c>
      <c r="G2237">
        <v>67</v>
      </c>
      <c r="H2237">
        <v>15.920999999999999</v>
      </c>
      <c r="I2237">
        <v>16.620999999999999</v>
      </c>
      <c r="J2237">
        <v>18.363</v>
      </c>
      <c r="M2237" s="3">
        <f t="shared" si="386"/>
        <v>16.968333333333334</v>
      </c>
      <c r="N2237" s="1">
        <f t="shared" si="387"/>
        <v>1.2575059973349367</v>
      </c>
      <c r="O2237" s="1">
        <f t="shared" si="388"/>
        <v>18.225839330668272</v>
      </c>
      <c r="P2237" s="2">
        <f t="shared" si="389"/>
        <v>15.710827335998397</v>
      </c>
    </row>
    <row r="2238" spans="1:16" x14ac:dyDescent="0.2">
      <c r="A2238" s="17" t="s">
        <v>51</v>
      </c>
      <c r="B2238" t="s">
        <v>28</v>
      </c>
      <c r="C2238" t="s">
        <v>43</v>
      </c>
      <c r="D2238">
        <v>2019</v>
      </c>
      <c r="E2238">
        <v>4</v>
      </c>
      <c r="G2238">
        <v>68</v>
      </c>
      <c r="H2238">
        <v>23.433</v>
      </c>
      <c r="I2238">
        <v>18.175999999999998</v>
      </c>
      <c r="J2238">
        <v>19.681000000000001</v>
      </c>
      <c r="M2238" s="3">
        <f t="shared" si="386"/>
        <v>20.429999999999996</v>
      </c>
      <c r="N2238" s="1">
        <f t="shared" si="387"/>
        <v>2.7073535048087218</v>
      </c>
      <c r="O2238" s="1">
        <f t="shared" si="388"/>
        <v>23.137353504808718</v>
      </c>
      <c r="P2238" s="2">
        <f t="shared" si="389"/>
        <v>17.722646495191274</v>
      </c>
    </row>
    <row r="2239" spans="1:16" x14ac:dyDescent="0.2">
      <c r="A2239" s="17" t="s">
        <v>51</v>
      </c>
      <c r="B2239" t="s">
        <v>28</v>
      </c>
      <c r="C2239" t="s">
        <v>43</v>
      </c>
      <c r="D2239">
        <v>2019</v>
      </c>
      <c r="E2239">
        <v>4</v>
      </c>
      <c r="G2239">
        <v>69</v>
      </c>
      <c r="H2239">
        <v>16.757000000000001</v>
      </c>
      <c r="I2239">
        <v>15.17</v>
      </c>
      <c r="J2239">
        <v>20.6</v>
      </c>
      <c r="M2239" s="3">
        <f t="shared" si="386"/>
        <v>17.509</v>
      </c>
      <c r="N2239" s="1">
        <f t="shared" si="387"/>
        <v>2.792015938349929</v>
      </c>
      <c r="O2239" s="1">
        <f t="shared" si="388"/>
        <v>20.301015938349931</v>
      </c>
      <c r="P2239" s="2">
        <f t="shared" si="389"/>
        <v>14.716984061650072</v>
      </c>
    </row>
    <row r="2240" spans="1:16" x14ac:dyDescent="0.2">
      <c r="A2240" s="17" t="s">
        <v>51</v>
      </c>
      <c r="B2240" t="s">
        <v>28</v>
      </c>
      <c r="C2240" t="s">
        <v>43</v>
      </c>
      <c r="D2240">
        <v>2019</v>
      </c>
      <c r="E2240">
        <v>4</v>
      </c>
      <c r="G2240">
        <v>70</v>
      </c>
      <c r="H2240">
        <v>19.853999999999999</v>
      </c>
      <c r="I2240">
        <v>12.286</v>
      </c>
      <c r="J2240">
        <v>17.027000000000001</v>
      </c>
      <c r="M2240" s="3">
        <f t="shared" si="386"/>
        <v>16.388999999999999</v>
      </c>
      <c r="N2240" s="1">
        <f t="shared" si="387"/>
        <v>3.8241259131989973</v>
      </c>
      <c r="O2240" s="1">
        <f t="shared" si="388"/>
        <v>20.213125913198997</v>
      </c>
      <c r="P2240" s="2">
        <f t="shared" si="389"/>
        <v>12.564874086801002</v>
      </c>
    </row>
    <row r="2241" spans="1:16" x14ac:dyDescent="0.2">
      <c r="A2241" s="17" t="s">
        <v>51</v>
      </c>
      <c r="B2241" t="s">
        <v>28</v>
      </c>
      <c r="C2241" t="s">
        <v>43</v>
      </c>
      <c r="D2241">
        <v>2019</v>
      </c>
      <c r="E2241">
        <v>4</v>
      </c>
      <c r="G2241">
        <v>71</v>
      </c>
      <c r="H2241">
        <v>26.683</v>
      </c>
      <c r="I2241">
        <v>19.108000000000001</v>
      </c>
      <c r="J2241">
        <v>12.852</v>
      </c>
      <c r="M2241" s="3">
        <f t="shared" si="386"/>
        <v>19.547666666666668</v>
      </c>
      <c r="N2241" s="1">
        <f t="shared" si="387"/>
        <v>6.925974323756428</v>
      </c>
      <c r="O2241" s="1">
        <f t="shared" si="388"/>
        <v>26.473640990423096</v>
      </c>
      <c r="P2241" s="2">
        <f t="shared" si="389"/>
        <v>12.62169234291024</v>
      </c>
    </row>
    <row r="2242" spans="1:16" x14ac:dyDescent="0.2">
      <c r="A2242" s="17" t="s">
        <v>51</v>
      </c>
      <c r="B2242" t="s">
        <v>28</v>
      </c>
      <c r="C2242" t="s">
        <v>43</v>
      </c>
      <c r="D2242">
        <v>2019</v>
      </c>
      <c r="E2242">
        <v>4</v>
      </c>
      <c r="G2242">
        <v>72</v>
      </c>
      <c r="H2242">
        <v>25.936</v>
      </c>
      <c r="I2242">
        <v>20.503</v>
      </c>
      <c r="J2242">
        <v>18.175999999999998</v>
      </c>
      <c r="M2242" s="3">
        <f t="shared" si="386"/>
        <v>21.53833333333333</v>
      </c>
      <c r="N2242" s="1">
        <f t="shared" si="387"/>
        <v>3.9822526707045416</v>
      </c>
      <c r="O2242" s="1">
        <f t="shared" si="388"/>
        <v>25.520586004037874</v>
      </c>
      <c r="P2242" s="2">
        <f t="shared" si="389"/>
        <v>17.556080662628787</v>
      </c>
    </row>
    <row r="2243" spans="1:16" x14ac:dyDescent="0.2">
      <c r="A2243" s="17" t="s">
        <v>51</v>
      </c>
      <c r="B2243" t="s">
        <v>28</v>
      </c>
      <c r="C2243" t="s">
        <v>43</v>
      </c>
      <c r="D2243">
        <v>2019</v>
      </c>
      <c r="E2243">
        <v>4</v>
      </c>
      <c r="G2243">
        <v>73</v>
      </c>
      <c r="H2243">
        <v>18.254000000000001</v>
      </c>
      <c r="I2243">
        <v>12.919</v>
      </c>
      <c r="J2243">
        <v>21.253</v>
      </c>
      <c r="M2243" s="3">
        <f t="shared" si="386"/>
        <v>17.475333333333335</v>
      </c>
      <c r="N2243" s="1">
        <f t="shared" si="387"/>
        <v>4.221211950771167</v>
      </c>
      <c r="O2243" s="1">
        <f t="shared" si="388"/>
        <v>21.696545284104502</v>
      </c>
      <c r="P2243" s="2">
        <f t="shared" si="389"/>
        <v>13.254121382562168</v>
      </c>
    </row>
    <row r="2244" spans="1:16" x14ac:dyDescent="0.2">
      <c r="A2244" s="36" t="s">
        <v>51</v>
      </c>
      <c r="B2244" s="5" t="s">
        <v>28</v>
      </c>
      <c r="C2244" s="5" t="s">
        <v>43</v>
      </c>
      <c r="D2244" s="5">
        <v>2019</v>
      </c>
      <c r="E2244" s="5">
        <v>4</v>
      </c>
      <c r="F2244" s="5"/>
      <c r="G2244" s="5">
        <v>74</v>
      </c>
      <c r="H2244" s="5" t="s">
        <v>18</v>
      </c>
      <c r="I2244" s="5">
        <v>13.585000000000001</v>
      </c>
      <c r="J2244" s="5">
        <v>16.672000000000001</v>
      </c>
      <c r="K2244" s="5"/>
      <c r="L2244" s="5"/>
      <c r="M2244" s="6">
        <f t="shared" si="386"/>
        <v>15.128500000000001</v>
      </c>
      <c r="N2244" s="7">
        <f t="shared" si="387"/>
        <v>2.1828386335228767</v>
      </c>
      <c r="O2244" s="7">
        <f t="shared" si="388"/>
        <v>17.311338633522876</v>
      </c>
      <c r="P2244" s="8">
        <f t="shared" si="389"/>
        <v>12.945661366477124</v>
      </c>
    </row>
    <row r="2245" spans="1:16" x14ac:dyDescent="0.2">
      <c r="A2245" s="32" t="s">
        <v>51</v>
      </c>
      <c r="B2245" s="9" t="s">
        <v>28</v>
      </c>
      <c r="C2245" s="9" t="s">
        <v>43</v>
      </c>
      <c r="D2245" s="9">
        <v>2018</v>
      </c>
      <c r="E2245" s="9">
        <v>5</v>
      </c>
      <c r="F2245" s="9">
        <v>1768.0160000000001</v>
      </c>
      <c r="G2245" s="9">
        <v>1</v>
      </c>
      <c r="H2245" s="9">
        <v>2.2639999999999998</v>
      </c>
      <c r="I2245" s="9">
        <v>3.0190000000000001</v>
      </c>
      <c r="J2245" s="9">
        <v>1.6879999999999999</v>
      </c>
      <c r="K2245" s="9"/>
      <c r="L2245" s="9"/>
      <c r="M2245" s="11">
        <f t="shared" ref="M2245" si="390">AVERAGE(H2245:L2245)</f>
        <v>2.3236666666666665</v>
      </c>
      <c r="N2245" s="12">
        <f t="shared" ref="N2245" si="391">STDEV(H2245:L2245)</f>
        <v>0.66750305866964732</v>
      </c>
      <c r="O2245" s="12">
        <f t="shared" ref="O2245" si="392">M2245+N2245</f>
        <v>2.9911697253363139</v>
      </c>
      <c r="P2245" s="13">
        <f t="shared" ref="P2245" si="393">M2245-N2245</f>
        <v>1.6561636079970192</v>
      </c>
    </row>
    <row r="2246" spans="1:16" x14ac:dyDescent="0.2">
      <c r="A2246" s="17" t="s">
        <v>51</v>
      </c>
      <c r="B2246" t="s">
        <v>28</v>
      </c>
      <c r="C2246" t="s">
        <v>43</v>
      </c>
      <c r="D2246">
        <v>2018</v>
      </c>
      <c r="E2246">
        <v>5</v>
      </c>
      <c r="G2246">
        <v>2</v>
      </c>
      <c r="H2246">
        <v>2.2639999999999998</v>
      </c>
      <c r="I2246">
        <v>2.2639999999999998</v>
      </c>
      <c r="J2246">
        <v>2.387</v>
      </c>
      <c r="M2246" s="3">
        <f t="shared" ref="M2246:M2309" si="394">AVERAGE(H2246:L2246)</f>
        <v>2.3049999999999997</v>
      </c>
      <c r="N2246" s="1">
        <f t="shared" ref="N2246:N2309" si="395">STDEV(H2246:L2246)</f>
        <v>7.1014083110324089E-2</v>
      </c>
      <c r="O2246" s="1">
        <f t="shared" ref="O2246:O2309" si="396">M2246+N2246</f>
        <v>2.3760140831103236</v>
      </c>
      <c r="P2246" s="2">
        <f t="shared" ref="P2246:P2309" si="397">M2246-N2246</f>
        <v>2.2339859168896758</v>
      </c>
    </row>
    <row r="2247" spans="1:16" x14ac:dyDescent="0.2">
      <c r="A2247" s="17" t="s">
        <v>51</v>
      </c>
      <c r="B2247" t="s">
        <v>28</v>
      </c>
      <c r="C2247" t="s">
        <v>43</v>
      </c>
      <c r="D2247">
        <v>2018</v>
      </c>
      <c r="E2247">
        <v>5</v>
      </c>
      <c r="G2247">
        <v>3</v>
      </c>
      <c r="H2247">
        <v>5.2830000000000004</v>
      </c>
      <c r="I2247">
        <v>3.1120000000000001</v>
      </c>
      <c r="J2247">
        <v>4.5279999999999996</v>
      </c>
      <c r="M2247" s="3">
        <f t="shared" si="394"/>
        <v>4.3076666666666661</v>
      </c>
      <c r="N2247" s="1">
        <f t="shared" si="395"/>
        <v>1.102143517575338</v>
      </c>
      <c r="O2247" s="1">
        <f t="shared" si="396"/>
        <v>5.4098101842420041</v>
      </c>
      <c r="P2247" s="2">
        <f t="shared" si="397"/>
        <v>3.2055231490913281</v>
      </c>
    </row>
    <row r="2248" spans="1:16" x14ac:dyDescent="0.2">
      <c r="A2248" s="17" t="s">
        <v>51</v>
      </c>
      <c r="B2248" t="s">
        <v>28</v>
      </c>
      <c r="C2248" t="s">
        <v>43</v>
      </c>
      <c r="D2248">
        <v>2018</v>
      </c>
      <c r="E2248">
        <v>5</v>
      </c>
      <c r="G2248">
        <v>4</v>
      </c>
      <c r="H2248">
        <v>5.2830000000000004</v>
      </c>
      <c r="I2248">
        <v>4.5279999999999996</v>
      </c>
      <c r="J2248">
        <v>4.7729999999999997</v>
      </c>
      <c r="M2248" s="3">
        <f t="shared" si="394"/>
        <v>4.8613333333333335</v>
      </c>
      <c r="N2248" s="1">
        <f t="shared" si="395"/>
        <v>0.38517312124982667</v>
      </c>
      <c r="O2248" s="1">
        <f t="shared" si="396"/>
        <v>5.2465064545831606</v>
      </c>
      <c r="P2248" s="2">
        <f t="shared" si="397"/>
        <v>4.4761602120835065</v>
      </c>
    </row>
    <row r="2249" spans="1:16" x14ac:dyDescent="0.2">
      <c r="A2249" s="17" t="s">
        <v>51</v>
      </c>
      <c r="B2249" t="s">
        <v>28</v>
      </c>
      <c r="C2249" t="s">
        <v>43</v>
      </c>
      <c r="D2249">
        <v>2018</v>
      </c>
      <c r="E2249">
        <v>5</v>
      </c>
      <c r="G2249">
        <v>5</v>
      </c>
      <c r="H2249">
        <v>5.2830000000000004</v>
      </c>
      <c r="I2249">
        <v>4.5910000000000002</v>
      </c>
      <c r="J2249">
        <v>4.5279999999999996</v>
      </c>
      <c r="M2249" s="3">
        <f t="shared" si="394"/>
        <v>4.8006666666666673</v>
      </c>
      <c r="N2249" s="1">
        <f t="shared" si="395"/>
        <v>0.41889895360735097</v>
      </c>
      <c r="O2249" s="1">
        <f t="shared" si="396"/>
        <v>5.2195656202740182</v>
      </c>
      <c r="P2249" s="2">
        <f t="shared" si="397"/>
        <v>4.3817677130593164</v>
      </c>
    </row>
    <row r="2250" spans="1:16" x14ac:dyDescent="0.2">
      <c r="A2250" s="17" t="s">
        <v>51</v>
      </c>
      <c r="B2250" t="s">
        <v>28</v>
      </c>
      <c r="C2250" t="s">
        <v>43</v>
      </c>
      <c r="D2250">
        <v>2018</v>
      </c>
      <c r="E2250">
        <v>5</v>
      </c>
      <c r="G2250">
        <v>6</v>
      </c>
      <c r="H2250">
        <v>6.8339999999999996</v>
      </c>
      <c r="I2250">
        <v>4.5910000000000002</v>
      </c>
      <c r="J2250">
        <v>6.7919999999999998</v>
      </c>
      <c r="M2250" s="3">
        <f t="shared" si="394"/>
        <v>6.0723333333333329</v>
      </c>
      <c r="N2250" s="1">
        <f t="shared" si="395"/>
        <v>1.2830441665559822</v>
      </c>
      <c r="O2250" s="1">
        <f t="shared" si="396"/>
        <v>7.3553774998893147</v>
      </c>
      <c r="P2250" s="2">
        <f t="shared" si="397"/>
        <v>4.7892891667773512</v>
      </c>
    </row>
    <row r="2251" spans="1:16" x14ac:dyDescent="0.2">
      <c r="A2251" s="17" t="s">
        <v>51</v>
      </c>
      <c r="B2251" t="s">
        <v>28</v>
      </c>
      <c r="C2251" t="s">
        <v>43</v>
      </c>
      <c r="D2251">
        <v>2018</v>
      </c>
      <c r="E2251">
        <v>5</v>
      </c>
      <c r="G2251">
        <v>7</v>
      </c>
      <c r="H2251">
        <v>4.5279999999999996</v>
      </c>
      <c r="I2251">
        <v>5.4420000000000002</v>
      </c>
      <c r="J2251">
        <v>5.4939999999999998</v>
      </c>
      <c r="M2251" s="3">
        <f t="shared" si="394"/>
        <v>5.1546666666666665</v>
      </c>
      <c r="N2251" s="1">
        <f t="shared" si="395"/>
        <v>0.54333169733905051</v>
      </c>
      <c r="O2251" s="1">
        <f t="shared" si="396"/>
        <v>5.6979983640057172</v>
      </c>
      <c r="P2251" s="2">
        <f t="shared" si="397"/>
        <v>4.6113349693276158</v>
      </c>
    </row>
    <row r="2252" spans="1:16" x14ac:dyDescent="0.2">
      <c r="A2252" s="17" t="s">
        <v>51</v>
      </c>
      <c r="B2252" t="s">
        <v>28</v>
      </c>
      <c r="C2252" t="s">
        <v>43</v>
      </c>
      <c r="D2252">
        <v>2018</v>
      </c>
      <c r="E2252">
        <v>5</v>
      </c>
      <c r="G2252">
        <v>8</v>
      </c>
      <c r="H2252">
        <v>6.8339999999999996</v>
      </c>
      <c r="I2252">
        <v>4.5279999999999996</v>
      </c>
      <c r="J2252">
        <v>6.085</v>
      </c>
      <c r="M2252" s="3">
        <f t="shared" si="394"/>
        <v>5.8156666666666661</v>
      </c>
      <c r="N2252" s="1">
        <f t="shared" si="395"/>
        <v>1.1763563802408377</v>
      </c>
      <c r="O2252" s="1">
        <f t="shared" si="396"/>
        <v>6.9920230469075033</v>
      </c>
      <c r="P2252" s="2">
        <f t="shared" si="397"/>
        <v>4.6393102864258289</v>
      </c>
    </row>
    <row r="2253" spans="1:16" x14ac:dyDescent="0.2">
      <c r="A2253" s="17" t="s">
        <v>51</v>
      </c>
      <c r="B2253" t="s">
        <v>28</v>
      </c>
      <c r="C2253" t="s">
        <v>43</v>
      </c>
      <c r="D2253">
        <v>2018</v>
      </c>
      <c r="E2253">
        <v>5</v>
      </c>
      <c r="G2253">
        <v>9</v>
      </c>
      <c r="H2253">
        <v>7.8789999999999996</v>
      </c>
      <c r="I2253">
        <v>6.9580000000000002</v>
      </c>
      <c r="J2253">
        <v>6.7919999999999998</v>
      </c>
      <c r="M2253" s="3">
        <f t="shared" si="394"/>
        <v>7.2096666666666662</v>
      </c>
      <c r="N2253" s="1">
        <f t="shared" si="395"/>
        <v>0.58557180032284095</v>
      </c>
      <c r="O2253" s="1">
        <f t="shared" si="396"/>
        <v>7.795238466989507</v>
      </c>
      <c r="P2253" s="2">
        <f t="shared" si="397"/>
        <v>6.6240948663438255</v>
      </c>
    </row>
    <row r="2254" spans="1:16" x14ac:dyDescent="0.2">
      <c r="A2254" s="17" t="s">
        <v>51</v>
      </c>
      <c r="B2254" t="s">
        <v>28</v>
      </c>
      <c r="C2254" t="s">
        <v>43</v>
      </c>
      <c r="D2254">
        <v>2018</v>
      </c>
      <c r="E2254">
        <v>5</v>
      </c>
      <c r="G2254">
        <v>10</v>
      </c>
      <c r="H2254">
        <v>5.3369999999999997</v>
      </c>
      <c r="I2254">
        <v>6.085</v>
      </c>
      <c r="J2254">
        <v>6.4480000000000004</v>
      </c>
      <c r="M2254" s="3">
        <f t="shared" si="394"/>
        <v>5.956666666666667</v>
      </c>
      <c r="N2254" s="1">
        <f t="shared" si="395"/>
        <v>0.56650889960647022</v>
      </c>
      <c r="O2254" s="1">
        <f t="shared" si="396"/>
        <v>6.523175566273137</v>
      </c>
      <c r="P2254" s="2">
        <f t="shared" si="397"/>
        <v>5.390157767060197</v>
      </c>
    </row>
    <row r="2255" spans="1:16" x14ac:dyDescent="0.2">
      <c r="A2255" s="17" t="s">
        <v>51</v>
      </c>
      <c r="B2255" t="s">
        <v>28</v>
      </c>
      <c r="C2255" t="s">
        <v>43</v>
      </c>
      <c r="D2255">
        <v>2018</v>
      </c>
      <c r="E2255">
        <v>5</v>
      </c>
      <c r="G2255">
        <v>11</v>
      </c>
      <c r="H2255">
        <v>6.8339999999999996</v>
      </c>
      <c r="I2255">
        <v>6.0380000000000003</v>
      </c>
      <c r="J2255">
        <v>6.085</v>
      </c>
      <c r="M2255" s="3">
        <f t="shared" si="394"/>
        <v>6.319</v>
      </c>
      <c r="N2255" s="1">
        <f t="shared" si="395"/>
        <v>0.44662176391214942</v>
      </c>
      <c r="O2255" s="1">
        <f t="shared" si="396"/>
        <v>6.765621763912149</v>
      </c>
      <c r="P2255" s="2">
        <f t="shared" si="397"/>
        <v>5.8723782360878509</v>
      </c>
    </row>
    <row r="2256" spans="1:16" x14ac:dyDescent="0.2">
      <c r="A2256" s="17" t="s">
        <v>51</v>
      </c>
      <c r="B2256" t="s">
        <v>28</v>
      </c>
      <c r="C2256" t="s">
        <v>43</v>
      </c>
      <c r="D2256">
        <v>2018</v>
      </c>
      <c r="E2256">
        <v>5</v>
      </c>
      <c r="G2256">
        <v>12</v>
      </c>
      <c r="H2256">
        <v>4.7729999999999997</v>
      </c>
      <c r="I2256">
        <v>4.5279999999999996</v>
      </c>
      <c r="J2256">
        <v>6.0380000000000003</v>
      </c>
      <c r="M2256" s="3">
        <f t="shared" si="394"/>
        <v>5.1129999999999995</v>
      </c>
      <c r="N2256" s="1">
        <f t="shared" si="395"/>
        <v>0.81038571063414089</v>
      </c>
      <c r="O2256" s="1">
        <f t="shared" si="396"/>
        <v>5.9233857106341405</v>
      </c>
      <c r="P2256" s="2">
        <f t="shared" si="397"/>
        <v>4.3026142893658585</v>
      </c>
    </row>
    <row r="2257" spans="1:16" x14ac:dyDescent="0.2">
      <c r="A2257" s="17" t="s">
        <v>51</v>
      </c>
      <c r="B2257" t="s">
        <v>28</v>
      </c>
      <c r="C2257" t="s">
        <v>43</v>
      </c>
      <c r="D2257">
        <v>2018</v>
      </c>
      <c r="E2257">
        <v>5</v>
      </c>
      <c r="G2257">
        <v>13</v>
      </c>
      <c r="H2257">
        <v>5.3369999999999997</v>
      </c>
      <c r="I2257">
        <v>4.5279999999999996</v>
      </c>
      <c r="J2257">
        <v>5.4939999999999998</v>
      </c>
      <c r="M2257" s="3">
        <f t="shared" si="394"/>
        <v>5.1196666666666664</v>
      </c>
      <c r="N2257" s="1">
        <f t="shared" si="395"/>
        <v>0.51837663270380296</v>
      </c>
      <c r="O2257" s="1">
        <f t="shared" si="396"/>
        <v>5.6380432993704694</v>
      </c>
      <c r="P2257" s="2">
        <f t="shared" si="397"/>
        <v>4.6012900339628633</v>
      </c>
    </row>
    <row r="2258" spans="1:16" x14ac:dyDescent="0.2">
      <c r="A2258" s="17" t="s">
        <v>51</v>
      </c>
      <c r="B2258" t="s">
        <v>28</v>
      </c>
      <c r="C2258" t="s">
        <v>43</v>
      </c>
      <c r="D2258">
        <v>2018</v>
      </c>
      <c r="E2258">
        <v>5</v>
      </c>
      <c r="G2258">
        <v>14</v>
      </c>
      <c r="H2258">
        <v>6.085</v>
      </c>
      <c r="I2258">
        <v>3.8479999999999999</v>
      </c>
      <c r="J2258">
        <v>6.2240000000000002</v>
      </c>
      <c r="M2258" s="3">
        <f t="shared" si="394"/>
        <v>5.3856666666666664</v>
      </c>
      <c r="N2258" s="1">
        <f t="shared" si="395"/>
        <v>1.333470784581851</v>
      </c>
      <c r="O2258" s="1">
        <f t="shared" si="396"/>
        <v>6.7191374512485176</v>
      </c>
      <c r="P2258" s="2">
        <f t="shared" si="397"/>
        <v>4.0521958820848152</v>
      </c>
    </row>
    <row r="2259" spans="1:16" x14ac:dyDescent="0.2">
      <c r="A2259" s="17" t="s">
        <v>51</v>
      </c>
      <c r="B2259" t="s">
        <v>28</v>
      </c>
      <c r="C2259" t="s">
        <v>43</v>
      </c>
      <c r="D2259">
        <v>2018</v>
      </c>
      <c r="E2259">
        <v>5</v>
      </c>
      <c r="G2259">
        <v>15</v>
      </c>
      <c r="H2259">
        <v>6.8339999999999996</v>
      </c>
      <c r="I2259">
        <v>5.2830000000000004</v>
      </c>
      <c r="J2259">
        <v>6.2240000000000002</v>
      </c>
      <c r="M2259" s="3">
        <f t="shared" si="394"/>
        <v>6.113666666666667</v>
      </c>
      <c r="N2259" s="1">
        <f t="shared" si="395"/>
        <v>0.78136440495669468</v>
      </c>
      <c r="O2259" s="1">
        <f t="shared" si="396"/>
        <v>6.8950310716233618</v>
      </c>
      <c r="P2259" s="2">
        <f t="shared" si="397"/>
        <v>5.3323022617099722</v>
      </c>
    </row>
    <row r="2260" spans="1:16" x14ac:dyDescent="0.2">
      <c r="A2260" s="17" t="s">
        <v>51</v>
      </c>
      <c r="B2260" t="s">
        <v>28</v>
      </c>
      <c r="C2260" t="s">
        <v>43</v>
      </c>
      <c r="D2260">
        <v>2018</v>
      </c>
      <c r="E2260">
        <v>5</v>
      </c>
      <c r="G2260">
        <v>16</v>
      </c>
      <c r="H2260">
        <v>6.0380000000000003</v>
      </c>
      <c r="I2260">
        <v>6.0380000000000003</v>
      </c>
      <c r="J2260">
        <v>6.8339999999999996</v>
      </c>
      <c r="M2260" s="3">
        <f t="shared" si="394"/>
        <v>6.3033333333333337</v>
      </c>
      <c r="N2260" s="1">
        <f t="shared" si="395"/>
        <v>0.45957081427494179</v>
      </c>
      <c r="O2260" s="1">
        <f t="shared" si="396"/>
        <v>6.7629041476082756</v>
      </c>
      <c r="P2260" s="2">
        <f t="shared" si="397"/>
        <v>5.8437625190583917</v>
      </c>
    </row>
    <row r="2261" spans="1:16" x14ac:dyDescent="0.2">
      <c r="A2261" s="17" t="s">
        <v>51</v>
      </c>
      <c r="B2261" t="s">
        <v>28</v>
      </c>
      <c r="C2261" t="s">
        <v>43</v>
      </c>
      <c r="D2261">
        <v>2018</v>
      </c>
      <c r="E2261">
        <v>5</v>
      </c>
      <c r="G2261">
        <v>17</v>
      </c>
      <c r="H2261">
        <v>6.0380000000000003</v>
      </c>
      <c r="I2261">
        <v>6.9580000000000002</v>
      </c>
      <c r="J2261">
        <v>6.7919999999999998</v>
      </c>
      <c r="M2261" s="3">
        <f t="shared" si="394"/>
        <v>6.5960000000000001</v>
      </c>
      <c r="N2261" s="1">
        <f t="shared" si="395"/>
        <v>0.49031826398778977</v>
      </c>
      <c r="O2261" s="1">
        <f t="shared" si="396"/>
        <v>7.0863182639877902</v>
      </c>
      <c r="P2261" s="2">
        <f t="shared" si="397"/>
        <v>6.10568173601221</v>
      </c>
    </row>
    <row r="2262" spans="1:16" x14ac:dyDescent="0.2">
      <c r="A2262" s="17" t="s">
        <v>51</v>
      </c>
      <c r="B2262" t="s">
        <v>28</v>
      </c>
      <c r="C2262" t="s">
        <v>43</v>
      </c>
      <c r="D2262">
        <v>2018</v>
      </c>
      <c r="E2262">
        <v>5</v>
      </c>
      <c r="G2262">
        <v>18</v>
      </c>
      <c r="H2262">
        <v>6.0380000000000003</v>
      </c>
      <c r="I2262">
        <v>5.4939999999999998</v>
      </c>
      <c r="J2262">
        <v>5.2830000000000004</v>
      </c>
      <c r="M2262" s="3">
        <f t="shared" si="394"/>
        <v>5.6050000000000004</v>
      </c>
      <c r="N2262" s="1">
        <f t="shared" si="395"/>
        <v>0.38954717300989367</v>
      </c>
      <c r="O2262" s="1">
        <f t="shared" si="396"/>
        <v>5.9945471730098943</v>
      </c>
      <c r="P2262" s="2">
        <f t="shared" si="397"/>
        <v>5.2154528269901066</v>
      </c>
    </row>
    <row r="2263" spans="1:16" x14ac:dyDescent="0.2">
      <c r="A2263" s="17" t="s">
        <v>51</v>
      </c>
      <c r="B2263" t="s">
        <v>28</v>
      </c>
      <c r="C2263" t="s">
        <v>43</v>
      </c>
      <c r="D2263">
        <v>2018</v>
      </c>
      <c r="E2263">
        <v>5</v>
      </c>
      <c r="G2263">
        <v>19</v>
      </c>
      <c r="H2263">
        <v>6.2240000000000002</v>
      </c>
      <c r="I2263">
        <v>4.5279999999999996</v>
      </c>
      <c r="J2263">
        <v>5.2830000000000004</v>
      </c>
      <c r="M2263" s="3">
        <f t="shared" si="394"/>
        <v>5.3449999999999998</v>
      </c>
      <c r="N2263" s="1">
        <f t="shared" si="395"/>
        <v>0.84969818170925004</v>
      </c>
      <c r="O2263" s="1">
        <f t="shared" si="396"/>
        <v>6.1946981817092501</v>
      </c>
      <c r="P2263" s="2">
        <f t="shared" si="397"/>
        <v>4.4953018182907494</v>
      </c>
    </row>
    <row r="2264" spans="1:16" x14ac:dyDescent="0.2">
      <c r="A2264" s="17" t="s">
        <v>51</v>
      </c>
      <c r="B2264" t="s">
        <v>28</v>
      </c>
      <c r="C2264" t="s">
        <v>43</v>
      </c>
      <c r="D2264">
        <v>2018</v>
      </c>
      <c r="E2264">
        <v>5</v>
      </c>
      <c r="G2264">
        <v>20</v>
      </c>
      <c r="H2264">
        <v>4.5910000000000002</v>
      </c>
      <c r="I2264">
        <v>3.774</v>
      </c>
      <c r="J2264">
        <v>9.9269999999999996</v>
      </c>
      <c r="M2264" s="3">
        <f t="shared" si="394"/>
        <v>6.0973333333333342</v>
      </c>
      <c r="N2264" s="1">
        <f t="shared" si="395"/>
        <v>3.3416511387835381</v>
      </c>
      <c r="O2264" s="1">
        <f t="shared" si="396"/>
        <v>9.4389844721168714</v>
      </c>
      <c r="P2264" s="2">
        <f t="shared" si="397"/>
        <v>2.755682194549796</v>
      </c>
    </row>
    <row r="2265" spans="1:16" x14ac:dyDescent="0.2">
      <c r="A2265" s="17" t="s">
        <v>51</v>
      </c>
      <c r="B2265" t="s">
        <v>28</v>
      </c>
      <c r="C2265" t="s">
        <v>43</v>
      </c>
      <c r="D2265">
        <v>2018</v>
      </c>
      <c r="E2265">
        <v>5</v>
      </c>
      <c r="G2265">
        <v>21</v>
      </c>
      <c r="H2265">
        <v>5.3369999999999997</v>
      </c>
      <c r="I2265">
        <v>4.5279999999999996</v>
      </c>
      <c r="J2265">
        <v>7.6970000000000001</v>
      </c>
      <c r="M2265" s="3">
        <f t="shared" si="394"/>
        <v>5.8539999999999992</v>
      </c>
      <c r="N2265" s="1">
        <f t="shared" si="395"/>
        <v>1.6465439562914841</v>
      </c>
      <c r="O2265" s="1">
        <f t="shared" si="396"/>
        <v>7.5005439562914837</v>
      </c>
      <c r="P2265" s="2">
        <f t="shared" si="397"/>
        <v>4.2074560437085147</v>
      </c>
    </row>
    <row r="2266" spans="1:16" x14ac:dyDescent="0.2">
      <c r="A2266" s="17" t="s">
        <v>51</v>
      </c>
      <c r="B2266" t="s">
        <v>28</v>
      </c>
      <c r="C2266" t="s">
        <v>43</v>
      </c>
      <c r="D2266">
        <v>2018</v>
      </c>
      <c r="E2266">
        <v>5</v>
      </c>
      <c r="G2266">
        <v>22</v>
      </c>
      <c r="H2266">
        <v>7.5469999999999997</v>
      </c>
      <c r="I2266">
        <v>3.0190000000000001</v>
      </c>
      <c r="J2266">
        <v>9.84</v>
      </c>
      <c r="M2266" s="3">
        <f t="shared" si="394"/>
        <v>6.8019999999999996</v>
      </c>
      <c r="N2266" s="1">
        <f t="shared" si="395"/>
        <v>3.4709910688447478</v>
      </c>
      <c r="O2266" s="1">
        <f t="shared" si="396"/>
        <v>10.272991068844748</v>
      </c>
      <c r="P2266" s="2">
        <f t="shared" si="397"/>
        <v>3.3310089311552518</v>
      </c>
    </row>
    <row r="2267" spans="1:16" x14ac:dyDescent="0.2">
      <c r="A2267" s="17" t="s">
        <v>51</v>
      </c>
      <c r="B2267" t="s">
        <v>28</v>
      </c>
      <c r="C2267" t="s">
        <v>43</v>
      </c>
      <c r="D2267">
        <v>2018</v>
      </c>
      <c r="E2267">
        <v>5</v>
      </c>
      <c r="G2267">
        <v>23</v>
      </c>
      <c r="H2267">
        <v>6.8339999999999996</v>
      </c>
      <c r="I2267">
        <v>4.5910000000000002</v>
      </c>
      <c r="J2267">
        <v>6.7919999999999998</v>
      </c>
      <c r="M2267" s="3">
        <f t="shared" si="394"/>
        <v>6.0723333333333329</v>
      </c>
      <c r="N2267" s="1">
        <f t="shared" si="395"/>
        <v>1.2830441665559822</v>
      </c>
      <c r="O2267" s="1">
        <f t="shared" si="396"/>
        <v>7.3553774998893147</v>
      </c>
      <c r="P2267" s="2">
        <f t="shared" si="397"/>
        <v>4.7892891667773512</v>
      </c>
    </row>
    <row r="2268" spans="1:16" x14ac:dyDescent="0.2">
      <c r="A2268" s="17" t="s">
        <v>51</v>
      </c>
      <c r="B2268" t="s">
        <v>28</v>
      </c>
      <c r="C2268" t="s">
        <v>43</v>
      </c>
      <c r="D2268">
        <v>2018</v>
      </c>
      <c r="E2268">
        <v>5</v>
      </c>
      <c r="G2268">
        <v>24</v>
      </c>
      <c r="H2268">
        <v>6.085</v>
      </c>
      <c r="I2268">
        <v>5.3369999999999997</v>
      </c>
      <c r="J2268">
        <v>12.852</v>
      </c>
      <c r="M2268" s="3">
        <f t="shared" si="394"/>
        <v>8.091333333333333</v>
      </c>
      <c r="N2268" s="1">
        <f t="shared" si="395"/>
        <v>4.1397869912995935</v>
      </c>
      <c r="O2268" s="1">
        <f t="shared" si="396"/>
        <v>12.231120324632926</v>
      </c>
      <c r="P2268" s="2">
        <f t="shared" si="397"/>
        <v>3.9515463420337396</v>
      </c>
    </row>
    <row r="2269" spans="1:16" x14ac:dyDescent="0.2">
      <c r="A2269" s="17" t="s">
        <v>51</v>
      </c>
      <c r="B2269" t="s">
        <v>28</v>
      </c>
      <c r="C2269" t="s">
        <v>43</v>
      </c>
      <c r="D2269">
        <v>2018</v>
      </c>
      <c r="E2269">
        <v>5</v>
      </c>
      <c r="G2269">
        <v>25</v>
      </c>
      <c r="H2269">
        <v>5.2830000000000004</v>
      </c>
      <c r="I2269">
        <v>9.3350000000000009</v>
      </c>
      <c r="J2269">
        <v>17.619</v>
      </c>
      <c r="M2269" s="3">
        <f t="shared" si="394"/>
        <v>10.745666666666667</v>
      </c>
      <c r="N2269" s="1">
        <f t="shared" si="395"/>
        <v>6.2878223045290733</v>
      </c>
      <c r="O2269" s="1">
        <f t="shared" si="396"/>
        <v>17.033488971195741</v>
      </c>
      <c r="P2269" s="2">
        <f t="shared" si="397"/>
        <v>4.4578443621375934</v>
      </c>
    </row>
    <row r="2270" spans="1:16" x14ac:dyDescent="0.2">
      <c r="A2270" s="17" t="s">
        <v>51</v>
      </c>
      <c r="B2270" t="s">
        <v>28</v>
      </c>
      <c r="C2270" t="s">
        <v>43</v>
      </c>
      <c r="D2270">
        <v>2018</v>
      </c>
      <c r="E2270">
        <v>5</v>
      </c>
      <c r="G2270">
        <v>26</v>
      </c>
      <c r="H2270">
        <v>9.3350000000000009</v>
      </c>
      <c r="I2270">
        <v>10.069000000000001</v>
      </c>
      <c r="J2270">
        <v>11.346</v>
      </c>
      <c r="M2270" s="3">
        <f t="shared" si="394"/>
        <v>10.250000000000002</v>
      </c>
      <c r="N2270" s="1">
        <f t="shared" si="395"/>
        <v>1.0176448299873582</v>
      </c>
      <c r="O2270" s="1">
        <f t="shared" si="396"/>
        <v>11.26764482998736</v>
      </c>
      <c r="P2270" s="2">
        <f t="shared" si="397"/>
        <v>9.2323551700126441</v>
      </c>
    </row>
    <row r="2271" spans="1:16" x14ac:dyDescent="0.2">
      <c r="A2271" s="17" t="s">
        <v>51</v>
      </c>
      <c r="B2271" t="s">
        <v>28</v>
      </c>
      <c r="C2271" t="s">
        <v>43</v>
      </c>
      <c r="D2271">
        <v>2018</v>
      </c>
      <c r="E2271">
        <v>5</v>
      </c>
      <c r="G2271">
        <v>27</v>
      </c>
      <c r="H2271">
        <v>9.9269999999999996</v>
      </c>
      <c r="I2271">
        <v>9.3350000000000009</v>
      </c>
      <c r="J2271">
        <v>9.8109999999999999</v>
      </c>
      <c r="M2271" s="3">
        <f t="shared" si="394"/>
        <v>9.6910000000000007</v>
      </c>
      <c r="N2271" s="1">
        <f t="shared" si="395"/>
        <v>0.31371324485905849</v>
      </c>
      <c r="O2271" s="1">
        <f t="shared" si="396"/>
        <v>10.00471324485906</v>
      </c>
      <c r="P2271" s="2">
        <f t="shared" si="397"/>
        <v>9.3772867551409416</v>
      </c>
    </row>
    <row r="2272" spans="1:16" x14ac:dyDescent="0.2">
      <c r="A2272" s="17" t="s">
        <v>51</v>
      </c>
      <c r="B2272" t="s">
        <v>28</v>
      </c>
      <c r="C2272" t="s">
        <v>43</v>
      </c>
      <c r="D2272">
        <v>2018</v>
      </c>
      <c r="E2272">
        <v>5</v>
      </c>
      <c r="G2272">
        <v>28</v>
      </c>
      <c r="H2272">
        <v>9.1820000000000004</v>
      </c>
      <c r="I2272">
        <v>9.8109999999999999</v>
      </c>
      <c r="J2272">
        <v>10.566000000000001</v>
      </c>
      <c r="M2272" s="3">
        <f t="shared" si="394"/>
        <v>9.8530000000000015</v>
      </c>
      <c r="N2272" s="1">
        <f t="shared" si="395"/>
        <v>0.69295526551141828</v>
      </c>
      <c r="O2272" s="1">
        <f t="shared" si="396"/>
        <v>10.54595526551142</v>
      </c>
      <c r="P2272" s="2">
        <f t="shared" si="397"/>
        <v>9.1600447344885829</v>
      </c>
    </row>
    <row r="2273" spans="1:16" x14ac:dyDescent="0.2">
      <c r="A2273" s="17" t="s">
        <v>51</v>
      </c>
      <c r="B2273" t="s">
        <v>28</v>
      </c>
      <c r="C2273" t="s">
        <v>43</v>
      </c>
      <c r="D2273">
        <v>2018</v>
      </c>
      <c r="E2273">
        <v>5</v>
      </c>
      <c r="G2273">
        <v>29</v>
      </c>
      <c r="H2273">
        <v>13.585000000000001</v>
      </c>
      <c r="I2273">
        <v>8.3360000000000003</v>
      </c>
      <c r="J2273">
        <v>10.566000000000001</v>
      </c>
      <c r="M2273" s="3">
        <f t="shared" si="394"/>
        <v>10.829000000000001</v>
      </c>
      <c r="N2273" s="1">
        <f t="shared" si="395"/>
        <v>2.6343646292797045</v>
      </c>
      <c r="O2273" s="1">
        <f t="shared" si="396"/>
        <v>13.463364629279706</v>
      </c>
      <c r="P2273" s="2">
        <f t="shared" si="397"/>
        <v>8.1946353707202952</v>
      </c>
    </row>
    <row r="2274" spans="1:16" x14ac:dyDescent="0.2">
      <c r="A2274" s="17" t="s">
        <v>51</v>
      </c>
      <c r="B2274" t="s">
        <v>28</v>
      </c>
      <c r="C2274" t="s">
        <v>43</v>
      </c>
      <c r="D2274">
        <v>2018</v>
      </c>
      <c r="E2274">
        <v>5</v>
      </c>
      <c r="G2274">
        <v>30</v>
      </c>
      <c r="H2274">
        <v>9.8109999999999999</v>
      </c>
      <c r="I2274">
        <v>8.3360000000000003</v>
      </c>
      <c r="J2274">
        <v>13.606</v>
      </c>
      <c r="M2274" s="3">
        <f t="shared" si="394"/>
        <v>10.584333333333333</v>
      </c>
      <c r="N2274" s="1">
        <f t="shared" si="395"/>
        <v>2.718778831264749</v>
      </c>
      <c r="O2274" s="1">
        <f t="shared" si="396"/>
        <v>13.303112164598083</v>
      </c>
      <c r="P2274" s="2">
        <f t="shared" si="397"/>
        <v>7.8655545020685844</v>
      </c>
    </row>
    <row r="2275" spans="1:16" x14ac:dyDescent="0.2">
      <c r="A2275" s="17" t="s">
        <v>51</v>
      </c>
      <c r="B2275" t="s">
        <v>28</v>
      </c>
      <c r="C2275" t="s">
        <v>43</v>
      </c>
      <c r="D2275">
        <v>2018</v>
      </c>
      <c r="E2275">
        <v>5</v>
      </c>
      <c r="G2275">
        <v>31</v>
      </c>
      <c r="H2275">
        <v>18.670999999999999</v>
      </c>
      <c r="I2275">
        <v>6.7919999999999998</v>
      </c>
      <c r="J2275">
        <v>12.83</v>
      </c>
      <c r="M2275" s="3">
        <f t="shared" si="394"/>
        <v>12.764333333333333</v>
      </c>
      <c r="N2275" s="1">
        <f t="shared" si="395"/>
        <v>5.9397722459142619</v>
      </c>
      <c r="O2275" s="1">
        <f t="shared" si="396"/>
        <v>18.704105579247596</v>
      </c>
      <c r="P2275" s="2">
        <f t="shared" si="397"/>
        <v>6.8245610874190712</v>
      </c>
    </row>
    <row r="2276" spans="1:16" x14ac:dyDescent="0.2">
      <c r="A2276" s="17" t="s">
        <v>51</v>
      </c>
      <c r="B2276" t="s">
        <v>28</v>
      </c>
      <c r="C2276" t="s">
        <v>43</v>
      </c>
      <c r="D2276">
        <v>2018</v>
      </c>
      <c r="E2276">
        <v>5</v>
      </c>
      <c r="G2276">
        <v>32</v>
      </c>
      <c r="H2276">
        <v>14.516999999999999</v>
      </c>
      <c r="I2276">
        <v>6.7919999999999998</v>
      </c>
      <c r="J2276">
        <v>12.099</v>
      </c>
      <c r="M2276" s="3">
        <f t="shared" si="394"/>
        <v>11.136000000000001</v>
      </c>
      <c r="N2276" s="1">
        <f t="shared" si="395"/>
        <v>3.95151021762566</v>
      </c>
      <c r="O2276" s="1">
        <f t="shared" si="396"/>
        <v>15.087510217625661</v>
      </c>
      <c r="P2276" s="2">
        <f t="shared" si="397"/>
        <v>7.1844897823743405</v>
      </c>
    </row>
    <row r="2277" spans="1:16" x14ac:dyDescent="0.2">
      <c r="A2277" s="17" t="s">
        <v>51</v>
      </c>
      <c r="B2277" t="s">
        <v>28</v>
      </c>
      <c r="C2277" t="s">
        <v>43</v>
      </c>
      <c r="D2277">
        <v>2018</v>
      </c>
      <c r="E2277">
        <v>5</v>
      </c>
      <c r="G2277">
        <v>33</v>
      </c>
      <c r="H2277">
        <v>12.169</v>
      </c>
      <c r="I2277">
        <v>12.83</v>
      </c>
      <c r="J2277">
        <v>11.346</v>
      </c>
      <c r="M2277" s="3">
        <f t="shared" si="394"/>
        <v>12.115</v>
      </c>
      <c r="N2277" s="1">
        <f t="shared" si="395"/>
        <v>0.74347225906552827</v>
      </c>
      <c r="O2277" s="1">
        <f t="shared" si="396"/>
        <v>12.858472259065529</v>
      </c>
      <c r="P2277" s="2">
        <f t="shared" si="397"/>
        <v>11.371527740934471</v>
      </c>
    </row>
    <row r="2278" spans="1:16" x14ac:dyDescent="0.2">
      <c r="A2278" s="17" t="s">
        <v>51</v>
      </c>
      <c r="B2278" t="s">
        <v>28</v>
      </c>
      <c r="C2278" t="s">
        <v>43</v>
      </c>
      <c r="D2278">
        <v>2018</v>
      </c>
      <c r="E2278">
        <v>5</v>
      </c>
      <c r="G2278">
        <v>34</v>
      </c>
      <c r="H2278">
        <v>15.113</v>
      </c>
      <c r="I2278">
        <v>12.169</v>
      </c>
      <c r="J2278">
        <v>10.593</v>
      </c>
      <c r="M2278" s="3">
        <f t="shared" si="394"/>
        <v>12.625</v>
      </c>
      <c r="N2278" s="1">
        <f t="shared" si="395"/>
        <v>2.2942432303485183</v>
      </c>
      <c r="O2278" s="1">
        <f t="shared" si="396"/>
        <v>14.919243230348519</v>
      </c>
      <c r="P2278" s="2">
        <f t="shared" si="397"/>
        <v>10.330756769651481</v>
      </c>
    </row>
    <row r="2279" spans="1:16" x14ac:dyDescent="0.2">
      <c r="A2279" s="17" t="s">
        <v>51</v>
      </c>
      <c r="B2279" t="s">
        <v>28</v>
      </c>
      <c r="C2279" t="s">
        <v>43</v>
      </c>
      <c r="D2279">
        <v>2018</v>
      </c>
      <c r="E2279">
        <v>5</v>
      </c>
      <c r="G2279">
        <v>35</v>
      </c>
      <c r="H2279">
        <v>12.169</v>
      </c>
      <c r="I2279">
        <v>10.566000000000001</v>
      </c>
      <c r="J2279">
        <v>12.286</v>
      </c>
      <c r="M2279" s="3">
        <f t="shared" si="394"/>
        <v>11.673666666666668</v>
      </c>
      <c r="N2279" s="1">
        <f t="shared" si="395"/>
        <v>0.9610495998299633</v>
      </c>
      <c r="O2279" s="1">
        <f t="shared" si="396"/>
        <v>12.63471626649663</v>
      </c>
      <c r="P2279" s="2">
        <f t="shared" si="397"/>
        <v>10.712617066836705</v>
      </c>
    </row>
    <row r="2280" spans="1:16" x14ac:dyDescent="0.2">
      <c r="A2280" s="17" t="s">
        <v>51</v>
      </c>
      <c r="B2280" t="s">
        <v>28</v>
      </c>
      <c r="C2280" t="s">
        <v>43</v>
      </c>
      <c r="D2280">
        <v>2018</v>
      </c>
      <c r="E2280">
        <v>5</v>
      </c>
      <c r="G2280">
        <v>36</v>
      </c>
      <c r="H2280">
        <v>9.84</v>
      </c>
      <c r="I2280">
        <v>10.566000000000001</v>
      </c>
      <c r="J2280">
        <v>12.169</v>
      </c>
      <c r="M2280" s="3">
        <f t="shared" si="394"/>
        <v>10.858333333333334</v>
      </c>
      <c r="N2280" s="1">
        <f t="shared" si="395"/>
        <v>1.1917022838500118</v>
      </c>
      <c r="O2280" s="1">
        <f t="shared" si="396"/>
        <v>12.050035617183346</v>
      </c>
      <c r="P2280" s="2">
        <f t="shared" si="397"/>
        <v>9.666631049483323</v>
      </c>
    </row>
    <row r="2281" spans="1:16" x14ac:dyDescent="0.2">
      <c r="A2281" s="17" t="s">
        <v>51</v>
      </c>
      <c r="B2281" t="s">
        <v>28</v>
      </c>
      <c r="C2281" t="s">
        <v>43</v>
      </c>
      <c r="D2281">
        <v>2018</v>
      </c>
      <c r="E2281">
        <v>5</v>
      </c>
      <c r="G2281">
        <v>37</v>
      </c>
      <c r="H2281">
        <v>8.4380000000000006</v>
      </c>
      <c r="I2281">
        <v>9.9269999999999996</v>
      </c>
      <c r="J2281">
        <v>8.3019999999999996</v>
      </c>
      <c r="M2281" s="3">
        <f t="shared" si="394"/>
        <v>8.8890000000000011</v>
      </c>
      <c r="N2281" s="1">
        <f t="shared" si="395"/>
        <v>0.90150263449420898</v>
      </c>
      <c r="O2281" s="1">
        <f t="shared" si="396"/>
        <v>9.7905026344942101</v>
      </c>
      <c r="P2281" s="2">
        <f t="shared" si="397"/>
        <v>7.9874973655057921</v>
      </c>
    </row>
    <row r="2282" spans="1:16" x14ac:dyDescent="0.2">
      <c r="A2282" s="17" t="s">
        <v>51</v>
      </c>
      <c r="B2282" t="s">
        <v>28</v>
      </c>
      <c r="C2282" t="s">
        <v>43</v>
      </c>
      <c r="D2282">
        <v>2018</v>
      </c>
      <c r="E2282">
        <v>5</v>
      </c>
      <c r="G2282">
        <v>38</v>
      </c>
      <c r="H2282">
        <v>9.0570000000000004</v>
      </c>
      <c r="I2282">
        <v>12.099</v>
      </c>
      <c r="J2282">
        <v>9.0570000000000004</v>
      </c>
      <c r="M2282" s="3">
        <f t="shared" si="394"/>
        <v>10.071</v>
      </c>
      <c r="N2282" s="1">
        <f t="shared" si="395"/>
        <v>1.7562995188748407</v>
      </c>
      <c r="O2282" s="1">
        <f t="shared" si="396"/>
        <v>11.82729951887484</v>
      </c>
      <c r="P2282" s="2">
        <f t="shared" si="397"/>
        <v>8.3147004811251595</v>
      </c>
    </row>
    <row r="2283" spans="1:16" x14ac:dyDescent="0.2">
      <c r="A2283" s="17" t="s">
        <v>51</v>
      </c>
      <c r="B2283" t="s">
        <v>28</v>
      </c>
      <c r="C2283" t="s">
        <v>43</v>
      </c>
      <c r="D2283">
        <v>2018</v>
      </c>
      <c r="E2283">
        <v>5</v>
      </c>
      <c r="G2283">
        <v>39</v>
      </c>
      <c r="H2283">
        <v>10.566000000000001</v>
      </c>
      <c r="I2283">
        <v>17.506</v>
      </c>
      <c r="J2283">
        <v>13.585000000000001</v>
      </c>
      <c r="M2283" s="3">
        <f t="shared" si="394"/>
        <v>13.885666666666667</v>
      </c>
      <c r="N2283" s="1">
        <f t="shared" si="395"/>
        <v>3.4797557864501463</v>
      </c>
      <c r="O2283" s="1">
        <f t="shared" si="396"/>
        <v>17.365422453116814</v>
      </c>
      <c r="P2283" s="2">
        <f t="shared" si="397"/>
        <v>10.405910880216521</v>
      </c>
    </row>
    <row r="2284" spans="1:16" x14ac:dyDescent="0.2">
      <c r="A2284" s="17" t="s">
        <v>51</v>
      </c>
      <c r="B2284" t="s">
        <v>28</v>
      </c>
      <c r="C2284" t="s">
        <v>43</v>
      </c>
      <c r="D2284">
        <v>2018</v>
      </c>
      <c r="E2284">
        <v>5</v>
      </c>
      <c r="G2284">
        <v>40</v>
      </c>
      <c r="H2284">
        <v>18.113</v>
      </c>
      <c r="I2284">
        <v>17.506</v>
      </c>
      <c r="J2284">
        <v>12.169</v>
      </c>
      <c r="M2284" s="3">
        <f t="shared" si="394"/>
        <v>15.929333333333332</v>
      </c>
      <c r="N2284" s="1">
        <f t="shared" si="395"/>
        <v>3.2706562542299307</v>
      </c>
      <c r="O2284" s="1">
        <f t="shared" si="396"/>
        <v>19.199989587563262</v>
      </c>
      <c r="P2284" s="2">
        <f t="shared" si="397"/>
        <v>12.658677079103402</v>
      </c>
    </row>
    <row r="2285" spans="1:16" x14ac:dyDescent="0.2">
      <c r="A2285" s="17" t="s">
        <v>51</v>
      </c>
      <c r="B2285" t="s">
        <v>28</v>
      </c>
      <c r="C2285" t="s">
        <v>43</v>
      </c>
      <c r="D2285">
        <v>2018</v>
      </c>
      <c r="E2285">
        <v>5</v>
      </c>
      <c r="G2285">
        <v>41</v>
      </c>
      <c r="H2285">
        <v>14.516999999999999</v>
      </c>
      <c r="I2285">
        <v>13.772</v>
      </c>
      <c r="J2285">
        <v>10.593</v>
      </c>
      <c r="M2285" s="3">
        <f t="shared" si="394"/>
        <v>12.960666666666668</v>
      </c>
      <c r="N2285" s="1">
        <f t="shared" si="395"/>
        <v>2.084020233427037</v>
      </c>
      <c r="O2285" s="1">
        <f t="shared" si="396"/>
        <v>15.044686900093705</v>
      </c>
      <c r="P2285" s="2">
        <f t="shared" si="397"/>
        <v>10.876646433239632</v>
      </c>
    </row>
    <row r="2286" spans="1:16" x14ac:dyDescent="0.2">
      <c r="A2286" s="17" t="s">
        <v>51</v>
      </c>
      <c r="B2286" t="s">
        <v>28</v>
      </c>
      <c r="C2286" t="s">
        <v>43</v>
      </c>
      <c r="D2286">
        <v>2018</v>
      </c>
      <c r="E2286">
        <v>5</v>
      </c>
      <c r="G2286">
        <v>42</v>
      </c>
      <c r="H2286">
        <v>14.359</v>
      </c>
      <c r="I2286">
        <v>15.17</v>
      </c>
      <c r="J2286">
        <v>12.651</v>
      </c>
      <c r="M2286" s="3">
        <f t="shared" si="394"/>
        <v>14.06</v>
      </c>
      <c r="N2286" s="1">
        <f t="shared" si="395"/>
        <v>1.2858425253505967</v>
      </c>
      <c r="O2286" s="1">
        <f t="shared" si="396"/>
        <v>15.345842525350598</v>
      </c>
      <c r="P2286" s="2">
        <f t="shared" si="397"/>
        <v>12.774157474649403</v>
      </c>
    </row>
    <row r="2287" spans="1:16" x14ac:dyDescent="0.2">
      <c r="A2287" s="17" t="s">
        <v>51</v>
      </c>
      <c r="B2287" t="s">
        <v>28</v>
      </c>
      <c r="C2287" t="s">
        <v>43</v>
      </c>
      <c r="D2287">
        <v>2018</v>
      </c>
      <c r="E2287">
        <v>5</v>
      </c>
      <c r="G2287">
        <v>43</v>
      </c>
      <c r="H2287">
        <v>17.375</v>
      </c>
      <c r="I2287">
        <v>21.253</v>
      </c>
      <c r="J2287">
        <v>11.346</v>
      </c>
      <c r="M2287" s="3">
        <f t="shared" si="394"/>
        <v>16.658000000000001</v>
      </c>
      <c r="N2287" s="1">
        <f t="shared" si="395"/>
        <v>4.9922669199472907</v>
      </c>
      <c r="O2287" s="1">
        <f t="shared" si="396"/>
        <v>21.650266919947292</v>
      </c>
      <c r="P2287" s="2">
        <f t="shared" si="397"/>
        <v>11.665733080052711</v>
      </c>
    </row>
    <row r="2288" spans="1:16" x14ac:dyDescent="0.2">
      <c r="A2288" s="17" t="s">
        <v>51</v>
      </c>
      <c r="B2288" t="s">
        <v>28</v>
      </c>
      <c r="C2288" t="s">
        <v>43</v>
      </c>
      <c r="D2288">
        <v>2018</v>
      </c>
      <c r="E2288">
        <v>5</v>
      </c>
      <c r="G2288">
        <v>44</v>
      </c>
      <c r="H2288">
        <v>11.321</v>
      </c>
      <c r="I2288">
        <v>16.672000000000001</v>
      </c>
      <c r="J2288">
        <v>10.593</v>
      </c>
      <c r="M2288" s="3">
        <f t="shared" si="394"/>
        <v>12.862</v>
      </c>
      <c r="N2288" s="1">
        <f t="shared" si="395"/>
        <v>3.3195739184419457</v>
      </c>
      <c r="O2288" s="1">
        <f t="shared" si="396"/>
        <v>16.181573918441945</v>
      </c>
      <c r="P2288" s="2">
        <f t="shared" si="397"/>
        <v>9.5424260815580553</v>
      </c>
    </row>
    <row r="2289" spans="1:16" x14ac:dyDescent="0.2">
      <c r="A2289" s="17" t="s">
        <v>51</v>
      </c>
      <c r="B2289" t="s">
        <v>28</v>
      </c>
      <c r="C2289" t="s">
        <v>43</v>
      </c>
      <c r="D2289">
        <v>2018</v>
      </c>
      <c r="E2289">
        <v>5</v>
      </c>
      <c r="G2289">
        <v>45</v>
      </c>
      <c r="H2289">
        <v>9.8109999999999999</v>
      </c>
      <c r="I2289">
        <v>19.623000000000001</v>
      </c>
      <c r="J2289">
        <v>13.606</v>
      </c>
      <c r="M2289" s="3">
        <f t="shared" si="394"/>
        <v>14.346666666666666</v>
      </c>
      <c r="N2289" s="1">
        <f t="shared" si="395"/>
        <v>4.9477546759447755</v>
      </c>
      <c r="O2289" s="1">
        <f t="shared" si="396"/>
        <v>19.294421342611443</v>
      </c>
      <c r="P2289" s="2">
        <f t="shared" si="397"/>
        <v>9.3989119907218903</v>
      </c>
    </row>
    <row r="2290" spans="1:16" x14ac:dyDescent="0.2">
      <c r="A2290" s="17" t="s">
        <v>51</v>
      </c>
      <c r="B2290" t="s">
        <v>28</v>
      </c>
      <c r="C2290" t="s">
        <v>43</v>
      </c>
      <c r="D2290">
        <v>2018</v>
      </c>
      <c r="E2290">
        <v>5</v>
      </c>
      <c r="G2290">
        <v>46</v>
      </c>
      <c r="H2290">
        <v>9.84</v>
      </c>
      <c r="I2290">
        <v>18.882999999999999</v>
      </c>
      <c r="J2290">
        <v>16.672000000000001</v>
      </c>
      <c r="M2290" s="3">
        <f t="shared" si="394"/>
        <v>15.131666666666666</v>
      </c>
      <c r="N2290" s="1">
        <f t="shared" si="395"/>
        <v>4.7141735578289277</v>
      </c>
      <c r="O2290" s="1">
        <f t="shared" si="396"/>
        <v>19.845840224495593</v>
      </c>
      <c r="P2290" s="2">
        <f t="shared" si="397"/>
        <v>10.417493108837739</v>
      </c>
    </row>
    <row r="2291" spans="1:16" x14ac:dyDescent="0.2">
      <c r="A2291" s="17" t="s">
        <v>51</v>
      </c>
      <c r="B2291" t="s">
        <v>28</v>
      </c>
      <c r="C2291" t="s">
        <v>43</v>
      </c>
      <c r="D2291">
        <v>2018</v>
      </c>
      <c r="E2291">
        <v>5</v>
      </c>
      <c r="G2291">
        <v>47</v>
      </c>
      <c r="H2291">
        <v>9.84</v>
      </c>
      <c r="I2291">
        <v>16.672000000000001</v>
      </c>
      <c r="J2291">
        <v>19.853999999999999</v>
      </c>
      <c r="M2291" s="3">
        <f t="shared" si="394"/>
        <v>15.455333333333334</v>
      </c>
      <c r="N2291" s="1">
        <f t="shared" si="395"/>
        <v>5.1166646688378332</v>
      </c>
      <c r="O2291" s="1">
        <f t="shared" si="396"/>
        <v>20.571998002171167</v>
      </c>
      <c r="P2291" s="2">
        <f t="shared" si="397"/>
        <v>10.338668664495501</v>
      </c>
    </row>
    <row r="2292" spans="1:16" x14ac:dyDescent="0.2">
      <c r="A2292" s="17" t="s">
        <v>51</v>
      </c>
      <c r="B2292" t="s">
        <v>28</v>
      </c>
      <c r="C2292" t="s">
        <v>43</v>
      </c>
      <c r="D2292">
        <v>2018</v>
      </c>
      <c r="E2292">
        <v>5</v>
      </c>
      <c r="G2292">
        <v>48</v>
      </c>
      <c r="H2292">
        <v>13.028</v>
      </c>
      <c r="I2292">
        <v>16.672000000000001</v>
      </c>
      <c r="J2292">
        <v>15.849</v>
      </c>
      <c r="M2292" s="3">
        <f t="shared" si="394"/>
        <v>15.183000000000002</v>
      </c>
      <c r="N2292" s="1">
        <f t="shared" si="395"/>
        <v>1.9111125032294549</v>
      </c>
      <c r="O2292" s="1">
        <f t="shared" si="396"/>
        <v>17.094112503229457</v>
      </c>
      <c r="P2292" s="2">
        <f t="shared" si="397"/>
        <v>13.271887496770546</v>
      </c>
    </row>
    <row r="2293" spans="1:16" x14ac:dyDescent="0.2">
      <c r="A2293" s="17" t="s">
        <v>51</v>
      </c>
      <c r="B2293" t="s">
        <v>28</v>
      </c>
      <c r="C2293" t="s">
        <v>43</v>
      </c>
      <c r="D2293">
        <v>2018</v>
      </c>
      <c r="E2293">
        <v>5</v>
      </c>
      <c r="G2293">
        <v>49</v>
      </c>
      <c r="H2293">
        <v>13.606</v>
      </c>
      <c r="I2293">
        <v>15.867000000000001</v>
      </c>
      <c r="J2293">
        <v>18.129000000000001</v>
      </c>
      <c r="M2293" s="3">
        <f t="shared" si="394"/>
        <v>15.867333333333335</v>
      </c>
      <c r="N2293" s="1">
        <f t="shared" si="395"/>
        <v>2.2615000184243446</v>
      </c>
      <c r="O2293" s="1">
        <f t="shared" si="396"/>
        <v>18.128833351757677</v>
      </c>
      <c r="P2293" s="2">
        <f t="shared" si="397"/>
        <v>13.60583331490899</v>
      </c>
    </row>
    <row r="2294" spans="1:16" x14ac:dyDescent="0.2">
      <c r="A2294" s="17" t="s">
        <v>51</v>
      </c>
      <c r="B2294" t="s">
        <v>28</v>
      </c>
      <c r="C2294" t="s">
        <v>43</v>
      </c>
      <c r="D2294">
        <v>2018</v>
      </c>
      <c r="E2294">
        <v>5</v>
      </c>
      <c r="G2294">
        <v>50</v>
      </c>
      <c r="H2294">
        <v>10.566000000000001</v>
      </c>
      <c r="I2294">
        <v>12.169</v>
      </c>
      <c r="J2294">
        <v>13.669</v>
      </c>
      <c r="M2294" s="3">
        <f t="shared" si="394"/>
        <v>12.134666666666666</v>
      </c>
      <c r="N2294" s="1">
        <f t="shared" si="395"/>
        <v>1.5517848862949397</v>
      </c>
      <c r="O2294" s="1">
        <f t="shared" si="396"/>
        <v>13.686451552961605</v>
      </c>
      <c r="P2294" s="2">
        <f t="shared" si="397"/>
        <v>10.582881780371727</v>
      </c>
    </row>
    <row r="2295" spans="1:16" x14ac:dyDescent="0.2">
      <c r="A2295" s="17" t="s">
        <v>51</v>
      </c>
      <c r="B2295" t="s">
        <v>28</v>
      </c>
      <c r="C2295" t="s">
        <v>43</v>
      </c>
      <c r="D2295">
        <v>2018</v>
      </c>
      <c r="E2295">
        <v>5</v>
      </c>
      <c r="G2295">
        <v>51</v>
      </c>
      <c r="H2295">
        <v>8.3360000000000003</v>
      </c>
      <c r="I2295">
        <v>16.757000000000001</v>
      </c>
      <c r="J2295">
        <v>15.093999999999999</v>
      </c>
      <c r="M2295" s="3">
        <f t="shared" si="394"/>
        <v>13.395666666666669</v>
      </c>
      <c r="N2295" s="1">
        <f t="shared" si="395"/>
        <v>4.4599957772775252</v>
      </c>
      <c r="O2295" s="1">
        <f t="shared" si="396"/>
        <v>17.855662443944194</v>
      </c>
      <c r="P2295" s="2">
        <f t="shared" si="397"/>
        <v>8.9356708893891437</v>
      </c>
    </row>
    <row r="2296" spans="1:16" x14ac:dyDescent="0.2">
      <c r="A2296" s="17" t="s">
        <v>51</v>
      </c>
      <c r="B2296" t="s">
        <v>28</v>
      </c>
      <c r="C2296" t="s">
        <v>43</v>
      </c>
      <c r="D2296">
        <v>2018</v>
      </c>
      <c r="E2296">
        <v>5</v>
      </c>
      <c r="G2296">
        <v>52</v>
      </c>
      <c r="H2296">
        <v>15.867000000000001</v>
      </c>
      <c r="I2296">
        <v>18.867999999999999</v>
      </c>
      <c r="J2296">
        <v>18.363</v>
      </c>
      <c r="M2296" s="3">
        <f t="shared" si="394"/>
        <v>17.699333333333332</v>
      </c>
      <c r="N2296" s="1">
        <f t="shared" si="395"/>
        <v>1.6068106090430601</v>
      </c>
      <c r="O2296" s="1">
        <f t="shared" si="396"/>
        <v>19.306143942376391</v>
      </c>
      <c r="P2296" s="2">
        <f t="shared" si="397"/>
        <v>16.092522724290273</v>
      </c>
    </row>
    <row r="2297" spans="1:16" x14ac:dyDescent="0.2">
      <c r="A2297" s="17" t="s">
        <v>51</v>
      </c>
      <c r="B2297" t="s">
        <v>28</v>
      </c>
      <c r="C2297" t="s">
        <v>43</v>
      </c>
      <c r="D2297">
        <v>2018</v>
      </c>
      <c r="E2297">
        <v>5</v>
      </c>
      <c r="G2297">
        <v>53</v>
      </c>
      <c r="H2297">
        <v>15.113</v>
      </c>
      <c r="I2297">
        <v>16.672000000000001</v>
      </c>
      <c r="J2297">
        <v>18.129000000000001</v>
      </c>
      <c r="M2297" s="3">
        <f t="shared" si="394"/>
        <v>16.638000000000002</v>
      </c>
      <c r="N2297" s="1">
        <f t="shared" si="395"/>
        <v>1.5082874394491268</v>
      </c>
      <c r="O2297" s="1">
        <f t="shared" si="396"/>
        <v>18.146287439449129</v>
      </c>
      <c r="P2297" s="2">
        <f t="shared" si="397"/>
        <v>15.129712560550875</v>
      </c>
    </row>
    <row r="2298" spans="1:16" x14ac:dyDescent="0.2">
      <c r="A2298" s="17" t="s">
        <v>51</v>
      </c>
      <c r="B2298" t="s">
        <v>28</v>
      </c>
      <c r="C2298" t="s">
        <v>43</v>
      </c>
      <c r="D2298">
        <v>2018</v>
      </c>
      <c r="E2298">
        <v>5</v>
      </c>
      <c r="G2298">
        <v>54</v>
      </c>
      <c r="H2298">
        <v>13.606</v>
      </c>
      <c r="I2298">
        <v>13.585000000000001</v>
      </c>
      <c r="J2298">
        <v>15.093999999999999</v>
      </c>
      <c r="M2298" s="3">
        <f t="shared" si="394"/>
        <v>14.095000000000001</v>
      </c>
      <c r="N2298" s="1">
        <f t="shared" si="395"/>
        <v>0.86522309261831365</v>
      </c>
      <c r="O2298" s="1">
        <f t="shared" si="396"/>
        <v>14.960223092618314</v>
      </c>
      <c r="P2298" s="2">
        <f t="shared" si="397"/>
        <v>13.229776907381687</v>
      </c>
    </row>
    <row r="2299" spans="1:16" x14ac:dyDescent="0.2">
      <c r="A2299" s="17" t="s">
        <v>51</v>
      </c>
      <c r="B2299" t="s">
        <v>28</v>
      </c>
      <c r="C2299" t="s">
        <v>43</v>
      </c>
      <c r="D2299">
        <v>2018</v>
      </c>
      <c r="E2299">
        <v>5</v>
      </c>
      <c r="G2299">
        <v>55</v>
      </c>
      <c r="H2299">
        <v>10.566000000000001</v>
      </c>
      <c r="I2299">
        <v>16.672000000000001</v>
      </c>
      <c r="J2299">
        <v>15.093999999999999</v>
      </c>
      <c r="M2299" s="3">
        <f t="shared" si="394"/>
        <v>14.110666666666667</v>
      </c>
      <c r="N2299" s="1">
        <f t="shared" si="395"/>
        <v>3.1695452881025914</v>
      </c>
      <c r="O2299" s="1">
        <f t="shared" si="396"/>
        <v>17.280211954769257</v>
      </c>
      <c r="P2299" s="2">
        <f t="shared" si="397"/>
        <v>10.941121378564075</v>
      </c>
    </row>
    <row r="2300" spans="1:16" x14ac:dyDescent="0.2">
      <c r="A2300" s="17" t="s">
        <v>51</v>
      </c>
      <c r="B2300" t="s">
        <v>28</v>
      </c>
      <c r="C2300" t="s">
        <v>43</v>
      </c>
      <c r="D2300">
        <v>2018</v>
      </c>
      <c r="E2300">
        <v>5</v>
      </c>
      <c r="G2300">
        <v>56</v>
      </c>
      <c r="H2300">
        <v>11.321</v>
      </c>
      <c r="I2300">
        <v>18.113</v>
      </c>
      <c r="J2300">
        <v>16.672000000000001</v>
      </c>
      <c r="M2300" s="3">
        <f t="shared" si="394"/>
        <v>15.368666666666664</v>
      </c>
      <c r="N2300" s="1">
        <f t="shared" si="395"/>
        <v>3.5786623664902297</v>
      </c>
      <c r="O2300" s="1">
        <f t="shared" si="396"/>
        <v>18.947329033156894</v>
      </c>
      <c r="P2300" s="2">
        <f t="shared" si="397"/>
        <v>11.790004300176435</v>
      </c>
    </row>
    <row r="2301" spans="1:16" x14ac:dyDescent="0.2">
      <c r="A2301" s="17" t="s">
        <v>51</v>
      </c>
      <c r="B2301" t="s">
        <v>28</v>
      </c>
      <c r="C2301" t="s">
        <v>43</v>
      </c>
      <c r="D2301">
        <v>2018</v>
      </c>
      <c r="E2301">
        <v>5</v>
      </c>
      <c r="G2301">
        <v>57</v>
      </c>
      <c r="H2301">
        <v>14.34</v>
      </c>
      <c r="I2301">
        <v>19.637</v>
      </c>
      <c r="J2301">
        <v>19.623000000000001</v>
      </c>
      <c r="M2301" s="3">
        <f t="shared" si="394"/>
        <v>17.866666666666671</v>
      </c>
      <c r="N2301" s="1">
        <f t="shared" si="395"/>
        <v>3.0541909457879699</v>
      </c>
      <c r="O2301" s="1">
        <f t="shared" si="396"/>
        <v>20.92085761245464</v>
      </c>
      <c r="P2301" s="2">
        <f t="shared" si="397"/>
        <v>14.812475720878702</v>
      </c>
    </row>
    <row r="2302" spans="1:16" x14ac:dyDescent="0.2">
      <c r="A2302" s="17" t="s">
        <v>51</v>
      </c>
      <c r="B2302" t="s">
        <v>28</v>
      </c>
      <c r="C2302" t="s">
        <v>43</v>
      </c>
      <c r="D2302">
        <v>2018</v>
      </c>
      <c r="E2302">
        <v>5</v>
      </c>
      <c r="G2302">
        <v>58</v>
      </c>
      <c r="H2302">
        <v>12.919</v>
      </c>
      <c r="I2302">
        <v>10.566000000000001</v>
      </c>
      <c r="J2302">
        <v>17.375</v>
      </c>
      <c r="M2302" s="3">
        <f t="shared" si="394"/>
        <v>13.62</v>
      </c>
      <c r="N2302" s="1">
        <f t="shared" si="395"/>
        <v>3.4582034353114661</v>
      </c>
      <c r="O2302" s="1">
        <f t="shared" si="396"/>
        <v>17.078203435311465</v>
      </c>
      <c r="P2302" s="2">
        <f t="shared" si="397"/>
        <v>10.161796564688533</v>
      </c>
    </row>
    <row r="2303" spans="1:16" x14ac:dyDescent="0.2">
      <c r="A2303" s="17" t="s">
        <v>51</v>
      </c>
      <c r="B2303" t="s">
        <v>28</v>
      </c>
      <c r="C2303" t="s">
        <v>43</v>
      </c>
      <c r="D2303">
        <v>2018</v>
      </c>
      <c r="E2303">
        <v>5</v>
      </c>
      <c r="G2303">
        <v>59</v>
      </c>
      <c r="H2303">
        <v>15.093999999999999</v>
      </c>
      <c r="I2303">
        <v>10.673</v>
      </c>
      <c r="J2303">
        <v>12.074999999999999</v>
      </c>
      <c r="M2303" s="3">
        <f t="shared" si="394"/>
        <v>12.613999999999999</v>
      </c>
      <c r="N2303" s="1">
        <f t="shared" si="395"/>
        <v>2.2592478836993495</v>
      </c>
      <c r="O2303" s="1">
        <f t="shared" si="396"/>
        <v>14.873247883699349</v>
      </c>
      <c r="P2303" s="2">
        <f t="shared" si="397"/>
        <v>10.354752116300649</v>
      </c>
    </row>
    <row r="2304" spans="1:16" x14ac:dyDescent="0.2">
      <c r="A2304" s="17" t="s">
        <v>51</v>
      </c>
      <c r="B2304" t="s">
        <v>28</v>
      </c>
      <c r="C2304" t="s">
        <v>43</v>
      </c>
      <c r="D2304">
        <v>2018</v>
      </c>
      <c r="E2304">
        <v>5</v>
      </c>
      <c r="G2304">
        <v>60</v>
      </c>
      <c r="H2304">
        <v>12.099</v>
      </c>
      <c r="I2304">
        <v>16.620999999999999</v>
      </c>
      <c r="J2304">
        <v>13.606</v>
      </c>
      <c r="M2304" s="3">
        <f t="shared" si="394"/>
        <v>14.108666666666666</v>
      </c>
      <c r="N2304" s="1">
        <f t="shared" si="395"/>
        <v>2.3025260765805307</v>
      </c>
      <c r="O2304" s="1">
        <f t="shared" si="396"/>
        <v>16.411192743247199</v>
      </c>
      <c r="P2304" s="2">
        <f t="shared" si="397"/>
        <v>11.806140590086136</v>
      </c>
    </row>
    <row r="2305" spans="1:16" x14ac:dyDescent="0.2">
      <c r="A2305" s="17" t="s">
        <v>51</v>
      </c>
      <c r="B2305" t="s">
        <v>28</v>
      </c>
      <c r="C2305" t="s">
        <v>43</v>
      </c>
      <c r="D2305">
        <v>2018</v>
      </c>
      <c r="E2305">
        <v>5</v>
      </c>
      <c r="G2305">
        <v>61</v>
      </c>
      <c r="H2305">
        <v>9.8109999999999999</v>
      </c>
      <c r="I2305">
        <v>10.566000000000001</v>
      </c>
      <c r="J2305">
        <v>13.585000000000001</v>
      </c>
      <c r="M2305" s="3">
        <f t="shared" si="394"/>
        <v>11.320666666666668</v>
      </c>
      <c r="N2305" s="1">
        <f t="shared" si="395"/>
        <v>1.996975296124943</v>
      </c>
      <c r="O2305" s="1">
        <f t="shared" si="396"/>
        <v>13.31764196279161</v>
      </c>
      <c r="P2305" s="2">
        <f t="shared" si="397"/>
        <v>9.3236913705417255</v>
      </c>
    </row>
    <row r="2306" spans="1:16" x14ac:dyDescent="0.2">
      <c r="A2306" s="17" t="s">
        <v>51</v>
      </c>
      <c r="B2306" t="s">
        <v>28</v>
      </c>
      <c r="C2306" t="s">
        <v>43</v>
      </c>
      <c r="D2306">
        <v>2018</v>
      </c>
      <c r="E2306">
        <v>5</v>
      </c>
      <c r="G2306">
        <v>62</v>
      </c>
      <c r="H2306">
        <v>9.84</v>
      </c>
      <c r="I2306">
        <v>12.919</v>
      </c>
      <c r="J2306">
        <v>12.099</v>
      </c>
      <c r="M2306" s="3">
        <f t="shared" si="394"/>
        <v>11.619333333333335</v>
      </c>
      <c r="N2306" s="1">
        <f t="shared" si="395"/>
        <v>1.5945596048230068</v>
      </c>
      <c r="O2306" s="1">
        <f t="shared" si="396"/>
        <v>13.213892938156341</v>
      </c>
      <c r="P2306" s="2">
        <f t="shared" si="397"/>
        <v>10.024773728510329</v>
      </c>
    </row>
    <row r="2307" spans="1:16" x14ac:dyDescent="0.2">
      <c r="A2307" s="17" t="s">
        <v>51</v>
      </c>
      <c r="B2307" t="s">
        <v>28</v>
      </c>
      <c r="C2307" t="s">
        <v>43</v>
      </c>
      <c r="D2307">
        <v>2018</v>
      </c>
      <c r="E2307">
        <v>5</v>
      </c>
      <c r="G2307">
        <v>63</v>
      </c>
      <c r="H2307">
        <v>16.603999999999999</v>
      </c>
      <c r="I2307">
        <v>11.346</v>
      </c>
      <c r="J2307">
        <v>15.867000000000001</v>
      </c>
      <c r="M2307" s="3">
        <f t="shared" si="394"/>
        <v>14.605666666666666</v>
      </c>
      <c r="N2307" s="1">
        <f t="shared" si="395"/>
        <v>2.8469039908878835</v>
      </c>
      <c r="O2307" s="1">
        <f t="shared" si="396"/>
        <v>17.452570657554549</v>
      </c>
      <c r="P2307" s="2">
        <f t="shared" si="397"/>
        <v>11.758762675778783</v>
      </c>
    </row>
    <row r="2308" spans="1:16" x14ac:dyDescent="0.2">
      <c r="A2308" s="17" t="s">
        <v>51</v>
      </c>
      <c r="B2308" t="s">
        <v>28</v>
      </c>
      <c r="C2308" t="s">
        <v>43</v>
      </c>
      <c r="D2308">
        <v>2018</v>
      </c>
      <c r="E2308">
        <v>5</v>
      </c>
      <c r="G2308">
        <v>64</v>
      </c>
      <c r="H2308">
        <v>15.093999999999999</v>
      </c>
      <c r="I2308">
        <v>13.585000000000001</v>
      </c>
      <c r="J2308">
        <v>11.321</v>
      </c>
      <c r="M2308" s="3">
        <f t="shared" si="394"/>
        <v>13.333333333333334</v>
      </c>
      <c r="N2308" s="1">
        <f t="shared" si="395"/>
        <v>1.8990482704063432</v>
      </c>
      <c r="O2308" s="1">
        <f t="shared" si="396"/>
        <v>15.232381603739677</v>
      </c>
      <c r="P2308" s="2">
        <f t="shared" si="397"/>
        <v>11.434285062926991</v>
      </c>
    </row>
    <row r="2309" spans="1:16" x14ac:dyDescent="0.2">
      <c r="A2309" s="17" t="s">
        <v>51</v>
      </c>
      <c r="B2309" t="s">
        <v>28</v>
      </c>
      <c r="C2309" t="s">
        <v>43</v>
      </c>
      <c r="D2309">
        <v>2018</v>
      </c>
      <c r="E2309">
        <v>5</v>
      </c>
      <c r="G2309">
        <v>65</v>
      </c>
      <c r="H2309">
        <v>12.099</v>
      </c>
      <c r="I2309">
        <v>12.099</v>
      </c>
      <c r="J2309">
        <v>12.852</v>
      </c>
      <c r="M2309" s="3">
        <f t="shared" si="394"/>
        <v>12.35</v>
      </c>
      <c r="N2309" s="1">
        <f t="shared" si="395"/>
        <v>0.43474475269978829</v>
      </c>
      <c r="O2309" s="1">
        <f t="shared" si="396"/>
        <v>12.784744752699789</v>
      </c>
      <c r="P2309" s="2">
        <f t="shared" si="397"/>
        <v>11.915255247300211</v>
      </c>
    </row>
    <row r="2310" spans="1:16" x14ac:dyDescent="0.2">
      <c r="A2310" s="17" t="s">
        <v>51</v>
      </c>
      <c r="B2310" t="s">
        <v>28</v>
      </c>
      <c r="C2310" t="s">
        <v>43</v>
      </c>
      <c r="D2310">
        <v>2018</v>
      </c>
      <c r="E2310">
        <v>5</v>
      </c>
      <c r="G2310">
        <v>66</v>
      </c>
      <c r="H2310">
        <v>18.129000000000001</v>
      </c>
      <c r="I2310">
        <v>14.34</v>
      </c>
      <c r="J2310">
        <v>18.882999999999999</v>
      </c>
      <c r="M2310" s="3">
        <f t="shared" ref="M2310:M2328" si="398">AVERAGE(H2310:L2310)</f>
        <v>17.117333333333335</v>
      </c>
      <c r="N2310" s="1">
        <f t="shared" ref="N2310:N2328" si="399">STDEV(H2310:L2310)</f>
        <v>2.434607634370114</v>
      </c>
      <c r="O2310" s="1">
        <f t="shared" ref="O2310:O2328" si="400">M2310+N2310</f>
        <v>19.551940967703448</v>
      </c>
      <c r="P2310" s="2">
        <f t="shared" ref="P2310:P2328" si="401">M2310-N2310</f>
        <v>14.682725698963221</v>
      </c>
    </row>
    <row r="2311" spans="1:16" x14ac:dyDescent="0.2">
      <c r="A2311" s="17" t="s">
        <v>51</v>
      </c>
      <c r="B2311" t="s">
        <v>28</v>
      </c>
      <c r="C2311" t="s">
        <v>43</v>
      </c>
      <c r="D2311">
        <v>2018</v>
      </c>
      <c r="E2311">
        <v>5</v>
      </c>
      <c r="G2311">
        <v>67</v>
      </c>
      <c r="H2311">
        <v>12.074999999999999</v>
      </c>
      <c r="I2311">
        <v>12.83</v>
      </c>
      <c r="J2311">
        <v>19.623000000000001</v>
      </c>
      <c r="M2311" s="3">
        <f t="shared" si="398"/>
        <v>14.842666666666668</v>
      </c>
      <c r="N2311" s="1">
        <f t="shared" si="399"/>
        <v>4.1570658322106588</v>
      </c>
      <c r="O2311" s="1">
        <f t="shared" si="400"/>
        <v>18.999732498877329</v>
      </c>
      <c r="P2311" s="2">
        <f t="shared" si="401"/>
        <v>10.685600834456009</v>
      </c>
    </row>
    <row r="2312" spans="1:16" x14ac:dyDescent="0.2">
      <c r="A2312" s="17" t="s">
        <v>51</v>
      </c>
      <c r="B2312" t="s">
        <v>28</v>
      </c>
      <c r="C2312" t="s">
        <v>43</v>
      </c>
      <c r="D2312">
        <v>2018</v>
      </c>
      <c r="E2312">
        <v>5</v>
      </c>
      <c r="G2312">
        <v>68</v>
      </c>
      <c r="H2312">
        <v>12.852</v>
      </c>
      <c r="I2312">
        <v>15.113</v>
      </c>
      <c r="J2312">
        <v>20.376999999999999</v>
      </c>
      <c r="M2312" s="3">
        <f t="shared" si="398"/>
        <v>16.114000000000001</v>
      </c>
      <c r="N2312" s="1">
        <f t="shared" si="399"/>
        <v>3.8610758863301404</v>
      </c>
      <c r="O2312" s="1">
        <f t="shared" si="400"/>
        <v>19.975075886330142</v>
      </c>
      <c r="P2312" s="2">
        <f t="shared" si="401"/>
        <v>12.252924113669859</v>
      </c>
    </row>
    <row r="2313" spans="1:16" x14ac:dyDescent="0.2">
      <c r="A2313" s="17" t="s">
        <v>51</v>
      </c>
      <c r="B2313" t="s">
        <v>28</v>
      </c>
      <c r="C2313" t="s">
        <v>43</v>
      </c>
      <c r="D2313">
        <v>2018</v>
      </c>
      <c r="E2313">
        <v>5</v>
      </c>
      <c r="G2313">
        <v>69</v>
      </c>
      <c r="H2313">
        <v>14.359</v>
      </c>
      <c r="I2313">
        <v>12.099</v>
      </c>
      <c r="J2313">
        <v>17.506</v>
      </c>
      <c r="M2313" s="3">
        <f t="shared" si="398"/>
        <v>14.654666666666666</v>
      </c>
      <c r="N2313" s="1">
        <f t="shared" si="399"/>
        <v>2.7155987062401921</v>
      </c>
      <c r="O2313" s="1">
        <f t="shared" si="400"/>
        <v>17.370265372906857</v>
      </c>
      <c r="P2313" s="2">
        <f t="shared" si="401"/>
        <v>11.939067960426474</v>
      </c>
    </row>
    <row r="2314" spans="1:16" x14ac:dyDescent="0.2">
      <c r="A2314" s="17" t="s">
        <v>51</v>
      </c>
      <c r="B2314" t="s">
        <v>28</v>
      </c>
      <c r="C2314" t="s">
        <v>43</v>
      </c>
      <c r="D2314">
        <v>2018</v>
      </c>
      <c r="E2314">
        <v>5</v>
      </c>
      <c r="G2314">
        <v>70</v>
      </c>
      <c r="H2314">
        <v>15.849</v>
      </c>
      <c r="I2314">
        <v>13.585000000000001</v>
      </c>
      <c r="J2314">
        <v>14.34</v>
      </c>
      <c r="M2314" s="3">
        <f t="shared" si="398"/>
        <v>14.591333333333333</v>
      </c>
      <c r="N2314" s="1">
        <f t="shared" si="399"/>
        <v>1.1527360206627244</v>
      </c>
      <c r="O2314" s="1">
        <f t="shared" si="400"/>
        <v>15.744069353996057</v>
      </c>
      <c r="P2314" s="2">
        <f t="shared" si="401"/>
        <v>13.438597312670609</v>
      </c>
    </row>
    <row r="2315" spans="1:16" x14ac:dyDescent="0.2">
      <c r="A2315" s="17" t="s">
        <v>51</v>
      </c>
      <c r="B2315" t="s">
        <v>28</v>
      </c>
      <c r="C2315" t="s">
        <v>43</v>
      </c>
      <c r="D2315">
        <v>2018</v>
      </c>
      <c r="E2315">
        <v>5</v>
      </c>
      <c r="G2315">
        <v>71</v>
      </c>
      <c r="H2315">
        <v>15.093999999999999</v>
      </c>
      <c r="I2315">
        <v>22.094000000000001</v>
      </c>
      <c r="J2315">
        <v>12.074999999999999</v>
      </c>
      <c r="M2315" s="3">
        <f t="shared" si="398"/>
        <v>16.421000000000003</v>
      </c>
      <c r="N2315" s="1">
        <f t="shared" si="399"/>
        <v>5.1396290722191136</v>
      </c>
      <c r="O2315" s="1">
        <f t="shared" si="400"/>
        <v>21.560629072219115</v>
      </c>
      <c r="P2315" s="2">
        <f t="shared" si="401"/>
        <v>11.281370927780889</v>
      </c>
    </row>
    <row r="2316" spans="1:16" x14ac:dyDescent="0.2">
      <c r="A2316" s="17" t="s">
        <v>51</v>
      </c>
      <c r="B2316" t="s">
        <v>28</v>
      </c>
      <c r="C2316" t="s">
        <v>43</v>
      </c>
      <c r="D2316">
        <v>2018</v>
      </c>
      <c r="E2316">
        <v>5</v>
      </c>
      <c r="G2316">
        <v>72</v>
      </c>
      <c r="H2316">
        <v>15.113</v>
      </c>
      <c r="I2316">
        <v>15.849</v>
      </c>
      <c r="J2316">
        <v>14.419</v>
      </c>
      <c r="M2316" s="3">
        <f t="shared" si="398"/>
        <v>15.127000000000001</v>
      </c>
      <c r="N2316" s="1">
        <f t="shared" si="399"/>
        <v>0.71510278981416364</v>
      </c>
      <c r="O2316" s="1">
        <f t="shared" si="400"/>
        <v>15.842102789814165</v>
      </c>
      <c r="P2316" s="2">
        <f t="shared" si="401"/>
        <v>14.411897210185836</v>
      </c>
    </row>
    <row r="2317" spans="1:16" x14ac:dyDescent="0.2">
      <c r="A2317" s="17" t="s">
        <v>51</v>
      </c>
      <c r="B2317" t="s">
        <v>28</v>
      </c>
      <c r="C2317" t="s">
        <v>43</v>
      </c>
      <c r="D2317">
        <v>2018</v>
      </c>
      <c r="E2317">
        <v>5</v>
      </c>
      <c r="G2317">
        <v>73</v>
      </c>
      <c r="H2317">
        <v>18.867999999999999</v>
      </c>
      <c r="I2317">
        <v>15.093999999999999</v>
      </c>
      <c r="J2317">
        <v>17.423999999999999</v>
      </c>
      <c r="M2317" s="3">
        <f t="shared" si="398"/>
        <v>17.128666666666664</v>
      </c>
      <c r="N2317" s="1">
        <f t="shared" si="399"/>
        <v>1.9042545348070807</v>
      </c>
      <c r="O2317" s="1">
        <f t="shared" si="400"/>
        <v>19.032921201473744</v>
      </c>
      <c r="P2317" s="2">
        <f t="shared" si="401"/>
        <v>15.224412131859584</v>
      </c>
    </row>
    <row r="2318" spans="1:16" x14ac:dyDescent="0.2">
      <c r="A2318" s="17" t="s">
        <v>51</v>
      </c>
      <c r="B2318" t="s">
        <v>28</v>
      </c>
      <c r="C2318" t="s">
        <v>43</v>
      </c>
      <c r="D2318">
        <v>2018</v>
      </c>
      <c r="E2318">
        <v>5</v>
      </c>
      <c r="G2318">
        <v>74</v>
      </c>
      <c r="H2318">
        <v>19.637</v>
      </c>
      <c r="I2318">
        <v>18.113</v>
      </c>
      <c r="J2318">
        <v>11.420999999999999</v>
      </c>
      <c r="M2318" s="3">
        <f t="shared" si="398"/>
        <v>16.390333333333334</v>
      </c>
      <c r="N2318" s="1">
        <f t="shared" si="399"/>
        <v>4.3705090473917751</v>
      </c>
      <c r="O2318" s="1">
        <f t="shared" si="400"/>
        <v>20.760842380725109</v>
      </c>
      <c r="P2318" s="2">
        <f t="shared" si="401"/>
        <v>12.01982428594156</v>
      </c>
    </row>
    <row r="2319" spans="1:16" x14ac:dyDescent="0.2">
      <c r="A2319" s="17" t="s">
        <v>51</v>
      </c>
      <c r="B2319" t="s">
        <v>28</v>
      </c>
      <c r="C2319" t="s">
        <v>43</v>
      </c>
      <c r="D2319">
        <v>2018</v>
      </c>
      <c r="E2319">
        <v>5</v>
      </c>
      <c r="G2319">
        <v>75</v>
      </c>
      <c r="H2319">
        <v>15.093999999999999</v>
      </c>
      <c r="I2319">
        <v>16.603999999999999</v>
      </c>
      <c r="J2319">
        <v>12.83</v>
      </c>
      <c r="M2319" s="3">
        <f t="shared" si="398"/>
        <v>14.842666666666666</v>
      </c>
      <c r="N2319" s="1">
        <f t="shared" si="399"/>
        <v>1.8995118671209783</v>
      </c>
      <c r="O2319" s="1">
        <f t="shared" si="400"/>
        <v>16.742178533787644</v>
      </c>
      <c r="P2319" s="2">
        <f t="shared" si="401"/>
        <v>12.943154799545688</v>
      </c>
    </row>
    <row r="2320" spans="1:16" x14ac:dyDescent="0.2">
      <c r="A2320" s="17" t="s">
        <v>51</v>
      </c>
      <c r="B2320" t="s">
        <v>28</v>
      </c>
      <c r="C2320" t="s">
        <v>43</v>
      </c>
      <c r="D2320">
        <v>2018</v>
      </c>
      <c r="E2320">
        <v>5</v>
      </c>
      <c r="G2320">
        <v>76</v>
      </c>
      <c r="H2320">
        <v>21.132000000000001</v>
      </c>
      <c r="I2320">
        <v>17.358000000000001</v>
      </c>
      <c r="J2320">
        <v>11.420999999999999</v>
      </c>
      <c r="M2320" s="3">
        <f t="shared" si="398"/>
        <v>16.637</v>
      </c>
      <c r="N2320" s="1">
        <f t="shared" si="399"/>
        <v>4.8954837350357918</v>
      </c>
      <c r="O2320" s="1">
        <f t="shared" si="400"/>
        <v>21.532483735035793</v>
      </c>
      <c r="P2320" s="2">
        <f t="shared" si="401"/>
        <v>11.741516264964208</v>
      </c>
    </row>
    <row r="2321" spans="1:16" x14ac:dyDescent="0.2">
      <c r="A2321" s="17" t="s">
        <v>51</v>
      </c>
      <c r="B2321" t="s">
        <v>28</v>
      </c>
      <c r="C2321" t="s">
        <v>43</v>
      </c>
      <c r="D2321">
        <v>2018</v>
      </c>
      <c r="E2321">
        <v>5</v>
      </c>
      <c r="G2321">
        <v>77</v>
      </c>
      <c r="H2321">
        <v>13.772</v>
      </c>
      <c r="I2321">
        <v>18.882999999999999</v>
      </c>
      <c r="J2321">
        <v>13.669</v>
      </c>
      <c r="M2321" s="3">
        <f t="shared" si="398"/>
        <v>15.441333333333333</v>
      </c>
      <c r="N2321" s="1">
        <f t="shared" si="399"/>
        <v>2.9810156546609181</v>
      </c>
      <c r="O2321" s="1">
        <f t="shared" si="400"/>
        <v>18.422348987994251</v>
      </c>
      <c r="P2321" s="2">
        <f t="shared" si="401"/>
        <v>12.460317678672414</v>
      </c>
    </row>
    <row r="2322" spans="1:16" x14ac:dyDescent="0.2">
      <c r="A2322" s="17" t="s">
        <v>51</v>
      </c>
      <c r="B2322" t="s">
        <v>28</v>
      </c>
      <c r="C2322" t="s">
        <v>43</v>
      </c>
      <c r="D2322">
        <v>2018</v>
      </c>
      <c r="E2322">
        <v>5</v>
      </c>
      <c r="G2322">
        <v>78</v>
      </c>
      <c r="H2322">
        <v>17.423999999999999</v>
      </c>
      <c r="I2322">
        <v>19.637</v>
      </c>
      <c r="J2322">
        <v>12.074999999999999</v>
      </c>
      <c r="M2322" s="3">
        <f t="shared" si="398"/>
        <v>16.378666666666664</v>
      </c>
      <c r="N2322" s="1">
        <f t="shared" si="399"/>
        <v>3.8878660385015045</v>
      </c>
      <c r="O2322" s="1">
        <f t="shared" si="400"/>
        <v>20.266532705168167</v>
      </c>
      <c r="P2322" s="2">
        <f t="shared" si="401"/>
        <v>12.490800628165159</v>
      </c>
    </row>
    <row r="2323" spans="1:16" x14ac:dyDescent="0.2">
      <c r="A2323" s="17" t="s">
        <v>51</v>
      </c>
      <c r="B2323" t="s">
        <v>28</v>
      </c>
      <c r="C2323" t="s">
        <v>43</v>
      </c>
      <c r="D2323">
        <v>2018</v>
      </c>
      <c r="E2323">
        <v>5</v>
      </c>
      <c r="G2323">
        <v>79</v>
      </c>
      <c r="H2323">
        <v>16.620999999999999</v>
      </c>
      <c r="I2323">
        <v>15.867000000000001</v>
      </c>
      <c r="J2323">
        <v>12.074999999999999</v>
      </c>
      <c r="M2323" s="3">
        <f t="shared" si="398"/>
        <v>14.854333333333335</v>
      </c>
      <c r="N2323" s="1">
        <f t="shared" si="399"/>
        <v>2.4363188078191307</v>
      </c>
      <c r="O2323" s="1">
        <f t="shared" si="400"/>
        <v>17.290652141152464</v>
      </c>
      <c r="P2323" s="2">
        <f t="shared" si="401"/>
        <v>12.418014525514204</v>
      </c>
    </row>
    <row r="2324" spans="1:16" x14ac:dyDescent="0.2">
      <c r="A2324" s="17" t="s">
        <v>51</v>
      </c>
      <c r="B2324" t="s">
        <v>28</v>
      </c>
      <c r="C2324" t="s">
        <v>43</v>
      </c>
      <c r="D2324">
        <v>2018</v>
      </c>
      <c r="E2324">
        <v>5</v>
      </c>
      <c r="G2324">
        <v>80</v>
      </c>
      <c r="H2324">
        <v>17.375</v>
      </c>
      <c r="I2324">
        <v>18.129000000000001</v>
      </c>
      <c r="J2324">
        <v>15.867000000000001</v>
      </c>
      <c r="M2324" s="3">
        <f t="shared" si="398"/>
        <v>17.123666666666669</v>
      </c>
      <c r="N2324" s="1">
        <f t="shared" si="399"/>
        <v>1.1517540246655678</v>
      </c>
      <c r="O2324" s="1">
        <f t="shared" si="400"/>
        <v>18.275420691332236</v>
      </c>
      <c r="P2324" s="2">
        <f t="shared" si="401"/>
        <v>15.971912642001101</v>
      </c>
    </row>
    <row r="2325" spans="1:16" x14ac:dyDescent="0.2">
      <c r="A2325" s="17" t="s">
        <v>51</v>
      </c>
      <c r="B2325" t="s">
        <v>28</v>
      </c>
      <c r="C2325" t="s">
        <v>43</v>
      </c>
      <c r="D2325">
        <v>2018</v>
      </c>
      <c r="E2325">
        <v>5</v>
      </c>
      <c r="G2325">
        <v>81</v>
      </c>
      <c r="H2325">
        <v>17.423999999999999</v>
      </c>
      <c r="I2325">
        <v>18.129000000000001</v>
      </c>
      <c r="J2325">
        <v>12.074999999999999</v>
      </c>
      <c r="M2325" s="3">
        <f t="shared" si="398"/>
        <v>15.875999999999999</v>
      </c>
      <c r="N2325" s="1">
        <f t="shared" si="399"/>
        <v>3.3105825771305013</v>
      </c>
      <c r="O2325" s="1">
        <f t="shared" si="400"/>
        <v>19.186582577130501</v>
      </c>
      <c r="P2325" s="2">
        <f t="shared" si="401"/>
        <v>12.565417422869498</v>
      </c>
    </row>
    <row r="2326" spans="1:16" x14ac:dyDescent="0.2">
      <c r="A2326" s="17" t="s">
        <v>51</v>
      </c>
      <c r="B2326" t="s">
        <v>28</v>
      </c>
      <c r="C2326" t="s">
        <v>43</v>
      </c>
      <c r="D2326">
        <v>2018</v>
      </c>
      <c r="E2326">
        <v>5</v>
      </c>
      <c r="G2326">
        <v>82</v>
      </c>
      <c r="H2326">
        <v>20.433</v>
      </c>
      <c r="I2326">
        <v>14.34</v>
      </c>
      <c r="J2326">
        <v>8.3019999999999996</v>
      </c>
      <c r="M2326" s="3">
        <f t="shared" si="398"/>
        <v>14.358333333333333</v>
      </c>
      <c r="N2326" s="1">
        <f t="shared" si="399"/>
        <v>6.0655207800594884</v>
      </c>
      <c r="O2326" s="1">
        <f t="shared" si="400"/>
        <v>20.423854113392821</v>
      </c>
      <c r="P2326" s="2">
        <f t="shared" si="401"/>
        <v>8.2928125532738441</v>
      </c>
    </row>
    <row r="2327" spans="1:16" x14ac:dyDescent="0.2">
      <c r="A2327" s="17" t="s">
        <v>51</v>
      </c>
      <c r="B2327" t="s">
        <v>28</v>
      </c>
      <c r="C2327" t="s">
        <v>43</v>
      </c>
      <c r="D2327">
        <v>2018</v>
      </c>
      <c r="E2327">
        <v>5</v>
      </c>
      <c r="G2327">
        <v>83</v>
      </c>
      <c r="H2327">
        <v>18.882999999999999</v>
      </c>
      <c r="I2327">
        <v>18.113</v>
      </c>
      <c r="J2327" t="s">
        <v>18</v>
      </c>
      <c r="M2327" s="3">
        <f t="shared" si="398"/>
        <v>18.497999999999998</v>
      </c>
      <c r="N2327" s="1">
        <f t="shared" si="399"/>
        <v>0.54447222151364127</v>
      </c>
      <c r="O2327" s="1">
        <f t="shared" si="400"/>
        <v>19.042472221513638</v>
      </c>
      <c r="P2327" s="2">
        <f t="shared" si="401"/>
        <v>17.953527778486357</v>
      </c>
    </row>
    <row r="2328" spans="1:16" x14ac:dyDescent="0.2">
      <c r="A2328" s="36" t="s">
        <v>51</v>
      </c>
      <c r="B2328" s="5" t="s">
        <v>28</v>
      </c>
      <c r="C2328" s="5" t="s">
        <v>43</v>
      </c>
      <c r="D2328" s="5">
        <v>2018</v>
      </c>
      <c r="E2328" s="5">
        <v>5</v>
      </c>
      <c r="F2328" s="5"/>
      <c r="G2328" s="5">
        <v>84</v>
      </c>
      <c r="H2328" s="5">
        <v>15.849</v>
      </c>
      <c r="I2328" s="5">
        <v>9.0570000000000004</v>
      </c>
      <c r="J2328" s="5" t="s">
        <v>18</v>
      </c>
      <c r="K2328" s="5"/>
      <c r="L2328" s="5"/>
      <c r="M2328" s="6">
        <f t="shared" si="398"/>
        <v>12.452999999999999</v>
      </c>
      <c r="N2328" s="7">
        <f t="shared" si="399"/>
        <v>4.8026692578190362</v>
      </c>
      <c r="O2328" s="7">
        <f t="shared" si="400"/>
        <v>17.255669257819036</v>
      </c>
      <c r="P2328" s="8">
        <f t="shared" si="401"/>
        <v>7.6503307421809632</v>
      </c>
    </row>
    <row r="2329" spans="1:16" x14ac:dyDescent="0.2">
      <c r="A2329" s="32" t="s">
        <v>57</v>
      </c>
      <c r="B2329" s="9" t="s">
        <v>28</v>
      </c>
      <c r="C2329" s="9" t="s">
        <v>43</v>
      </c>
      <c r="D2329" s="9">
        <v>2022</v>
      </c>
      <c r="E2329" s="9">
        <v>1</v>
      </c>
      <c r="F2329" s="9">
        <v>1209.663</v>
      </c>
      <c r="G2329" s="9">
        <v>1</v>
      </c>
      <c r="H2329" s="9">
        <v>4.5910000000000002</v>
      </c>
      <c r="I2329" s="9" t="s">
        <v>18</v>
      </c>
      <c r="J2329" s="9">
        <v>1.5089999999999999</v>
      </c>
      <c r="K2329" s="9"/>
      <c r="L2329" s="9"/>
      <c r="M2329" s="11">
        <f t="shared" ref="M2329" si="402">AVERAGE(H2329:L2329)</f>
        <v>3.05</v>
      </c>
      <c r="N2329" s="12">
        <f t="shared" ref="N2329" si="403">STDEV(H2329:L2329)</f>
        <v>2.1793030996169405</v>
      </c>
      <c r="O2329" s="12">
        <f t="shared" ref="O2329" si="404">M2329+N2329</f>
        <v>5.2293030996169403</v>
      </c>
      <c r="P2329" s="13">
        <f t="shared" ref="P2329" si="405">M2329-N2329</f>
        <v>0.87069690038305936</v>
      </c>
    </row>
    <row r="2330" spans="1:16" x14ac:dyDescent="0.2">
      <c r="A2330" s="17" t="s">
        <v>57</v>
      </c>
      <c r="B2330" t="s">
        <v>28</v>
      </c>
      <c r="C2330" t="s">
        <v>43</v>
      </c>
      <c r="D2330">
        <v>2022</v>
      </c>
      <c r="E2330">
        <v>1</v>
      </c>
      <c r="G2330">
        <v>2</v>
      </c>
      <c r="H2330">
        <v>3.1120000000000001</v>
      </c>
      <c r="I2330">
        <v>2.2639999999999998</v>
      </c>
      <c r="J2330">
        <v>4.5279999999999996</v>
      </c>
      <c r="M2330" s="3">
        <f t="shared" ref="M2330:M2372" si="406">AVERAGE(H2330:L2330)</f>
        <v>3.3013333333333335</v>
      </c>
      <c r="N2330" s="1">
        <f t="shared" ref="N2330:N2372" si="407">STDEV(H2330:L2330)</f>
        <v>1.1438135046122395</v>
      </c>
      <c r="O2330" s="1">
        <f t="shared" ref="O2330:O2372" si="408">M2330+N2330</f>
        <v>4.4451468379455727</v>
      </c>
      <c r="P2330" s="2">
        <f t="shared" ref="P2330:P2372" si="409">M2330-N2330</f>
        <v>2.1575198287210942</v>
      </c>
    </row>
    <row r="2331" spans="1:16" x14ac:dyDescent="0.2">
      <c r="A2331" s="17" t="s">
        <v>57</v>
      </c>
      <c r="B2331" t="s">
        <v>28</v>
      </c>
      <c r="C2331" t="s">
        <v>43</v>
      </c>
      <c r="D2331">
        <v>2022</v>
      </c>
      <c r="E2331">
        <v>1</v>
      </c>
      <c r="G2331">
        <v>3</v>
      </c>
      <c r="H2331">
        <v>5.2830000000000004</v>
      </c>
      <c r="I2331">
        <v>3.774</v>
      </c>
      <c r="J2331">
        <v>6.0380000000000003</v>
      </c>
      <c r="M2331" s="3">
        <f t="shared" si="406"/>
        <v>5.0316666666666672</v>
      </c>
      <c r="N2331" s="1">
        <f t="shared" si="407"/>
        <v>1.1527360206627246</v>
      </c>
      <c r="O2331" s="1">
        <f t="shared" si="408"/>
        <v>6.184402687329392</v>
      </c>
      <c r="P2331" s="2">
        <f t="shared" si="409"/>
        <v>3.8789306460039423</v>
      </c>
    </row>
    <row r="2332" spans="1:16" x14ac:dyDescent="0.2">
      <c r="A2332" s="17" t="s">
        <v>57</v>
      </c>
      <c r="B2332" t="s">
        <v>28</v>
      </c>
      <c r="C2332" t="s">
        <v>43</v>
      </c>
      <c r="D2332">
        <v>2022</v>
      </c>
      <c r="E2332">
        <v>1</v>
      </c>
      <c r="G2332">
        <v>4</v>
      </c>
      <c r="H2332">
        <v>4.5279999999999996</v>
      </c>
      <c r="I2332">
        <v>4.5279999999999996</v>
      </c>
      <c r="J2332">
        <v>6.0380000000000003</v>
      </c>
      <c r="M2332" s="3">
        <f t="shared" si="406"/>
        <v>5.0313333333333334</v>
      </c>
      <c r="N2332" s="1">
        <f t="shared" si="407"/>
        <v>0.8717989064763344</v>
      </c>
      <c r="O2332" s="1">
        <f t="shared" si="408"/>
        <v>5.9031322398096675</v>
      </c>
      <c r="P2332" s="2">
        <f t="shared" si="409"/>
        <v>4.1595344268569994</v>
      </c>
    </row>
    <row r="2333" spans="1:16" x14ac:dyDescent="0.2">
      <c r="A2333" s="17" t="s">
        <v>57</v>
      </c>
      <c r="B2333" t="s">
        <v>28</v>
      </c>
      <c r="C2333" t="s">
        <v>43</v>
      </c>
      <c r="D2333">
        <v>2022</v>
      </c>
      <c r="E2333">
        <v>1</v>
      </c>
      <c r="G2333">
        <v>5</v>
      </c>
      <c r="H2333">
        <v>3.774</v>
      </c>
      <c r="I2333">
        <v>6.0380000000000003</v>
      </c>
      <c r="J2333">
        <v>4.5279999999999996</v>
      </c>
      <c r="M2333" s="3">
        <f t="shared" si="406"/>
        <v>4.78</v>
      </c>
      <c r="N2333" s="1">
        <f t="shared" si="407"/>
        <v>1.1528451760752632</v>
      </c>
      <c r="O2333" s="1">
        <f t="shared" si="408"/>
        <v>5.9328451760752632</v>
      </c>
      <c r="P2333" s="2">
        <f t="shared" si="409"/>
        <v>3.6271548239247373</v>
      </c>
    </row>
    <row r="2334" spans="1:16" x14ac:dyDescent="0.2">
      <c r="A2334" s="17" t="s">
        <v>57</v>
      </c>
      <c r="B2334" t="s">
        <v>28</v>
      </c>
      <c r="C2334" t="s">
        <v>43</v>
      </c>
      <c r="D2334">
        <v>2022</v>
      </c>
      <c r="E2334">
        <v>1</v>
      </c>
      <c r="G2334">
        <v>6</v>
      </c>
      <c r="H2334">
        <v>3.8479999999999999</v>
      </c>
      <c r="I2334">
        <v>3.774</v>
      </c>
      <c r="J2334">
        <v>6.0380000000000003</v>
      </c>
      <c r="M2334" s="3">
        <f t="shared" si="406"/>
        <v>4.5533333333333337</v>
      </c>
      <c r="N2334" s="1">
        <f t="shared" si="407"/>
        <v>1.2862913096702984</v>
      </c>
      <c r="O2334" s="1">
        <f t="shared" si="408"/>
        <v>5.8396246430036323</v>
      </c>
      <c r="P2334" s="2">
        <f t="shared" si="409"/>
        <v>3.2670420236630351</v>
      </c>
    </row>
    <row r="2335" spans="1:16" x14ac:dyDescent="0.2">
      <c r="A2335" s="17" t="s">
        <v>57</v>
      </c>
      <c r="B2335" t="s">
        <v>28</v>
      </c>
      <c r="C2335" t="s">
        <v>43</v>
      </c>
      <c r="D2335">
        <v>2022</v>
      </c>
      <c r="E2335">
        <v>1</v>
      </c>
      <c r="G2335">
        <v>7</v>
      </c>
      <c r="H2335">
        <v>6.7919999999999998</v>
      </c>
      <c r="I2335">
        <v>6.0380000000000003</v>
      </c>
      <c r="J2335">
        <v>5.2830000000000004</v>
      </c>
      <c r="M2335" s="3">
        <f t="shared" si="406"/>
        <v>6.0376666666666665</v>
      </c>
      <c r="N2335" s="1">
        <f t="shared" si="407"/>
        <v>0.75450005522420971</v>
      </c>
      <c r="O2335" s="1">
        <f t="shared" si="408"/>
        <v>6.7921667218908759</v>
      </c>
      <c r="P2335" s="2">
        <f t="shared" si="409"/>
        <v>5.2831666114424571</v>
      </c>
    </row>
    <row r="2336" spans="1:16" x14ac:dyDescent="0.2">
      <c r="A2336" s="17" t="s">
        <v>57</v>
      </c>
      <c r="B2336" t="s">
        <v>28</v>
      </c>
      <c r="C2336" t="s">
        <v>43</v>
      </c>
      <c r="D2336">
        <v>2022</v>
      </c>
      <c r="E2336">
        <v>1</v>
      </c>
      <c r="G2336">
        <v>8</v>
      </c>
      <c r="H2336">
        <v>4.5279999999999996</v>
      </c>
      <c r="I2336">
        <v>6.085</v>
      </c>
      <c r="J2336">
        <v>4.5279999999999996</v>
      </c>
      <c r="M2336" s="3">
        <f t="shared" si="406"/>
        <v>5.0469999999999997</v>
      </c>
      <c r="N2336" s="1">
        <f t="shared" si="407"/>
        <v>0.89893436912824531</v>
      </c>
      <c r="O2336" s="1">
        <f t="shared" si="408"/>
        <v>5.9459343691282447</v>
      </c>
      <c r="P2336" s="2">
        <f t="shared" si="409"/>
        <v>4.1480656308717547</v>
      </c>
    </row>
    <row r="2337" spans="1:16" x14ac:dyDescent="0.2">
      <c r="A2337" s="17" t="s">
        <v>57</v>
      </c>
      <c r="B2337" t="s">
        <v>28</v>
      </c>
      <c r="C2337" t="s">
        <v>43</v>
      </c>
      <c r="D2337">
        <v>2022</v>
      </c>
      <c r="E2337">
        <v>1</v>
      </c>
      <c r="G2337">
        <v>9</v>
      </c>
      <c r="H2337">
        <v>6.0380000000000003</v>
      </c>
      <c r="I2337">
        <v>5.4939999999999998</v>
      </c>
      <c r="J2337">
        <v>3.774</v>
      </c>
      <c r="M2337" s="3">
        <f t="shared" si="406"/>
        <v>5.1020000000000003</v>
      </c>
      <c r="N2337" s="1">
        <f t="shared" si="407"/>
        <v>1.1818087831794089</v>
      </c>
      <c r="O2337" s="1">
        <f t="shared" si="408"/>
        <v>6.2838087831794089</v>
      </c>
      <c r="P2337" s="2">
        <f t="shared" si="409"/>
        <v>3.9201912168205917</v>
      </c>
    </row>
    <row r="2338" spans="1:16" x14ac:dyDescent="0.2">
      <c r="A2338" s="17" t="s">
        <v>57</v>
      </c>
      <c r="B2338" t="s">
        <v>28</v>
      </c>
      <c r="C2338" t="s">
        <v>43</v>
      </c>
      <c r="D2338">
        <v>2022</v>
      </c>
      <c r="E2338">
        <v>1</v>
      </c>
      <c r="G2338">
        <v>10</v>
      </c>
      <c r="H2338">
        <v>3.774</v>
      </c>
      <c r="I2338">
        <v>4.5279999999999996</v>
      </c>
      <c r="J2338">
        <v>5.2830000000000004</v>
      </c>
      <c r="M2338" s="3">
        <f t="shared" si="406"/>
        <v>4.5283333333333333</v>
      </c>
      <c r="N2338" s="1">
        <f t="shared" si="407"/>
        <v>0.75450005522420271</v>
      </c>
      <c r="O2338" s="1">
        <f t="shared" si="408"/>
        <v>5.2828333885575365</v>
      </c>
      <c r="P2338" s="2">
        <f t="shared" si="409"/>
        <v>3.7738332781091306</v>
      </c>
    </row>
    <row r="2339" spans="1:16" x14ac:dyDescent="0.2">
      <c r="A2339" s="17" t="s">
        <v>57</v>
      </c>
      <c r="B2339" t="s">
        <v>28</v>
      </c>
      <c r="C2339" t="s">
        <v>43</v>
      </c>
      <c r="D2339">
        <v>2022</v>
      </c>
      <c r="E2339">
        <v>1</v>
      </c>
      <c r="G2339">
        <v>11</v>
      </c>
      <c r="H2339">
        <v>3.774</v>
      </c>
      <c r="I2339">
        <v>3.1120000000000001</v>
      </c>
      <c r="J2339">
        <v>5.3369999999999997</v>
      </c>
      <c r="M2339" s="3">
        <f t="shared" si="406"/>
        <v>4.0743333333333327</v>
      </c>
      <c r="N2339" s="1">
        <f t="shared" si="407"/>
        <v>1.1425000364697284</v>
      </c>
      <c r="O2339" s="1">
        <f t="shared" si="408"/>
        <v>5.2168333698030613</v>
      </c>
      <c r="P2339" s="2">
        <f t="shared" si="409"/>
        <v>2.9318332968636041</v>
      </c>
    </row>
    <row r="2340" spans="1:16" x14ac:dyDescent="0.2">
      <c r="A2340" s="17" t="s">
        <v>57</v>
      </c>
      <c r="B2340" t="s">
        <v>28</v>
      </c>
      <c r="C2340" t="s">
        <v>43</v>
      </c>
      <c r="D2340">
        <v>2022</v>
      </c>
      <c r="E2340">
        <v>1</v>
      </c>
      <c r="G2340">
        <v>12</v>
      </c>
      <c r="H2340">
        <v>4.5910000000000002</v>
      </c>
      <c r="I2340">
        <v>3.375</v>
      </c>
      <c r="J2340">
        <v>7.5469999999999997</v>
      </c>
      <c r="M2340" s="3">
        <f t="shared" si="406"/>
        <v>5.1710000000000003</v>
      </c>
      <c r="N2340" s="1">
        <f t="shared" si="407"/>
        <v>2.1456225203888977</v>
      </c>
      <c r="O2340" s="1">
        <f t="shared" si="408"/>
        <v>7.3166225203888979</v>
      </c>
      <c r="P2340" s="2">
        <f t="shared" si="409"/>
        <v>3.0253774796111026</v>
      </c>
    </row>
    <row r="2341" spans="1:16" x14ac:dyDescent="0.2">
      <c r="A2341" s="17" t="s">
        <v>57</v>
      </c>
      <c r="B2341" t="s">
        <v>28</v>
      </c>
      <c r="C2341" t="s">
        <v>43</v>
      </c>
      <c r="D2341">
        <v>2022</v>
      </c>
      <c r="E2341">
        <v>1</v>
      </c>
      <c r="G2341">
        <v>13</v>
      </c>
      <c r="H2341">
        <v>5.2830000000000004</v>
      </c>
      <c r="I2341">
        <v>4.5910000000000002</v>
      </c>
      <c r="J2341">
        <v>6.7919999999999998</v>
      </c>
      <c r="M2341" s="3">
        <f t="shared" si="406"/>
        <v>5.5553333333333335</v>
      </c>
      <c r="N2341" s="1">
        <f t="shared" si="407"/>
        <v>1.1254884865396575</v>
      </c>
      <c r="O2341" s="1">
        <f t="shared" si="408"/>
        <v>6.6808218198729907</v>
      </c>
      <c r="P2341" s="2">
        <f t="shared" si="409"/>
        <v>4.4298448467936762</v>
      </c>
    </row>
    <row r="2342" spans="1:16" x14ac:dyDescent="0.2">
      <c r="A2342" s="17" t="s">
        <v>57</v>
      </c>
      <c r="B2342" t="s">
        <v>28</v>
      </c>
      <c r="C2342" t="s">
        <v>43</v>
      </c>
      <c r="D2342">
        <v>2022</v>
      </c>
      <c r="E2342">
        <v>1</v>
      </c>
      <c r="G2342">
        <v>14</v>
      </c>
      <c r="H2342">
        <v>5.2830000000000004</v>
      </c>
      <c r="I2342">
        <v>4.5279999999999996</v>
      </c>
      <c r="J2342">
        <v>9.0570000000000004</v>
      </c>
      <c r="M2342" s="3">
        <f t="shared" si="406"/>
        <v>6.2893333333333343</v>
      </c>
      <c r="N2342" s="1">
        <f t="shared" si="407"/>
        <v>2.4264151197462738</v>
      </c>
      <c r="O2342" s="1">
        <f t="shared" si="408"/>
        <v>8.715748453079609</v>
      </c>
      <c r="P2342" s="2">
        <f t="shared" si="409"/>
        <v>3.8629182135870606</v>
      </c>
    </row>
    <row r="2343" spans="1:16" x14ac:dyDescent="0.2">
      <c r="A2343" s="17" t="s">
        <v>57</v>
      </c>
      <c r="B2343" t="s">
        <v>28</v>
      </c>
      <c r="C2343" t="s">
        <v>43</v>
      </c>
      <c r="D2343">
        <v>2022</v>
      </c>
      <c r="E2343">
        <v>1</v>
      </c>
      <c r="G2343">
        <v>15</v>
      </c>
      <c r="H2343">
        <v>4.5279999999999996</v>
      </c>
      <c r="I2343">
        <v>7.77</v>
      </c>
      <c r="J2343">
        <v>10.566000000000001</v>
      </c>
      <c r="M2343" s="3">
        <f t="shared" si="406"/>
        <v>7.6213333333333324</v>
      </c>
      <c r="N2343" s="1">
        <f t="shared" si="407"/>
        <v>3.0217440879951041</v>
      </c>
      <c r="O2343" s="1">
        <f t="shared" si="408"/>
        <v>10.643077421328437</v>
      </c>
      <c r="P2343" s="2">
        <f t="shared" si="409"/>
        <v>4.5995892453382279</v>
      </c>
    </row>
    <row r="2344" spans="1:16" x14ac:dyDescent="0.2">
      <c r="A2344" s="17" t="s">
        <v>57</v>
      </c>
      <c r="B2344" t="s">
        <v>28</v>
      </c>
      <c r="C2344" t="s">
        <v>43</v>
      </c>
      <c r="D2344">
        <v>2022</v>
      </c>
      <c r="E2344">
        <v>1</v>
      </c>
      <c r="G2344">
        <v>16</v>
      </c>
      <c r="H2344">
        <v>6.7919999999999998</v>
      </c>
      <c r="I2344">
        <v>8.3019999999999996</v>
      </c>
      <c r="J2344">
        <v>8.3019999999999996</v>
      </c>
      <c r="M2344" s="3">
        <f t="shared" si="406"/>
        <v>7.7986666666666666</v>
      </c>
      <c r="N2344" s="1">
        <f t="shared" si="407"/>
        <v>0.87179890647633485</v>
      </c>
      <c r="O2344" s="1">
        <f t="shared" si="408"/>
        <v>8.6704655731430016</v>
      </c>
      <c r="P2344" s="2">
        <f t="shared" si="409"/>
        <v>6.9268677601903317</v>
      </c>
    </row>
    <row r="2345" spans="1:16" x14ac:dyDescent="0.2">
      <c r="A2345" s="17" t="s">
        <v>57</v>
      </c>
      <c r="B2345" t="s">
        <v>28</v>
      </c>
      <c r="C2345" t="s">
        <v>43</v>
      </c>
      <c r="D2345">
        <v>2022</v>
      </c>
      <c r="E2345">
        <v>1</v>
      </c>
      <c r="G2345">
        <v>17</v>
      </c>
      <c r="H2345">
        <v>6.0380000000000003</v>
      </c>
      <c r="I2345">
        <v>9.8109999999999999</v>
      </c>
      <c r="J2345">
        <v>6.7919999999999998</v>
      </c>
      <c r="M2345" s="3">
        <f t="shared" si="406"/>
        <v>7.5469999999999997</v>
      </c>
      <c r="N2345" s="1">
        <f t="shared" si="407"/>
        <v>1.9965973555026062</v>
      </c>
      <c r="O2345" s="1">
        <f t="shared" si="408"/>
        <v>9.5435973555026052</v>
      </c>
      <c r="P2345" s="2">
        <f t="shared" si="409"/>
        <v>5.5504026444973933</v>
      </c>
    </row>
    <row r="2346" spans="1:16" x14ac:dyDescent="0.2">
      <c r="A2346" s="17" t="s">
        <v>57</v>
      </c>
      <c r="B2346" t="s">
        <v>28</v>
      </c>
      <c r="C2346" t="s">
        <v>43</v>
      </c>
      <c r="D2346">
        <v>2022</v>
      </c>
      <c r="E2346">
        <v>1</v>
      </c>
      <c r="G2346">
        <v>18</v>
      </c>
      <c r="H2346">
        <v>13.028</v>
      </c>
      <c r="I2346">
        <v>11.321</v>
      </c>
      <c r="J2346">
        <v>12.074999999999999</v>
      </c>
      <c r="M2346" s="3">
        <f t="shared" si="406"/>
        <v>12.141333333333334</v>
      </c>
      <c r="N2346" s="1">
        <f t="shared" si="407"/>
        <v>0.85543108041111882</v>
      </c>
      <c r="O2346" s="1">
        <f t="shared" si="408"/>
        <v>12.996764413744453</v>
      </c>
      <c r="P2346" s="2">
        <f t="shared" si="409"/>
        <v>11.285902252922215</v>
      </c>
    </row>
    <row r="2347" spans="1:16" x14ac:dyDescent="0.2">
      <c r="A2347" s="17" t="s">
        <v>57</v>
      </c>
      <c r="B2347" t="s">
        <v>28</v>
      </c>
      <c r="C2347" t="s">
        <v>43</v>
      </c>
      <c r="D2347">
        <v>2022</v>
      </c>
      <c r="E2347">
        <v>1</v>
      </c>
      <c r="G2347">
        <v>19</v>
      </c>
      <c r="H2347">
        <v>17.506</v>
      </c>
      <c r="I2347">
        <v>13.585000000000001</v>
      </c>
      <c r="J2347">
        <v>21.253</v>
      </c>
      <c r="M2347" s="3">
        <f t="shared" si="406"/>
        <v>17.448</v>
      </c>
      <c r="N2347" s="1">
        <f t="shared" si="407"/>
        <v>3.8343290156166789</v>
      </c>
      <c r="O2347" s="1">
        <f t="shared" si="408"/>
        <v>21.282329015616678</v>
      </c>
      <c r="P2347" s="2">
        <f t="shared" si="409"/>
        <v>13.613670984383322</v>
      </c>
    </row>
    <row r="2348" spans="1:16" x14ac:dyDescent="0.2">
      <c r="A2348" s="17" t="s">
        <v>57</v>
      </c>
      <c r="B2348" t="s">
        <v>28</v>
      </c>
      <c r="C2348" t="s">
        <v>43</v>
      </c>
      <c r="D2348">
        <v>2022</v>
      </c>
      <c r="E2348">
        <v>1</v>
      </c>
      <c r="G2348">
        <v>20</v>
      </c>
      <c r="H2348">
        <v>15.093999999999999</v>
      </c>
      <c r="I2348">
        <v>16.620999999999999</v>
      </c>
      <c r="J2348">
        <v>18.129000000000001</v>
      </c>
      <c r="M2348" s="3">
        <f t="shared" si="406"/>
        <v>16.614666666666665</v>
      </c>
      <c r="N2348" s="1">
        <f t="shared" si="407"/>
        <v>1.5175099121038176</v>
      </c>
      <c r="O2348" s="1">
        <f t="shared" si="408"/>
        <v>18.132176578770483</v>
      </c>
      <c r="P2348" s="2">
        <f t="shared" si="409"/>
        <v>15.097156754562848</v>
      </c>
    </row>
    <row r="2349" spans="1:16" x14ac:dyDescent="0.2">
      <c r="A2349" s="17" t="s">
        <v>57</v>
      </c>
      <c r="B2349" t="s">
        <v>28</v>
      </c>
      <c r="C2349" t="s">
        <v>43</v>
      </c>
      <c r="D2349">
        <v>2022</v>
      </c>
      <c r="E2349">
        <v>1</v>
      </c>
      <c r="G2349">
        <v>21</v>
      </c>
      <c r="H2349">
        <v>15.093999999999999</v>
      </c>
      <c r="I2349">
        <v>18.882999999999999</v>
      </c>
      <c r="J2349">
        <v>21.466000000000001</v>
      </c>
      <c r="M2349" s="3">
        <f t="shared" si="406"/>
        <v>18.480999999999998</v>
      </c>
      <c r="N2349" s="1">
        <f t="shared" si="407"/>
        <v>3.2049647423957706</v>
      </c>
      <c r="O2349" s="1">
        <f t="shared" si="408"/>
        <v>21.685964742395768</v>
      </c>
      <c r="P2349" s="2">
        <f t="shared" si="409"/>
        <v>15.276035257604228</v>
      </c>
    </row>
    <row r="2350" spans="1:16" x14ac:dyDescent="0.2">
      <c r="A2350" s="17" t="s">
        <v>57</v>
      </c>
      <c r="B2350" t="s">
        <v>28</v>
      </c>
      <c r="C2350" t="s">
        <v>43</v>
      </c>
      <c r="D2350">
        <v>2022</v>
      </c>
      <c r="E2350">
        <v>1</v>
      </c>
      <c r="G2350">
        <v>22</v>
      </c>
      <c r="H2350">
        <v>13.606</v>
      </c>
      <c r="I2350">
        <v>25.66</v>
      </c>
      <c r="J2350">
        <v>15.17</v>
      </c>
      <c r="M2350" s="3">
        <f t="shared" si="406"/>
        <v>18.145333333333333</v>
      </c>
      <c r="N2350" s="1">
        <f t="shared" si="407"/>
        <v>6.5547071127040741</v>
      </c>
      <c r="O2350" s="1">
        <f t="shared" si="408"/>
        <v>24.700040446037406</v>
      </c>
      <c r="P2350" s="2">
        <f t="shared" si="409"/>
        <v>11.590626220629259</v>
      </c>
    </row>
    <row r="2351" spans="1:16" x14ac:dyDescent="0.2">
      <c r="A2351" s="17" t="s">
        <v>57</v>
      </c>
      <c r="B2351" t="s">
        <v>28</v>
      </c>
      <c r="C2351" t="s">
        <v>43</v>
      </c>
      <c r="D2351">
        <v>2022</v>
      </c>
      <c r="E2351">
        <v>1</v>
      </c>
      <c r="G2351">
        <v>23</v>
      </c>
      <c r="H2351">
        <v>18.867999999999999</v>
      </c>
      <c r="I2351">
        <v>21.9</v>
      </c>
      <c r="J2351">
        <v>17.506</v>
      </c>
      <c r="M2351" s="3">
        <f t="shared" si="406"/>
        <v>19.424666666666667</v>
      </c>
      <c r="N2351" s="1">
        <f t="shared" si="407"/>
        <v>2.249270400226111</v>
      </c>
      <c r="O2351" s="1">
        <f t="shared" si="408"/>
        <v>21.673937066892776</v>
      </c>
      <c r="P2351" s="2">
        <f t="shared" si="409"/>
        <v>17.175396266440558</v>
      </c>
    </row>
    <row r="2352" spans="1:16" x14ac:dyDescent="0.2">
      <c r="A2352" s="17" t="s">
        <v>57</v>
      </c>
      <c r="B2352" t="s">
        <v>28</v>
      </c>
      <c r="C2352" t="s">
        <v>43</v>
      </c>
      <c r="D2352">
        <v>2022</v>
      </c>
      <c r="E2352">
        <v>1</v>
      </c>
      <c r="G2352">
        <v>24</v>
      </c>
      <c r="H2352">
        <v>22.641999999999999</v>
      </c>
      <c r="I2352">
        <v>21.186</v>
      </c>
      <c r="J2352">
        <v>14.359</v>
      </c>
      <c r="M2352" s="3">
        <f t="shared" si="406"/>
        <v>19.395666666666667</v>
      </c>
      <c r="N2352" s="1">
        <f t="shared" si="407"/>
        <v>4.422215771910408</v>
      </c>
      <c r="O2352" s="1">
        <f t="shared" si="408"/>
        <v>23.817882438577076</v>
      </c>
      <c r="P2352" s="2">
        <f t="shared" si="409"/>
        <v>14.973450894756258</v>
      </c>
    </row>
    <row r="2353" spans="1:16" x14ac:dyDescent="0.2">
      <c r="A2353" s="17" t="s">
        <v>57</v>
      </c>
      <c r="B2353" t="s">
        <v>28</v>
      </c>
      <c r="C2353" t="s">
        <v>43</v>
      </c>
      <c r="D2353">
        <v>2022</v>
      </c>
      <c r="E2353">
        <v>1</v>
      </c>
      <c r="G2353">
        <v>25</v>
      </c>
      <c r="H2353">
        <v>19.637</v>
      </c>
      <c r="I2353">
        <v>21.186</v>
      </c>
      <c r="J2353">
        <v>14.419</v>
      </c>
      <c r="M2353" s="3">
        <f t="shared" si="406"/>
        <v>18.414000000000001</v>
      </c>
      <c r="N2353" s="1">
        <f t="shared" si="407"/>
        <v>3.5454011056578527</v>
      </c>
      <c r="O2353" s="1">
        <f t="shared" si="408"/>
        <v>21.959401105657854</v>
      </c>
      <c r="P2353" s="2">
        <f t="shared" si="409"/>
        <v>14.868598894342149</v>
      </c>
    </row>
    <row r="2354" spans="1:16" x14ac:dyDescent="0.2">
      <c r="A2354" s="17" t="s">
        <v>57</v>
      </c>
      <c r="B2354" t="s">
        <v>28</v>
      </c>
      <c r="C2354" t="s">
        <v>43</v>
      </c>
      <c r="D2354">
        <v>2022</v>
      </c>
      <c r="E2354">
        <v>1</v>
      </c>
      <c r="G2354">
        <v>26</v>
      </c>
      <c r="H2354">
        <v>27.431000000000001</v>
      </c>
      <c r="I2354">
        <v>21.9</v>
      </c>
      <c r="J2354">
        <v>15.920999999999999</v>
      </c>
      <c r="M2354" s="3">
        <f t="shared" si="406"/>
        <v>21.750666666666671</v>
      </c>
      <c r="N2354" s="1">
        <f t="shared" si="407"/>
        <v>5.7564529298286828</v>
      </c>
      <c r="O2354" s="1">
        <f t="shared" si="408"/>
        <v>27.507119596495354</v>
      </c>
      <c r="P2354" s="2">
        <f t="shared" si="409"/>
        <v>15.994213736837988</v>
      </c>
    </row>
    <row r="2355" spans="1:16" x14ac:dyDescent="0.2">
      <c r="A2355" s="17" t="s">
        <v>57</v>
      </c>
      <c r="B2355" t="s">
        <v>28</v>
      </c>
      <c r="C2355" t="s">
        <v>43</v>
      </c>
      <c r="D2355">
        <v>2022</v>
      </c>
      <c r="E2355">
        <v>1</v>
      </c>
      <c r="G2355">
        <v>27</v>
      </c>
      <c r="H2355">
        <v>26.056999999999999</v>
      </c>
      <c r="I2355">
        <v>30.225999999999999</v>
      </c>
      <c r="J2355">
        <v>19.637</v>
      </c>
      <c r="M2355" s="3">
        <f t="shared" si="406"/>
        <v>25.306666666666668</v>
      </c>
      <c r="N2355" s="1">
        <f t="shared" si="407"/>
        <v>5.3342272480025947</v>
      </c>
      <c r="O2355" s="1">
        <f t="shared" si="408"/>
        <v>30.640893914669263</v>
      </c>
      <c r="P2355" s="2">
        <f t="shared" si="409"/>
        <v>19.972439418664074</v>
      </c>
    </row>
    <row r="2356" spans="1:16" x14ac:dyDescent="0.2">
      <c r="A2356" s="17" t="s">
        <v>57</v>
      </c>
      <c r="B2356" t="s">
        <v>28</v>
      </c>
      <c r="C2356" t="s">
        <v>43</v>
      </c>
      <c r="D2356">
        <v>2022</v>
      </c>
      <c r="E2356">
        <v>1</v>
      </c>
      <c r="G2356">
        <v>28</v>
      </c>
      <c r="H2356">
        <v>27.274000000000001</v>
      </c>
      <c r="I2356">
        <v>28.015999999999998</v>
      </c>
      <c r="J2356">
        <v>18.175999999999998</v>
      </c>
      <c r="M2356" s="3">
        <f t="shared" si="406"/>
        <v>24.488666666666663</v>
      </c>
      <c r="N2356" s="1">
        <f t="shared" si="407"/>
        <v>5.4795037488200995</v>
      </c>
      <c r="O2356" s="1">
        <f t="shared" si="408"/>
        <v>29.968170415486764</v>
      </c>
      <c r="P2356" s="2">
        <f t="shared" si="409"/>
        <v>19.009162917846563</v>
      </c>
    </row>
    <row r="2357" spans="1:16" x14ac:dyDescent="0.2">
      <c r="A2357" s="17" t="s">
        <v>57</v>
      </c>
      <c r="B2357" t="s">
        <v>28</v>
      </c>
      <c r="C2357" t="s">
        <v>43</v>
      </c>
      <c r="D2357">
        <v>2022</v>
      </c>
      <c r="E2357">
        <v>1</v>
      </c>
      <c r="G2357">
        <v>29</v>
      </c>
      <c r="H2357">
        <v>21.939</v>
      </c>
      <c r="I2357">
        <v>28.57</v>
      </c>
      <c r="J2357">
        <v>19.753</v>
      </c>
      <c r="M2357" s="3">
        <f t="shared" si="406"/>
        <v>23.420666666666666</v>
      </c>
      <c r="N2357" s="1">
        <f t="shared" si="407"/>
        <v>4.5914457781109865</v>
      </c>
      <c r="O2357" s="1">
        <f t="shared" si="408"/>
        <v>28.012112444777653</v>
      </c>
      <c r="P2357" s="2">
        <f t="shared" si="409"/>
        <v>18.829220888555678</v>
      </c>
    </row>
    <row r="2358" spans="1:16" x14ac:dyDescent="0.2">
      <c r="A2358" s="17" t="s">
        <v>57</v>
      </c>
      <c r="B2358" t="s">
        <v>28</v>
      </c>
      <c r="C2358" t="s">
        <v>43</v>
      </c>
      <c r="D2358">
        <v>2022</v>
      </c>
      <c r="E2358">
        <v>1</v>
      </c>
      <c r="G2358">
        <v>30</v>
      </c>
      <c r="H2358">
        <v>19.637</v>
      </c>
      <c r="I2358">
        <v>27.263999999999999</v>
      </c>
      <c r="J2358">
        <v>21.146000000000001</v>
      </c>
      <c r="M2358" s="3">
        <f t="shared" si="406"/>
        <v>22.682333333333332</v>
      </c>
      <c r="N2358" s="1">
        <f t="shared" si="407"/>
        <v>4.0389382680765582</v>
      </c>
      <c r="O2358" s="1">
        <f t="shared" si="408"/>
        <v>26.721271601409889</v>
      </c>
      <c r="P2358" s="2">
        <f t="shared" si="409"/>
        <v>18.643395065256776</v>
      </c>
    </row>
    <row r="2359" spans="1:16" x14ac:dyDescent="0.2">
      <c r="A2359" s="17" t="s">
        <v>57</v>
      </c>
      <c r="B2359" t="s">
        <v>28</v>
      </c>
      <c r="C2359" t="s">
        <v>43</v>
      </c>
      <c r="D2359">
        <v>2022</v>
      </c>
      <c r="E2359">
        <v>1</v>
      </c>
      <c r="G2359">
        <v>31</v>
      </c>
      <c r="H2359">
        <v>22.654</v>
      </c>
      <c r="I2359">
        <v>15.393000000000001</v>
      </c>
      <c r="J2359">
        <v>15.849</v>
      </c>
      <c r="M2359" s="3">
        <f t="shared" si="406"/>
        <v>17.965333333333334</v>
      </c>
      <c r="N2359" s="1">
        <f t="shared" si="407"/>
        <v>4.0669005807043481</v>
      </c>
      <c r="O2359" s="1">
        <f t="shared" si="408"/>
        <v>22.032233914037683</v>
      </c>
      <c r="P2359" s="2">
        <f t="shared" si="409"/>
        <v>13.898432752628985</v>
      </c>
    </row>
    <row r="2360" spans="1:16" x14ac:dyDescent="0.2">
      <c r="A2360" s="17" t="s">
        <v>57</v>
      </c>
      <c r="B2360" t="s">
        <v>28</v>
      </c>
      <c r="C2360" t="s">
        <v>43</v>
      </c>
      <c r="D2360">
        <v>2022</v>
      </c>
      <c r="E2360">
        <v>1</v>
      </c>
      <c r="G2360">
        <v>32</v>
      </c>
      <c r="H2360">
        <v>24.905999999999999</v>
      </c>
      <c r="I2360">
        <v>21.253</v>
      </c>
      <c r="J2360">
        <v>22.754000000000001</v>
      </c>
      <c r="M2360" s="3">
        <f t="shared" si="406"/>
        <v>22.971</v>
      </c>
      <c r="N2360" s="1">
        <f t="shared" si="407"/>
        <v>1.8361424236697974</v>
      </c>
      <c r="O2360" s="1">
        <f t="shared" si="408"/>
        <v>24.807142423669799</v>
      </c>
      <c r="P2360" s="2">
        <f t="shared" si="409"/>
        <v>21.134857576330202</v>
      </c>
    </row>
    <row r="2361" spans="1:16" x14ac:dyDescent="0.2">
      <c r="A2361" s="17" t="s">
        <v>57</v>
      </c>
      <c r="B2361" t="s">
        <v>28</v>
      </c>
      <c r="C2361" t="s">
        <v>43</v>
      </c>
      <c r="D2361">
        <v>2022</v>
      </c>
      <c r="E2361">
        <v>1</v>
      </c>
      <c r="G2361">
        <v>33</v>
      </c>
      <c r="H2361">
        <v>24.151</v>
      </c>
      <c r="I2361">
        <v>14.34</v>
      </c>
      <c r="J2361">
        <v>15.263</v>
      </c>
      <c r="M2361" s="3">
        <f t="shared" si="406"/>
        <v>17.917999999999999</v>
      </c>
      <c r="N2361" s="1">
        <f t="shared" si="407"/>
        <v>5.4176285402378799</v>
      </c>
      <c r="O2361" s="1">
        <f t="shared" si="408"/>
        <v>23.335628540237877</v>
      </c>
      <c r="P2361" s="2">
        <f t="shared" si="409"/>
        <v>12.500371459762119</v>
      </c>
    </row>
    <row r="2362" spans="1:16" x14ac:dyDescent="0.2">
      <c r="A2362" s="17" t="s">
        <v>57</v>
      </c>
      <c r="B2362" t="s">
        <v>28</v>
      </c>
      <c r="C2362" t="s">
        <v>43</v>
      </c>
      <c r="D2362">
        <v>2022</v>
      </c>
      <c r="E2362">
        <v>1</v>
      </c>
      <c r="G2362">
        <v>34</v>
      </c>
      <c r="H2362">
        <v>25.76</v>
      </c>
      <c r="I2362">
        <v>21.611999999999998</v>
      </c>
      <c r="J2362">
        <v>20.6</v>
      </c>
      <c r="M2362" s="3">
        <f t="shared" si="406"/>
        <v>22.657333333333337</v>
      </c>
      <c r="N2362" s="1">
        <f t="shared" si="407"/>
        <v>2.7342167678026805</v>
      </c>
      <c r="O2362" s="1">
        <f t="shared" si="408"/>
        <v>25.391550101136019</v>
      </c>
      <c r="P2362" s="2">
        <f t="shared" si="409"/>
        <v>19.923116565530655</v>
      </c>
    </row>
    <row r="2363" spans="1:16" x14ac:dyDescent="0.2">
      <c r="A2363" s="17" t="s">
        <v>57</v>
      </c>
      <c r="B2363" t="s">
        <v>28</v>
      </c>
      <c r="C2363" t="s">
        <v>43</v>
      </c>
      <c r="D2363">
        <v>2022</v>
      </c>
      <c r="E2363">
        <v>1</v>
      </c>
      <c r="G2363">
        <v>35</v>
      </c>
      <c r="H2363">
        <v>22.841999999999999</v>
      </c>
      <c r="I2363">
        <v>29.78</v>
      </c>
      <c r="J2363">
        <v>23.408000000000001</v>
      </c>
      <c r="M2363" s="3">
        <f t="shared" si="406"/>
        <v>25.343333333333334</v>
      </c>
      <c r="N2363" s="1">
        <f t="shared" si="407"/>
        <v>3.85267404971317</v>
      </c>
      <c r="O2363" s="1">
        <f t="shared" si="408"/>
        <v>29.196007383046503</v>
      </c>
      <c r="P2363" s="2">
        <f t="shared" si="409"/>
        <v>21.490659283620165</v>
      </c>
    </row>
    <row r="2364" spans="1:16" x14ac:dyDescent="0.2">
      <c r="A2364" s="17" t="s">
        <v>57</v>
      </c>
      <c r="B2364" t="s">
        <v>28</v>
      </c>
      <c r="C2364" t="s">
        <v>43</v>
      </c>
      <c r="D2364">
        <v>2022</v>
      </c>
      <c r="E2364">
        <v>1</v>
      </c>
      <c r="G2364">
        <v>36</v>
      </c>
      <c r="H2364">
        <v>25.76</v>
      </c>
      <c r="I2364">
        <v>29.434000000000001</v>
      </c>
      <c r="J2364">
        <v>28.719000000000001</v>
      </c>
      <c r="M2364" s="3">
        <f t="shared" si="406"/>
        <v>27.971000000000004</v>
      </c>
      <c r="N2364" s="1">
        <f t="shared" si="407"/>
        <v>1.9478698621827892</v>
      </c>
      <c r="O2364" s="1">
        <f t="shared" si="408"/>
        <v>29.918869862182792</v>
      </c>
      <c r="P2364" s="2">
        <f t="shared" si="409"/>
        <v>26.023130137817216</v>
      </c>
    </row>
    <row r="2365" spans="1:16" x14ac:dyDescent="0.2">
      <c r="A2365" s="17" t="s">
        <v>57</v>
      </c>
      <c r="B2365" t="s">
        <v>28</v>
      </c>
      <c r="C2365" t="s">
        <v>43</v>
      </c>
      <c r="D2365">
        <v>2022</v>
      </c>
      <c r="E2365">
        <v>1</v>
      </c>
      <c r="G2365">
        <v>37</v>
      </c>
      <c r="H2365">
        <v>25.670999999999999</v>
      </c>
      <c r="I2365">
        <v>28.678999999999998</v>
      </c>
      <c r="J2365">
        <v>22.654</v>
      </c>
      <c r="M2365" s="3">
        <f t="shared" si="406"/>
        <v>25.667999999999996</v>
      </c>
      <c r="N2365" s="1">
        <f t="shared" si="407"/>
        <v>3.0125011203317413</v>
      </c>
      <c r="O2365" s="1">
        <f t="shared" si="408"/>
        <v>28.680501120331737</v>
      </c>
      <c r="P2365" s="2">
        <f t="shared" si="409"/>
        <v>22.655498879668254</v>
      </c>
    </row>
    <row r="2366" spans="1:16" x14ac:dyDescent="0.2">
      <c r="A2366" s="17" t="s">
        <v>57</v>
      </c>
      <c r="B2366" t="s">
        <v>28</v>
      </c>
      <c r="C2366" t="s">
        <v>43</v>
      </c>
      <c r="D2366">
        <v>2022</v>
      </c>
      <c r="E2366">
        <v>1</v>
      </c>
      <c r="G2366">
        <v>38</v>
      </c>
      <c r="H2366">
        <v>15.093999999999999</v>
      </c>
      <c r="I2366">
        <v>28.678999999999998</v>
      </c>
      <c r="J2366">
        <v>24.951000000000001</v>
      </c>
      <c r="M2366" s="3">
        <f t="shared" si="406"/>
        <v>22.907999999999998</v>
      </c>
      <c r="N2366" s="1">
        <f t="shared" si="407"/>
        <v>7.0191483101584451</v>
      </c>
      <c r="O2366" s="1">
        <f t="shared" si="408"/>
        <v>29.927148310158444</v>
      </c>
      <c r="P2366" s="2">
        <f t="shared" si="409"/>
        <v>15.888851689841552</v>
      </c>
    </row>
    <row r="2367" spans="1:16" x14ac:dyDescent="0.2">
      <c r="A2367" s="17" t="s">
        <v>57</v>
      </c>
      <c r="B2367" t="s">
        <v>28</v>
      </c>
      <c r="C2367" t="s">
        <v>43</v>
      </c>
      <c r="D2367">
        <v>2022</v>
      </c>
      <c r="E2367">
        <v>1</v>
      </c>
      <c r="G2367">
        <v>39</v>
      </c>
      <c r="H2367">
        <v>18.113</v>
      </c>
      <c r="I2367">
        <v>33.216000000000001</v>
      </c>
      <c r="J2367">
        <v>33.752000000000002</v>
      </c>
      <c r="M2367" s="3">
        <f t="shared" si="406"/>
        <v>28.360333333333333</v>
      </c>
      <c r="N2367" s="1">
        <f t="shared" si="407"/>
        <v>8.8784967383748725</v>
      </c>
      <c r="O2367" s="1">
        <f t="shared" si="408"/>
        <v>37.238830071708207</v>
      </c>
      <c r="P2367" s="2">
        <f t="shared" si="409"/>
        <v>19.481836594958459</v>
      </c>
    </row>
    <row r="2368" spans="1:16" x14ac:dyDescent="0.2">
      <c r="A2368" s="17" t="s">
        <v>57</v>
      </c>
      <c r="B2368" t="s">
        <v>28</v>
      </c>
      <c r="C2368" t="s">
        <v>43</v>
      </c>
      <c r="D2368">
        <v>2022</v>
      </c>
      <c r="E2368">
        <v>1</v>
      </c>
      <c r="G2368">
        <v>40</v>
      </c>
      <c r="H2368">
        <v>22.754000000000001</v>
      </c>
      <c r="I2368">
        <v>25.837</v>
      </c>
      <c r="J2368">
        <v>23.83</v>
      </c>
      <c r="M2368" s="3">
        <f t="shared" si="406"/>
        <v>24.140333333333331</v>
      </c>
      <c r="N2368" s="1">
        <f t="shared" si="407"/>
        <v>1.5647531221676254</v>
      </c>
      <c r="O2368" s="1">
        <f t="shared" si="408"/>
        <v>25.705086455500957</v>
      </c>
      <c r="P2368" s="2">
        <f t="shared" si="409"/>
        <v>22.575580211165704</v>
      </c>
    </row>
    <row r="2369" spans="1:16" x14ac:dyDescent="0.2">
      <c r="A2369" s="17" t="s">
        <v>57</v>
      </c>
      <c r="B2369" t="s">
        <v>28</v>
      </c>
      <c r="C2369" t="s">
        <v>43</v>
      </c>
      <c r="D2369">
        <v>2022</v>
      </c>
      <c r="E2369">
        <v>1</v>
      </c>
      <c r="G2369">
        <v>41</v>
      </c>
      <c r="H2369">
        <v>29.443999999999999</v>
      </c>
      <c r="I2369">
        <v>17.763999999999999</v>
      </c>
      <c r="J2369">
        <v>20.390999999999998</v>
      </c>
      <c r="M2369" s="3">
        <f t="shared" si="406"/>
        <v>22.532999999999998</v>
      </c>
      <c r="N2369" s="1">
        <f t="shared" si="407"/>
        <v>6.127538086376946</v>
      </c>
      <c r="O2369" s="1">
        <f t="shared" si="408"/>
        <v>28.660538086376945</v>
      </c>
      <c r="P2369" s="2">
        <f t="shared" si="409"/>
        <v>16.40546191362305</v>
      </c>
    </row>
    <row r="2370" spans="1:16" x14ac:dyDescent="0.2">
      <c r="A2370" s="17" t="s">
        <v>57</v>
      </c>
      <c r="B2370" t="s">
        <v>28</v>
      </c>
      <c r="C2370" t="s">
        <v>43</v>
      </c>
      <c r="D2370">
        <v>2022</v>
      </c>
      <c r="E2370">
        <v>1</v>
      </c>
      <c r="G2370">
        <v>42</v>
      </c>
      <c r="H2370">
        <v>27.934999999999999</v>
      </c>
      <c r="I2370">
        <v>26.425999999999998</v>
      </c>
      <c r="J2370">
        <v>24.443999999999999</v>
      </c>
      <c r="M2370" s="3">
        <f t="shared" si="406"/>
        <v>26.268333333333331</v>
      </c>
      <c r="N2370" s="1">
        <f t="shared" si="407"/>
        <v>1.7508324686655012</v>
      </c>
      <c r="O2370" s="1">
        <f t="shared" si="408"/>
        <v>28.019165801998831</v>
      </c>
      <c r="P2370" s="2">
        <f t="shared" si="409"/>
        <v>24.517500864667831</v>
      </c>
    </row>
    <row r="2371" spans="1:16" x14ac:dyDescent="0.2">
      <c r="A2371" s="17" t="s">
        <v>57</v>
      </c>
      <c r="B2371" t="s">
        <v>28</v>
      </c>
      <c r="C2371" t="s">
        <v>43</v>
      </c>
      <c r="D2371">
        <v>2022</v>
      </c>
      <c r="E2371">
        <v>1</v>
      </c>
      <c r="G2371">
        <v>43</v>
      </c>
      <c r="H2371">
        <v>28.678999999999998</v>
      </c>
      <c r="I2371">
        <v>25.088000000000001</v>
      </c>
      <c r="J2371">
        <v>19.681000000000001</v>
      </c>
      <c r="M2371" s="3">
        <f t="shared" si="406"/>
        <v>24.482666666666663</v>
      </c>
      <c r="N2371" s="1">
        <f t="shared" si="407"/>
        <v>4.529439516467078</v>
      </c>
      <c r="O2371" s="1">
        <f t="shared" si="408"/>
        <v>29.012106183133742</v>
      </c>
      <c r="P2371" s="2">
        <f t="shared" si="409"/>
        <v>19.953227150199584</v>
      </c>
    </row>
    <row r="2372" spans="1:16" x14ac:dyDescent="0.2">
      <c r="A2372" s="36" t="s">
        <v>57</v>
      </c>
      <c r="B2372" s="5" t="s">
        <v>28</v>
      </c>
      <c r="C2372" s="5" t="s">
        <v>43</v>
      </c>
      <c r="D2372" s="5">
        <v>2022</v>
      </c>
      <c r="E2372" s="5">
        <v>1</v>
      </c>
      <c r="F2372" s="5"/>
      <c r="G2372" s="5">
        <v>44</v>
      </c>
      <c r="H2372" s="5">
        <v>23.25</v>
      </c>
      <c r="I2372" s="5">
        <v>25.66</v>
      </c>
      <c r="J2372" s="5">
        <v>19.681000000000001</v>
      </c>
      <c r="K2372" s="5"/>
      <c r="L2372" s="5"/>
      <c r="M2372" s="6">
        <f t="shared" si="406"/>
        <v>22.863666666666663</v>
      </c>
      <c r="N2372" s="7">
        <f t="shared" si="407"/>
        <v>3.0081639472165427</v>
      </c>
      <c r="O2372" s="7">
        <f t="shared" si="408"/>
        <v>25.871830613883205</v>
      </c>
      <c r="P2372" s="8">
        <f t="shared" si="409"/>
        <v>19.855502719450122</v>
      </c>
    </row>
    <row r="2373" spans="1:16" x14ac:dyDescent="0.2">
      <c r="A2373" s="32" t="s">
        <v>57</v>
      </c>
      <c r="B2373" s="9" t="s">
        <v>28</v>
      </c>
      <c r="C2373" s="9" t="s">
        <v>43</v>
      </c>
      <c r="D2373" s="9">
        <v>2021</v>
      </c>
      <c r="E2373" s="9">
        <v>2</v>
      </c>
      <c r="F2373" s="9">
        <f>306.673+795.181</f>
        <v>1101.854</v>
      </c>
      <c r="G2373" s="9">
        <v>1</v>
      </c>
      <c r="H2373" s="9">
        <v>2.2639999999999998</v>
      </c>
      <c r="I2373" s="9">
        <v>3.774</v>
      </c>
      <c r="J2373" s="9">
        <v>3.0190000000000001</v>
      </c>
      <c r="K2373" s="9"/>
      <c r="L2373" s="9"/>
      <c r="M2373" s="3">
        <f t="shared" ref="M2373" si="410">AVERAGE(H2373:L2373)</f>
        <v>3.0190000000000001</v>
      </c>
      <c r="N2373" s="1">
        <f t="shared" ref="N2373" si="411">STDEV(H2373:L2373)</f>
        <v>0.75499999999999956</v>
      </c>
      <c r="O2373" s="1">
        <f t="shared" ref="O2373" si="412">M2373+N2373</f>
        <v>3.7739999999999996</v>
      </c>
      <c r="P2373" s="2">
        <f t="shared" ref="P2373" si="413">M2373-N2373</f>
        <v>2.2640000000000007</v>
      </c>
    </row>
    <row r="2374" spans="1:16" x14ac:dyDescent="0.2">
      <c r="A2374" s="17" t="s">
        <v>57</v>
      </c>
      <c r="B2374" t="s">
        <v>28</v>
      </c>
      <c r="C2374" t="s">
        <v>43</v>
      </c>
      <c r="D2374">
        <v>2021</v>
      </c>
      <c r="E2374">
        <v>2</v>
      </c>
      <c r="G2374">
        <v>2</v>
      </c>
      <c r="H2374">
        <v>3.8479999999999999</v>
      </c>
      <c r="I2374">
        <v>4.5910000000000002</v>
      </c>
      <c r="J2374">
        <v>3.774</v>
      </c>
      <c r="M2374" s="3">
        <f t="shared" ref="M2374:M2416" si="414">AVERAGE(H2374:L2374)</f>
        <v>4.0710000000000006</v>
      </c>
      <c r="N2374" s="1">
        <f t="shared" ref="N2374:N2416" si="415">STDEV(H2374:L2374)</f>
        <v>0.45185063903905254</v>
      </c>
      <c r="O2374" s="1">
        <f t="shared" ref="O2374:O2416" si="416">M2374+N2374</f>
        <v>4.5228506390390528</v>
      </c>
      <c r="P2374" s="2">
        <f t="shared" ref="P2374:P2416" si="417">M2374-N2374</f>
        <v>3.619149360960948</v>
      </c>
    </row>
    <row r="2375" spans="1:16" x14ac:dyDescent="0.2">
      <c r="A2375" s="17" t="s">
        <v>57</v>
      </c>
      <c r="B2375" t="s">
        <v>28</v>
      </c>
      <c r="C2375" t="s">
        <v>43</v>
      </c>
      <c r="D2375">
        <v>2021</v>
      </c>
      <c r="E2375">
        <v>2</v>
      </c>
      <c r="G2375">
        <v>3</v>
      </c>
      <c r="H2375" t="s">
        <v>18</v>
      </c>
      <c r="I2375">
        <v>3.774</v>
      </c>
      <c r="J2375">
        <v>4.5279999999999996</v>
      </c>
      <c r="M2375" s="3">
        <f t="shared" si="414"/>
        <v>4.1509999999999998</v>
      </c>
      <c r="N2375" s="1">
        <f t="shared" si="415"/>
        <v>0.53315851301465655</v>
      </c>
      <c r="O2375" s="1">
        <f t="shared" si="416"/>
        <v>4.6841585130146566</v>
      </c>
      <c r="P2375" s="2">
        <f t="shared" si="417"/>
        <v>3.617841486985343</v>
      </c>
    </row>
    <row r="2376" spans="1:16" x14ac:dyDescent="0.2">
      <c r="A2376" s="17" t="s">
        <v>57</v>
      </c>
      <c r="B2376" t="s">
        <v>28</v>
      </c>
      <c r="C2376" t="s">
        <v>43</v>
      </c>
      <c r="D2376">
        <v>2021</v>
      </c>
      <c r="E2376">
        <v>2</v>
      </c>
      <c r="G2376">
        <v>4</v>
      </c>
      <c r="H2376">
        <v>5.2830000000000004</v>
      </c>
      <c r="I2376">
        <v>3.774</v>
      </c>
      <c r="J2376">
        <v>4.5279999999999996</v>
      </c>
      <c r="M2376" s="3">
        <f t="shared" si="414"/>
        <v>4.5283333333333333</v>
      </c>
      <c r="N2376" s="1">
        <f t="shared" si="415"/>
        <v>0.75450005522420271</v>
      </c>
      <c r="O2376" s="1">
        <f t="shared" si="416"/>
        <v>5.2828333885575365</v>
      </c>
      <c r="P2376" s="2">
        <f t="shared" si="417"/>
        <v>3.7738332781091306</v>
      </c>
    </row>
    <row r="2377" spans="1:16" x14ac:dyDescent="0.2">
      <c r="A2377" s="17" t="s">
        <v>57</v>
      </c>
      <c r="B2377" t="s">
        <v>28</v>
      </c>
      <c r="C2377" t="s">
        <v>43</v>
      </c>
      <c r="D2377">
        <v>2021</v>
      </c>
      <c r="E2377">
        <v>2</v>
      </c>
      <c r="G2377">
        <v>5</v>
      </c>
      <c r="H2377">
        <v>4.5279999999999996</v>
      </c>
      <c r="I2377">
        <v>4.5279999999999996</v>
      </c>
      <c r="J2377">
        <v>3.774</v>
      </c>
      <c r="M2377" s="3">
        <f t="shared" si="414"/>
        <v>4.2766666666666664</v>
      </c>
      <c r="N2377" s="1">
        <f t="shared" si="415"/>
        <v>0.43532210296897761</v>
      </c>
      <c r="O2377" s="1">
        <f t="shared" si="416"/>
        <v>4.7119887696356439</v>
      </c>
      <c r="P2377" s="2">
        <f t="shared" si="417"/>
        <v>3.8413445636976888</v>
      </c>
    </row>
    <row r="2378" spans="1:16" x14ac:dyDescent="0.2">
      <c r="A2378" s="17" t="s">
        <v>57</v>
      </c>
      <c r="B2378" t="s">
        <v>28</v>
      </c>
      <c r="C2378" t="s">
        <v>43</v>
      </c>
      <c r="D2378">
        <v>2021</v>
      </c>
      <c r="E2378">
        <v>2</v>
      </c>
      <c r="G2378">
        <v>6</v>
      </c>
      <c r="H2378">
        <v>4.5279999999999996</v>
      </c>
      <c r="I2378">
        <v>4.5279999999999996</v>
      </c>
      <c r="J2378">
        <v>4.7729999999999997</v>
      </c>
      <c r="M2378" s="3">
        <f t="shared" si="414"/>
        <v>4.6096666666666666</v>
      </c>
      <c r="N2378" s="1">
        <f t="shared" si="415"/>
        <v>0.14145081595145836</v>
      </c>
      <c r="O2378" s="1">
        <f t="shared" si="416"/>
        <v>4.7511174826181248</v>
      </c>
      <c r="P2378" s="2">
        <f t="shared" si="417"/>
        <v>4.4682158507152083</v>
      </c>
    </row>
    <row r="2379" spans="1:16" x14ac:dyDescent="0.2">
      <c r="A2379" s="17" t="s">
        <v>57</v>
      </c>
      <c r="B2379" t="s">
        <v>28</v>
      </c>
      <c r="C2379" t="s">
        <v>43</v>
      </c>
      <c r="D2379">
        <v>2021</v>
      </c>
      <c r="E2379">
        <v>2</v>
      </c>
      <c r="G2379">
        <v>7</v>
      </c>
      <c r="H2379">
        <v>6.0380000000000003</v>
      </c>
      <c r="I2379">
        <v>4.5279999999999996</v>
      </c>
      <c r="J2379">
        <v>6.085</v>
      </c>
      <c r="M2379" s="3">
        <f t="shared" si="414"/>
        <v>5.5503333333333336</v>
      </c>
      <c r="N2379" s="1">
        <f t="shared" si="415"/>
        <v>0.8856784593368684</v>
      </c>
      <c r="O2379" s="1">
        <f t="shared" si="416"/>
        <v>6.4360117926702021</v>
      </c>
      <c r="P2379" s="2">
        <f t="shared" si="417"/>
        <v>4.6646548739964651</v>
      </c>
    </row>
    <row r="2380" spans="1:16" x14ac:dyDescent="0.2">
      <c r="A2380" s="17" t="s">
        <v>57</v>
      </c>
      <c r="B2380" t="s">
        <v>28</v>
      </c>
      <c r="C2380" t="s">
        <v>43</v>
      </c>
      <c r="D2380">
        <v>2021</v>
      </c>
      <c r="E2380">
        <v>2</v>
      </c>
      <c r="G2380">
        <v>8</v>
      </c>
      <c r="H2380">
        <v>6.0380000000000003</v>
      </c>
      <c r="I2380">
        <v>6.7919999999999998</v>
      </c>
      <c r="J2380">
        <v>6.2240000000000002</v>
      </c>
      <c r="M2380" s="3">
        <f t="shared" si="414"/>
        <v>6.3513333333333337</v>
      </c>
      <c r="N2380" s="1">
        <f t="shared" si="415"/>
        <v>0.39279680921989824</v>
      </c>
      <c r="O2380" s="1">
        <f t="shared" si="416"/>
        <v>6.7441301425532316</v>
      </c>
      <c r="P2380" s="2">
        <f t="shared" si="417"/>
        <v>5.9585365241134358</v>
      </c>
    </row>
    <row r="2381" spans="1:16" x14ac:dyDescent="0.2">
      <c r="A2381" s="17" t="s">
        <v>57</v>
      </c>
      <c r="B2381" t="s">
        <v>28</v>
      </c>
      <c r="C2381" t="s">
        <v>43</v>
      </c>
      <c r="D2381">
        <v>2021</v>
      </c>
      <c r="E2381">
        <v>2</v>
      </c>
      <c r="G2381">
        <v>9</v>
      </c>
      <c r="H2381">
        <v>6.0380000000000003</v>
      </c>
      <c r="I2381">
        <v>6.0380000000000003</v>
      </c>
      <c r="J2381">
        <v>7.5469999999999997</v>
      </c>
      <c r="M2381" s="3">
        <f t="shared" si="414"/>
        <v>6.5410000000000004</v>
      </c>
      <c r="N2381" s="1">
        <f t="shared" si="415"/>
        <v>0.87122155620713893</v>
      </c>
      <c r="O2381" s="1">
        <f t="shared" si="416"/>
        <v>7.4122215562071396</v>
      </c>
      <c r="P2381" s="2">
        <f t="shared" si="417"/>
        <v>5.6697784437928611</v>
      </c>
    </row>
    <row r="2382" spans="1:16" x14ac:dyDescent="0.2">
      <c r="A2382" s="17" t="s">
        <v>57</v>
      </c>
      <c r="B2382" t="s">
        <v>28</v>
      </c>
      <c r="C2382" t="s">
        <v>43</v>
      </c>
      <c r="D2382">
        <v>2021</v>
      </c>
      <c r="E2382">
        <v>2</v>
      </c>
      <c r="G2382">
        <v>10</v>
      </c>
      <c r="H2382">
        <v>6.7919999999999998</v>
      </c>
      <c r="I2382">
        <v>6.7919999999999998</v>
      </c>
      <c r="J2382">
        <v>6.2240000000000002</v>
      </c>
      <c r="M2382" s="3">
        <f t="shared" si="414"/>
        <v>6.6026666666666669</v>
      </c>
      <c r="N2382" s="1">
        <f t="shared" si="415"/>
        <v>0.3279349528997072</v>
      </c>
      <c r="O2382" s="1">
        <f t="shared" si="416"/>
        <v>6.9306016195663744</v>
      </c>
      <c r="P2382" s="2">
        <f t="shared" si="417"/>
        <v>6.2747317137669594</v>
      </c>
    </row>
    <row r="2383" spans="1:16" x14ac:dyDescent="0.2">
      <c r="A2383" s="17" t="s">
        <v>57</v>
      </c>
      <c r="B2383" t="s">
        <v>28</v>
      </c>
      <c r="C2383" t="s">
        <v>43</v>
      </c>
      <c r="D2383">
        <v>2021</v>
      </c>
      <c r="E2383">
        <v>2</v>
      </c>
      <c r="G2383">
        <v>11</v>
      </c>
      <c r="H2383">
        <v>8.3019999999999996</v>
      </c>
      <c r="I2383">
        <v>5.2830000000000004</v>
      </c>
      <c r="J2383">
        <v>6.7919999999999998</v>
      </c>
      <c r="M2383" s="3">
        <f t="shared" si="414"/>
        <v>6.7923333333333344</v>
      </c>
      <c r="N2383" s="1">
        <f t="shared" si="415"/>
        <v>1.5095000276029518</v>
      </c>
      <c r="O2383" s="1">
        <f t="shared" si="416"/>
        <v>8.3018333609362855</v>
      </c>
      <c r="P2383" s="2">
        <f t="shared" si="417"/>
        <v>5.2828333057303825</v>
      </c>
    </row>
    <row r="2384" spans="1:16" x14ac:dyDescent="0.2">
      <c r="A2384" s="17" t="s">
        <v>57</v>
      </c>
      <c r="B2384" t="s">
        <v>28</v>
      </c>
      <c r="C2384" t="s">
        <v>43</v>
      </c>
      <c r="D2384">
        <v>2021</v>
      </c>
      <c r="E2384">
        <v>2</v>
      </c>
      <c r="G2384">
        <v>12</v>
      </c>
      <c r="H2384">
        <v>6.7919999999999998</v>
      </c>
      <c r="I2384">
        <v>6.8339999999999996</v>
      </c>
      <c r="J2384">
        <v>10.566000000000001</v>
      </c>
      <c r="M2384" s="3">
        <f t="shared" si="414"/>
        <v>8.0640000000000001</v>
      </c>
      <c r="N2384" s="1">
        <f t="shared" si="415"/>
        <v>2.1668973210560716</v>
      </c>
      <c r="O2384" s="1">
        <f t="shared" si="416"/>
        <v>10.230897321056071</v>
      </c>
      <c r="P2384" s="2">
        <f t="shared" si="417"/>
        <v>5.8971026789439289</v>
      </c>
    </row>
    <row r="2385" spans="1:16" x14ac:dyDescent="0.2">
      <c r="A2385" s="17" t="s">
        <v>57</v>
      </c>
      <c r="B2385" t="s">
        <v>28</v>
      </c>
      <c r="C2385" t="s">
        <v>43</v>
      </c>
      <c r="D2385">
        <v>2021</v>
      </c>
      <c r="E2385">
        <v>2</v>
      </c>
      <c r="G2385">
        <v>13</v>
      </c>
      <c r="H2385">
        <v>7.5469999999999997</v>
      </c>
      <c r="I2385">
        <v>6.0380000000000003</v>
      </c>
      <c r="J2385">
        <v>8.3019999999999996</v>
      </c>
      <c r="M2385" s="3">
        <f t="shared" si="414"/>
        <v>7.2956666666666665</v>
      </c>
      <c r="N2385" s="1">
        <f t="shared" si="415"/>
        <v>1.1527360206627184</v>
      </c>
      <c r="O2385" s="1">
        <f t="shared" si="416"/>
        <v>8.4484026873293843</v>
      </c>
      <c r="P2385" s="2">
        <f t="shared" si="417"/>
        <v>6.1429306460039479</v>
      </c>
    </row>
    <row r="2386" spans="1:16" x14ac:dyDescent="0.2">
      <c r="A2386" s="17" t="s">
        <v>57</v>
      </c>
      <c r="B2386" t="s">
        <v>28</v>
      </c>
      <c r="C2386" t="s">
        <v>43</v>
      </c>
      <c r="D2386">
        <v>2021</v>
      </c>
      <c r="E2386">
        <v>2</v>
      </c>
      <c r="G2386">
        <v>14</v>
      </c>
      <c r="H2386">
        <v>6.8339999999999996</v>
      </c>
      <c r="I2386">
        <v>5.2830000000000004</v>
      </c>
      <c r="J2386">
        <v>6.7919999999999998</v>
      </c>
      <c r="M2386" s="3">
        <f t="shared" si="414"/>
        <v>6.3029999999999999</v>
      </c>
      <c r="N2386" s="1">
        <f t="shared" si="415"/>
        <v>0.88359549568792617</v>
      </c>
      <c r="O2386" s="1">
        <f t="shared" si="416"/>
        <v>7.1865954956879259</v>
      </c>
      <c r="P2386" s="2">
        <f t="shared" si="417"/>
        <v>5.419404504312074</v>
      </c>
    </row>
    <row r="2387" spans="1:16" x14ac:dyDescent="0.2">
      <c r="A2387" s="17" t="s">
        <v>57</v>
      </c>
      <c r="B2387" t="s">
        <v>28</v>
      </c>
      <c r="C2387" t="s">
        <v>43</v>
      </c>
      <c r="D2387">
        <v>2021</v>
      </c>
      <c r="E2387">
        <v>2</v>
      </c>
      <c r="G2387">
        <v>15</v>
      </c>
      <c r="H2387">
        <v>6.7919999999999998</v>
      </c>
      <c r="I2387">
        <v>5.2830000000000004</v>
      </c>
      <c r="J2387">
        <v>5.2830000000000004</v>
      </c>
      <c r="M2387" s="3">
        <f t="shared" si="414"/>
        <v>5.7860000000000005</v>
      </c>
      <c r="N2387" s="1">
        <f t="shared" si="415"/>
        <v>0.87122155620714714</v>
      </c>
      <c r="O2387" s="1">
        <f t="shared" si="416"/>
        <v>6.6572215562071477</v>
      </c>
      <c r="P2387" s="2">
        <f t="shared" si="417"/>
        <v>4.9147784437928532</v>
      </c>
    </row>
    <row r="2388" spans="1:16" x14ac:dyDescent="0.2">
      <c r="A2388" s="17" t="s">
        <v>57</v>
      </c>
      <c r="B2388" t="s">
        <v>28</v>
      </c>
      <c r="C2388" t="s">
        <v>43</v>
      </c>
      <c r="D2388">
        <v>2021</v>
      </c>
      <c r="E2388">
        <v>2</v>
      </c>
      <c r="G2388">
        <v>16</v>
      </c>
      <c r="H2388">
        <v>4.5279999999999996</v>
      </c>
      <c r="I2388">
        <v>3.774</v>
      </c>
      <c r="J2388">
        <v>5.2830000000000004</v>
      </c>
      <c r="M2388" s="3">
        <f t="shared" si="414"/>
        <v>4.5283333333333333</v>
      </c>
      <c r="N2388" s="1">
        <f t="shared" si="415"/>
        <v>0.75450005522420271</v>
      </c>
      <c r="O2388" s="1">
        <f t="shared" si="416"/>
        <v>5.2828333885575365</v>
      </c>
      <c r="P2388" s="2">
        <f t="shared" si="417"/>
        <v>3.7738332781091306</v>
      </c>
    </row>
    <row r="2389" spans="1:16" x14ac:dyDescent="0.2">
      <c r="A2389" s="17" t="s">
        <v>57</v>
      </c>
      <c r="B2389" t="s">
        <v>28</v>
      </c>
      <c r="C2389" t="s">
        <v>43</v>
      </c>
      <c r="D2389">
        <v>2021</v>
      </c>
      <c r="E2389">
        <v>2</v>
      </c>
      <c r="G2389">
        <v>17</v>
      </c>
      <c r="H2389">
        <v>7.5469999999999997</v>
      </c>
      <c r="I2389">
        <v>5.2830000000000004</v>
      </c>
      <c r="J2389">
        <v>4.5279999999999996</v>
      </c>
      <c r="M2389" s="3">
        <f t="shared" si="414"/>
        <v>5.7860000000000005</v>
      </c>
      <c r="N2389" s="1">
        <f t="shared" si="415"/>
        <v>1.5710973871787839</v>
      </c>
      <c r="O2389" s="1">
        <f t="shared" si="416"/>
        <v>7.3570973871787846</v>
      </c>
      <c r="P2389" s="2">
        <f t="shared" si="417"/>
        <v>4.2149026128212164</v>
      </c>
    </row>
    <row r="2390" spans="1:16" x14ac:dyDescent="0.2">
      <c r="A2390" s="17" t="s">
        <v>57</v>
      </c>
      <c r="B2390" t="s">
        <v>28</v>
      </c>
      <c r="C2390" t="s">
        <v>43</v>
      </c>
      <c r="D2390">
        <v>2021</v>
      </c>
      <c r="E2390">
        <v>2</v>
      </c>
      <c r="G2390">
        <v>18</v>
      </c>
      <c r="H2390">
        <v>15.113</v>
      </c>
      <c r="I2390">
        <v>11.420999999999999</v>
      </c>
      <c r="J2390">
        <v>7.5469999999999997</v>
      </c>
      <c r="M2390" s="3">
        <f t="shared" si="414"/>
        <v>11.360333333333331</v>
      </c>
      <c r="N2390" s="1">
        <f t="shared" si="415"/>
        <v>3.7833648163154101</v>
      </c>
      <c r="O2390" s="1">
        <f t="shared" si="416"/>
        <v>15.143698149648742</v>
      </c>
      <c r="P2390" s="2">
        <f t="shared" si="417"/>
        <v>7.5769685170179208</v>
      </c>
    </row>
    <row r="2391" spans="1:16" x14ac:dyDescent="0.2">
      <c r="A2391" s="17" t="s">
        <v>57</v>
      </c>
      <c r="B2391" t="s">
        <v>28</v>
      </c>
      <c r="C2391" t="s">
        <v>43</v>
      </c>
      <c r="D2391">
        <v>2021</v>
      </c>
      <c r="E2391">
        <v>2</v>
      </c>
      <c r="G2391">
        <v>19</v>
      </c>
      <c r="H2391">
        <v>15.093999999999999</v>
      </c>
      <c r="I2391">
        <v>15.867000000000001</v>
      </c>
      <c r="J2391">
        <v>9.0570000000000004</v>
      </c>
      <c r="M2391" s="3">
        <f t="shared" si="414"/>
        <v>13.339333333333334</v>
      </c>
      <c r="N2391" s="1">
        <f t="shared" si="415"/>
        <v>3.7286949906546836</v>
      </c>
      <c r="O2391" s="1">
        <f t="shared" si="416"/>
        <v>17.068028323988017</v>
      </c>
      <c r="P2391" s="2">
        <f t="shared" si="417"/>
        <v>9.6106383426786515</v>
      </c>
    </row>
    <row r="2392" spans="1:16" x14ac:dyDescent="0.2">
      <c r="A2392" s="17" t="s">
        <v>57</v>
      </c>
      <c r="B2392" t="s">
        <v>28</v>
      </c>
      <c r="C2392" t="s">
        <v>43</v>
      </c>
      <c r="D2392">
        <v>2021</v>
      </c>
      <c r="E2392">
        <v>2</v>
      </c>
      <c r="G2392">
        <v>20</v>
      </c>
      <c r="H2392">
        <v>17.423999999999999</v>
      </c>
      <c r="I2392">
        <v>15.867000000000001</v>
      </c>
      <c r="J2392">
        <v>9.84</v>
      </c>
      <c r="M2392" s="3">
        <f t="shared" si="414"/>
        <v>14.377000000000001</v>
      </c>
      <c r="N2392" s="1">
        <f t="shared" si="415"/>
        <v>4.0055385405710471</v>
      </c>
      <c r="O2392" s="1">
        <f t="shared" si="416"/>
        <v>18.382538540571048</v>
      </c>
      <c r="P2392" s="2">
        <f t="shared" si="417"/>
        <v>10.371461459428954</v>
      </c>
    </row>
    <row r="2393" spans="1:16" x14ac:dyDescent="0.2">
      <c r="A2393" s="17" t="s">
        <v>57</v>
      </c>
      <c r="B2393" t="s">
        <v>28</v>
      </c>
      <c r="C2393" t="s">
        <v>43</v>
      </c>
      <c r="D2393">
        <v>2021</v>
      </c>
      <c r="E2393">
        <v>2</v>
      </c>
      <c r="G2393">
        <v>21</v>
      </c>
      <c r="H2393">
        <v>15.113</v>
      </c>
      <c r="I2393">
        <v>15.093999999999999</v>
      </c>
      <c r="J2393">
        <v>15.920999999999999</v>
      </c>
      <c r="M2393" s="3">
        <f t="shared" si="414"/>
        <v>15.375999999999999</v>
      </c>
      <c r="N2393" s="1">
        <f t="shared" si="415"/>
        <v>0.47207944246704914</v>
      </c>
      <c r="O2393" s="1">
        <f t="shared" si="416"/>
        <v>15.848079442467048</v>
      </c>
      <c r="P2393" s="2">
        <f t="shared" si="417"/>
        <v>14.903920557532951</v>
      </c>
    </row>
    <row r="2394" spans="1:16" x14ac:dyDescent="0.2">
      <c r="A2394" s="17" t="s">
        <v>57</v>
      </c>
      <c r="B2394" t="s">
        <v>28</v>
      </c>
      <c r="C2394" t="s">
        <v>43</v>
      </c>
      <c r="D2394">
        <v>2021</v>
      </c>
      <c r="E2394">
        <v>2</v>
      </c>
      <c r="G2394">
        <v>22</v>
      </c>
      <c r="H2394">
        <v>14.34</v>
      </c>
      <c r="I2394">
        <v>15.093999999999999</v>
      </c>
      <c r="J2394">
        <v>22.841999999999999</v>
      </c>
      <c r="M2394" s="3">
        <f t="shared" si="414"/>
        <v>17.425333333333331</v>
      </c>
      <c r="N2394" s="1">
        <f t="shared" si="415"/>
        <v>4.7060957632982063</v>
      </c>
      <c r="O2394" s="1">
        <f t="shared" si="416"/>
        <v>22.131429096631535</v>
      </c>
      <c r="P2394" s="2">
        <f t="shared" si="417"/>
        <v>12.719237570035125</v>
      </c>
    </row>
    <row r="2395" spans="1:16" x14ac:dyDescent="0.2">
      <c r="A2395" s="17" t="s">
        <v>57</v>
      </c>
      <c r="B2395" t="s">
        <v>28</v>
      </c>
      <c r="C2395" t="s">
        <v>43</v>
      </c>
      <c r="D2395">
        <v>2021</v>
      </c>
      <c r="E2395">
        <v>2</v>
      </c>
      <c r="G2395">
        <v>23</v>
      </c>
      <c r="H2395">
        <v>15.849</v>
      </c>
      <c r="I2395">
        <v>21.9</v>
      </c>
      <c r="J2395">
        <v>18.129000000000001</v>
      </c>
      <c r="M2395" s="3">
        <f t="shared" si="414"/>
        <v>18.626000000000001</v>
      </c>
      <c r="N2395" s="1">
        <f t="shared" si="415"/>
        <v>3.0559625324928419</v>
      </c>
      <c r="O2395" s="1">
        <f t="shared" si="416"/>
        <v>21.681962532492843</v>
      </c>
      <c r="P2395" s="2">
        <f t="shared" si="417"/>
        <v>15.570037467507159</v>
      </c>
    </row>
    <row r="2396" spans="1:16" x14ac:dyDescent="0.2">
      <c r="A2396" s="17" t="s">
        <v>57</v>
      </c>
      <c r="B2396" t="s">
        <v>28</v>
      </c>
      <c r="C2396" t="s">
        <v>43</v>
      </c>
      <c r="D2396">
        <v>2021</v>
      </c>
      <c r="E2396">
        <v>2</v>
      </c>
      <c r="G2396">
        <v>24</v>
      </c>
      <c r="H2396">
        <v>20.503</v>
      </c>
      <c r="I2396">
        <v>18.867999999999999</v>
      </c>
      <c r="J2396">
        <v>22.654</v>
      </c>
      <c r="M2396" s="3">
        <f t="shared" si="414"/>
        <v>20.674999999999997</v>
      </c>
      <c r="N2396" s="1">
        <f t="shared" si="415"/>
        <v>1.898851494983218</v>
      </c>
      <c r="O2396" s="1">
        <f t="shared" si="416"/>
        <v>22.573851494983217</v>
      </c>
      <c r="P2396" s="2">
        <f t="shared" si="417"/>
        <v>18.776148505016778</v>
      </c>
    </row>
    <row r="2397" spans="1:16" x14ac:dyDescent="0.2">
      <c r="A2397" s="17" t="s">
        <v>57</v>
      </c>
      <c r="B2397" t="s">
        <v>28</v>
      </c>
      <c r="C2397" t="s">
        <v>43</v>
      </c>
      <c r="D2397">
        <v>2021</v>
      </c>
      <c r="E2397">
        <v>2</v>
      </c>
      <c r="G2397">
        <v>25</v>
      </c>
      <c r="H2397">
        <v>17.506</v>
      </c>
      <c r="I2397">
        <v>21.939</v>
      </c>
      <c r="J2397">
        <v>16.672000000000001</v>
      </c>
      <c r="M2397" s="3">
        <f t="shared" si="414"/>
        <v>18.705666666666669</v>
      </c>
      <c r="N2397" s="1">
        <f t="shared" si="415"/>
        <v>2.8310284939105124</v>
      </c>
      <c r="O2397" s="1">
        <f t="shared" si="416"/>
        <v>21.536695160577182</v>
      </c>
      <c r="P2397" s="2">
        <f t="shared" si="417"/>
        <v>15.874638172756157</v>
      </c>
    </row>
    <row r="2398" spans="1:16" x14ac:dyDescent="0.2">
      <c r="A2398" s="17" t="s">
        <v>57</v>
      </c>
      <c r="B2398" t="s">
        <v>28</v>
      </c>
      <c r="C2398" t="s">
        <v>43</v>
      </c>
      <c r="D2398">
        <v>2021</v>
      </c>
      <c r="E2398">
        <v>2</v>
      </c>
      <c r="G2398">
        <v>26</v>
      </c>
      <c r="H2398">
        <v>18.129000000000001</v>
      </c>
      <c r="I2398">
        <v>25.007999999999999</v>
      </c>
      <c r="J2398">
        <v>23.445</v>
      </c>
      <c r="M2398" s="3">
        <f t="shared" si="414"/>
        <v>22.193999999999999</v>
      </c>
      <c r="N2398" s="1">
        <f t="shared" si="415"/>
        <v>3.6060935927954287</v>
      </c>
      <c r="O2398" s="1">
        <f t="shared" si="416"/>
        <v>25.800093592795427</v>
      </c>
      <c r="P2398" s="2">
        <f t="shared" si="417"/>
        <v>18.587906407204571</v>
      </c>
    </row>
    <row r="2399" spans="1:16" x14ac:dyDescent="0.2">
      <c r="A2399" s="17" t="s">
        <v>57</v>
      </c>
      <c r="B2399" t="s">
        <v>28</v>
      </c>
      <c r="C2399" t="s">
        <v>43</v>
      </c>
      <c r="D2399">
        <v>2021</v>
      </c>
      <c r="E2399">
        <v>2</v>
      </c>
      <c r="G2399">
        <v>27</v>
      </c>
      <c r="H2399">
        <v>22.654</v>
      </c>
      <c r="I2399">
        <v>21.132000000000001</v>
      </c>
      <c r="J2399">
        <v>23.506</v>
      </c>
      <c r="M2399" s="3">
        <f t="shared" si="414"/>
        <v>22.430666666666667</v>
      </c>
      <c r="N2399" s="1">
        <f t="shared" si="415"/>
        <v>1.2026542867064216</v>
      </c>
      <c r="O2399" s="1">
        <f t="shared" si="416"/>
        <v>23.63332095337309</v>
      </c>
      <c r="P2399" s="2">
        <f t="shared" si="417"/>
        <v>21.228012379960244</v>
      </c>
    </row>
    <row r="2400" spans="1:16" x14ac:dyDescent="0.2">
      <c r="A2400" s="17" t="s">
        <v>57</v>
      </c>
      <c r="B2400" t="s">
        <v>28</v>
      </c>
      <c r="C2400" t="s">
        <v>43</v>
      </c>
      <c r="D2400">
        <v>2021</v>
      </c>
      <c r="E2400">
        <v>2</v>
      </c>
      <c r="G2400">
        <v>28</v>
      </c>
      <c r="H2400">
        <v>14.359</v>
      </c>
      <c r="I2400">
        <v>16.672000000000001</v>
      </c>
      <c r="J2400">
        <v>27.832999999999998</v>
      </c>
      <c r="M2400" s="3">
        <f t="shared" si="414"/>
        <v>19.621333333333332</v>
      </c>
      <c r="N2400" s="1">
        <f t="shared" si="415"/>
        <v>7.2049354149314473</v>
      </c>
      <c r="O2400" s="1">
        <f t="shared" si="416"/>
        <v>26.826268748264781</v>
      </c>
      <c r="P2400" s="2">
        <f t="shared" si="417"/>
        <v>12.416397918401884</v>
      </c>
    </row>
    <row r="2401" spans="1:16" x14ac:dyDescent="0.2">
      <c r="A2401" s="17" t="s">
        <v>57</v>
      </c>
      <c r="B2401" t="s">
        <v>28</v>
      </c>
      <c r="C2401" t="s">
        <v>43</v>
      </c>
      <c r="D2401">
        <v>2021</v>
      </c>
      <c r="E2401">
        <v>2</v>
      </c>
      <c r="G2401">
        <v>29</v>
      </c>
      <c r="H2401">
        <v>21.132000000000001</v>
      </c>
      <c r="I2401">
        <v>18.254000000000001</v>
      </c>
      <c r="J2401">
        <v>18.363</v>
      </c>
      <c r="M2401" s="3">
        <f t="shared" si="414"/>
        <v>19.249666666666666</v>
      </c>
      <c r="N2401" s="1">
        <f t="shared" si="415"/>
        <v>1.631059267265704</v>
      </c>
      <c r="O2401" s="1">
        <f t="shared" si="416"/>
        <v>20.880725933932371</v>
      </c>
      <c r="P2401" s="2">
        <f t="shared" si="417"/>
        <v>17.618607399400961</v>
      </c>
    </row>
    <row r="2402" spans="1:16" x14ac:dyDescent="0.2">
      <c r="A2402" s="17" t="s">
        <v>57</v>
      </c>
      <c r="B2402" t="s">
        <v>28</v>
      </c>
      <c r="C2402" t="s">
        <v>43</v>
      </c>
      <c r="D2402">
        <v>2021</v>
      </c>
      <c r="E2402">
        <v>2</v>
      </c>
      <c r="G2402">
        <v>30</v>
      </c>
      <c r="H2402">
        <v>22.641999999999999</v>
      </c>
      <c r="I2402">
        <v>19.623000000000001</v>
      </c>
      <c r="J2402">
        <v>19.108000000000001</v>
      </c>
      <c r="M2402" s="3">
        <f t="shared" si="414"/>
        <v>20.457666666666668</v>
      </c>
      <c r="N2402" s="1">
        <f t="shared" si="415"/>
        <v>1.909133398517068</v>
      </c>
      <c r="O2402" s="1">
        <f t="shared" si="416"/>
        <v>22.366800065183735</v>
      </c>
      <c r="P2402" s="2">
        <f t="shared" si="417"/>
        <v>18.548533268149601</v>
      </c>
    </row>
    <row r="2403" spans="1:16" x14ac:dyDescent="0.2">
      <c r="A2403" s="17" t="s">
        <v>57</v>
      </c>
      <c r="B2403" t="s">
        <v>28</v>
      </c>
      <c r="C2403" t="s">
        <v>43</v>
      </c>
      <c r="D2403">
        <v>2021</v>
      </c>
      <c r="E2403">
        <v>2</v>
      </c>
      <c r="G2403">
        <v>31</v>
      </c>
      <c r="H2403">
        <v>17.423999999999999</v>
      </c>
      <c r="I2403">
        <v>19.093</v>
      </c>
      <c r="J2403">
        <v>19.753</v>
      </c>
      <c r="M2403" s="3">
        <f t="shared" si="414"/>
        <v>18.756666666666664</v>
      </c>
      <c r="N2403" s="1">
        <f t="shared" si="415"/>
        <v>1.2003750802700521</v>
      </c>
      <c r="O2403" s="1">
        <f t="shared" si="416"/>
        <v>19.957041746936717</v>
      </c>
      <c r="P2403" s="2">
        <f t="shared" si="417"/>
        <v>17.556291586396611</v>
      </c>
    </row>
    <row r="2404" spans="1:16" x14ac:dyDescent="0.2">
      <c r="A2404" s="17" t="s">
        <v>57</v>
      </c>
      <c r="B2404" t="s">
        <v>28</v>
      </c>
      <c r="C2404" t="s">
        <v>43</v>
      </c>
      <c r="D2404">
        <v>2021</v>
      </c>
      <c r="E2404">
        <v>2</v>
      </c>
      <c r="G2404">
        <v>32</v>
      </c>
      <c r="H2404">
        <v>18.113</v>
      </c>
      <c r="I2404">
        <v>15.849</v>
      </c>
      <c r="J2404">
        <v>25.19</v>
      </c>
      <c r="M2404" s="3">
        <f t="shared" si="414"/>
        <v>19.717333333333332</v>
      </c>
      <c r="N2404" s="1">
        <f t="shared" si="415"/>
        <v>4.8727799389397219</v>
      </c>
      <c r="O2404" s="1">
        <f t="shared" si="416"/>
        <v>24.590113272273054</v>
      </c>
      <c r="P2404" s="2">
        <f t="shared" si="417"/>
        <v>14.844553394393611</v>
      </c>
    </row>
    <row r="2405" spans="1:16" x14ac:dyDescent="0.2">
      <c r="A2405" s="17" t="s">
        <v>57</v>
      </c>
      <c r="B2405" t="s">
        <v>28</v>
      </c>
      <c r="C2405" t="s">
        <v>43</v>
      </c>
      <c r="D2405">
        <v>2021</v>
      </c>
      <c r="E2405">
        <v>2</v>
      </c>
      <c r="G2405">
        <v>33</v>
      </c>
      <c r="H2405">
        <v>16.603999999999999</v>
      </c>
      <c r="I2405">
        <v>22.641999999999999</v>
      </c>
      <c r="J2405">
        <v>20.321000000000002</v>
      </c>
      <c r="M2405" s="3">
        <f t="shared" si="414"/>
        <v>19.855666666666664</v>
      </c>
      <c r="N2405" s="1">
        <f t="shared" si="415"/>
        <v>3.0457777879112458</v>
      </c>
      <c r="O2405" s="1">
        <f t="shared" si="416"/>
        <v>22.901444454577909</v>
      </c>
      <c r="P2405" s="2">
        <f t="shared" si="417"/>
        <v>16.809888878755419</v>
      </c>
    </row>
    <row r="2406" spans="1:16" x14ac:dyDescent="0.2">
      <c r="A2406" s="17" t="s">
        <v>57</v>
      </c>
      <c r="B2406" t="s">
        <v>28</v>
      </c>
      <c r="C2406" t="s">
        <v>43</v>
      </c>
      <c r="D2406">
        <v>2021</v>
      </c>
      <c r="E2406">
        <v>2</v>
      </c>
      <c r="G2406">
        <v>34</v>
      </c>
      <c r="H2406">
        <v>14.34</v>
      </c>
      <c r="I2406">
        <v>19.981999999999999</v>
      </c>
      <c r="J2406">
        <v>19.108000000000001</v>
      </c>
      <c r="M2406" s="3">
        <f t="shared" si="414"/>
        <v>17.810000000000002</v>
      </c>
      <c r="N2406" s="1">
        <f t="shared" si="415"/>
        <v>3.0367159893542657</v>
      </c>
      <c r="O2406" s="1">
        <f t="shared" si="416"/>
        <v>20.846715989354269</v>
      </c>
      <c r="P2406" s="2">
        <f t="shared" si="417"/>
        <v>14.773284010645737</v>
      </c>
    </row>
    <row r="2407" spans="1:16" x14ac:dyDescent="0.2">
      <c r="A2407" s="17" t="s">
        <v>57</v>
      </c>
      <c r="B2407" t="s">
        <v>28</v>
      </c>
      <c r="C2407" t="s">
        <v>43</v>
      </c>
      <c r="D2407">
        <v>2021</v>
      </c>
      <c r="E2407">
        <v>2</v>
      </c>
      <c r="G2407">
        <v>35</v>
      </c>
      <c r="H2407">
        <v>15.867000000000001</v>
      </c>
      <c r="I2407">
        <v>18.129000000000001</v>
      </c>
      <c r="J2407">
        <v>19.003</v>
      </c>
      <c r="M2407" s="3">
        <f t="shared" si="414"/>
        <v>17.666333333333334</v>
      </c>
      <c r="N2407" s="1">
        <f t="shared" si="415"/>
        <v>1.6183847914922251</v>
      </c>
      <c r="O2407" s="1">
        <f t="shared" si="416"/>
        <v>19.284718124825559</v>
      </c>
      <c r="P2407" s="2">
        <f t="shared" si="417"/>
        <v>16.047948541841109</v>
      </c>
    </row>
    <row r="2408" spans="1:16" x14ac:dyDescent="0.2">
      <c r="A2408" s="17" t="s">
        <v>57</v>
      </c>
      <c r="B2408" t="s">
        <v>28</v>
      </c>
      <c r="C2408" t="s">
        <v>43</v>
      </c>
      <c r="D2408">
        <v>2021</v>
      </c>
      <c r="E2408">
        <v>2</v>
      </c>
      <c r="G2408">
        <v>36</v>
      </c>
      <c r="H2408">
        <v>22.21</v>
      </c>
      <c r="I2408">
        <v>16.672000000000001</v>
      </c>
      <c r="J2408">
        <v>17.939</v>
      </c>
      <c r="M2408" s="3">
        <f t="shared" si="414"/>
        <v>18.940333333333335</v>
      </c>
      <c r="N2408" s="1">
        <f t="shared" si="415"/>
        <v>2.9016137464062002</v>
      </c>
      <c r="O2408" s="1">
        <f t="shared" si="416"/>
        <v>21.841947079739533</v>
      </c>
      <c r="P2408" s="2">
        <f t="shared" si="417"/>
        <v>16.038719586927137</v>
      </c>
    </row>
    <row r="2409" spans="1:16" x14ac:dyDescent="0.2">
      <c r="A2409" s="17" t="s">
        <v>57</v>
      </c>
      <c r="B2409" t="s">
        <v>28</v>
      </c>
      <c r="C2409" t="s">
        <v>43</v>
      </c>
      <c r="D2409">
        <v>2021</v>
      </c>
      <c r="E2409">
        <v>2</v>
      </c>
      <c r="G2409">
        <v>37</v>
      </c>
      <c r="H2409">
        <v>27.17</v>
      </c>
      <c r="I2409">
        <v>15.093999999999999</v>
      </c>
      <c r="J2409">
        <v>12.919</v>
      </c>
      <c r="M2409" s="3">
        <f t="shared" si="414"/>
        <v>18.394333333333336</v>
      </c>
      <c r="N2409" s="1">
        <f t="shared" si="415"/>
        <v>7.6773628501806046</v>
      </c>
      <c r="O2409" s="1">
        <f t="shared" si="416"/>
        <v>26.071696183513939</v>
      </c>
      <c r="P2409" s="2">
        <f t="shared" si="417"/>
        <v>10.716970483152732</v>
      </c>
    </row>
    <row r="2410" spans="1:16" x14ac:dyDescent="0.2">
      <c r="A2410" s="17" t="s">
        <v>57</v>
      </c>
      <c r="B2410" t="s">
        <v>28</v>
      </c>
      <c r="C2410" t="s">
        <v>43</v>
      </c>
      <c r="D2410">
        <v>2021</v>
      </c>
      <c r="E2410">
        <v>2</v>
      </c>
      <c r="G2410">
        <v>38</v>
      </c>
      <c r="H2410">
        <v>20.376999999999999</v>
      </c>
      <c r="I2410">
        <v>17.423999999999999</v>
      </c>
      <c r="J2410">
        <v>16.134</v>
      </c>
      <c r="M2410" s="3">
        <f t="shared" si="414"/>
        <v>17.978333333333335</v>
      </c>
      <c r="N2410" s="1">
        <f t="shared" si="415"/>
        <v>2.1751382331551552</v>
      </c>
      <c r="O2410" s="1">
        <f t="shared" si="416"/>
        <v>20.153471566488491</v>
      </c>
      <c r="P2410" s="2">
        <f t="shared" si="417"/>
        <v>15.803195100178179</v>
      </c>
    </row>
    <row r="2411" spans="1:16" x14ac:dyDescent="0.2">
      <c r="A2411" s="17" t="s">
        <v>57</v>
      </c>
      <c r="B2411" t="s">
        <v>28</v>
      </c>
      <c r="C2411" t="s">
        <v>43</v>
      </c>
      <c r="D2411">
        <v>2021</v>
      </c>
      <c r="E2411">
        <v>2</v>
      </c>
      <c r="G2411">
        <v>39</v>
      </c>
      <c r="H2411">
        <v>21.887</v>
      </c>
      <c r="I2411">
        <v>19.003</v>
      </c>
      <c r="J2411">
        <v>15.17</v>
      </c>
      <c r="M2411" s="3">
        <f t="shared" si="414"/>
        <v>18.686666666666667</v>
      </c>
      <c r="N2411" s="1">
        <f t="shared" si="415"/>
        <v>3.3696546311652318</v>
      </c>
      <c r="O2411" s="1">
        <f t="shared" si="416"/>
        <v>22.0563212978319</v>
      </c>
      <c r="P2411" s="2">
        <f t="shared" si="417"/>
        <v>15.317012035501435</v>
      </c>
    </row>
    <row r="2412" spans="1:16" x14ac:dyDescent="0.2">
      <c r="A2412" s="17" t="s">
        <v>57</v>
      </c>
      <c r="B2412" t="s">
        <v>28</v>
      </c>
      <c r="C2412" t="s">
        <v>43</v>
      </c>
      <c r="D2412">
        <v>2021</v>
      </c>
      <c r="E2412">
        <v>2</v>
      </c>
      <c r="G2412">
        <v>40</v>
      </c>
      <c r="H2412">
        <v>16.603999999999999</v>
      </c>
      <c r="I2412">
        <v>17.423999999999999</v>
      </c>
      <c r="J2412">
        <v>21.347000000000001</v>
      </c>
      <c r="M2412" s="3">
        <f t="shared" si="414"/>
        <v>18.458333333333332</v>
      </c>
      <c r="N2412" s="1">
        <f t="shared" si="415"/>
        <v>2.5350337933316283</v>
      </c>
      <c r="O2412" s="1">
        <f t="shared" si="416"/>
        <v>20.99336712666496</v>
      </c>
      <c r="P2412" s="2">
        <f t="shared" si="417"/>
        <v>15.923299540001704</v>
      </c>
    </row>
    <row r="2413" spans="1:16" x14ac:dyDescent="0.2">
      <c r="A2413" s="17" t="s">
        <v>57</v>
      </c>
      <c r="B2413" t="s">
        <v>28</v>
      </c>
      <c r="C2413" t="s">
        <v>43</v>
      </c>
      <c r="D2413">
        <v>2021</v>
      </c>
      <c r="E2413">
        <v>2</v>
      </c>
      <c r="G2413">
        <v>41</v>
      </c>
      <c r="H2413">
        <v>15.093999999999999</v>
      </c>
      <c r="I2413">
        <v>22.654</v>
      </c>
      <c r="J2413">
        <v>18.175999999999998</v>
      </c>
      <c r="M2413" s="3">
        <f t="shared" si="414"/>
        <v>18.641333333333332</v>
      </c>
      <c r="N2413" s="1">
        <f t="shared" si="415"/>
        <v>3.8014209623946416</v>
      </c>
      <c r="O2413" s="1">
        <f t="shared" si="416"/>
        <v>22.442754295727973</v>
      </c>
      <c r="P2413" s="2">
        <f t="shared" si="417"/>
        <v>14.839912370938691</v>
      </c>
    </row>
    <row r="2414" spans="1:16" x14ac:dyDescent="0.2">
      <c r="A2414" s="17" t="s">
        <v>57</v>
      </c>
      <c r="B2414" t="s">
        <v>28</v>
      </c>
      <c r="C2414" t="s">
        <v>43</v>
      </c>
      <c r="D2414">
        <v>2021</v>
      </c>
      <c r="E2414">
        <v>2</v>
      </c>
      <c r="G2414">
        <v>42</v>
      </c>
      <c r="H2414" t="s">
        <v>18</v>
      </c>
      <c r="I2414">
        <v>20.390999999999998</v>
      </c>
      <c r="J2414">
        <v>19.681000000000001</v>
      </c>
      <c r="M2414" s="3">
        <f t="shared" si="414"/>
        <v>20.036000000000001</v>
      </c>
      <c r="N2414" s="1">
        <f t="shared" si="415"/>
        <v>0.50204581464244691</v>
      </c>
      <c r="O2414" s="1">
        <f t="shared" si="416"/>
        <v>20.538045814642448</v>
      </c>
      <c r="P2414" s="2">
        <f t="shared" si="417"/>
        <v>19.533954185357555</v>
      </c>
    </row>
    <row r="2415" spans="1:16" x14ac:dyDescent="0.2">
      <c r="A2415" s="17" t="s">
        <v>57</v>
      </c>
      <c r="B2415" t="s">
        <v>28</v>
      </c>
      <c r="C2415" t="s">
        <v>43</v>
      </c>
      <c r="D2415">
        <v>2021</v>
      </c>
      <c r="E2415">
        <v>2</v>
      </c>
      <c r="G2415">
        <v>43</v>
      </c>
      <c r="H2415">
        <v>20.6</v>
      </c>
      <c r="I2415">
        <v>23.445</v>
      </c>
      <c r="J2415">
        <v>15.867000000000001</v>
      </c>
      <c r="M2415" s="3">
        <f t="shared" si="414"/>
        <v>19.97066666666667</v>
      </c>
      <c r="N2415" s="1">
        <f t="shared" si="415"/>
        <v>3.8279976924409564</v>
      </c>
      <c r="O2415" s="1">
        <f t="shared" si="416"/>
        <v>23.798664359107626</v>
      </c>
      <c r="P2415" s="2">
        <f t="shared" si="417"/>
        <v>16.142668974225714</v>
      </c>
    </row>
    <row r="2416" spans="1:16" x14ac:dyDescent="0.2">
      <c r="A2416" s="36" t="s">
        <v>57</v>
      </c>
      <c r="B2416" s="5" t="s">
        <v>28</v>
      </c>
      <c r="C2416" s="5" t="s">
        <v>43</v>
      </c>
      <c r="D2416" s="5">
        <v>2021</v>
      </c>
      <c r="E2416" s="5">
        <v>2</v>
      </c>
      <c r="F2416" s="5"/>
      <c r="G2416" s="5">
        <v>44</v>
      </c>
      <c r="H2416" s="5">
        <v>20.376999999999999</v>
      </c>
      <c r="I2416" s="5">
        <v>23.984999999999999</v>
      </c>
      <c r="J2416" s="5">
        <v>18.175999999999998</v>
      </c>
      <c r="K2416" s="5"/>
      <c r="L2416" s="5"/>
      <c r="M2416" s="6">
        <f t="shared" si="414"/>
        <v>20.846</v>
      </c>
      <c r="N2416" s="7">
        <f t="shared" si="415"/>
        <v>2.9327616677800652</v>
      </c>
      <c r="O2416" s="7">
        <f t="shared" si="416"/>
        <v>23.778761667780067</v>
      </c>
      <c r="P2416" s="8">
        <f t="shared" si="417"/>
        <v>17.913238332219933</v>
      </c>
    </row>
    <row r="2417" spans="1:16" x14ac:dyDescent="0.2">
      <c r="A2417" s="32" t="s">
        <v>57</v>
      </c>
      <c r="B2417" s="9" t="s">
        <v>28</v>
      </c>
      <c r="C2417" s="9" t="s">
        <v>43</v>
      </c>
      <c r="D2417" s="9">
        <v>2020</v>
      </c>
      <c r="E2417" s="9">
        <v>3</v>
      </c>
      <c r="F2417" s="9">
        <f>941.147+964.252</f>
        <v>1905.3989999999999</v>
      </c>
      <c r="G2417" s="9">
        <v>1</v>
      </c>
      <c r="H2417" s="9">
        <v>1.5089999999999999</v>
      </c>
      <c r="I2417" s="9">
        <v>2.2639999999999998</v>
      </c>
      <c r="J2417" s="9">
        <v>2.2639999999999998</v>
      </c>
      <c r="K2417" s="9"/>
      <c r="L2417" s="9"/>
      <c r="M2417" s="11">
        <f t="shared" ref="M2417" si="418">AVERAGE(H2417:L2417)</f>
        <v>2.0123333333333329</v>
      </c>
      <c r="N2417" s="12">
        <f t="shared" ref="N2417" si="419">STDEV(H2417:L2417)</f>
        <v>0.43589945323816925</v>
      </c>
      <c r="O2417" s="12">
        <f t="shared" ref="O2417" si="420">M2417+N2417</f>
        <v>2.4482327865715021</v>
      </c>
      <c r="P2417" s="13">
        <f t="shared" ref="P2417" si="421">M2417-N2417</f>
        <v>1.5764338800951636</v>
      </c>
    </row>
    <row r="2418" spans="1:16" x14ac:dyDescent="0.2">
      <c r="A2418" s="17" t="s">
        <v>57</v>
      </c>
      <c r="B2418" t="s">
        <v>28</v>
      </c>
      <c r="C2418" t="s">
        <v>43</v>
      </c>
      <c r="D2418">
        <v>2020</v>
      </c>
      <c r="E2418">
        <v>3</v>
      </c>
      <c r="G2418">
        <v>2</v>
      </c>
      <c r="H2418">
        <v>3.0190000000000001</v>
      </c>
      <c r="I2418">
        <v>2.2639999999999998</v>
      </c>
      <c r="J2418">
        <v>3.0190000000000001</v>
      </c>
      <c r="M2418" s="3">
        <f t="shared" ref="M2418:M2481" si="422">AVERAGE(H2418:L2418)</f>
        <v>2.7673333333333332</v>
      </c>
      <c r="N2418" s="1">
        <f t="shared" ref="N2418:N2481" si="423">STDEV(H2418:L2418)</f>
        <v>0.43589945323816925</v>
      </c>
      <c r="O2418" s="1">
        <f t="shared" ref="O2418:O2481" si="424">M2418+N2418</f>
        <v>3.2032327865715025</v>
      </c>
      <c r="P2418" s="2">
        <f t="shared" ref="P2418:P2481" si="425">M2418-N2418</f>
        <v>2.3314338800951639</v>
      </c>
    </row>
    <row r="2419" spans="1:16" x14ac:dyDescent="0.2">
      <c r="A2419" s="17" t="s">
        <v>57</v>
      </c>
      <c r="B2419" t="s">
        <v>28</v>
      </c>
      <c r="C2419" t="s">
        <v>43</v>
      </c>
      <c r="D2419">
        <v>2020</v>
      </c>
      <c r="E2419">
        <v>3</v>
      </c>
      <c r="G2419">
        <v>3</v>
      </c>
      <c r="H2419">
        <v>3.774</v>
      </c>
      <c r="I2419">
        <v>4.5279999999999996</v>
      </c>
      <c r="J2419">
        <v>3.0190000000000001</v>
      </c>
      <c r="M2419" s="3">
        <f t="shared" si="422"/>
        <v>3.7736666666666667</v>
      </c>
      <c r="N2419" s="1">
        <f t="shared" si="423"/>
        <v>0.75450005522420738</v>
      </c>
      <c r="O2419" s="1">
        <f t="shared" si="424"/>
        <v>4.5281667218908739</v>
      </c>
      <c r="P2419" s="2">
        <f t="shared" si="425"/>
        <v>3.0191666114424596</v>
      </c>
    </row>
    <row r="2420" spans="1:16" x14ac:dyDescent="0.2">
      <c r="A2420" s="17" t="s">
        <v>57</v>
      </c>
      <c r="B2420" t="s">
        <v>28</v>
      </c>
      <c r="C2420" t="s">
        <v>43</v>
      </c>
      <c r="D2420">
        <v>2020</v>
      </c>
      <c r="E2420">
        <v>3</v>
      </c>
      <c r="G2420">
        <v>4</v>
      </c>
      <c r="H2420">
        <v>6.0380000000000003</v>
      </c>
      <c r="I2420">
        <v>6.0380000000000003</v>
      </c>
      <c r="J2420">
        <v>2.2639999999999998</v>
      </c>
      <c r="M2420" s="3">
        <f t="shared" si="422"/>
        <v>4.78</v>
      </c>
      <c r="N2420" s="1">
        <f t="shared" si="423"/>
        <v>2.1789199159216492</v>
      </c>
      <c r="O2420" s="1">
        <f t="shared" si="424"/>
        <v>6.9589199159216495</v>
      </c>
      <c r="P2420" s="2">
        <f t="shared" si="425"/>
        <v>2.601080084078351</v>
      </c>
    </row>
    <row r="2421" spans="1:16" x14ac:dyDescent="0.2">
      <c r="A2421" s="17" t="s">
        <v>57</v>
      </c>
      <c r="B2421" t="s">
        <v>28</v>
      </c>
      <c r="C2421" t="s">
        <v>43</v>
      </c>
      <c r="D2421">
        <v>2020</v>
      </c>
      <c r="E2421">
        <v>3</v>
      </c>
      <c r="G2421">
        <v>5</v>
      </c>
      <c r="H2421">
        <v>6.7919999999999998</v>
      </c>
      <c r="I2421">
        <v>5.2830000000000004</v>
      </c>
      <c r="J2421">
        <v>3.1120000000000001</v>
      </c>
      <c r="M2421" s="3">
        <f t="shared" si="422"/>
        <v>5.0623333333333331</v>
      </c>
      <c r="N2421" s="1">
        <f t="shared" si="423"/>
        <v>1.8498973845414612</v>
      </c>
      <c r="O2421" s="1">
        <f t="shared" si="424"/>
        <v>6.9122307178747944</v>
      </c>
      <c r="P2421" s="2">
        <f t="shared" si="425"/>
        <v>3.2124359487918719</v>
      </c>
    </row>
    <row r="2422" spans="1:16" x14ac:dyDescent="0.2">
      <c r="A2422" s="17" t="s">
        <v>57</v>
      </c>
      <c r="B2422" t="s">
        <v>28</v>
      </c>
      <c r="C2422" t="s">
        <v>43</v>
      </c>
      <c r="D2422">
        <v>2020</v>
      </c>
      <c r="E2422">
        <v>3</v>
      </c>
      <c r="G2422">
        <v>6</v>
      </c>
      <c r="H2422">
        <v>6.0380000000000003</v>
      </c>
      <c r="I2422">
        <v>4.5279999999999996</v>
      </c>
      <c r="J2422">
        <v>2.2639999999999998</v>
      </c>
      <c r="M2422" s="3">
        <f t="shared" si="422"/>
        <v>4.2766666666666664</v>
      </c>
      <c r="N2422" s="1">
        <f t="shared" si="423"/>
        <v>1.8995118671209559</v>
      </c>
      <c r="O2422" s="1">
        <f t="shared" si="424"/>
        <v>6.1761785337876223</v>
      </c>
      <c r="P2422" s="2">
        <f t="shared" si="425"/>
        <v>2.3771547995457105</v>
      </c>
    </row>
    <row r="2423" spans="1:16" x14ac:dyDescent="0.2">
      <c r="A2423" s="17" t="s">
        <v>57</v>
      </c>
      <c r="B2423" t="s">
        <v>28</v>
      </c>
      <c r="C2423" t="s">
        <v>43</v>
      </c>
      <c r="D2423">
        <v>2020</v>
      </c>
      <c r="E2423">
        <v>3</v>
      </c>
      <c r="G2423">
        <v>7</v>
      </c>
      <c r="H2423">
        <v>3.774</v>
      </c>
      <c r="I2423">
        <v>9.0570000000000004</v>
      </c>
      <c r="J2423">
        <v>3.774</v>
      </c>
      <c r="M2423" s="3">
        <f t="shared" si="422"/>
        <v>5.5350000000000001</v>
      </c>
      <c r="N2423" s="1">
        <f t="shared" si="423"/>
        <v>3.0501414721287938</v>
      </c>
      <c r="O2423" s="1">
        <f t="shared" si="424"/>
        <v>8.5851414721287931</v>
      </c>
      <c r="P2423" s="2">
        <f t="shared" si="425"/>
        <v>2.4848585278712063</v>
      </c>
    </row>
    <row r="2424" spans="1:16" x14ac:dyDescent="0.2">
      <c r="A2424" s="17" t="s">
        <v>57</v>
      </c>
      <c r="B2424" t="s">
        <v>28</v>
      </c>
      <c r="C2424" t="s">
        <v>43</v>
      </c>
      <c r="D2424">
        <v>2020</v>
      </c>
      <c r="E2424">
        <v>3</v>
      </c>
      <c r="G2424">
        <v>8</v>
      </c>
      <c r="H2424">
        <v>3.8479999999999999</v>
      </c>
      <c r="I2424">
        <v>6.0380000000000003</v>
      </c>
      <c r="J2424">
        <v>5.2830000000000004</v>
      </c>
      <c r="M2424" s="3">
        <f t="shared" si="422"/>
        <v>5.0563333333333338</v>
      </c>
      <c r="N2424" s="1">
        <f t="shared" si="423"/>
        <v>1.1124559916389198</v>
      </c>
      <c r="O2424" s="1">
        <f t="shared" si="424"/>
        <v>6.1687893249722539</v>
      </c>
      <c r="P2424" s="2">
        <f t="shared" si="425"/>
        <v>3.9438773416944137</v>
      </c>
    </row>
    <row r="2425" spans="1:16" x14ac:dyDescent="0.2">
      <c r="A2425" s="17" t="s">
        <v>57</v>
      </c>
      <c r="B2425" t="s">
        <v>28</v>
      </c>
      <c r="C2425" t="s">
        <v>43</v>
      </c>
      <c r="D2425">
        <v>2020</v>
      </c>
      <c r="E2425">
        <v>3</v>
      </c>
      <c r="G2425">
        <v>9</v>
      </c>
      <c r="H2425">
        <v>4.5279999999999996</v>
      </c>
      <c r="I2425">
        <v>3.774</v>
      </c>
      <c r="J2425">
        <v>3.774</v>
      </c>
      <c r="M2425" s="3">
        <f t="shared" si="422"/>
        <v>4.0253333333333332</v>
      </c>
      <c r="N2425" s="1">
        <f t="shared" si="423"/>
        <v>0.43532210296897755</v>
      </c>
      <c r="O2425" s="1">
        <f t="shared" si="424"/>
        <v>4.4606554363023108</v>
      </c>
      <c r="P2425" s="2">
        <f t="shared" si="425"/>
        <v>3.5900112303643557</v>
      </c>
    </row>
    <row r="2426" spans="1:16" x14ac:dyDescent="0.2">
      <c r="A2426" s="17" t="s">
        <v>57</v>
      </c>
      <c r="B2426" t="s">
        <v>28</v>
      </c>
      <c r="C2426" t="s">
        <v>43</v>
      </c>
      <c r="D2426">
        <v>2020</v>
      </c>
      <c r="E2426">
        <v>3</v>
      </c>
      <c r="G2426">
        <v>10</v>
      </c>
      <c r="H2426">
        <v>6.0380000000000003</v>
      </c>
      <c r="I2426">
        <v>5.2830000000000004</v>
      </c>
      <c r="J2426">
        <v>2.2639999999999998</v>
      </c>
      <c r="M2426" s="3">
        <f t="shared" si="422"/>
        <v>4.5283333333333333</v>
      </c>
      <c r="N2426" s="1">
        <f t="shared" si="423"/>
        <v>1.9969752961249509</v>
      </c>
      <c r="O2426" s="1">
        <f t="shared" si="424"/>
        <v>6.5253086294582845</v>
      </c>
      <c r="P2426" s="2">
        <f t="shared" si="425"/>
        <v>2.5313580372083822</v>
      </c>
    </row>
    <row r="2427" spans="1:16" x14ac:dyDescent="0.2">
      <c r="A2427" s="17" t="s">
        <v>57</v>
      </c>
      <c r="B2427" t="s">
        <v>28</v>
      </c>
      <c r="C2427" t="s">
        <v>43</v>
      </c>
      <c r="D2427">
        <v>2020</v>
      </c>
      <c r="E2427">
        <v>3</v>
      </c>
      <c r="G2427">
        <v>11</v>
      </c>
      <c r="H2427">
        <v>5.2830000000000004</v>
      </c>
      <c r="I2427">
        <v>8.3019999999999996</v>
      </c>
      <c r="J2427">
        <v>2.2639999999999998</v>
      </c>
      <c r="M2427" s="3">
        <f t="shared" si="422"/>
        <v>5.2830000000000004</v>
      </c>
      <c r="N2427" s="1">
        <f t="shared" si="423"/>
        <v>3.0190000000000006</v>
      </c>
      <c r="O2427" s="1">
        <f t="shared" si="424"/>
        <v>8.3020000000000014</v>
      </c>
      <c r="P2427" s="2">
        <f t="shared" si="425"/>
        <v>2.2639999999999998</v>
      </c>
    </row>
    <row r="2428" spans="1:16" x14ac:dyDescent="0.2">
      <c r="A2428" s="17" t="s">
        <v>57</v>
      </c>
      <c r="B2428" t="s">
        <v>28</v>
      </c>
      <c r="C2428" t="s">
        <v>43</v>
      </c>
      <c r="D2428">
        <v>2020</v>
      </c>
      <c r="E2428">
        <v>3</v>
      </c>
      <c r="G2428">
        <v>12</v>
      </c>
      <c r="H2428">
        <v>5.2830000000000004</v>
      </c>
      <c r="I2428">
        <v>5.2830000000000004</v>
      </c>
      <c r="J2428">
        <v>3.0190000000000001</v>
      </c>
      <c r="M2428" s="3">
        <f t="shared" si="422"/>
        <v>4.5283333333333333</v>
      </c>
      <c r="N2428" s="1">
        <f t="shared" si="423"/>
        <v>1.3071210094453112</v>
      </c>
      <c r="O2428" s="1">
        <f t="shared" si="424"/>
        <v>5.8354543427786449</v>
      </c>
      <c r="P2428" s="2">
        <f t="shared" si="425"/>
        <v>3.2212123238880221</v>
      </c>
    </row>
    <row r="2429" spans="1:16" x14ac:dyDescent="0.2">
      <c r="A2429" s="17" t="s">
        <v>57</v>
      </c>
      <c r="B2429" t="s">
        <v>28</v>
      </c>
      <c r="C2429" t="s">
        <v>43</v>
      </c>
      <c r="D2429">
        <v>2020</v>
      </c>
      <c r="E2429">
        <v>3</v>
      </c>
      <c r="G2429">
        <v>13</v>
      </c>
      <c r="H2429">
        <v>6.7919999999999998</v>
      </c>
      <c r="I2429">
        <v>9.0570000000000004</v>
      </c>
      <c r="J2429">
        <v>6.0380000000000003</v>
      </c>
      <c r="M2429" s="3">
        <f t="shared" si="422"/>
        <v>7.2956666666666665</v>
      </c>
      <c r="N2429" s="1">
        <f t="shared" si="423"/>
        <v>1.5712575642883428</v>
      </c>
      <c r="O2429" s="1">
        <f t="shared" si="424"/>
        <v>8.8669242309550089</v>
      </c>
      <c r="P2429" s="2">
        <f t="shared" si="425"/>
        <v>5.7244091023783241</v>
      </c>
    </row>
    <row r="2430" spans="1:16" x14ac:dyDescent="0.2">
      <c r="A2430" s="17" t="s">
        <v>57</v>
      </c>
      <c r="B2430" t="s">
        <v>28</v>
      </c>
      <c r="C2430" t="s">
        <v>43</v>
      </c>
      <c r="D2430">
        <v>2020</v>
      </c>
      <c r="E2430">
        <v>3</v>
      </c>
      <c r="G2430">
        <v>14</v>
      </c>
      <c r="H2430">
        <v>6.0380000000000003</v>
      </c>
      <c r="I2430">
        <v>6.7919999999999998</v>
      </c>
      <c r="J2430">
        <v>8.3019999999999996</v>
      </c>
      <c r="M2430" s="3">
        <f t="shared" si="422"/>
        <v>7.0439999999999996</v>
      </c>
      <c r="N2430" s="1">
        <f t="shared" si="423"/>
        <v>1.1528451760752632</v>
      </c>
      <c r="O2430" s="1">
        <f t="shared" si="424"/>
        <v>8.1968451760752625</v>
      </c>
      <c r="P2430" s="2">
        <f t="shared" si="425"/>
        <v>5.8911548239247367</v>
      </c>
    </row>
    <row r="2431" spans="1:16" x14ac:dyDescent="0.2">
      <c r="A2431" s="17" t="s">
        <v>57</v>
      </c>
      <c r="B2431" t="s">
        <v>28</v>
      </c>
      <c r="C2431" t="s">
        <v>43</v>
      </c>
      <c r="D2431">
        <v>2020</v>
      </c>
      <c r="E2431">
        <v>3</v>
      </c>
      <c r="G2431">
        <v>15</v>
      </c>
      <c r="H2431">
        <v>5.2830000000000004</v>
      </c>
      <c r="I2431">
        <v>7.5469999999999997</v>
      </c>
      <c r="J2431">
        <v>6.7919999999999998</v>
      </c>
      <c r="M2431" s="3">
        <f t="shared" si="422"/>
        <v>6.5406666666666666</v>
      </c>
      <c r="N2431" s="1">
        <f t="shared" si="423"/>
        <v>1.1527360206627246</v>
      </c>
      <c r="O2431" s="1">
        <f t="shared" si="424"/>
        <v>7.6934026873293915</v>
      </c>
      <c r="P2431" s="2">
        <f t="shared" si="425"/>
        <v>5.3879306460039418</v>
      </c>
    </row>
    <row r="2432" spans="1:16" x14ac:dyDescent="0.2">
      <c r="A2432" s="17" t="s">
        <v>57</v>
      </c>
      <c r="B2432" t="s">
        <v>28</v>
      </c>
      <c r="C2432" t="s">
        <v>43</v>
      </c>
      <c r="D2432">
        <v>2020</v>
      </c>
      <c r="E2432">
        <v>3</v>
      </c>
      <c r="G2432">
        <v>16</v>
      </c>
      <c r="H2432">
        <v>6.7919999999999998</v>
      </c>
      <c r="I2432">
        <v>10.566000000000001</v>
      </c>
      <c r="J2432">
        <v>8.3019999999999996</v>
      </c>
      <c r="M2432" s="3">
        <f t="shared" si="422"/>
        <v>8.5533333333333328</v>
      </c>
      <c r="N2432" s="1">
        <f t="shared" si="423"/>
        <v>1.8995118671209559</v>
      </c>
      <c r="O2432" s="1">
        <f t="shared" si="424"/>
        <v>10.452845200454288</v>
      </c>
      <c r="P2432" s="2">
        <f t="shared" si="425"/>
        <v>6.6538214662123769</v>
      </c>
    </row>
    <row r="2433" spans="1:16" x14ac:dyDescent="0.2">
      <c r="A2433" s="17" t="s">
        <v>57</v>
      </c>
      <c r="B2433" t="s">
        <v>28</v>
      </c>
      <c r="C2433" t="s">
        <v>43</v>
      </c>
      <c r="D2433">
        <v>2020</v>
      </c>
      <c r="E2433">
        <v>3</v>
      </c>
      <c r="G2433">
        <v>17</v>
      </c>
      <c r="H2433">
        <v>6.7919999999999998</v>
      </c>
      <c r="I2433">
        <v>10.069000000000001</v>
      </c>
      <c r="J2433">
        <v>9.8109999999999999</v>
      </c>
      <c r="M2433" s="3">
        <f t="shared" si="422"/>
        <v>8.8906666666666663</v>
      </c>
      <c r="N2433" s="1">
        <f t="shared" si="423"/>
        <v>1.8220708914126651</v>
      </c>
      <c r="O2433" s="1">
        <f t="shared" si="424"/>
        <v>10.712737558079331</v>
      </c>
      <c r="P2433" s="2">
        <f t="shared" si="425"/>
        <v>7.0685957752540016</v>
      </c>
    </row>
    <row r="2434" spans="1:16" x14ac:dyDescent="0.2">
      <c r="A2434" s="17" t="s">
        <v>57</v>
      </c>
      <c r="B2434" t="s">
        <v>28</v>
      </c>
      <c r="C2434" t="s">
        <v>43</v>
      </c>
      <c r="D2434">
        <v>2020</v>
      </c>
      <c r="E2434">
        <v>3</v>
      </c>
      <c r="G2434">
        <v>18</v>
      </c>
      <c r="H2434">
        <v>7.5469999999999997</v>
      </c>
      <c r="I2434">
        <v>11.321</v>
      </c>
      <c r="J2434">
        <v>11.321</v>
      </c>
      <c r="M2434" s="3">
        <f t="shared" si="422"/>
        <v>10.063000000000001</v>
      </c>
      <c r="N2434" s="1">
        <f t="shared" si="423"/>
        <v>2.1789199159216479</v>
      </c>
      <c r="O2434" s="1">
        <f t="shared" si="424"/>
        <v>12.241919915921649</v>
      </c>
      <c r="P2434" s="2">
        <f t="shared" si="425"/>
        <v>7.8840800840783523</v>
      </c>
    </row>
    <row r="2435" spans="1:16" x14ac:dyDescent="0.2">
      <c r="A2435" s="17" t="s">
        <v>57</v>
      </c>
      <c r="B2435" t="s">
        <v>28</v>
      </c>
      <c r="C2435" t="s">
        <v>43</v>
      </c>
      <c r="D2435">
        <v>2020</v>
      </c>
      <c r="E2435">
        <v>3</v>
      </c>
      <c r="G2435">
        <v>19</v>
      </c>
      <c r="H2435">
        <v>6.7919999999999998</v>
      </c>
      <c r="I2435">
        <v>10.593</v>
      </c>
      <c r="J2435">
        <v>15.867000000000001</v>
      </c>
      <c r="M2435" s="3">
        <f t="shared" si="422"/>
        <v>11.083999999999998</v>
      </c>
      <c r="N2435" s="1">
        <f t="shared" si="423"/>
        <v>4.5573804976104464</v>
      </c>
      <c r="O2435" s="1">
        <f t="shared" si="424"/>
        <v>15.641380497610445</v>
      </c>
      <c r="P2435" s="2">
        <f t="shared" si="425"/>
        <v>6.5266195023895515</v>
      </c>
    </row>
    <row r="2436" spans="1:16" x14ac:dyDescent="0.2">
      <c r="A2436" s="17" t="s">
        <v>57</v>
      </c>
      <c r="B2436" t="s">
        <v>28</v>
      </c>
      <c r="C2436" t="s">
        <v>43</v>
      </c>
      <c r="D2436">
        <v>2020</v>
      </c>
      <c r="E2436">
        <v>3</v>
      </c>
      <c r="G2436">
        <v>20</v>
      </c>
      <c r="H2436">
        <v>6.0380000000000003</v>
      </c>
      <c r="I2436">
        <v>11.321</v>
      </c>
      <c r="J2436">
        <v>19.981999999999999</v>
      </c>
      <c r="M2436" s="3">
        <f t="shared" si="422"/>
        <v>12.447000000000001</v>
      </c>
      <c r="N2436" s="1">
        <f t="shared" si="423"/>
        <v>7.0398644163080268</v>
      </c>
      <c r="O2436" s="1">
        <f t="shared" si="424"/>
        <v>19.486864416308027</v>
      </c>
      <c r="P2436" s="2">
        <f t="shared" si="425"/>
        <v>5.4071355836919741</v>
      </c>
    </row>
    <row r="2437" spans="1:16" x14ac:dyDescent="0.2">
      <c r="A2437" s="17" t="s">
        <v>57</v>
      </c>
      <c r="B2437" t="s">
        <v>28</v>
      </c>
      <c r="C2437" t="s">
        <v>43</v>
      </c>
      <c r="D2437">
        <v>2020</v>
      </c>
      <c r="E2437">
        <v>3</v>
      </c>
      <c r="G2437">
        <v>21</v>
      </c>
      <c r="H2437">
        <v>12.074999999999999</v>
      </c>
      <c r="I2437">
        <v>15.093999999999999</v>
      </c>
      <c r="J2437">
        <v>12.83</v>
      </c>
      <c r="M2437" s="3">
        <f t="shared" si="422"/>
        <v>13.332999999999998</v>
      </c>
      <c r="N2437" s="1">
        <f t="shared" si="423"/>
        <v>1.5710973871787834</v>
      </c>
      <c r="O2437" s="1">
        <f t="shared" si="424"/>
        <v>14.904097387178782</v>
      </c>
      <c r="P2437" s="2">
        <f t="shared" si="425"/>
        <v>11.761902612821215</v>
      </c>
    </row>
    <row r="2438" spans="1:16" x14ac:dyDescent="0.2">
      <c r="A2438" s="17" t="s">
        <v>57</v>
      </c>
      <c r="B2438" t="s">
        <v>28</v>
      </c>
      <c r="C2438" t="s">
        <v>43</v>
      </c>
      <c r="D2438">
        <v>2020</v>
      </c>
      <c r="E2438">
        <v>3</v>
      </c>
      <c r="G2438">
        <v>22</v>
      </c>
      <c r="H2438">
        <v>9.0879999999999992</v>
      </c>
      <c r="I2438">
        <v>11.321</v>
      </c>
      <c r="J2438">
        <v>17.358000000000001</v>
      </c>
      <c r="M2438" s="3">
        <f t="shared" si="422"/>
        <v>12.588999999999999</v>
      </c>
      <c r="N2438" s="1">
        <f t="shared" si="423"/>
        <v>4.2783282950236625</v>
      </c>
      <c r="O2438" s="1">
        <f t="shared" si="424"/>
        <v>16.867328295023661</v>
      </c>
      <c r="P2438" s="2">
        <f t="shared" si="425"/>
        <v>8.3106717049763361</v>
      </c>
    </row>
    <row r="2439" spans="1:16" x14ac:dyDescent="0.2">
      <c r="A2439" s="17" t="s">
        <v>57</v>
      </c>
      <c r="B2439" t="s">
        <v>28</v>
      </c>
      <c r="C2439" t="s">
        <v>43</v>
      </c>
      <c r="D2439">
        <v>2020</v>
      </c>
      <c r="E2439">
        <v>3</v>
      </c>
      <c r="G2439">
        <v>23</v>
      </c>
      <c r="H2439">
        <v>9.8109999999999999</v>
      </c>
      <c r="I2439">
        <v>14.34</v>
      </c>
      <c r="J2439">
        <v>12.074999999999999</v>
      </c>
      <c r="M2439" s="3">
        <f t="shared" si="422"/>
        <v>12.075333333333333</v>
      </c>
      <c r="N2439" s="1">
        <f t="shared" si="423"/>
        <v>2.2645000183999349</v>
      </c>
      <c r="O2439" s="1">
        <f t="shared" si="424"/>
        <v>14.339833351733269</v>
      </c>
      <c r="P2439" s="2">
        <f t="shared" si="425"/>
        <v>9.8108333149333973</v>
      </c>
    </row>
    <row r="2440" spans="1:16" x14ac:dyDescent="0.2">
      <c r="A2440" s="17" t="s">
        <v>57</v>
      </c>
      <c r="B2440" t="s">
        <v>28</v>
      </c>
      <c r="C2440" t="s">
        <v>43</v>
      </c>
      <c r="D2440">
        <v>2020</v>
      </c>
      <c r="E2440">
        <v>3</v>
      </c>
      <c r="G2440">
        <v>24</v>
      </c>
      <c r="H2440">
        <v>13.606</v>
      </c>
      <c r="I2440">
        <v>13.772</v>
      </c>
      <c r="J2440">
        <v>14.34</v>
      </c>
      <c r="M2440" s="3">
        <f t="shared" si="422"/>
        <v>13.906000000000001</v>
      </c>
      <c r="N2440" s="1">
        <f t="shared" si="423"/>
        <v>0.38491037917936166</v>
      </c>
      <c r="O2440" s="1">
        <f t="shared" si="424"/>
        <v>14.290910379179362</v>
      </c>
      <c r="P2440" s="2">
        <f t="shared" si="425"/>
        <v>13.521089620820639</v>
      </c>
    </row>
    <row r="2441" spans="1:16" x14ac:dyDescent="0.2">
      <c r="A2441" s="17" t="s">
        <v>57</v>
      </c>
      <c r="B2441" t="s">
        <v>28</v>
      </c>
      <c r="C2441" t="s">
        <v>43</v>
      </c>
      <c r="D2441">
        <v>2020</v>
      </c>
      <c r="E2441">
        <v>3</v>
      </c>
      <c r="G2441">
        <v>25</v>
      </c>
      <c r="H2441">
        <v>11.321</v>
      </c>
      <c r="I2441">
        <v>15.113</v>
      </c>
      <c r="J2441">
        <v>10.566000000000001</v>
      </c>
      <c r="M2441" s="3">
        <f t="shared" si="422"/>
        <v>12.333333333333334</v>
      </c>
      <c r="N2441" s="1">
        <f t="shared" si="423"/>
        <v>2.4366814181040053</v>
      </c>
      <c r="O2441" s="1">
        <f t="shared" si="424"/>
        <v>14.770014751437339</v>
      </c>
      <c r="P2441" s="2">
        <f t="shared" si="425"/>
        <v>9.8966519152293291</v>
      </c>
    </row>
    <row r="2442" spans="1:16" x14ac:dyDescent="0.2">
      <c r="A2442" s="17" t="s">
        <v>57</v>
      </c>
      <c r="B2442" t="s">
        <v>28</v>
      </c>
      <c r="C2442" t="s">
        <v>43</v>
      </c>
      <c r="D2442">
        <v>2020</v>
      </c>
      <c r="E2442">
        <v>3</v>
      </c>
      <c r="G2442">
        <v>26</v>
      </c>
      <c r="H2442">
        <v>10.566000000000001</v>
      </c>
      <c r="I2442">
        <v>21.253</v>
      </c>
      <c r="J2442">
        <v>11.321</v>
      </c>
      <c r="M2442" s="3">
        <f t="shared" si="422"/>
        <v>14.38</v>
      </c>
      <c r="N2442" s="1">
        <f t="shared" si="423"/>
        <v>5.9641514903630668</v>
      </c>
      <c r="O2442" s="1">
        <f t="shared" si="424"/>
        <v>20.344151490363068</v>
      </c>
      <c r="P2442" s="2">
        <f t="shared" si="425"/>
        <v>8.415848509636934</v>
      </c>
    </row>
    <row r="2443" spans="1:16" x14ac:dyDescent="0.2">
      <c r="A2443" s="17" t="s">
        <v>57</v>
      </c>
      <c r="B2443" t="s">
        <v>28</v>
      </c>
      <c r="C2443" t="s">
        <v>43</v>
      </c>
      <c r="D2443">
        <v>2020</v>
      </c>
      <c r="E2443">
        <v>3</v>
      </c>
      <c r="G2443">
        <v>27</v>
      </c>
      <c r="H2443">
        <v>18.867999999999999</v>
      </c>
      <c r="I2443">
        <v>24.151</v>
      </c>
      <c r="J2443">
        <v>12.074999999999999</v>
      </c>
      <c r="M2443" s="3">
        <f t="shared" si="422"/>
        <v>18.364666666666665</v>
      </c>
      <c r="N2443" s="1">
        <f t="shared" si="423"/>
        <v>6.0537139289310185</v>
      </c>
      <c r="O2443" s="1">
        <f t="shared" si="424"/>
        <v>24.418380595597682</v>
      </c>
      <c r="P2443" s="2">
        <f t="shared" si="425"/>
        <v>12.310952737735647</v>
      </c>
    </row>
    <row r="2444" spans="1:16" x14ac:dyDescent="0.2">
      <c r="A2444" s="17" t="s">
        <v>57</v>
      </c>
      <c r="B2444" t="s">
        <v>28</v>
      </c>
      <c r="C2444" t="s">
        <v>43</v>
      </c>
      <c r="D2444">
        <v>2020</v>
      </c>
      <c r="E2444">
        <v>3</v>
      </c>
      <c r="G2444">
        <v>28</v>
      </c>
      <c r="H2444">
        <v>22.754000000000001</v>
      </c>
      <c r="I2444">
        <v>16.620999999999999</v>
      </c>
      <c r="J2444">
        <v>15.093999999999999</v>
      </c>
      <c r="M2444" s="3">
        <f t="shared" si="422"/>
        <v>18.156333333333333</v>
      </c>
      <c r="N2444" s="1">
        <f t="shared" si="423"/>
        <v>4.054236837350941</v>
      </c>
      <c r="O2444" s="1">
        <f t="shared" si="424"/>
        <v>22.210570170684274</v>
      </c>
      <c r="P2444" s="2">
        <f t="shared" si="425"/>
        <v>14.102096495982391</v>
      </c>
    </row>
    <row r="2445" spans="1:16" x14ac:dyDescent="0.2">
      <c r="A2445" s="17" t="s">
        <v>57</v>
      </c>
      <c r="B2445" t="s">
        <v>28</v>
      </c>
      <c r="C2445" t="s">
        <v>43</v>
      </c>
      <c r="D2445">
        <v>2020</v>
      </c>
      <c r="E2445">
        <v>3</v>
      </c>
      <c r="G2445">
        <v>29</v>
      </c>
      <c r="H2445">
        <v>16.603999999999999</v>
      </c>
      <c r="I2445">
        <v>19.623000000000001</v>
      </c>
      <c r="J2445">
        <v>27.212</v>
      </c>
      <c r="M2445" s="3">
        <f t="shared" si="422"/>
        <v>21.146333333333335</v>
      </c>
      <c r="N2445" s="1">
        <f t="shared" si="423"/>
        <v>5.4656037482910467</v>
      </c>
      <c r="O2445" s="1">
        <f t="shared" si="424"/>
        <v>26.611937081624383</v>
      </c>
      <c r="P2445" s="2">
        <f t="shared" si="425"/>
        <v>15.680729585042288</v>
      </c>
    </row>
    <row r="2446" spans="1:16" x14ac:dyDescent="0.2">
      <c r="A2446" s="17" t="s">
        <v>57</v>
      </c>
      <c r="B2446" t="s">
        <v>28</v>
      </c>
      <c r="C2446" t="s">
        <v>43</v>
      </c>
      <c r="D2446">
        <v>2020</v>
      </c>
      <c r="E2446">
        <v>3</v>
      </c>
      <c r="G2446">
        <v>30</v>
      </c>
      <c r="H2446">
        <v>19.681000000000001</v>
      </c>
      <c r="I2446">
        <v>16.620999999999999</v>
      </c>
      <c r="J2446">
        <v>28.838000000000001</v>
      </c>
      <c r="M2446" s="3">
        <f t="shared" si="422"/>
        <v>21.713333333333335</v>
      </c>
      <c r="N2446" s="1">
        <f t="shared" si="423"/>
        <v>6.3570084421316722</v>
      </c>
      <c r="O2446" s="1">
        <f t="shared" si="424"/>
        <v>28.070341775465007</v>
      </c>
      <c r="P2446" s="2">
        <f t="shared" si="425"/>
        <v>15.356324891201663</v>
      </c>
    </row>
    <row r="2447" spans="1:16" x14ac:dyDescent="0.2">
      <c r="A2447" s="17" t="s">
        <v>57</v>
      </c>
      <c r="B2447" t="s">
        <v>28</v>
      </c>
      <c r="C2447" t="s">
        <v>43</v>
      </c>
      <c r="D2447">
        <v>2020</v>
      </c>
      <c r="E2447">
        <v>3</v>
      </c>
      <c r="G2447">
        <v>31</v>
      </c>
      <c r="H2447">
        <v>23.408000000000001</v>
      </c>
      <c r="I2447">
        <v>21.347000000000001</v>
      </c>
      <c r="J2447">
        <v>18.113</v>
      </c>
      <c r="M2447" s="3">
        <f t="shared" si="422"/>
        <v>20.956</v>
      </c>
      <c r="N2447" s="1">
        <f t="shared" si="423"/>
        <v>2.6690666908116039</v>
      </c>
      <c r="O2447" s="1">
        <f t="shared" si="424"/>
        <v>23.625066690811604</v>
      </c>
      <c r="P2447" s="2">
        <f t="shared" si="425"/>
        <v>18.286933309188395</v>
      </c>
    </row>
    <row r="2448" spans="1:16" x14ac:dyDescent="0.2">
      <c r="A2448" s="17" t="s">
        <v>57</v>
      </c>
      <c r="B2448" t="s">
        <v>28</v>
      </c>
      <c r="C2448" t="s">
        <v>43</v>
      </c>
      <c r="D2448">
        <v>2020</v>
      </c>
      <c r="E2448">
        <v>3</v>
      </c>
      <c r="G2448">
        <v>32</v>
      </c>
      <c r="H2448">
        <v>17.423999999999999</v>
      </c>
      <c r="I2448">
        <v>17.358000000000001</v>
      </c>
      <c r="J2448">
        <v>18.928000000000001</v>
      </c>
      <c r="M2448" s="3">
        <f t="shared" si="422"/>
        <v>17.903333333333332</v>
      </c>
      <c r="N2448" s="1">
        <f t="shared" si="423"/>
        <v>0.88800075075043383</v>
      </c>
      <c r="O2448" s="1">
        <f t="shared" si="424"/>
        <v>18.791334084083765</v>
      </c>
      <c r="P2448" s="2">
        <f t="shared" si="425"/>
        <v>17.0153325825829</v>
      </c>
    </row>
    <row r="2449" spans="1:16" x14ac:dyDescent="0.2">
      <c r="A2449" s="17" t="s">
        <v>57</v>
      </c>
      <c r="B2449" t="s">
        <v>28</v>
      </c>
      <c r="C2449" t="s">
        <v>43</v>
      </c>
      <c r="D2449">
        <v>2020</v>
      </c>
      <c r="E2449">
        <v>3</v>
      </c>
      <c r="G2449">
        <v>33</v>
      </c>
      <c r="H2449">
        <v>15.17</v>
      </c>
      <c r="I2449">
        <v>22.692</v>
      </c>
      <c r="J2449">
        <v>20.6</v>
      </c>
      <c r="M2449" s="3">
        <f t="shared" si="422"/>
        <v>19.487333333333336</v>
      </c>
      <c r="N2449" s="1">
        <f t="shared" si="423"/>
        <v>3.8824787614787133</v>
      </c>
      <c r="O2449" s="1">
        <f t="shared" si="424"/>
        <v>23.369812094812048</v>
      </c>
      <c r="P2449" s="2">
        <f t="shared" si="425"/>
        <v>15.604854571854622</v>
      </c>
    </row>
    <row r="2450" spans="1:16" x14ac:dyDescent="0.2">
      <c r="A2450" s="17" t="s">
        <v>57</v>
      </c>
      <c r="B2450" t="s">
        <v>28</v>
      </c>
      <c r="C2450" t="s">
        <v>43</v>
      </c>
      <c r="D2450">
        <v>2020</v>
      </c>
      <c r="E2450">
        <v>3</v>
      </c>
      <c r="G2450">
        <v>34</v>
      </c>
      <c r="H2450">
        <v>15.093999999999999</v>
      </c>
      <c r="I2450">
        <v>22.004000000000001</v>
      </c>
      <c r="J2450">
        <v>19.623000000000001</v>
      </c>
      <c r="M2450" s="3">
        <f t="shared" si="422"/>
        <v>18.907</v>
      </c>
      <c r="N2450" s="1">
        <f t="shared" si="423"/>
        <v>3.5102018460481688</v>
      </c>
      <c r="O2450" s="1">
        <f t="shared" si="424"/>
        <v>22.417201846048169</v>
      </c>
      <c r="P2450" s="2">
        <f t="shared" si="425"/>
        <v>15.396798153951831</v>
      </c>
    </row>
    <row r="2451" spans="1:16" x14ac:dyDescent="0.2">
      <c r="A2451" s="17" t="s">
        <v>57</v>
      </c>
      <c r="B2451" t="s">
        <v>28</v>
      </c>
      <c r="C2451" t="s">
        <v>43</v>
      </c>
      <c r="D2451">
        <v>2020</v>
      </c>
      <c r="E2451">
        <v>3</v>
      </c>
      <c r="G2451">
        <v>35</v>
      </c>
      <c r="H2451">
        <v>16.010000000000002</v>
      </c>
      <c r="I2451">
        <v>23.699000000000002</v>
      </c>
      <c r="J2451">
        <v>18.363</v>
      </c>
      <c r="M2451" s="3">
        <f t="shared" si="422"/>
        <v>19.357333333333333</v>
      </c>
      <c r="N2451" s="1">
        <f t="shared" si="423"/>
        <v>3.9397594258194664</v>
      </c>
      <c r="O2451" s="1">
        <f t="shared" si="424"/>
        <v>23.2970927591528</v>
      </c>
      <c r="P2451" s="2">
        <f t="shared" si="425"/>
        <v>15.417573907513866</v>
      </c>
    </row>
    <row r="2452" spans="1:16" x14ac:dyDescent="0.2">
      <c r="A2452" s="17" t="s">
        <v>57</v>
      </c>
      <c r="B2452" t="s">
        <v>28</v>
      </c>
      <c r="C2452" t="s">
        <v>43</v>
      </c>
      <c r="D2452">
        <v>2020</v>
      </c>
      <c r="E2452">
        <v>3</v>
      </c>
      <c r="G2452">
        <v>36</v>
      </c>
      <c r="H2452">
        <v>15.17</v>
      </c>
      <c r="I2452">
        <v>21.146000000000001</v>
      </c>
      <c r="J2452">
        <v>17.375</v>
      </c>
      <c r="M2452" s="3">
        <f t="shared" si="422"/>
        <v>17.897000000000002</v>
      </c>
      <c r="N2452" s="1">
        <f t="shared" si="423"/>
        <v>3.0220038054244696</v>
      </c>
      <c r="O2452" s="1">
        <f t="shared" si="424"/>
        <v>20.91900380542447</v>
      </c>
      <c r="P2452" s="2">
        <f t="shared" si="425"/>
        <v>14.874996194575532</v>
      </c>
    </row>
    <row r="2453" spans="1:16" x14ac:dyDescent="0.2">
      <c r="A2453" s="17" t="s">
        <v>57</v>
      </c>
      <c r="B2453" t="s">
        <v>28</v>
      </c>
      <c r="C2453" t="s">
        <v>43</v>
      </c>
      <c r="D2453">
        <v>2020</v>
      </c>
      <c r="E2453">
        <v>3</v>
      </c>
      <c r="G2453">
        <v>37</v>
      </c>
      <c r="H2453">
        <v>11.321</v>
      </c>
      <c r="I2453">
        <v>15.093999999999999</v>
      </c>
      <c r="J2453">
        <v>16.603999999999999</v>
      </c>
      <c r="M2453" s="3">
        <f t="shared" si="422"/>
        <v>14.339666666666666</v>
      </c>
      <c r="N2453" s="1">
        <f t="shared" si="423"/>
        <v>2.7210818314290632</v>
      </c>
      <c r="O2453" s="1">
        <f t="shared" si="424"/>
        <v>17.06074849809573</v>
      </c>
      <c r="P2453" s="2">
        <f t="shared" si="425"/>
        <v>11.618584835237602</v>
      </c>
    </row>
    <row r="2454" spans="1:16" x14ac:dyDescent="0.2">
      <c r="A2454" s="17" t="s">
        <v>57</v>
      </c>
      <c r="B2454" t="s">
        <v>28</v>
      </c>
      <c r="C2454" t="s">
        <v>43</v>
      </c>
      <c r="D2454">
        <v>2020</v>
      </c>
      <c r="E2454">
        <v>3</v>
      </c>
      <c r="G2454">
        <v>38</v>
      </c>
      <c r="H2454">
        <v>15.849</v>
      </c>
      <c r="I2454">
        <v>18.882999999999999</v>
      </c>
      <c r="J2454">
        <v>13.585000000000001</v>
      </c>
      <c r="M2454" s="3">
        <f t="shared" si="422"/>
        <v>16.105666666666668</v>
      </c>
      <c r="N2454" s="1">
        <f t="shared" si="423"/>
        <v>2.6583094878763278</v>
      </c>
      <c r="O2454" s="1">
        <f t="shared" si="424"/>
        <v>18.763976154542995</v>
      </c>
      <c r="P2454" s="2">
        <f t="shared" si="425"/>
        <v>13.447357178790341</v>
      </c>
    </row>
    <row r="2455" spans="1:16" x14ac:dyDescent="0.2">
      <c r="A2455" s="17" t="s">
        <v>57</v>
      </c>
      <c r="B2455" t="s">
        <v>28</v>
      </c>
      <c r="C2455" t="s">
        <v>43</v>
      </c>
      <c r="D2455">
        <v>2020</v>
      </c>
      <c r="E2455">
        <v>3</v>
      </c>
      <c r="G2455">
        <v>39</v>
      </c>
      <c r="H2455">
        <v>14.359</v>
      </c>
      <c r="I2455">
        <v>20.376999999999999</v>
      </c>
      <c r="J2455">
        <v>12.852</v>
      </c>
      <c r="M2455" s="3">
        <f t="shared" si="422"/>
        <v>15.862666666666664</v>
      </c>
      <c r="N2455" s="1">
        <f t="shared" si="423"/>
        <v>3.9814779081810134</v>
      </c>
      <c r="O2455" s="1">
        <f t="shared" si="424"/>
        <v>19.844144574847679</v>
      </c>
      <c r="P2455" s="2">
        <f t="shared" si="425"/>
        <v>11.881188758485651</v>
      </c>
    </row>
    <row r="2456" spans="1:16" x14ac:dyDescent="0.2">
      <c r="A2456" s="17" t="s">
        <v>57</v>
      </c>
      <c r="B2456" t="s">
        <v>28</v>
      </c>
      <c r="C2456" t="s">
        <v>43</v>
      </c>
      <c r="D2456">
        <v>2020</v>
      </c>
      <c r="E2456">
        <v>3</v>
      </c>
      <c r="G2456">
        <v>40</v>
      </c>
      <c r="H2456">
        <v>20.376999999999999</v>
      </c>
      <c r="I2456">
        <v>21.253</v>
      </c>
      <c r="J2456">
        <v>18.928000000000001</v>
      </c>
      <c r="M2456" s="3">
        <f t="shared" si="422"/>
        <v>20.185999999999996</v>
      </c>
      <c r="N2456" s="1">
        <f t="shared" si="423"/>
        <v>1.1742090955191919</v>
      </c>
      <c r="O2456" s="1">
        <f t="shared" si="424"/>
        <v>21.360209095519188</v>
      </c>
      <c r="P2456" s="2">
        <f t="shared" si="425"/>
        <v>19.011790904480804</v>
      </c>
    </row>
    <row r="2457" spans="1:16" x14ac:dyDescent="0.2">
      <c r="A2457" s="17" t="s">
        <v>57</v>
      </c>
      <c r="B2457" t="s">
        <v>28</v>
      </c>
      <c r="C2457" t="s">
        <v>43</v>
      </c>
      <c r="D2457">
        <v>2020</v>
      </c>
      <c r="E2457">
        <v>3</v>
      </c>
      <c r="G2457">
        <v>41</v>
      </c>
      <c r="H2457">
        <v>19.003</v>
      </c>
      <c r="I2457" t="s">
        <v>18</v>
      </c>
      <c r="J2457">
        <v>15.867000000000001</v>
      </c>
      <c r="M2457" s="3">
        <f t="shared" si="422"/>
        <v>17.435000000000002</v>
      </c>
      <c r="N2457" s="1">
        <f t="shared" si="423"/>
        <v>2.2174868658010123</v>
      </c>
      <c r="O2457" s="1">
        <f t="shared" si="424"/>
        <v>19.652486865801016</v>
      </c>
      <c r="P2457" s="2">
        <f t="shared" si="425"/>
        <v>15.21751313419899</v>
      </c>
    </row>
    <row r="2458" spans="1:16" x14ac:dyDescent="0.2">
      <c r="A2458" s="17" t="s">
        <v>57</v>
      </c>
      <c r="B2458" t="s">
        <v>28</v>
      </c>
      <c r="C2458" t="s">
        <v>43</v>
      </c>
      <c r="D2458">
        <v>2020</v>
      </c>
      <c r="E2458">
        <v>3</v>
      </c>
      <c r="G2458">
        <v>42</v>
      </c>
      <c r="H2458">
        <v>18.867999999999999</v>
      </c>
      <c r="I2458" t="s">
        <v>18</v>
      </c>
      <c r="J2458">
        <v>18.113</v>
      </c>
      <c r="M2458" s="3">
        <f t="shared" si="422"/>
        <v>18.490499999999997</v>
      </c>
      <c r="N2458" s="1">
        <f t="shared" si="423"/>
        <v>0.53386561979584268</v>
      </c>
      <c r="O2458" s="1">
        <f t="shared" si="424"/>
        <v>19.024365619795841</v>
      </c>
      <c r="P2458" s="2">
        <f t="shared" si="425"/>
        <v>17.956634380204154</v>
      </c>
    </row>
    <row r="2459" spans="1:16" x14ac:dyDescent="0.2">
      <c r="A2459" s="17" t="s">
        <v>57</v>
      </c>
      <c r="B2459" t="s">
        <v>28</v>
      </c>
      <c r="C2459" t="s">
        <v>43</v>
      </c>
      <c r="D2459">
        <v>2020</v>
      </c>
      <c r="E2459">
        <v>3</v>
      </c>
      <c r="G2459">
        <v>43</v>
      </c>
      <c r="H2459">
        <v>24.198</v>
      </c>
      <c r="I2459">
        <v>19.637</v>
      </c>
      <c r="J2459">
        <v>21.9</v>
      </c>
      <c r="M2459" s="3">
        <f t="shared" si="422"/>
        <v>21.911666666666665</v>
      </c>
      <c r="N2459" s="1">
        <f t="shared" si="423"/>
        <v>2.2805223816777884</v>
      </c>
      <c r="O2459" s="1">
        <f t="shared" si="424"/>
        <v>24.192189048344453</v>
      </c>
      <c r="P2459" s="2">
        <f t="shared" si="425"/>
        <v>19.631144284988878</v>
      </c>
    </row>
    <row r="2460" spans="1:16" x14ac:dyDescent="0.2">
      <c r="A2460" s="17" t="s">
        <v>57</v>
      </c>
      <c r="B2460" t="s">
        <v>28</v>
      </c>
      <c r="C2460" t="s">
        <v>43</v>
      </c>
      <c r="D2460">
        <v>2020</v>
      </c>
      <c r="E2460">
        <v>3</v>
      </c>
      <c r="G2460">
        <v>44</v>
      </c>
      <c r="H2460">
        <v>27.925000000000001</v>
      </c>
      <c r="I2460">
        <v>21.887</v>
      </c>
      <c r="J2460">
        <v>22.641999999999999</v>
      </c>
      <c r="M2460" s="3">
        <f t="shared" si="422"/>
        <v>24.15133333333333</v>
      </c>
      <c r="N2460" s="1">
        <f t="shared" si="423"/>
        <v>3.2898216263702826</v>
      </c>
      <c r="O2460" s="1">
        <f t="shared" si="424"/>
        <v>27.441154959703614</v>
      </c>
      <c r="P2460" s="2">
        <f t="shared" si="425"/>
        <v>20.861511706963046</v>
      </c>
    </row>
    <row r="2461" spans="1:16" x14ac:dyDescent="0.2">
      <c r="A2461" s="17" t="s">
        <v>57</v>
      </c>
      <c r="B2461" t="s">
        <v>28</v>
      </c>
      <c r="C2461" t="s">
        <v>43</v>
      </c>
      <c r="D2461">
        <v>2020</v>
      </c>
      <c r="E2461">
        <v>3</v>
      </c>
      <c r="G2461">
        <v>45</v>
      </c>
      <c r="H2461">
        <v>28.678999999999998</v>
      </c>
      <c r="I2461">
        <v>23.396000000000001</v>
      </c>
      <c r="J2461">
        <v>27.17</v>
      </c>
      <c r="M2461" s="3">
        <f t="shared" si="422"/>
        <v>26.415000000000003</v>
      </c>
      <c r="N2461" s="1">
        <f t="shared" si="423"/>
        <v>2.721220498232364</v>
      </c>
      <c r="O2461" s="1">
        <f t="shared" si="424"/>
        <v>29.136220498232365</v>
      </c>
      <c r="P2461" s="2">
        <f t="shared" si="425"/>
        <v>23.69377950176764</v>
      </c>
    </row>
    <row r="2462" spans="1:16" x14ac:dyDescent="0.2">
      <c r="A2462" s="17" t="s">
        <v>57</v>
      </c>
      <c r="B2462" t="s">
        <v>28</v>
      </c>
      <c r="C2462" t="s">
        <v>43</v>
      </c>
      <c r="D2462">
        <v>2020</v>
      </c>
      <c r="E2462">
        <v>3</v>
      </c>
      <c r="G2462">
        <v>46</v>
      </c>
      <c r="H2462">
        <v>31.841999999999999</v>
      </c>
      <c r="I2462">
        <v>29.434000000000001</v>
      </c>
      <c r="J2462">
        <v>22.641999999999999</v>
      </c>
      <c r="M2462" s="3">
        <f t="shared" si="422"/>
        <v>27.972666666666665</v>
      </c>
      <c r="N2462" s="1">
        <f t="shared" si="423"/>
        <v>4.7709140982974452</v>
      </c>
      <c r="O2462" s="1">
        <f t="shared" si="424"/>
        <v>32.743580764964108</v>
      </c>
      <c r="P2462" s="2">
        <f t="shared" si="425"/>
        <v>23.201752568369219</v>
      </c>
    </row>
    <row r="2463" spans="1:16" x14ac:dyDescent="0.2">
      <c r="A2463" s="17" t="s">
        <v>57</v>
      </c>
      <c r="B2463" t="s">
        <v>28</v>
      </c>
      <c r="C2463" t="s">
        <v>43</v>
      </c>
      <c r="D2463">
        <v>2020</v>
      </c>
      <c r="E2463">
        <v>3</v>
      </c>
      <c r="G2463">
        <v>47</v>
      </c>
      <c r="H2463">
        <v>26.414999999999999</v>
      </c>
      <c r="I2463">
        <v>26.425999999999998</v>
      </c>
      <c r="J2463">
        <v>27.17</v>
      </c>
      <c r="M2463" s="3">
        <f t="shared" si="422"/>
        <v>26.670333333333332</v>
      </c>
      <c r="N2463" s="1">
        <f t="shared" si="423"/>
        <v>0.43275897833936938</v>
      </c>
      <c r="O2463" s="1">
        <f t="shared" si="424"/>
        <v>27.1030923116727</v>
      </c>
      <c r="P2463" s="2">
        <f t="shared" si="425"/>
        <v>26.237574354993964</v>
      </c>
    </row>
    <row r="2464" spans="1:16" x14ac:dyDescent="0.2">
      <c r="A2464" s="17" t="s">
        <v>57</v>
      </c>
      <c r="B2464" t="s">
        <v>28</v>
      </c>
      <c r="C2464" t="s">
        <v>43</v>
      </c>
      <c r="D2464">
        <v>2020</v>
      </c>
      <c r="E2464">
        <v>3</v>
      </c>
      <c r="G2464">
        <v>48</v>
      </c>
      <c r="H2464">
        <v>24.917000000000002</v>
      </c>
      <c r="I2464">
        <v>29.434000000000001</v>
      </c>
      <c r="J2464">
        <v>22.654</v>
      </c>
      <c r="M2464" s="3">
        <f t="shared" si="422"/>
        <v>25.668333333333333</v>
      </c>
      <c r="N2464" s="1">
        <f t="shared" si="423"/>
        <v>3.451880115724411</v>
      </c>
      <c r="O2464" s="1">
        <f t="shared" si="424"/>
        <v>29.120213449057744</v>
      </c>
      <c r="P2464" s="2">
        <f t="shared" si="425"/>
        <v>22.216453217608922</v>
      </c>
    </row>
    <row r="2465" spans="1:16" x14ac:dyDescent="0.2">
      <c r="A2465" s="17" t="s">
        <v>57</v>
      </c>
      <c r="B2465" t="s">
        <v>28</v>
      </c>
      <c r="C2465" t="s">
        <v>43</v>
      </c>
      <c r="D2465">
        <v>2020</v>
      </c>
      <c r="E2465">
        <v>3</v>
      </c>
      <c r="G2465">
        <v>49</v>
      </c>
      <c r="H2465">
        <v>21.9</v>
      </c>
      <c r="I2465">
        <v>26.414999999999999</v>
      </c>
      <c r="J2465">
        <v>23.59</v>
      </c>
      <c r="M2465" s="3">
        <f t="shared" si="422"/>
        <v>23.968333333333334</v>
      </c>
      <c r="N2465" s="1">
        <f t="shared" si="423"/>
        <v>2.2811528518127262</v>
      </c>
      <c r="O2465" s="1">
        <f t="shared" si="424"/>
        <v>26.249486185146061</v>
      </c>
      <c r="P2465" s="2">
        <f t="shared" si="425"/>
        <v>21.687180481520606</v>
      </c>
    </row>
    <row r="2466" spans="1:16" x14ac:dyDescent="0.2">
      <c r="A2466" s="17" t="s">
        <v>57</v>
      </c>
      <c r="B2466" t="s">
        <v>28</v>
      </c>
      <c r="C2466" t="s">
        <v>43</v>
      </c>
      <c r="D2466">
        <v>2020</v>
      </c>
      <c r="E2466">
        <v>3</v>
      </c>
      <c r="G2466">
        <v>50</v>
      </c>
      <c r="H2466">
        <v>24.951000000000001</v>
      </c>
      <c r="I2466">
        <v>27.17</v>
      </c>
      <c r="J2466">
        <v>29.434000000000001</v>
      </c>
      <c r="M2466" s="3">
        <f t="shared" si="422"/>
        <v>27.185000000000002</v>
      </c>
      <c r="N2466" s="1">
        <f t="shared" si="423"/>
        <v>2.2415376418878181</v>
      </c>
      <c r="O2466" s="1">
        <f t="shared" si="424"/>
        <v>29.426537641887819</v>
      </c>
      <c r="P2466" s="2">
        <f t="shared" si="425"/>
        <v>24.943462358112185</v>
      </c>
    </row>
    <row r="2467" spans="1:16" x14ac:dyDescent="0.2">
      <c r="A2467" s="17" t="s">
        <v>57</v>
      </c>
      <c r="B2467" t="s">
        <v>28</v>
      </c>
      <c r="C2467" t="s">
        <v>43</v>
      </c>
      <c r="D2467">
        <v>2020</v>
      </c>
      <c r="E2467">
        <v>3</v>
      </c>
      <c r="G2467">
        <v>51</v>
      </c>
      <c r="H2467">
        <v>24.151</v>
      </c>
      <c r="I2467">
        <v>23.445</v>
      </c>
      <c r="J2467">
        <v>29.434000000000001</v>
      </c>
      <c r="M2467" s="3">
        <f t="shared" si="422"/>
        <v>25.676666666666666</v>
      </c>
      <c r="N2467" s="1">
        <f t="shared" si="423"/>
        <v>3.2730374781437219</v>
      </c>
      <c r="O2467" s="1">
        <f t="shared" si="424"/>
        <v>28.949704144810386</v>
      </c>
      <c r="P2467" s="2">
        <f t="shared" si="425"/>
        <v>22.403629188522945</v>
      </c>
    </row>
    <row r="2468" spans="1:16" x14ac:dyDescent="0.2">
      <c r="A2468" s="17" t="s">
        <v>57</v>
      </c>
      <c r="B2468" t="s">
        <v>28</v>
      </c>
      <c r="C2468" t="s">
        <v>43</v>
      </c>
      <c r="D2468">
        <v>2020</v>
      </c>
      <c r="E2468">
        <v>3</v>
      </c>
      <c r="G2468">
        <v>52</v>
      </c>
      <c r="H2468">
        <v>27.925000000000001</v>
      </c>
      <c r="I2468">
        <v>21.9</v>
      </c>
      <c r="J2468">
        <v>24.151</v>
      </c>
      <c r="M2468" s="3">
        <f t="shared" si="422"/>
        <v>24.658666666666665</v>
      </c>
      <c r="N2468" s="1">
        <f t="shared" si="423"/>
        <v>3.0444129702347342</v>
      </c>
      <c r="O2468" s="1">
        <f t="shared" si="424"/>
        <v>27.7030796369014</v>
      </c>
      <c r="P2468" s="2">
        <f t="shared" si="425"/>
        <v>21.614253696431931</v>
      </c>
    </row>
    <row r="2469" spans="1:16" x14ac:dyDescent="0.2">
      <c r="A2469" s="17" t="s">
        <v>57</v>
      </c>
      <c r="B2469" t="s">
        <v>28</v>
      </c>
      <c r="C2469" t="s">
        <v>43</v>
      </c>
      <c r="D2469">
        <v>2020</v>
      </c>
      <c r="E2469">
        <v>3</v>
      </c>
      <c r="G2469">
        <v>53</v>
      </c>
      <c r="H2469">
        <v>24.198</v>
      </c>
      <c r="I2469">
        <v>23.408000000000001</v>
      </c>
      <c r="J2469">
        <v>30.189</v>
      </c>
      <c r="M2469" s="3">
        <f t="shared" si="422"/>
        <v>25.931666666666668</v>
      </c>
      <c r="N2469" s="1">
        <f t="shared" si="423"/>
        <v>3.7080574878679005</v>
      </c>
      <c r="O2469" s="1">
        <f t="shared" si="424"/>
        <v>29.639724154534569</v>
      </c>
      <c r="P2469" s="2">
        <f t="shared" si="425"/>
        <v>22.223609178798768</v>
      </c>
    </row>
    <row r="2470" spans="1:16" x14ac:dyDescent="0.2">
      <c r="A2470" s="17" t="s">
        <v>57</v>
      </c>
      <c r="B2470" t="s">
        <v>28</v>
      </c>
      <c r="C2470" t="s">
        <v>43</v>
      </c>
      <c r="D2470">
        <v>2020</v>
      </c>
      <c r="E2470">
        <v>3</v>
      </c>
      <c r="G2470">
        <v>54</v>
      </c>
      <c r="H2470">
        <v>25.704999999999998</v>
      </c>
      <c r="I2470">
        <v>24.151</v>
      </c>
      <c r="J2470">
        <v>21.132000000000001</v>
      </c>
      <c r="M2470" s="3">
        <f t="shared" si="422"/>
        <v>23.662666666666667</v>
      </c>
      <c r="N2470" s="1">
        <f t="shared" si="423"/>
        <v>2.3252815600123196</v>
      </c>
      <c r="O2470" s="1">
        <f t="shared" si="424"/>
        <v>25.987948226678988</v>
      </c>
      <c r="P2470" s="2">
        <f t="shared" si="425"/>
        <v>21.337385106654345</v>
      </c>
    </row>
    <row r="2471" spans="1:16" x14ac:dyDescent="0.2">
      <c r="A2471" s="17" t="s">
        <v>57</v>
      </c>
      <c r="B2471" t="s">
        <v>28</v>
      </c>
      <c r="C2471" t="s">
        <v>43</v>
      </c>
      <c r="D2471">
        <v>2020</v>
      </c>
      <c r="E2471">
        <v>3</v>
      </c>
      <c r="G2471">
        <v>55</v>
      </c>
      <c r="H2471">
        <v>26.414999999999999</v>
      </c>
      <c r="I2471">
        <v>34.716999999999999</v>
      </c>
      <c r="J2471">
        <v>25.704999999999998</v>
      </c>
      <c r="M2471" s="3">
        <f t="shared" si="422"/>
        <v>28.945666666666664</v>
      </c>
      <c r="N2471" s="1">
        <f t="shared" si="423"/>
        <v>5.0107126572308429</v>
      </c>
      <c r="O2471" s="1">
        <f t="shared" si="424"/>
        <v>33.956379323897508</v>
      </c>
      <c r="P2471" s="2">
        <f t="shared" si="425"/>
        <v>23.93495400943582</v>
      </c>
    </row>
    <row r="2472" spans="1:16" x14ac:dyDescent="0.2">
      <c r="A2472" s="17" t="s">
        <v>57</v>
      </c>
      <c r="B2472" t="s">
        <v>28</v>
      </c>
      <c r="C2472" t="s">
        <v>43</v>
      </c>
      <c r="D2472">
        <v>2020</v>
      </c>
      <c r="E2472">
        <v>3</v>
      </c>
      <c r="G2472">
        <v>56</v>
      </c>
      <c r="H2472">
        <v>21.132000000000001</v>
      </c>
      <c r="I2472">
        <v>28.689</v>
      </c>
      <c r="J2472">
        <v>19.637</v>
      </c>
      <c r="M2472" s="3">
        <f t="shared" si="422"/>
        <v>23.152666666666665</v>
      </c>
      <c r="N2472" s="1">
        <f t="shared" si="423"/>
        <v>4.8525247380444627</v>
      </c>
      <c r="O2472" s="1">
        <f t="shared" si="424"/>
        <v>28.005191404711127</v>
      </c>
      <c r="P2472" s="2">
        <f t="shared" si="425"/>
        <v>18.300141928622203</v>
      </c>
    </row>
    <row r="2473" spans="1:16" x14ac:dyDescent="0.2">
      <c r="A2473" s="17" t="s">
        <v>57</v>
      </c>
      <c r="B2473" t="s">
        <v>28</v>
      </c>
      <c r="C2473" t="s">
        <v>43</v>
      </c>
      <c r="D2473">
        <v>2020</v>
      </c>
      <c r="E2473">
        <v>3</v>
      </c>
      <c r="G2473">
        <v>57</v>
      </c>
      <c r="H2473">
        <v>23.408000000000001</v>
      </c>
      <c r="I2473">
        <v>24.905999999999999</v>
      </c>
      <c r="J2473">
        <v>24.151</v>
      </c>
      <c r="M2473" s="3">
        <f t="shared" si="422"/>
        <v>24.155000000000001</v>
      </c>
      <c r="N2473" s="1">
        <f t="shared" si="423"/>
        <v>0.74900801063806932</v>
      </c>
      <c r="O2473" s="1">
        <f t="shared" si="424"/>
        <v>24.904008010638069</v>
      </c>
      <c r="P2473" s="2">
        <f t="shared" si="425"/>
        <v>23.405991989361933</v>
      </c>
    </row>
    <row r="2474" spans="1:16" x14ac:dyDescent="0.2">
      <c r="A2474" s="17" t="s">
        <v>57</v>
      </c>
      <c r="B2474" t="s">
        <v>28</v>
      </c>
      <c r="C2474" t="s">
        <v>43</v>
      </c>
      <c r="D2474">
        <v>2020</v>
      </c>
      <c r="E2474">
        <v>3</v>
      </c>
      <c r="G2474">
        <v>58</v>
      </c>
      <c r="H2474">
        <v>19.637</v>
      </c>
      <c r="I2474">
        <v>27.263999999999999</v>
      </c>
      <c r="J2474">
        <v>24.163</v>
      </c>
      <c r="M2474" s="3">
        <f t="shared" si="422"/>
        <v>23.687999999999999</v>
      </c>
      <c r="N2474" s="1">
        <f t="shared" si="423"/>
        <v>3.8356226352445328</v>
      </c>
      <c r="O2474" s="1">
        <f t="shared" si="424"/>
        <v>27.523622635244532</v>
      </c>
      <c r="P2474" s="2">
        <f t="shared" si="425"/>
        <v>19.852377364755466</v>
      </c>
    </row>
    <row r="2475" spans="1:16" x14ac:dyDescent="0.2">
      <c r="A2475" s="17" t="s">
        <v>57</v>
      </c>
      <c r="B2475" t="s">
        <v>28</v>
      </c>
      <c r="C2475" t="s">
        <v>43</v>
      </c>
      <c r="D2475">
        <v>2020</v>
      </c>
      <c r="E2475">
        <v>3</v>
      </c>
      <c r="G2475">
        <v>59</v>
      </c>
      <c r="H2475">
        <v>22.004000000000001</v>
      </c>
      <c r="I2475">
        <v>28.689</v>
      </c>
      <c r="J2475">
        <v>22.641999999999999</v>
      </c>
      <c r="M2475" s="3">
        <f t="shared" si="422"/>
        <v>24.444999999999997</v>
      </c>
      <c r="N2475" s="1">
        <f t="shared" si="423"/>
        <v>3.6892293233140472</v>
      </c>
      <c r="O2475" s="1">
        <f t="shared" si="424"/>
        <v>28.134229323314045</v>
      </c>
      <c r="P2475" s="2">
        <f t="shared" si="425"/>
        <v>20.755770676685948</v>
      </c>
    </row>
    <row r="2476" spans="1:16" x14ac:dyDescent="0.2">
      <c r="A2476" s="17" t="s">
        <v>57</v>
      </c>
      <c r="B2476" t="s">
        <v>28</v>
      </c>
      <c r="C2476" t="s">
        <v>43</v>
      </c>
      <c r="D2476">
        <v>2020</v>
      </c>
      <c r="E2476">
        <v>3</v>
      </c>
      <c r="G2476">
        <v>60</v>
      </c>
      <c r="H2476">
        <v>35.503999999999998</v>
      </c>
      <c r="I2476">
        <v>21.146000000000001</v>
      </c>
      <c r="J2476">
        <v>21.132000000000001</v>
      </c>
      <c r="M2476" s="3">
        <f t="shared" si="422"/>
        <v>25.927333333333333</v>
      </c>
      <c r="N2476" s="1">
        <f t="shared" si="423"/>
        <v>8.2936395709804813</v>
      </c>
      <c r="O2476" s="1">
        <f t="shared" si="424"/>
        <v>34.220972904313811</v>
      </c>
      <c r="P2476" s="2">
        <f t="shared" si="425"/>
        <v>17.633693762352852</v>
      </c>
    </row>
    <row r="2477" spans="1:16" x14ac:dyDescent="0.2">
      <c r="A2477" s="17" t="s">
        <v>57</v>
      </c>
      <c r="B2477" t="s">
        <v>28</v>
      </c>
      <c r="C2477" t="s">
        <v>43</v>
      </c>
      <c r="D2477">
        <v>2020</v>
      </c>
      <c r="E2477">
        <v>3</v>
      </c>
      <c r="G2477">
        <v>61</v>
      </c>
      <c r="H2477">
        <v>36.258000000000003</v>
      </c>
      <c r="I2477">
        <v>21.887</v>
      </c>
      <c r="J2477">
        <v>28.768000000000001</v>
      </c>
      <c r="M2477" s="3">
        <f t="shared" si="422"/>
        <v>28.971000000000004</v>
      </c>
      <c r="N2477" s="1">
        <f t="shared" si="423"/>
        <v>7.1876503114717405</v>
      </c>
      <c r="O2477" s="1">
        <f t="shared" si="424"/>
        <v>36.158650311471746</v>
      </c>
      <c r="P2477" s="2">
        <f t="shared" si="425"/>
        <v>21.783349688528261</v>
      </c>
    </row>
    <row r="2478" spans="1:16" x14ac:dyDescent="0.2">
      <c r="A2478" s="17" t="s">
        <v>57</v>
      </c>
      <c r="B2478" t="s">
        <v>28</v>
      </c>
      <c r="C2478" t="s">
        <v>43</v>
      </c>
      <c r="D2478">
        <v>2020</v>
      </c>
      <c r="E2478">
        <v>3</v>
      </c>
      <c r="G2478">
        <v>62</v>
      </c>
      <c r="H2478">
        <v>32.453000000000003</v>
      </c>
      <c r="I2478">
        <v>36.296999999999997</v>
      </c>
      <c r="J2478">
        <v>32.488</v>
      </c>
      <c r="M2478" s="3">
        <f t="shared" si="422"/>
        <v>33.746000000000002</v>
      </c>
      <c r="N2478" s="1">
        <f t="shared" si="423"/>
        <v>2.2093001154211684</v>
      </c>
      <c r="O2478" s="1">
        <f t="shared" si="424"/>
        <v>35.955300115421167</v>
      </c>
      <c r="P2478" s="2">
        <f t="shared" si="425"/>
        <v>31.536699884578834</v>
      </c>
    </row>
    <row r="2479" spans="1:16" x14ac:dyDescent="0.2">
      <c r="A2479" s="17" t="s">
        <v>57</v>
      </c>
      <c r="B2479" t="s">
        <v>28</v>
      </c>
      <c r="C2479" t="s">
        <v>43</v>
      </c>
      <c r="D2479">
        <v>2020</v>
      </c>
      <c r="E2479">
        <v>3</v>
      </c>
      <c r="G2479">
        <v>63</v>
      </c>
      <c r="H2479">
        <v>27.17</v>
      </c>
      <c r="I2479">
        <v>32.462000000000003</v>
      </c>
      <c r="J2479">
        <v>32.531999999999996</v>
      </c>
      <c r="M2479" s="3">
        <f t="shared" si="422"/>
        <v>30.721333333333334</v>
      </c>
      <c r="N2479" s="1">
        <f t="shared" si="423"/>
        <v>3.0757440292282658</v>
      </c>
      <c r="O2479" s="1">
        <f t="shared" si="424"/>
        <v>33.797077362561602</v>
      </c>
      <c r="P2479" s="2">
        <f t="shared" si="425"/>
        <v>27.645589304105069</v>
      </c>
    </row>
    <row r="2480" spans="1:16" x14ac:dyDescent="0.2">
      <c r="A2480" s="17" t="s">
        <v>57</v>
      </c>
      <c r="B2480" t="s">
        <v>28</v>
      </c>
      <c r="C2480" t="s">
        <v>43</v>
      </c>
      <c r="D2480">
        <v>2020</v>
      </c>
      <c r="E2480">
        <v>3</v>
      </c>
      <c r="G2480">
        <v>64</v>
      </c>
      <c r="H2480">
        <v>21.132000000000001</v>
      </c>
      <c r="I2480">
        <v>30.189</v>
      </c>
      <c r="J2480">
        <v>25.66</v>
      </c>
      <c r="M2480" s="3">
        <f t="shared" si="422"/>
        <v>25.66033333333333</v>
      </c>
      <c r="N2480" s="1">
        <f t="shared" si="423"/>
        <v>4.5285000092010064</v>
      </c>
      <c r="O2480" s="1">
        <f t="shared" si="424"/>
        <v>30.188833342534338</v>
      </c>
      <c r="P2480" s="2">
        <f t="shared" si="425"/>
        <v>21.131833324132323</v>
      </c>
    </row>
    <row r="2481" spans="1:16" x14ac:dyDescent="0.2">
      <c r="A2481" s="17" t="s">
        <v>57</v>
      </c>
      <c r="B2481" t="s">
        <v>28</v>
      </c>
      <c r="C2481" t="s">
        <v>43</v>
      </c>
      <c r="D2481">
        <v>2020</v>
      </c>
      <c r="E2481">
        <v>3</v>
      </c>
      <c r="G2481">
        <v>65</v>
      </c>
      <c r="H2481">
        <v>26.425999999999998</v>
      </c>
      <c r="I2481">
        <v>27.925000000000001</v>
      </c>
      <c r="J2481">
        <v>25.66</v>
      </c>
      <c r="M2481" s="3">
        <f t="shared" si="422"/>
        <v>26.670333333333332</v>
      </c>
      <c r="N2481" s="1">
        <f t="shared" si="423"/>
        <v>1.1520982307656471</v>
      </c>
      <c r="O2481" s="1">
        <f t="shared" si="424"/>
        <v>27.822431564098977</v>
      </c>
      <c r="P2481" s="2">
        <f t="shared" si="425"/>
        <v>25.518235102567687</v>
      </c>
    </row>
    <row r="2482" spans="1:16" x14ac:dyDescent="0.2">
      <c r="A2482" s="17" t="s">
        <v>57</v>
      </c>
      <c r="B2482" t="s">
        <v>28</v>
      </c>
      <c r="C2482" t="s">
        <v>43</v>
      </c>
      <c r="D2482">
        <v>2020</v>
      </c>
      <c r="E2482">
        <v>3</v>
      </c>
      <c r="G2482">
        <v>66</v>
      </c>
      <c r="H2482">
        <v>26.414999999999999</v>
      </c>
      <c r="I2482">
        <v>25.670999999999999</v>
      </c>
      <c r="J2482">
        <v>21.146000000000001</v>
      </c>
      <c r="M2482" s="3">
        <f t="shared" ref="M2482:M2485" si="426">AVERAGE(H2482:L2482)</f>
        <v>24.410666666666668</v>
      </c>
      <c r="N2482" s="1">
        <f t="shared" ref="N2482:N2485" si="427">STDEV(H2482:L2482)</f>
        <v>2.8516522111459048</v>
      </c>
      <c r="O2482" s="1">
        <f t="shared" ref="O2482:O2485" si="428">M2482+N2482</f>
        <v>27.262318877812572</v>
      </c>
      <c r="P2482" s="2">
        <f t="shared" ref="P2482:P2485" si="429">M2482-N2482</f>
        <v>21.559014455520764</v>
      </c>
    </row>
    <row r="2483" spans="1:16" x14ac:dyDescent="0.2">
      <c r="A2483" s="17" t="s">
        <v>57</v>
      </c>
      <c r="B2483" t="s">
        <v>28</v>
      </c>
      <c r="C2483" t="s">
        <v>43</v>
      </c>
      <c r="D2483">
        <v>2020</v>
      </c>
      <c r="E2483">
        <v>3</v>
      </c>
      <c r="G2483">
        <v>67</v>
      </c>
      <c r="H2483">
        <v>24.151</v>
      </c>
      <c r="I2483">
        <v>23.396000000000001</v>
      </c>
      <c r="J2483">
        <v>22.641999999999999</v>
      </c>
      <c r="M2483" s="3">
        <f t="shared" si="426"/>
        <v>23.396333333333331</v>
      </c>
      <c r="N2483" s="1">
        <f t="shared" si="427"/>
        <v>0.75450005522420838</v>
      </c>
      <c r="O2483" s="1">
        <f t="shared" si="428"/>
        <v>24.15083338855754</v>
      </c>
      <c r="P2483" s="2">
        <f t="shared" si="429"/>
        <v>22.641833278109122</v>
      </c>
    </row>
    <row r="2484" spans="1:16" x14ac:dyDescent="0.2">
      <c r="A2484" s="17" t="s">
        <v>57</v>
      </c>
      <c r="B2484" t="s">
        <v>28</v>
      </c>
      <c r="C2484" t="s">
        <v>43</v>
      </c>
      <c r="D2484">
        <v>2020</v>
      </c>
      <c r="E2484">
        <v>3</v>
      </c>
      <c r="G2484">
        <v>68</v>
      </c>
      <c r="H2484">
        <v>22.641999999999999</v>
      </c>
      <c r="I2484">
        <v>21.887</v>
      </c>
      <c r="J2484">
        <v>21.253</v>
      </c>
      <c r="M2484" s="3">
        <f t="shared" si="426"/>
        <v>21.927333333333333</v>
      </c>
      <c r="N2484" s="1">
        <f t="shared" si="427"/>
        <v>0.6953778349453863</v>
      </c>
      <c r="O2484" s="1">
        <f t="shared" si="428"/>
        <v>22.62271116827872</v>
      </c>
      <c r="P2484" s="2">
        <f t="shared" si="429"/>
        <v>21.231955498387947</v>
      </c>
    </row>
    <row r="2485" spans="1:16" x14ac:dyDescent="0.2">
      <c r="A2485" s="36" t="s">
        <v>57</v>
      </c>
      <c r="B2485" s="5" t="s">
        <v>28</v>
      </c>
      <c r="C2485" s="5" t="s">
        <v>43</v>
      </c>
      <c r="D2485" s="5">
        <v>2020</v>
      </c>
      <c r="E2485" s="5">
        <v>3</v>
      </c>
      <c r="F2485" s="5"/>
      <c r="G2485" s="5">
        <v>69</v>
      </c>
      <c r="H2485" s="5">
        <v>21.132000000000001</v>
      </c>
      <c r="I2485" s="5">
        <v>22.641999999999999</v>
      </c>
      <c r="J2485" s="5">
        <v>30.198</v>
      </c>
      <c r="K2485" s="5"/>
      <c r="L2485" s="5"/>
      <c r="M2485" s="6">
        <f t="shared" si="426"/>
        <v>24.657333333333337</v>
      </c>
      <c r="N2485" s="7">
        <f t="shared" si="427"/>
        <v>4.8573928535103237</v>
      </c>
      <c r="O2485" s="7">
        <f t="shared" si="428"/>
        <v>29.51472618684366</v>
      </c>
      <c r="P2485" s="8">
        <f t="shared" si="429"/>
        <v>19.799940479823015</v>
      </c>
    </row>
    <row r="2486" spans="1:16" x14ac:dyDescent="0.2">
      <c r="A2486" s="32" t="s">
        <v>57</v>
      </c>
      <c r="B2486" s="9" t="s">
        <v>28</v>
      </c>
      <c r="C2486" s="9" t="s">
        <v>43</v>
      </c>
      <c r="D2486" s="9">
        <v>2019</v>
      </c>
      <c r="E2486" s="9">
        <v>4</v>
      </c>
      <c r="F2486" s="9">
        <v>1644.91</v>
      </c>
      <c r="G2486" s="9">
        <v>1</v>
      </c>
      <c r="H2486" s="9">
        <v>1.5089999999999999</v>
      </c>
      <c r="I2486" s="9">
        <v>3.774</v>
      </c>
      <c r="J2486" s="9" t="s">
        <v>18</v>
      </c>
      <c r="K2486" s="9"/>
      <c r="L2486" s="9"/>
      <c r="M2486" s="11">
        <f t="shared" ref="M2486" si="430">AVERAGE(H2486:L2486)</f>
        <v>2.6414999999999997</v>
      </c>
      <c r="N2486" s="12">
        <f t="shared" ref="N2486" si="431">STDEV(H2486:L2486)</f>
        <v>1.6015968593875312</v>
      </c>
      <c r="O2486" s="12">
        <f t="shared" ref="O2486" si="432">M2486+N2486</f>
        <v>4.2430968593875313</v>
      </c>
      <c r="P2486" s="13">
        <f t="shared" ref="P2486" si="433">M2486-N2486</f>
        <v>1.0399031406124686</v>
      </c>
    </row>
    <row r="2487" spans="1:16" x14ac:dyDescent="0.2">
      <c r="A2487" s="17" t="s">
        <v>57</v>
      </c>
      <c r="B2487" t="s">
        <v>28</v>
      </c>
      <c r="C2487" t="s">
        <v>43</v>
      </c>
      <c r="D2487">
        <v>2019</v>
      </c>
      <c r="E2487">
        <v>4</v>
      </c>
      <c r="G2487">
        <v>2</v>
      </c>
      <c r="H2487">
        <v>7.5469999999999997</v>
      </c>
      <c r="I2487">
        <v>3.774</v>
      </c>
      <c r="J2487">
        <v>3.0190000000000001</v>
      </c>
      <c r="M2487" s="3">
        <f t="shared" ref="M2487:M2544" si="434">AVERAGE(H2487:L2487)</f>
        <v>4.78</v>
      </c>
      <c r="N2487" s="1">
        <f t="shared" ref="N2487:N2544" si="435">STDEV(H2487:L2487)</f>
        <v>2.4258448013011882</v>
      </c>
      <c r="O2487" s="1">
        <f t="shared" ref="O2487:O2544" si="436">M2487+N2487</f>
        <v>7.205844801301188</v>
      </c>
      <c r="P2487" s="2">
        <f t="shared" ref="P2487:P2544" si="437">M2487-N2487</f>
        <v>2.3541551986988121</v>
      </c>
    </row>
    <row r="2488" spans="1:16" x14ac:dyDescent="0.2">
      <c r="A2488" s="17" t="s">
        <v>57</v>
      </c>
      <c r="B2488" t="s">
        <v>28</v>
      </c>
      <c r="C2488" t="s">
        <v>43</v>
      </c>
      <c r="D2488">
        <v>2019</v>
      </c>
      <c r="E2488">
        <v>4</v>
      </c>
      <c r="G2488">
        <v>3</v>
      </c>
      <c r="H2488">
        <v>7.5469999999999997</v>
      </c>
      <c r="I2488">
        <v>3.0190000000000001</v>
      </c>
      <c r="J2488">
        <v>3.0190000000000001</v>
      </c>
      <c r="M2488" s="3">
        <f t="shared" si="434"/>
        <v>4.5283333333333333</v>
      </c>
      <c r="N2488" s="1">
        <f t="shared" si="435"/>
        <v>2.6142420188906264</v>
      </c>
      <c r="O2488" s="1">
        <f t="shared" si="436"/>
        <v>7.1425753522239592</v>
      </c>
      <c r="P2488" s="2">
        <f t="shared" si="437"/>
        <v>1.914091314442707</v>
      </c>
    </row>
    <row r="2489" spans="1:16" x14ac:dyDescent="0.2">
      <c r="A2489" s="17" t="s">
        <v>57</v>
      </c>
      <c r="B2489" t="s">
        <v>28</v>
      </c>
      <c r="C2489" t="s">
        <v>43</v>
      </c>
      <c r="D2489">
        <v>2019</v>
      </c>
      <c r="E2489">
        <v>4</v>
      </c>
      <c r="G2489">
        <v>4</v>
      </c>
      <c r="H2489">
        <v>4.5279999999999996</v>
      </c>
      <c r="I2489">
        <v>3.774</v>
      </c>
      <c r="J2489">
        <v>3.0190000000000001</v>
      </c>
      <c r="M2489" s="3">
        <f t="shared" si="434"/>
        <v>3.7736666666666667</v>
      </c>
      <c r="N2489" s="1">
        <f t="shared" si="435"/>
        <v>0.75450005522420738</v>
      </c>
      <c r="O2489" s="1">
        <f t="shared" si="436"/>
        <v>4.5281667218908739</v>
      </c>
      <c r="P2489" s="2">
        <f t="shared" si="437"/>
        <v>3.0191666114424596</v>
      </c>
    </row>
    <row r="2490" spans="1:16" x14ac:dyDescent="0.2">
      <c r="A2490" s="17" t="s">
        <v>57</v>
      </c>
      <c r="B2490" t="s">
        <v>28</v>
      </c>
      <c r="C2490" t="s">
        <v>43</v>
      </c>
      <c r="D2490">
        <v>2019</v>
      </c>
      <c r="E2490">
        <v>4</v>
      </c>
      <c r="G2490">
        <v>5</v>
      </c>
      <c r="H2490">
        <v>4.5279999999999996</v>
      </c>
      <c r="I2490">
        <v>1.5089999999999999</v>
      </c>
      <c r="J2490">
        <v>3.0190000000000001</v>
      </c>
      <c r="M2490" s="3">
        <f t="shared" si="434"/>
        <v>3.0186666666666664</v>
      </c>
      <c r="N2490" s="1">
        <f t="shared" si="435"/>
        <v>1.5095000276029595</v>
      </c>
      <c r="O2490" s="1">
        <f t="shared" si="436"/>
        <v>4.5281666942696255</v>
      </c>
      <c r="P2490" s="2">
        <f t="shared" si="437"/>
        <v>1.5091666390637068</v>
      </c>
    </row>
    <row r="2491" spans="1:16" x14ac:dyDescent="0.2">
      <c r="A2491" s="17" t="s">
        <v>57</v>
      </c>
      <c r="B2491" t="s">
        <v>28</v>
      </c>
      <c r="C2491" t="s">
        <v>43</v>
      </c>
      <c r="D2491">
        <v>2019</v>
      </c>
      <c r="E2491">
        <v>4</v>
      </c>
      <c r="G2491">
        <v>6</v>
      </c>
      <c r="H2491">
        <v>5.2830000000000004</v>
      </c>
      <c r="I2491">
        <v>1.5089999999999999</v>
      </c>
      <c r="J2491">
        <v>2.2639999999999998</v>
      </c>
      <c r="M2491" s="3">
        <f t="shared" si="434"/>
        <v>3.0186666666666664</v>
      </c>
      <c r="N2491" s="1">
        <f t="shared" si="435"/>
        <v>1.9969752961249514</v>
      </c>
      <c r="O2491" s="1">
        <f t="shared" si="436"/>
        <v>5.0156419627916176</v>
      </c>
      <c r="P2491" s="2">
        <f t="shared" si="437"/>
        <v>1.021691370541715</v>
      </c>
    </row>
    <row r="2492" spans="1:16" x14ac:dyDescent="0.2">
      <c r="A2492" s="17" t="s">
        <v>57</v>
      </c>
      <c r="B2492" t="s">
        <v>28</v>
      </c>
      <c r="C2492" t="s">
        <v>43</v>
      </c>
      <c r="D2492">
        <v>2019</v>
      </c>
      <c r="E2492">
        <v>4</v>
      </c>
      <c r="G2492">
        <v>7</v>
      </c>
      <c r="H2492">
        <v>6.8339999999999996</v>
      </c>
      <c r="I2492">
        <v>4.5279999999999996</v>
      </c>
      <c r="J2492">
        <v>2.2639999999999998</v>
      </c>
      <c r="M2492" s="3">
        <f t="shared" si="434"/>
        <v>4.5419999999999989</v>
      </c>
      <c r="N2492" s="1">
        <f t="shared" si="435"/>
        <v>2.2850321660755681</v>
      </c>
      <c r="O2492" s="1">
        <f t="shared" si="436"/>
        <v>6.8270321660755666</v>
      </c>
      <c r="P2492" s="2">
        <f t="shared" si="437"/>
        <v>2.2569678339244308</v>
      </c>
    </row>
    <row r="2493" spans="1:16" x14ac:dyDescent="0.2">
      <c r="A2493" s="17" t="s">
        <v>57</v>
      </c>
      <c r="B2493" t="s">
        <v>28</v>
      </c>
      <c r="C2493" t="s">
        <v>43</v>
      </c>
      <c r="D2493">
        <v>2019</v>
      </c>
      <c r="E2493">
        <v>4</v>
      </c>
      <c r="G2493">
        <v>8</v>
      </c>
      <c r="H2493">
        <v>5.2830000000000004</v>
      </c>
      <c r="I2493">
        <v>4.5279999999999996</v>
      </c>
      <c r="J2493">
        <v>2.2639999999999998</v>
      </c>
      <c r="M2493" s="3">
        <f t="shared" si="434"/>
        <v>4.0249999999999995</v>
      </c>
      <c r="N2493" s="1">
        <f t="shared" si="435"/>
        <v>1.5710973871787828</v>
      </c>
      <c r="O2493" s="1">
        <f t="shared" si="436"/>
        <v>5.5960973871787818</v>
      </c>
      <c r="P2493" s="2">
        <f t="shared" si="437"/>
        <v>2.4539026128212167</v>
      </c>
    </row>
    <row r="2494" spans="1:16" x14ac:dyDescent="0.2">
      <c r="A2494" s="17" t="s">
        <v>57</v>
      </c>
      <c r="B2494" t="s">
        <v>28</v>
      </c>
      <c r="C2494" t="s">
        <v>43</v>
      </c>
      <c r="D2494">
        <v>2019</v>
      </c>
      <c r="E2494">
        <v>4</v>
      </c>
      <c r="G2494">
        <v>9</v>
      </c>
      <c r="H2494">
        <v>6.0380000000000003</v>
      </c>
      <c r="I2494">
        <v>3.0190000000000001</v>
      </c>
      <c r="J2494">
        <v>3.0190000000000001</v>
      </c>
      <c r="M2494" s="3">
        <f t="shared" si="434"/>
        <v>4.0253333333333332</v>
      </c>
      <c r="N2494" s="1">
        <f t="shared" si="435"/>
        <v>1.7430204626834807</v>
      </c>
      <c r="O2494" s="1">
        <f t="shared" si="436"/>
        <v>5.7683537960168136</v>
      </c>
      <c r="P2494" s="2">
        <f t="shared" si="437"/>
        <v>2.2823128706498528</v>
      </c>
    </row>
    <row r="2495" spans="1:16" x14ac:dyDescent="0.2">
      <c r="A2495" s="17" t="s">
        <v>57</v>
      </c>
      <c r="B2495" t="s">
        <v>28</v>
      </c>
      <c r="C2495" t="s">
        <v>43</v>
      </c>
      <c r="D2495">
        <v>2019</v>
      </c>
      <c r="E2495">
        <v>4</v>
      </c>
      <c r="G2495">
        <v>10</v>
      </c>
      <c r="H2495">
        <v>6.8339999999999996</v>
      </c>
      <c r="I2495">
        <v>2.2639999999999998</v>
      </c>
      <c r="J2495">
        <v>3.774</v>
      </c>
      <c r="M2495" s="3">
        <f t="shared" si="434"/>
        <v>4.2906666666666666</v>
      </c>
      <c r="N2495" s="1">
        <f t="shared" si="435"/>
        <v>2.3283971597073658</v>
      </c>
      <c r="O2495" s="1">
        <f t="shared" si="436"/>
        <v>6.6190638263740329</v>
      </c>
      <c r="P2495" s="2">
        <f t="shared" si="437"/>
        <v>1.9622695069593008</v>
      </c>
    </row>
    <row r="2496" spans="1:16" x14ac:dyDescent="0.2">
      <c r="A2496" s="17" t="s">
        <v>57</v>
      </c>
      <c r="B2496" t="s">
        <v>28</v>
      </c>
      <c r="C2496" t="s">
        <v>43</v>
      </c>
      <c r="D2496">
        <v>2019</v>
      </c>
      <c r="E2496">
        <v>4</v>
      </c>
      <c r="G2496">
        <v>11</v>
      </c>
      <c r="H2496">
        <v>5.2830000000000004</v>
      </c>
      <c r="I2496">
        <v>3.0190000000000001</v>
      </c>
      <c r="J2496">
        <v>6.0380000000000003</v>
      </c>
      <c r="M2496" s="3">
        <f t="shared" si="434"/>
        <v>4.78</v>
      </c>
      <c r="N2496" s="1">
        <f t="shared" si="435"/>
        <v>1.5710973871787861</v>
      </c>
      <c r="O2496" s="1">
        <f t="shared" si="436"/>
        <v>6.3510973871787861</v>
      </c>
      <c r="P2496" s="2">
        <f t="shared" si="437"/>
        <v>3.2089026128212144</v>
      </c>
    </row>
    <row r="2497" spans="1:16" x14ac:dyDescent="0.2">
      <c r="A2497" s="17" t="s">
        <v>57</v>
      </c>
      <c r="B2497" t="s">
        <v>28</v>
      </c>
      <c r="C2497" t="s">
        <v>43</v>
      </c>
      <c r="D2497">
        <v>2019</v>
      </c>
      <c r="E2497">
        <v>4</v>
      </c>
      <c r="G2497">
        <v>12</v>
      </c>
      <c r="H2497">
        <v>5.2830000000000004</v>
      </c>
      <c r="I2497">
        <v>4.5279999999999996</v>
      </c>
      <c r="J2497">
        <v>5.4939999999999998</v>
      </c>
      <c r="M2497" s="3">
        <f t="shared" si="434"/>
        <v>5.1016666666666666</v>
      </c>
      <c r="N2497" s="1">
        <f t="shared" si="435"/>
        <v>0.50788811103759213</v>
      </c>
      <c r="O2497" s="1">
        <f t="shared" si="436"/>
        <v>5.6095547777042585</v>
      </c>
      <c r="P2497" s="2">
        <f t="shared" si="437"/>
        <v>4.5937785556290747</v>
      </c>
    </row>
    <row r="2498" spans="1:16" x14ac:dyDescent="0.2">
      <c r="A2498" s="17" t="s">
        <v>57</v>
      </c>
      <c r="B2498" t="s">
        <v>28</v>
      </c>
      <c r="C2498" t="s">
        <v>43</v>
      </c>
      <c r="D2498">
        <v>2019</v>
      </c>
      <c r="E2498">
        <v>4</v>
      </c>
      <c r="G2498">
        <v>13</v>
      </c>
      <c r="H2498">
        <v>7.585</v>
      </c>
      <c r="I2498">
        <v>2.2639999999999998</v>
      </c>
      <c r="J2498">
        <v>8.3019999999999996</v>
      </c>
      <c r="M2498" s="3">
        <f t="shared" si="434"/>
        <v>6.0503333333333336</v>
      </c>
      <c r="N2498" s="1">
        <f t="shared" si="435"/>
        <v>3.2986000565896632</v>
      </c>
      <c r="O2498" s="1">
        <f t="shared" si="436"/>
        <v>9.3489333899229976</v>
      </c>
      <c r="P2498" s="2">
        <f t="shared" si="437"/>
        <v>2.7517332767436704</v>
      </c>
    </row>
    <row r="2499" spans="1:16" x14ac:dyDescent="0.2">
      <c r="A2499" s="17" t="s">
        <v>57</v>
      </c>
      <c r="B2499" t="s">
        <v>28</v>
      </c>
      <c r="C2499" t="s">
        <v>43</v>
      </c>
      <c r="D2499">
        <v>2019</v>
      </c>
      <c r="E2499">
        <v>4</v>
      </c>
      <c r="G2499">
        <v>14</v>
      </c>
      <c r="H2499">
        <v>7.5469999999999997</v>
      </c>
      <c r="I2499">
        <v>3.0190000000000001</v>
      </c>
      <c r="J2499">
        <v>4.5279999999999996</v>
      </c>
      <c r="M2499" s="3">
        <f t="shared" si="434"/>
        <v>5.0313333333333325</v>
      </c>
      <c r="N2499" s="1">
        <f t="shared" si="435"/>
        <v>2.3055811270335589</v>
      </c>
      <c r="O2499" s="1">
        <f t="shared" si="436"/>
        <v>7.3369144603668914</v>
      </c>
      <c r="P2499" s="2">
        <f t="shared" si="437"/>
        <v>2.7257522062997737</v>
      </c>
    </row>
    <row r="2500" spans="1:16" x14ac:dyDescent="0.2">
      <c r="A2500" s="17" t="s">
        <v>57</v>
      </c>
      <c r="B2500" t="s">
        <v>28</v>
      </c>
      <c r="C2500" t="s">
        <v>43</v>
      </c>
      <c r="D2500">
        <v>2019</v>
      </c>
      <c r="E2500">
        <v>4</v>
      </c>
      <c r="G2500">
        <v>15</v>
      </c>
      <c r="H2500">
        <v>5.2830000000000004</v>
      </c>
      <c r="I2500">
        <v>6.7919999999999998</v>
      </c>
      <c r="J2500">
        <v>6.8339999999999996</v>
      </c>
      <c r="M2500" s="3">
        <f t="shared" si="434"/>
        <v>6.3029999999999999</v>
      </c>
      <c r="N2500" s="1">
        <f t="shared" si="435"/>
        <v>0.88359549568793017</v>
      </c>
      <c r="O2500" s="1">
        <f t="shared" si="436"/>
        <v>7.1865954956879303</v>
      </c>
      <c r="P2500" s="2">
        <f t="shared" si="437"/>
        <v>5.4194045043120695</v>
      </c>
    </row>
    <row r="2501" spans="1:16" x14ac:dyDescent="0.2">
      <c r="A2501" s="17" t="s">
        <v>57</v>
      </c>
      <c r="B2501" t="s">
        <v>28</v>
      </c>
      <c r="C2501" t="s">
        <v>43</v>
      </c>
      <c r="D2501">
        <v>2019</v>
      </c>
      <c r="E2501">
        <v>4</v>
      </c>
      <c r="G2501">
        <v>16</v>
      </c>
      <c r="H2501">
        <v>6.7919999999999998</v>
      </c>
      <c r="I2501">
        <v>5.3369999999999997</v>
      </c>
      <c r="J2501">
        <v>6.7919999999999998</v>
      </c>
      <c r="M2501" s="3">
        <f t="shared" si="434"/>
        <v>6.3069999999999995</v>
      </c>
      <c r="N2501" s="1">
        <f t="shared" si="435"/>
        <v>0.84004464167090509</v>
      </c>
      <c r="O2501" s="1">
        <f t="shared" si="436"/>
        <v>7.1470446416709041</v>
      </c>
      <c r="P2501" s="2">
        <f t="shared" si="437"/>
        <v>5.4669553583290948</v>
      </c>
    </row>
    <row r="2502" spans="1:16" x14ac:dyDescent="0.2">
      <c r="A2502" s="17" t="s">
        <v>57</v>
      </c>
      <c r="B2502" t="s">
        <v>28</v>
      </c>
      <c r="C2502" t="s">
        <v>43</v>
      </c>
      <c r="D2502">
        <v>2019</v>
      </c>
      <c r="E2502">
        <v>4</v>
      </c>
      <c r="G2502">
        <v>17</v>
      </c>
      <c r="H2502">
        <v>9.0570000000000004</v>
      </c>
      <c r="I2502">
        <v>6.7919999999999998</v>
      </c>
      <c r="J2502">
        <v>8.4380000000000006</v>
      </c>
      <c r="M2502" s="3">
        <f t="shared" si="434"/>
        <v>8.0956666666666663</v>
      </c>
      <c r="N2502" s="1">
        <f t="shared" si="435"/>
        <v>1.170662348131754</v>
      </c>
      <c r="O2502" s="1">
        <f t="shared" si="436"/>
        <v>9.266329014798421</v>
      </c>
      <c r="P2502" s="2">
        <f t="shared" si="437"/>
        <v>6.9250043185349126</v>
      </c>
    </row>
    <row r="2503" spans="1:16" x14ac:dyDescent="0.2">
      <c r="A2503" s="17" t="s">
        <v>57</v>
      </c>
      <c r="B2503" t="s">
        <v>28</v>
      </c>
      <c r="C2503" t="s">
        <v>43</v>
      </c>
      <c r="D2503">
        <v>2019</v>
      </c>
      <c r="E2503">
        <v>4</v>
      </c>
      <c r="G2503">
        <v>18</v>
      </c>
      <c r="H2503">
        <v>15.849</v>
      </c>
      <c r="I2503">
        <v>6.0380000000000003</v>
      </c>
      <c r="J2503">
        <v>6.7919999999999998</v>
      </c>
      <c r="M2503" s="3">
        <f t="shared" si="434"/>
        <v>9.5596666666666668</v>
      </c>
      <c r="N2503" s="1">
        <f t="shared" si="435"/>
        <v>5.4597540542897436</v>
      </c>
      <c r="O2503" s="1">
        <f t="shared" si="436"/>
        <v>15.019420720956411</v>
      </c>
      <c r="P2503" s="2">
        <f t="shared" si="437"/>
        <v>4.0999126123769232</v>
      </c>
    </row>
    <row r="2504" spans="1:16" x14ac:dyDescent="0.2">
      <c r="A2504" s="17" t="s">
        <v>57</v>
      </c>
      <c r="B2504" t="s">
        <v>28</v>
      </c>
      <c r="C2504" t="s">
        <v>43</v>
      </c>
      <c r="D2504">
        <v>2019</v>
      </c>
      <c r="E2504">
        <v>4</v>
      </c>
      <c r="G2504">
        <v>19</v>
      </c>
      <c r="H2504">
        <v>8.3360000000000003</v>
      </c>
      <c r="I2504">
        <v>6.0380000000000003</v>
      </c>
      <c r="J2504">
        <v>6.7919999999999998</v>
      </c>
      <c r="M2504" s="3">
        <f t="shared" si="434"/>
        <v>7.0553333333333335</v>
      </c>
      <c r="N2504" s="1">
        <f t="shared" si="435"/>
        <v>1.1714133913069846</v>
      </c>
      <c r="O2504" s="1">
        <f t="shared" si="436"/>
        <v>8.2267467246403179</v>
      </c>
      <c r="P2504" s="2">
        <f t="shared" si="437"/>
        <v>5.883919942026349</v>
      </c>
    </row>
    <row r="2505" spans="1:16" x14ac:dyDescent="0.2">
      <c r="A2505" s="17" t="s">
        <v>57</v>
      </c>
      <c r="B2505" t="s">
        <v>28</v>
      </c>
      <c r="C2505" t="s">
        <v>43</v>
      </c>
      <c r="D2505">
        <v>2019</v>
      </c>
      <c r="E2505">
        <v>4</v>
      </c>
      <c r="G2505">
        <v>20</v>
      </c>
      <c r="H2505">
        <v>9.0570000000000004</v>
      </c>
      <c r="I2505">
        <v>5.2830000000000004</v>
      </c>
      <c r="J2505">
        <v>6.7919999999999998</v>
      </c>
      <c r="M2505" s="3">
        <f t="shared" si="434"/>
        <v>7.0439999999999996</v>
      </c>
      <c r="N2505" s="1">
        <f t="shared" si="435"/>
        <v>1.8995781110551919</v>
      </c>
      <c r="O2505" s="1">
        <f t="shared" si="436"/>
        <v>8.9435781110551922</v>
      </c>
      <c r="P2505" s="2">
        <f t="shared" si="437"/>
        <v>5.1444218889448079</v>
      </c>
    </row>
    <row r="2506" spans="1:16" x14ac:dyDescent="0.2">
      <c r="A2506" s="17" t="s">
        <v>57</v>
      </c>
      <c r="B2506" t="s">
        <v>28</v>
      </c>
      <c r="C2506" t="s">
        <v>43</v>
      </c>
      <c r="D2506">
        <v>2019</v>
      </c>
      <c r="E2506">
        <v>4</v>
      </c>
      <c r="G2506">
        <v>21</v>
      </c>
      <c r="H2506">
        <v>9.8109999999999999</v>
      </c>
      <c r="I2506">
        <v>6.7919999999999998</v>
      </c>
      <c r="J2506">
        <v>7.5469999999999997</v>
      </c>
      <c r="M2506" s="3">
        <f t="shared" si="434"/>
        <v>8.0500000000000007</v>
      </c>
      <c r="N2506" s="1">
        <f t="shared" si="435"/>
        <v>1.571097387178777</v>
      </c>
      <c r="O2506" s="1">
        <f t="shared" si="436"/>
        <v>9.6210973871787786</v>
      </c>
      <c r="P2506" s="2">
        <f t="shared" si="437"/>
        <v>6.4789026128212237</v>
      </c>
    </row>
    <row r="2507" spans="1:16" x14ac:dyDescent="0.2">
      <c r="A2507" s="17" t="s">
        <v>57</v>
      </c>
      <c r="B2507" t="s">
        <v>28</v>
      </c>
      <c r="C2507" t="s">
        <v>43</v>
      </c>
      <c r="D2507">
        <v>2019</v>
      </c>
      <c r="E2507">
        <v>4</v>
      </c>
      <c r="G2507">
        <v>22</v>
      </c>
      <c r="H2507">
        <v>9.0570000000000004</v>
      </c>
      <c r="I2507">
        <v>8.3019999999999996</v>
      </c>
      <c r="J2507">
        <v>6.7919999999999998</v>
      </c>
      <c r="M2507" s="3">
        <f t="shared" si="434"/>
        <v>8.0503333333333345</v>
      </c>
      <c r="N2507" s="1">
        <f t="shared" si="435"/>
        <v>1.1532815498972044</v>
      </c>
      <c r="O2507" s="1">
        <f t="shared" si="436"/>
        <v>9.2036148832305393</v>
      </c>
      <c r="P2507" s="2">
        <f t="shared" si="437"/>
        <v>6.8970517834361296</v>
      </c>
    </row>
    <row r="2508" spans="1:16" x14ac:dyDescent="0.2">
      <c r="A2508" s="17" t="s">
        <v>57</v>
      </c>
      <c r="B2508" t="s">
        <v>28</v>
      </c>
      <c r="C2508" t="s">
        <v>43</v>
      </c>
      <c r="D2508">
        <v>2019</v>
      </c>
      <c r="E2508">
        <v>4</v>
      </c>
      <c r="G2508">
        <v>23</v>
      </c>
      <c r="H2508">
        <v>13.585000000000001</v>
      </c>
      <c r="I2508">
        <v>8.3019999999999996</v>
      </c>
      <c r="J2508">
        <v>5.2830000000000004</v>
      </c>
      <c r="M2508" s="3">
        <f t="shared" si="434"/>
        <v>9.0566666666666666</v>
      </c>
      <c r="N2508" s="1">
        <f t="shared" si="435"/>
        <v>4.2021354491892975</v>
      </c>
      <c r="O2508" s="1">
        <f t="shared" si="436"/>
        <v>13.258802115855964</v>
      </c>
      <c r="P2508" s="2">
        <f t="shared" si="437"/>
        <v>4.8545312174773692</v>
      </c>
    </row>
    <row r="2509" spans="1:16" x14ac:dyDescent="0.2">
      <c r="A2509" s="17" t="s">
        <v>57</v>
      </c>
      <c r="B2509" t="s">
        <v>28</v>
      </c>
      <c r="C2509" t="s">
        <v>43</v>
      </c>
      <c r="D2509">
        <v>2019</v>
      </c>
      <c r="E2509">
        <v>4</v>
      </c>
      <c r="G2509">
        <v>24</v>
      </c>
      <c r="H2509">
        <v>15.093999999999999</v>
      </c>
      <c r="I2509">
        <v>7.5469999999999997</v>
      </c>
      <c r="J2509">
        <v>8.3019999999999996</v>
      </c>
      <c r="M2509" s="3">
        <f t="shared" si="434"/>
        <v>10.314333333333332</v>
      </c>
      <c r="N2509" s="1">
        <f t="shared" si="435"/>
        <v>4.1564908677071992</v>
      </c>
      <c r="O2509" s="1">
        <f t="shared" si="436"/>
        <v>14.470824201040532</v>
      </c>
      <c r="P2509" s="2">
        <f t="shared" si="437"/>
        <v>6.1578424656261328</v>
      </c>
    </row>
    <row r="2510" spans="1:16" x14ac:dyDescent="0.2">
      <c r="A2510" s="17" t="s">
        <v>57</v>
      </c>
      <c r="B2510" t="s">
        <v>28</v>
      </c>
      <c r="C2510" t="s">
        <v>43</v>
      </c>
      <c r="D2510">
        <v>2019</v>
      </c>
      <c r="E2510">
        <v>4</v>
      </c>
      <c r="G2510">
        <v>25</v>
      </c>
      <c r="H2510">
        <v>15.849</v>
      </c>
      <c r="I2510">
        <v>6.7919999999999998</v>
      </c>
      <c r="J2510">
        <v>9.0570000000000004</v>
      </c>
      <c r="M2510" s="3">
        <f t="shared" si="434"/>
        <v>10.566000000000001</v>
      </c>
      <c r="N2510" s="1">
        <f t="shared" si="435"/>
        <v>4.7132921615363506</v>
      </c>
      <c r="O2510" s="1">
        <f t="shared" si="436"/>
        <v>15.27929216153635</v>
      </c>
      <c r="P2510" s="2">
        <f t="shared" si="437"/>
        <v>5.8527078384636502</v>
      </c>
    </row>
    <row r="2511" spans="1:16" x14ac:dyDescent="0.2">
      <c r="A2511" s="17" t="s">
        <v>57</v>
      </c>
      <c r="B2511" t="s">
        <v>28</v>
      </c>
      <c r="C2511" t="s">
        <v>43</v>
      </c>
      <c r="D2511">
        <v>2019</v>
      </c>
      <c r="E2511">
        <v>4</v>
      </c>
      <c r="G2511">
        <v>26</v>
      </c>
      <c r="H2511">
        <v>16.603999999999999</v>
      </c>
      <c r="I2511">
        <v>7.5469999999999997</v>
      </c>
      <c r="J2511">
        <v>7.5469999999999997</v>
      </c>
      <c r="M2511" s="3">
        <f t="shared" si="434"/>
        <v>10.566000000000001</v>
      </c>
      <c r="N2511" s="1">
        <f t="shared" si="435"/>
        <v>5.2290613880504386</v>
      </c>
      <c r="O2511" s="1">
        <f t="shared" si="436"/>
        <v>15.795061388050438</v>
      </c>
      <c r="P2511" s="2">
        <f t="shared" si="437"/>
        <v>5.3369386119495621</v>
      </c>
    </row>
    <row r="2512" spans="1:16" x14ac:dyDescent="0.2">
      <c r="A2512" s="17" t="s">
        <v>57</v>
      </c>
      <c r="B2512" t="s">
        <v>28</v>
      </c>
      <c r="C2512" t="s">
        <v>43</v>
      </c>
      <c r="D2512">
        <v>2019</v>
      </c>
      <c r="E2512">
        <v>4</v>
      </c>
      <c r="G2512">
        <v>27</v>
      </c>
      <c r="H2512">
        <v>15.849</v>
      </c>
      <c r="I2512">
        <v>9.0879999999999992</v>
      </c>
      <c r="J2512">
        <v>9.0570000000000004</v>
      </c>
      <c r="M2512" s="3">
        <f t="shared" si="434"/>
        <v>11.331333333333333</v>
      </c>
      <c r="N2512" s="1">
        <f t="shared" si="435"/>
        <v>3.9124448025925327</v>
      </c>
      <c r="O2512" s="1">
        <f t="shared" si="436"/>
        <v>15.243778135925865</v>
      </c>
      <c r="P2512" s="2">
        <f t="shared" si="437"/>
        <v>7.4188885307408006</v>
      </c>
    </row>
    <row r="2513" spans="1:16" x14ac:dyDescent="0.2">
      <c r="A2513" s="17" t="s">
        <v>57</v>
      </c>
      <c r="B2513" t="s">
        <v>28</v>
      </c>
      <c r="C2513" t="s">
        <v>43</v>
      </c>
      <c r="D2513">
        <v>2019</v>
      </c>
      <c r="E2513">
        <v>4</v>
      </c>
      <c r="G2513">
        <v>28</v>
      </c>
      <c r="H2513">
        <v>20.433</v>
      </c>
      <c r="I2513">
        <v>9.0570000000000004</v>
      </c>
      <c r="J2513">
        <v>12.83</v>
      </c>
      <c r="M2513" s="3">
        <f t="shared" si="434"/>
        <v>14.106666666666667</v>
      </c>
      <c r="N2513" s="1">
        <f t="shared" si="435"/>
        <v>5.7944587610348304</v>
      </c>
      <c r="O2513" s="1">
        <f t="shared" si="436"/>
        <v>19.901125427701498</v>
      </c>
      <c r="P2513" s="2">
        <f t="shared" si="437"/>
        <v>8.312207905631837</v>
      </c>
    </row>
    <row r="2514" spans="1:16" x14ac:dyDescent="0.2">
      <c r="A2514" s="17" t="s">
        <v>57</v>
      </c>
      <c r="B2514" t="s">
        <v>28</v>
      </c>
      <c r="C2514" t="s">
        <v>43</v>
      </c>
      <c r="D2514">
        <v>2019</v>
      </c>
      <c r="E2514">
        <v>4</v>
      </c>
      <c r="G2514">
        <v>29</v>
      </c>
      <c r="H2514">
        <v>18.113</v>
      </c>
      <c r="I2514">
        <v>19.623000000000001</v>
      </c>
      <c r="J2514">
        <v>18.113</v>
      </c>
      <c r="M2514" s="3">
        <f t="shared" si="434"/>
        <v>18.616333333333333</v>
      </c>
      <c r="N2514" s="1">
        <f t="shared" si="435"/>
        <v>0.87179890647633584</v>
      </c>
      <c r="O2514" s="1">
        <f t="shared" si="436"/>
        <v>19.488132239809669</v>
      </c>
      <c r="P2514" s="2">
        <f t="shared" si="437"/>
        <v>17.744534426856998</v>
      </c>
    </row>
    <row r="2515" spans="1:16" x14ac:dyDescent="0.2">
      <c r="A2515" s="17" t="s">
        <v>57</v>
      </c>
      <c r="B2515" t="s">
        <v>28</v>
      </c>
      <c r="C2515" t="s">
        <v>43</v>
      </c>
      <c r="D2515">
        <v>2019</v>
      </c>
      <c r="E2515">
        <v>4</v>
      </c>
      <c r="G2515">
        <v>30</v>
      </c>
      <c r="H2515">
        <v>18.867999999999999</v>
      </c>
      <c r="I2515">
        <v>18.867999999999999</v>
      </c>
      <c r="J2515">
        <v>21.132000000000001</v>
      </c>
      <c r="M2515" s="3">
        <f t="shared" si="434"/>
        <v>19.622666666666664</v>
      </c>
      <c r="N2515" s="1">
        <f t="shared" si="435"/>
        <v>1.3071210094453145</v>
      </c>
      <c r="O2515" s="1">
        <f t="shared" si="436"/>
        <v>20.929787676111978</v>
      </c>
      <c r="P2515" s="2">
        <f t="shared" si="437"/>
        <v>18.31554565722135</v>
      </c>
    </row>
    <row r="2516" spans="1:16" x14ac:dyDescent="0.2">
      <c r="A2516" s="17" t="s">
        <v>57</v>
      </c>
      <c r="B2516" t="s">
        <v>28</v>
      </c>
      <c r="C2516" t="s">
        <v>43</v>
      </c>
      <c r="D2516">
        <v>2019</v>
      </c>
      <c r="E2516">
        <v>4</v>
      </c>
      <c r="G2516">
        <v>31</v>
      </c>
      <c r="H2516">
        <v>21.939</v>
      </c>
      <c r="I2516">
        <v>20.390999999999998</v>
      </c>
      <c r="J2516">
        <v>20.376999999999999</v>
      </c>
      <c r="M2516" s="3">
        <f t="shared" si="434"/>
        <v>20.902333333333331</v>
      </c>
      <c r="N2516" s="1">
        <f t="shared" si="435"/>
        <v>0.89780695772161123</v>
      </c>
      <c r="O2516" s="1">
        <f t="shared" si="436"/>
        <v>21.800140291054941</v>
      </c>
      <c r="P2516" s="2">
        <f t="shared" si="437"/>
        <v>20.004526375611722</v>
      </c>
    </row>
    <row r="2517" spans="1:16" x14ac:dyDescent="0.2">
      <c r="A2517" s="17" t="s">
        <v>57</v>
      </c>
      <c r="B2517" t="s">
        <v>28</v>
      </c>
      <c r="C2517" t="s">
        <v>43</v>
      </c>
      <c r="D2517">
        <v>2019</v>
      </c>
      <c r="E2517">
        <v>4</v>
      </c>
      <c r="G2517">
        <v>32</v>
      </c>
      <c r="H2517">
        <v>18.254000000000001</v>
      </c>
      <c r="I2517">
        <v>14.34</v>
      </c>
      <c r="J2517">
        <v>24.905999999999999</v>
      </c>
      <c r="M2517" s="3">
        <f t="shared" si="434"/>
        <v>19.166666666666668</v>
      </c>
      <c r="N2517" s="1">
        <f t="shared" si="435"/>
        <v>5.3417983239105284</v>
      </c>
      <c r="O2517" s="1">
        <f t="shared" si="436"/>
        <v>24.508464990577195</v>
      </c>
      <c r="P2517" s="2">
        <f t="shared" si="437"/>
        <v>13.82486834275614</v>
      </c>
    </row>
    <row r="2518" spans="1:16" x14ac:dyDescent="0.2">
      <c r="A2518" s="17" t="s">
        <v>57</v>
      </c>
      <c r="B2518" t="s">
        <v>28</v>
      </c>
      <c r="C2518" t="s">
        <v>43</v>
      </c>
      <c r="D2518">
        <v>2019</v>
      </c>
      <c r="E2518">
        <v>4</v>
      </c>
      <c r="G2518">
        <v>33</v>
      </c>
      <c r="H2518">
        <v>25.66</v>
      </c>
      <c r="I2518">
        <v>12.074999999999999</v>
      </c>
      <c r="J2518">
        <v>26.414999999999999</v>
      </c>
      <c r="M2518" s="3">
        <f t="shared" si="434"/>
        <v>21.383333333333336</v>
      </c>
      <c r="N2518" s="1">
        <f t="shared" si="435"/>
        <v>8.0700872568599422</v>
      </c>
      <c r="O2518" s="1">
        <f t="shared" si="436"/>
        <v>29.453420590193279</v>
      </c>
      <c r="P2518" s="2">
        <f t="shared" si="437"/>
        <v>13.313246076473394</v>
      </c>
    </row>
    <row r="2519" spans="1:16" x14ac:dyDescent="0.2">
      <c r="A2519" s="17" t="s">
        <v>57</v>
      </c>
      <c r="B2519" t="s">
        <v>28</v>
      </c>
      <c r="C2519" t="s">
        <v>43</v>
      </c>
      <c r="D2519">
        <v>2019</v>
      </c>
      <c r="E2519">
        <v>4</v>
      </c>
      <c r="G2519">
        <v>34</v>
      </c>
      <c r="H2519">
        <v>21.186</v>
      </c>
      <c r="I2519">
        <v>14.34</v>
      </c>
      <c r="J2519">
        <v>22.641999999999999</v>
      </c>
      <c r="M2519" s="3">
        <f t="shared" si="434"/>
        <v>19.38933333333333</v>
      </c>
      <c r="N2519" s="1">
        <f t="shared" si="435"/>
        <v>4.433036130388901</v>
      </c>
      <c r="O2519" s="1">
        <f t="shared" si="436"/>
        <v>23.822369463722232</v>
      </c>
      <c r="P2519" s="2">
        <f t="shared" si="437"/>
        <v>14.956297202944429</v>
      </c>
    </row>
    <row r="2520" spans="1:16" x14ac:dyDescent="0.2">
      <c r="A2520" s="17" t="s">
        <v>57</v>
      </c>
      <c r="B2520" t="s">
        <v>28</v>
      </c>
      <c r="C2520" t="s">
        <v>43</v>
      </c>
      <c r="D2520">
        <v>2019</v>
      </c>
      <c r="E2520">
        <v>4</v>
      </c>
      <c r="G2520">
        <v>35</v>
      </c>
      <c r="H2520">
        <v>22.641999999999999</v>
      </c>
      <c r="I2520">
        <v>17.358000000000001</v>
      </c>
      <c r="J2520">
        <v>24.905999999999999</v>
      </c>
      <c r="M2520" s="3">
        <f t="shared" si="434"/>
        <v>21.635333333333335</v>
      </c>
      <c r="N2520" s="1">
        <f t="shared" si="435"/>
        <v>3.8733847386146785</v>
      </c>
      <c r="O2520" s="1">
        <f t="shared" si="436"/>
        <v>25.508718071948014</v>
      </c>
      <c r="P2520" s="2">
        <f t="shared" si="437"/>
        <v>17.761948594718657</v>
      </c>
    </row>
    <row r="2521" spans="1:16" x14ac:dyDescent="0.2">
      <c r="A2521" s="17" t="s">
        <v>57</v>
      </c>
      <c r="B2521" t="s">
        <v>28</v>
      </c>
      <c r="C2521" t="s">
        <v>43</v>
      </c>
      <c r="D2521">
        <v>2019</v>
      </c>
      <c r="E2521">
        <v>4</v>
      </c>
      <c r="G2521">
        <v>36</v>
      </c>
      <c r="H2521">
        <v>21.146000000000001</v>
      </c>
      <c r="I2521">
        <v>12.83</v>
      </c>
      <c r="J2521">
        <v>24.151</v>
      </c>
      <c r="M2521" s="3">
        <f t="shared" si="434"/>
        <v>19.375666666666664</v>
      </c>
      <c r="N2521" s="1">
        <f t="shared" si="435"/>
        <v>5.8644539671936631</v>
      </c>
      <c r="O2521" s="1">
        <f t="shared" si="436"/>
        <v>25.240120633860329</v>
      </c>
      <c r="P2521" s="2">
        <f t="shared" si="437"/>
        <v>13.511212699473001</v>
      </c>
    </row>
    <row r="2522" spans="1:16" x14ac:dyDescent="0.2">
      <c r="A2522" s="17" t="s">
        <v>57</v>
      </c>
      <c r="B2522" t="s">
        <v>28</v>
      </c>
      <c r="C2522" t="s">
        <v>43</v>
      </c>
      <c r="D2522">
        <v>2019</v>
      </c>
      <c r="E2522">
        <v>4</v>
      </c>
      <c r="G2522">
        <v>37</v>
      </c>
      <c r="H2522">
        <v>17.358000000000001</v>
      </c>
      <c r="I2522">
        <v>15.867000000000001</v>
      </c>
      <c r="J2522">
        <v>24.151</v>
      </c>
      <c r="M2522" s="3">
        <f t="shared" si="434"/>
        <v>19.125333333333334</v>
      </c>
      <c r="N2522" s="1">
        <f t="shared" si="435"/>
        <v>4.4157405192485291</v>
      </c>
      <c r="O2522" s="1">
        <f t="shared" si="436"/>
        <v>23.541073852581864</v>
      </c>
      <c r="P2522" s="2">
        <f t="shared" si="437"/>
        <v>14.709592814084804</v>
      </c>
    </row>
    <row r="2523" spans="1:16" x14ac:dyDescent="0.2">
      <c r="A2523" s="17" t="s">
        <v>57</v>
      </c>
      <c r="B2523" t="s">
        <v>28</v>
      </c>
      <c r="C2523" t="s">
        <v>43</v>
      </c>
      <c r="D2523">
        <v>2019</v>
      </c>
      <c r="E2523">
        <v>4</v>
      </c>
      <c r="G2523">
        <v>38</v>
      </c>
      <c r="H2523">
        <v>18.867999999999999</v>
      </c>
      <c r="I2523">
        <v>14.516999999999999</v>
      </c>
      <c r="J2523">
        <v>18.113</v>
      </c>
      <c r="M2523" s="3">
        <f t="shared" si="434"/>
        <v>17.166</v>
      </c>
      <c r="N2523" s="1">
        <f t="shared" si="435"/>
        <v>2.3249531178069001</v>
      </c>
      <c r="O2523" s="1">
        <f t="shared" si="436"/>
        <v>19.4909531178069</v>
      </c>
      <c r="P2523" s="2">
        <f t="shared" si="437"/>
        <v>14.841046882193101</v>
      </c>
    </row>
    <row r="2524" spans="1:16" x14ac:dyDescent="0.2">
      <c r="A2524" s="17" t="s">
        <v>57</v>
      </c>
      <c r="B2524" t="s">
        <v>28</v>
      </c>
      <c r="C2524" t="s">
        <v>43</v>
      </c>
      <c r="D2524">
        <v>2019</v>
      </c>
      <c r="E2524">
        <v>4</v>
      </c>
      <c r="G2524">
        <v>39</v>
      </c>
      <c r="H2524">
        <v>17.358000000000001</v>
      </c>
      <c r="I2524">
        <v>15.263</v>
      </c>
      <c r="J2524">
        <v>12.83</v>
      </c>
      <c r="M2524" s="3">
        <f t="shared" si="434"/>
        <v>15.150333333333334</v>
      </c>
      <c r="N2524" s="1">
        <f t="shared" si="435"/>
        <v>2.2661015717159039</v>
      </c>
      <c r="O2524" s="1">
        <f t="shared" si="436"/>
        <v>17.416434905049236</v>
      </c>
      <c r="P2524" s="2">
        <f t="shared" si="437"/>
        <v>12.88423176161743</v>
      </c>
    </row>
    <row r="2525" spans="1:16" x14ac:dyDescent="0.2">
      <c r="A2525" s="17" t="s">
        <v>57</v>
      </c>
      <c r="B2525" t="s">
        <v>28</v>
      </c>
      <c r="C2525" t="s">
        <v>43</v>
      </c>
      <c r="D2525">
        <v>2019</v>
      </c>
      <c r="E2525">
        <v>4</v>
      </c>
      <c r="G2525">
        <v>40</v>
      </c>
      <c r="H2525">
        <v>17.358000000000001</v>
      </c>
      <c r="I2525">
        <v>18.113</v>
      </c>
      <c r="J2525">
        <v>23.408000000000001</v>
      </c>
      <c r="M2525" s="3">
        <f t="shared" si="434"/>
        <v>19.626333333333335</v>
      </c>
      <c r="N2525" s="1">
        <f t="shared" si="435"/>
        <v>3.2967041622404016</v>
      </c>
      <c r="O2525" s="1">
        <f t="shared" si="436"/>
        <v>22.923037495573737</v>
      </c>
      <c r="P2525" s="2">
        <f t="shared" si="437"/>
        <v>16.329629171092932</v>
      </c>
    </row>
    <row r="2526" spans="1:16" x14ac:dyDescent="0.2">
      <c r="A2526" s="17" t="s">
        <v>57</v>
      </c>
      <c r="B2526" t="s">
        <v>28</v>
      </c>
      <c r="C2526" t="s">
        <v>43</v>
      </c>
      <c r="D2526">
        <v>2019</v>
      </c>
      <c r="E2526">
        <v>4</v>
      </c>
      <c r="G2526">
        <v>41</v>
      </c>
      <c r="H2526">
        <v>19.753</v>
      </c>
      <c r="I2526">
        <v>21.146000000000001</v>
      </c>
      <c r="J2526">
        <v>18.928000000000001</v>
      </c>
      <c r="M2526" s="3">
        <f t="shared" si="434"/>
        <v>19.942333333333334</v>
      </c>
      <c r="N2526" s="1">
        <f t="shared" si="435"/>
        <v>1.1210559010742209</v>
      </c>
      <c r="O2526" s="1">
        <f t="shared" si="436"/>
        <v>21.063389234407556</v>
      </c>
      <c r="P2526" s="2">
        <f t="shared" si="437"/>
        <v>18.821277432259112</v>
      </c>
    </row>
    <row r="2527" spans="1:16" x14ac:dyDescent="0.2">
      <c r="A2527" s="17" t="s">
        <v>57</v>
      </c>
      <c r="B2527" t="s">
        <v>28</v>
      </c>
      <c r="C2527" t="s">
        <v>43</v>
      </c>
      <c r="D2527">
        <v>2019</v>
      </c>
      <c r="E2527">
        <v>4</v>
      </c>
      <c r="G2527">
        <v>42</v>
      </c>
      <c r="H2527">
        <v>19.637</v>
      </c>
      <c r="I2527">
        <v>15.093999999999999</v>
      </c>
      <c r="J2527">
        <v>18.113</v>
      </c>
      <c r="M2527" s="3">
        <f t="shared" si="434"/>
        <v>17.614666666666668</v>
      </c>
      <c r="N2527" s="1">
        <f t="shared" si="435"/>
        <v>2.3121341512406359</v>
      </c>
      <c r="O2527" s="1">
        <f t="shared" si="436"/>
        <v>19.926800817907303</v>
      </c>
      <c r="P2527" s="2">
        <f t="shared" si="437"/>
        <v>15.302532515426032</v>
      </c>
    </row>
    <row r="2528" spans="1:16" x14ac:dyDescent="0.2">
      <c r="A2528" s="17" t="s">
        <v>57</v>
      </c>
      <c r="B2528" t="s">
        <v>28</v>
      </c>
      <c r="C2528" t="s">
        <v>43</v>
      </c>
      <c r="D2528">
        <v>2019</v>
      </c>
      <c r="E2528">
        <v>4</v>
      </c>
      <c r="G2528">
        <v>43</v>
      </c>
      <c r="H2528">
        <v>21.347000000000001</v>
      </c>
      <c r="I2528">
        <v>12.83</v>
      </c>
      <c r="J2528">
        <v>22.641999999999999</v>
      </c>
      <c r="M2528" s="3">
        <f t="shared" si="434"/>
        <v>18.939666666666668</v>
      </c>
      <c r="N2528" s="1">
        <f t="shared" si="435"/>
        <v>5.3305981215369629</v>
      </c>
      <c r="O2528" s="1">
        <f t="shared" si="436"/>
        <v>24.27026478820363</v>
      </c>
      <c r="P2528" s="2">
        <f t="shared" si="437"/>
        <v>13.609068545129706</v>
      </c>
    </row>
    <row r="2529" spans="1:16" x14ac:dyDescent="0.2">
      <c r="A2529" s="17" t="s">
        <v>57</v>
      </c>
      <c r="B2529" t="s">
        <v>28</v>
      </c>
      <c r="C2529" t="s">
        <v>43</v>
      </c>
      <c r="D2529">
        <v>2019</v>
      </c>
      <c r="E2529">
        <v>4</v>
      </c>
      <c r="G2529">
        <v>44</v>
      </c>
      <c r="H2529">
        <v>25.66</v>
      </c>
      <c r="I2529">
        <v>18.882999999999999</v>
      </c>
      <c r="J2529">
        <v>17.358000000000001</v>
      </c>
      <c r="M2529" s="3">
        <f t="shared" si="434"/>
        <v>20.633666666666667</v>
      </c>
      <c r="N2529" s="1">
        <f t="shared" si="435"/>
        <v>4.4192110532688291</v>
      </c>
      <c r="O2529" s="1">
        <f t="shared" si="436"/>
        <v>25.052877719935495</v>
      </c>
      <c r="P2529" s="2">
        <f t="shared" si="437"/>
        <v>16.214455613397838</v>
      </c>
    </row>
    <row r="2530" spans="1:16" x14ac:dyDescent="0.2">
      <c r="A2530" s="17" t="s">
        <v>57</v>
      </c>
      <c r="B2530" t="s">
        <v>28</v>
      </c>
      <c r="C2530" t="s">
        <v>43</v>
      </c>
      <c r="D2530">
        <v>2019</v>
      </c>
      <c r="E2530">
        <v>4</v>
      </c>
      <c r="G2530">
        <v>45</v>
      </c>
      <c r="H2530">
        <v>20.376999999999999</v>
      </c>
      <c r="I2530">
        <v>16.603999999999999</v>
      </c>
      <c r="J2530">
        <v>14.34</v>
      </c>
      <c r="M2530" s="3">
        <f t="shared" si="434"/>
        <v>17.106999999999999</v>
      </c>
      <c r="N2530" s="1">
        <f t="shared" si="435"/>
        <v>3.0497703192207806</v>
      </c>
      <c r="O2530" s="1">
        <f t="shared" si="436"/>
        <v>20.156770319220779</v>
      </c>
      <c r="P2530" s="2">
        <f t="shared" si="437"/>
        <v>14.057229680779219</v>
      </c>
    </row>
    <row r="2531" spans="1:16" x14ac:dyDescent="0.2">
      <c r="A2531" s="17" t="s">
        <v>57</v>
      </c>
      <c r="B2531" t="s">
        <v>28</v>
      </c>
      <c r="C2531" t="s">
        <v>43</v>
      </c>
      <c r="D2531">
        <v>2019</v>
      </c>
      <c r="E2531">
        <v>4</v>
      </c>
      <c r="G2531">
        <v>46</v>
      </c>
      <c r="H2531">
        <v>21.253</v>
      </c>
      <c r="I2531">
        <v>15.849</v>
      </c>
      <c r="J2531">
        <v>25.66</v>
      </c>
      <c r="M2531" s="3">
        <f t="shared" si="434"/>
        <v>20.920666666666666</v>
      </c>
      <c r="N2531" s="1">
        <f t="shared" si="435"/>
        <v>4.9139357274320643</v>
      </c>
      <c r="O2531" s="1">
        <f t="shared" si="436"/>
        <v>25.834602394098731</v>
      </c>
      <c r="P2531" s="2">
        <f t="shared" si="437"/>
        <v>16.0067309392346</v>
      </c>
    </row>
    <row r="2532" spans="1:16" x14ac:dyDescent="0.2">
      <c r="A2532" s="17" t="s">
        <v>57</v>
      </c>
      <c r="B2532" t="s">
        <v>28</v>
      </c>
      <c r="C2532" t="s">
        <v>43</v>
      </c>
      <c r="D2532">
        <v>2019</v>
      </c>
      <c r="E2532">
        <v>4</v>
      </c>
      <c r="G2532">
        <v>47</v>
      </c>
      <c r="H2532">
        <v>18.113</v>
      </c>
      <c r="I2532">
        <v>19.681000000000001</v>
      </c>
      <c r="J2532">
        <v>30.198</v>
      </c>
      <c r="M2532" s="3">
        <f t="shared" si="434"/>
        <v>22.663999999999998</v>
      </c>
      <c r="N2532" s="1">
        <f t="shared" si="435"/>
        <v>6.571569295077115</v>
      </c>
      <c r="O2532" s="1">
        <f t="shared" si="436"/>
        <v>29.235569295077113</v>
      </c>
      <c r="P2532" s="2">
        <f t="shared" si="437"/>
        <v>16.092430704922883</v>
      </c>
    </row>
    <row r="2533" spans="1:16" x14ac:dyDescent="0.2">
      <c r="A2533" s="17" t="s">
        <v>57</v>
      </c>
      <c r="B2533" t="s">
        <v>28</v>
      </c>
      <c r="C2533" t="s">
        <v>43</v>
      </c>
      <c r="D2533">
        <v>2019</v>
      </c>
      <c r="E2533">
        <v>4</v>
      </c>
      <c r="G2533">
        <v>48</v>
      </c>
      <c r="H2533">
        <v>25.007999999999999</v>
      </c>
      <c r="I2533">
        <v>24.163</v>
      </c>
      <c r="J2533">
        <v>27.18</v>
      </c>
      <c r="M2533" s="3">
        <f t="shared" si="434"/>
        <v>25.450333333333333</v>
      </c>
      <c r="N2533" s="1">
        <f t="shared" si="435"/>
        <v>1.5563792382749562</v>
      </c>
      <c r="O2533" s="1">
        <f t="shared" si="436"/>
        <v>27.00671257160829</v>
      </c>
      <c r="P2533" s="2">
        <f t="shared" si="437"/>
        <v>23.893954095058376</v>
      </c>
    </row>
    <row r="2534" spans="1:16" x14ac:dyDescent="0.2">
      <c r="A2534" s="17" t="s">
        <v>57</v>
      </c>
      <c r="B2534" t="s">
        <v>28</v>
      </c>
      <c r="C2534" t="s">
        <v>43</v>
      </c>
      <c r="D2534">
        <v>2019</v>
      </c>
      <c r="E2534">
        <v>4</v>
      </c>
      <c r="G2534">
        <v>49</v>
      </c>
      <c r="H2534">
        <v>24.338999999999999</v>
      </c>
      <c r="I2534">
        <v>24.951000000000001</v>
      </c>
      <c r="J2534">
        <v>26.414999999999999</v>
      </c>
      <c r="M2534" s="3">
        <f t="shared" si="434"/>
        <v>25.234999999999999</v>
      </c>
      <c r="N2534" s="1">
        <f t="shared" si="435"/>
        <v>1.0667408307550621</v>
      </c>
      <c r="O2534" s="1">
        <f t="shared" si="436"/>
        <v>26.301740830755062</v>
      </c>
      <c r="P2534" s="2">
        <f t="shared" si="437"/>
        <v>24.168259169244937</v>
      </c>
    </row>
    <row r="2535" spans="1:16" x14ac:dyDescent="0.2">
      <c r="A2535" s="17" t="s">
        <v>57</v>
      </c>
      <c r="B2535" t="s">
        <v>28</v>
      </c>
      <c r="C2535" t="s">
        <v>43</v>
      </c>
      <c r="D2535">
        <v>2019</v>
      </c>
      <c r="E2535">
        <v>4</v>
      </c>
      <c r="G2535">
        <v>50</v>
      </c>
      <c r="H2535">
        <v>24.151</v>
      </c>
      <c r="I2535">
        <v>27.925000000000001</v>
      </c>
      <c r="J2535">
        <v>27.925000000000001</v>
      </c>
      <c r="M2535" s="3">
        <f t="shared" si="434"/>
        <v>26.667000000000002</v>
      </c>
      <c r="N2535" s="1">
        <f t="shared" si="435"/>
        <v>2.1789199159216484</v>
      </c>
      <c r="O2535" s="1">
        <f t="shared" si="436"/>
        <v>28.845919915921648</v>
      </c>
      <c r="P2535" s="2">
        <f t="shared" si="437"/>
        <v>24.488080084078355</v>
      </c>
    </row>
    <row r="2536" spans="1:16" x14ac:dyDescent="0.2">
      <c r="A2536" s="17" t="s">
        <v>57</v>
      </c>
      <c r="B2536" t="s">
        <v>28</v>
      </c>
      <c r="C2536" t="s">
        <v>43</v>
      </c>
      <c r="D2536">
        <v>2019</v>
      </c>
      <c r="E2536">
        <v>4</v>
      </c>
      <c r="G2536">
        <v>51</v>
      </c>
      <c r="H2536">
        <v>22.641999999999999</v>
      </c>
      <c r="I2536">
        <v>24.151</v>
      </c>
      <c r="J2536">
        <v>31.026</v>
      </c>
      <c r="M2536" s="3">
        <f t="shared" si="434"/>
        <v>25.939666666666668</v>
      </c>
      <c r="N2536" s="1">
        <f t="shared" si="435"/>
        <v>4.4690446779298716</v>
      </c>
      <c r="O2536" s="1">
        <f t="shared" si="436"/>
        <v>30.40871134459654</v>
      </c>
      <c r="P2536" s="2">
        <f t="shared" si="437"/>
        <v>21.470621988736795</v>
      </c>
    </row>
    <row r="2537" spans="1:16" x14ac:dyDescent="0.2">
      <c r="A2537" s="17" t="s">
        <v>57</v>
      </c>
      <c r="B2537" t="s">
        <v>28</v>
      </c>
      <c r="C2537" t="s">
        <v>43</v>
      </c>
      <c r="D2537">
        <v>2019</v>
      </c>
      <c r="E2537">
        <v>4</v>
      </c>
      <c r="G2537">
        <v>52</v>
      </c>
      <c r="H2537">
        <v>18.129000000000001</v>
      </c>
      <c r="I2537">
        <v>22.641999999999999</v>
      </c>
      <c r="J2537">
        <v>32.453000000000003</v>
      </c>
      <c r="M2537" s="3">
        <f t="shared" si="434"/>
        <v>24.408000000000001</v>
      </c>
      <c r="N2537" s="1">
        <f t="shared" si="435"/>
        <v>7.3234767016766051</v>
      </c>
      <c r="O2537" s="1">
        <f t="shared" si="436"/>
        <v>31.731476701676606</v>
      </c>
      <c r="P2537" s="2">
        <f t="shared" si="437"/>
        <v>17.084523298323397</v>
      </c>
    </row>
    <row r="2538" spans="1:16" x14ac:dyDescent="0.2">
      <c r="A2538" s="17" t="s">
        <v>57</v>
      </c>
      <c r="B2538" t="s">
        <v>28</v>
      </c>
      <c r="C2538" t="s">
        <v>43</v>
      </c>
      <c r="D2538">
        <v>2019</v>
      </c>
      <c r="E2538">
        <v>4</v>
      </c>
      <c r="G2538">
        <v>53</v>
      </c>
      <c r="H2538">
        <v>23.408000000000001</v>
      </c>
      <c r="I2538">
        <v>23.396000000000001</v>
      </c>
      <c r="J2538">
        <v>35.503999999999998</v>
      </c>
      <c r="M2538" s="3">
        <f t="shared" si="434"/>
        <v>27.435999999999996</v>
      </c>
      <c r="N2538" s="1">
        <f t="shared" si="435"/>
        <v>6.9870955339110719</v>
      </c>
      <c r="O2538" s="1">
        <f t="shared" si="436"/>
        <v>34.423095533911066</v>
      </c>
      <c r="P2538" s="2">
        <f t="shared" si="437"/>
        <v>20.448904466088926</v>
      </c>
    </row>
    <row r="2539" spans="1:16" x14ac:dyDescent="0.2">
      <c r="A2539" s="17" t="s">
        <v>57</v>
      </c>
      <c r="B2539" t="s">
        <v>28</v>
      </c>
      <c r="C2539" t="s">
        <v>43</v>
      </c>
      <c r="D2539">
        <v>2019</v>
      </c>
      <c r="E2539">
        <v>4</v>
      </c>
      <c r="G2539">
        <v>54</v>
      </c>
      <c r="H2539">
        <v>22.654</v>
      </c>
      <c r="I2539">
        <v>20.390999999999998</v>
      </c>
      <c r="J2539">
        <v>27.212</v>
      </c>
      <c r="M2539" s="3">
        <f t="shared" si="434"/>
        <v>23.419</v>
      </c>
      <c r="N2539" s="1">
        <f t="shared" si="435"/>
        <v>3.4742522936597275</v>
      </c>
      <c r="O2539" s="1">
        <f t="shared" si="436"/>
        <v>26.893252293659728</v>
      </c>
      <c r="P2539" s="2">
        <f t="shared" si="437"/>
        <v>19.944747706340273</v>
      </c>
    </row>
    <row r="2540" spans="1:16" x14ac:dyDescent="0.2">
      <c r="A2540" s="17" t="s">
        <v>57</v>
      </c>
      <c r="B2540" t="s">
        <v>28</v>
      </c>
      <c r="C2540" t="s">
        <v>43</v>
      </c>
      <c r="D2540">
        <v>2019</v>
      </c>
      <c r="E2540">
        <v>4</v>
      </c>
      <c r="G2540">
        <v>55</v>
      </c>
      <c r="H2540">
        <v>27.337</v>
      </c>
      <c r="I2540">
        <v>16.603999999999999</v>
      </c>
      <c r="J2540">
        <v>25.66</v>
      </c>
      <c r="M2540" s="3">
        <f t="shared" si="434"/>
        <v>23.200333333333333</v>
      </c>
      <c r="N2540" s="1">
        <f t="shared" si="435"/>
        <v>5.7738022423125468</v>
      </c>
      <c r="O2540" s="1">
        <f t="shared" si="436"/>
        <v>28.974135575645882</v>
      </c>
      <c r="P2540" s="2">
        <f t="shared" si="437"/>
        <v>17.426531091020784</v>
      </c>
    </row>
    <row r="2541" spans="1:16" x14ac:dyDescent="0.2">
      <c r="A2541" s="17" t="s">
        <v>57</v>
      </c>
      <c r="B2541" t="s">
        <v>28</v>
      </c>
      <c r="C2541" t="s">
        <v>43</v>
      </c>
      <c r="D2541">
        <v>2019</v>
      </c>
      <c r="E2541">
        <v>4</v>
      </c>
      <c r="G2541">
        <v>56</v>
      </c>
      <c r="H2541">
        <v>26.457999999999998</v>
      </c>
      <c r="I2541">
        <v>27.925000000000001</v>
      </c>
      <c r="J2541">
        <v>31.779</v>
      </c>
      <c r="M2541" s="3">
        <f t="shared" si="434"/>
        <v>28.720666666666663</v>
      </c>
      <c r="N2541" s="1">
        <f t="shared" si="435"/>
        <v>2.7482857080975651</v>
      </c>
      <c r="O2541" s="1">
        <f t="shared" si="436"/>
        <v>31.468952374764228</v>
      </c>
      <c r="P2541" s="2">
        <f t="shared" si="437"/>
        <v>25.972380958569097</v>
      </c>
    </row>
    <row r="2542" spans="1:16" x14ac:dyDescent="0.2">
      <c r="A2542" s="17" t="s">
        <v>57</v>
      </c>
      <c r="B2542" t="s">
        <v>28</v>
      </c>
      <c r="C2542" t="s">
        <v>43</v>
      </c>
      <c r="D2542">
        <v>2019</v>
      </c>
      <c r="E2542">
        <v>4</v>
      </c>
      <c r="G2542">
        <v>57</v>
      </c>
      <c r="H2542">
        <v>24.338999999999999</v>
      </c>
      <c r="I2542">
        <v>34.725000000000001</v>
      </c>
      <c r="J2542">
        <v>20.6</v>
      </c>
      <c r="M2542" s="3">
        <f t="shared" si="434"/>
        <v>26.554666666666666</v>
      </c>
      <c r="N2542" s="1">
        <f t="shared" si="435"/>
        <v>7.3185237810185084</v>
      </c>
      <c r="O2542" s="1">
        <f t="shared" si="436"/>
        <v>33.873190447685175</v>
      </c>
      <c r="P2542" s="2">
        <f t="shared" si="437"/>
        <v>19.236142885648157</v>
      </c>
    </row>
    <row r="2543" spans="1:16" x14ac:dyDescent="0.2">
      <c r="A2543" s="17" t="s">
        <v>57</v>
      </c>
      <c r="B2543" t="s">
        <v>28</v>
      </c>
      <c r="C2543" t="s">
        <v>43</v>
      </c>
      <c r="D2543">
        <v>2019</v>
      </c>
      <c r="E2543">
        <v>4</v>
      </c>
      <c r="G2543">
        <v>58</v>
      </c>
      <c r="H2543">
        <v>15.17</v>
      </c>
      <c r="I2543">
        <v>27.18</v>
      </c>
      <c r="J2543">
        <v>23.445</v>
      </c>
      <c r="M2543" s="3">
        <f t="shared" si="434"/>
        <v>21.931666666666668</v>
      </c>
      <c r="N2543" s="1">
        <f t="shared" si="435"/>
        <v>6.1463532548441524</v>
      </c>
      <c r="O2543" s="1">
        <f t="shared" si="436"/>
        <v>28.078019921510823</v>
      </c>
      <c r="P2543" s="2">
        <f t="shared" si="437"/>
        <v>15.785313411822516</v>
      </c>
    </row>
    <row r="2544" spans="1:16" x14ac:dyDescent="0.2">
      <c r="A2544" s="36" t="s">
        <v>57</v>
      </c>
      <c r="B2544" s="5" t="s">
        <v>28</v>
      </c>
      <c r="C2544" s="5" t="s">
        <v>43</v>
      </c>
      <c r="D2544" s="5">
        <v>2019</v>
      </c>
      <c r="E2544" s="5">
        <v>4</v>
      </c>
      <c r="F2544" s="5"/>
      <c r="G2544" s="5">
        <v>59</v>
      </c>
      <c r="H2544" s="5">
        <v>11.346</v>
      </c>
      <c r="I2544" s="5">
        <v>19.003</v>
      </c>
      <c r="J2544" s="5">
        <v>19.753</v>
      </c>
      <c r="K2544" s="5"/>
      <c r="L2544" s="5"/>
      <c r="M2544" s="6">
        <f t="shared" si="434"/>
        <v>16.700666666666667</v>
      </c>
      <c r="N2544" s="7">
        <f t="shared" si="435"/>
        <v>4.6524151075901736</v>
      </c>
      <c r="O2544" s="7">
        <f t="shared" si="436"/>
        <v>21.35308177425684</v>
      </c>
      <c r="P2544" s="8">
        <f t="shared" si="437"/>
        <v>12.048251559076494</v>
      </c>
    </row>
    <row r="2545" spans="1:16" x14ac:dyDescent="0.2">
      <c r="A2545" s="32" t="s">
        <v>57</v>
      </c>
      <c r="B2545" s="9" t="s">
        <v>28</v>
      </c>
      <c r="C2545" s="9" t="s">
        <v>43</v>
      </c>
      <c r="D2545" s="9">
        <v>2018</v>
      </c>
      <c r="E2545" s="9">
        <v>5</v>
      </c>
      <c r="F2545" s="9">
        <v>1629.597</v>
      </c>
      <c r="G2545" s="9">
        <v>1</v>
      </c>
      <c r="H2545" s="9">
        <v>2.387</v>
      </c>
      <c r="I2545" s="9">
        <v>1.5089999999999999</v>
      </c>
      <c r="J2545" s="9">
        <v>1.5089999999999999</v>
      </c>
      <c r="K2545" s="9"/>
      <c r="L2545" s="9"/>
      <c r="M2545" s="11">
        <f t="shared" ref="M2545" si="438">AVERAGE(H2545:L2545)</f>
        <v>1.8016666666666665</v>
      </c>
      <c r="N2545" s="12">
        <f t="shared" ref="N2545" si="439">STDEV(H2545:L2545)</f>
        <v>0.5069135363484919</v>
      </c>
      <c r="O2545" s="12">
        <f t="shared" ref="O2545" si="440">M2545+N2545</f>
        <v>2.3085802030151585</v>
      </c>
      <c r="P2545" s="13">
        <f t="shared" ref="P2545" si="441">M2545-N2545</f>
        <v>1.2947531303181745</v>
      </c>
    </row>
    <row r="2546" spans="1:16" x14ac:dyDescent="0.2">
      <c r="A2546" s="17" t="s">
        <v>57</v>
      </c>
      <c r="B2546" t="s">
        <v>28</v>
      </c>
      <c r="C2546" t="s">
        <v>43</v>
      </c>
      <c r="D2546">
        <v>2018</v>
      </c>
      <c r="E2546">
        <v>5</v>
      </c>
      <c r="G2546">
        <v>2</v>
      </c>
      <c r="H2546">
        <v>1.5089999999999999</v>
      </c>
      <c r="I2546">
        <v>2.2639999999999998</v>
      </c>
      <c r="J2546">
        <v>4.0640000000000001</v>
      </c>
      <c r="M2546" s="3">
        <f t="shared" ref="M2546:M2608" si="442">AVERAGE(H2546:L2546)</f>
        <v>2.6123333333333334</v>
      </c>
      <c r="N2546" s="1">
        <f t="shared" ref="N2546:N2607" si="443">STDEV(H2546:L2546)</f>
        <v>1.3126341201314753</v>
      </c>
      <c r="O2546" s="1">
        <f t="shared" ref="O2546:O2607" si="444">M2546+N2546</f>
        <v>3.9249674534648085</v>
      </c>
      <c r="P2546" s="2">
        <f t="shared" ref="P2546:P2607" si="445">M2546-N2546</f>
        <v>1.2996992132018581</v>
      </c>
    </row>
    <row r="2547" spans="1:16" x14ac:dyDescent="0.2">
      <c r="A2547" s="17" t="s">
        <v>57</v>
      </c>
      <c r="B2547" t="s">
        <v>28</v>
      </c>
      <c r="C2547" t="s">
        <v>43</v>
      </c>
      <c r="D2547">
        <v>2018</v>
      </c>
      <c r="E2547">
        <v>5</v>
      </c>
      <c r="G2547">
        <v>3</v>
      </c>
      <c r="H2547">
        <v>4.5279999999999996</v>
      </c>
      <c r="I2547">
        <v>3.774</v>
      </c>
      <c r="J2547">
        <v>3.0190000000000001</v>
      </c>
      <c r="M2547" s="3">
        <f t="shared" si="442"/>
        <v>3.7736666666666667</v>
      </c>
      <c r="N2547" s="1">
        <f t="shared" si="443"/>
        <v>0.75450005522420738</v>
      </c>
      <c r="O2547" s="1">
        <f t="shared" si="444"/>
        <v>4.5281667218908739</v>
      </c>
      <c r="P2547" s="2">
        <f t="shared" si="445"/>
        <v>3.0191666114424596</v>
      </c>
    </row>
    <row r="2548" spans="1:16" x14ac:dyDescent="0.2">
      <c r="A2548" s="17" t="s">
        <v>57</v>
      </c>
      <c r="B2548" t="s">
        <v>28</v>
      </c>
      <c r="C2548" t="s">
        <v>43</v>
      </c>
      <c r="D2548">
        <v>2018</v>
      </c>
      <c r="E2548">
        <v>5</v>
      </c>
      <c r="G2548">
        <v>4</v>
      </c>
      <c r="H2548">
        <v>4.5910000000000002</v>
      </c>
      <c r="I2548">
        <v>5.3369999999999997</v>
      </c>
      <c r="J2548">
        <v>3.774</v>
      </c>
      <c r="M2548" s="3">
        <f t="shared" si="442"/>
        <v>4.5673333333333339</v>
      </c>
      <c r="N2548" s="1">
        <f t="shared" si="443"/>
        <v>0.78176872112750151</v>
      </c>
      <c r="O2548" s="1">
        <f t="shared" si="444"/>
        <v>5.3491020544608352</v>
      </c>
      <c r="P2548" s="2">
        <f t="shared" si="445"/>
        <v>3.7855646122058326</v>
      </c>
    </row>
    <row r="2549" spans="1:16" x14ac:dyDescent="0.2">
      <c r="A2549" s="17" t="s">
        <v>57</v>
      </c>
      <c r="B2549" t="s">
        <v>28</v>
      </c>
      <c r="C2549" t="s">
        <v>43</v>
      </c>
      <c r="D2549">
        <v>2018</v>
      </c>
      <c r="E2549">
        <v>5</v>
      </c>
      <c r="G2549">
        <v>5</v>
      </c>
      <c r="H2549">
        <v>4.5279999999999996</v>
      </c>
      <c r="I2549">
        <v>6.0380000000000003</v>
      </c>
      <c r="J2549">
        <v>2.2639999999999998</v>
      </c>
      <c r="M2549" s="3">
        <f t="shared" si="442"/>
        <v>4.2766666666666664</v>
      </c>
      <c r="N2549" s="1">
        <f t="shared" si="443"/>
        <v>1.8995118671209559</v>
      </c>
      <c r="O2549" s="1">
        <f t="shared" si="444"/>
        <v>6.1761785337876223</v>
      </c>
      <c r="P2549" s="2">
        <f t="shared" si="445"/>
        <v>2.3771547995457105</v>
      </c>
    </row>
    <row r="2550" spans="1:16" x14ac:dyDescent="0.2">
      <c r="A2550" s="17" t="s">
        <v>57</v>
      </c>
      <c r="B2550" t="s">
        <v>28</v>
      </c>
      <c r="C2550" t="s">
        <v>43</v>
      </c>
      <c r="D2550">
        <v>2018</v>
      </c>
      <c r="E2550">
        <v>5</v>
      </c>
      <c r="G2550">
        <v>6</v>
      </c>
      <c r="H2550">
        <v>6.2240000000000002</v>
      </c>
      <c r="I2550">
        <v>5.0629999999999997</v>
      </c>
      <c r="J2550">
        <v>3.774</v>
      </c>
      <c r="M2550" s="3">
        <f t="shared" si="442"/>
        <v>5.0203333333333333</v>
      </c>
      <c r="N2550" s="1">
        <f t="shared" si="443"/>
        <v>1.2255571522101034</v>
      </c>
      <c r="O2550" s="1">
        <f t="shared" si="444"/>
        <v>6.2458904855434367</v>
      </c>
      <c r="P2550" s="2">
        <f t="shared" si="445"/>
        <v>3.7947761811232299</v>
      </c>
    </row>
    <row r="2551" spans="1:16" x14ac:dyDescent="0.2">
      <c r="A2551" s="17" t="s">
        <v>57</v>
      </c>
      <c r="B2551" t="s">
        <v>28</v>
      </c>
      <c r="C2551" t="s">
        <v>43</v>
      </c>
      <c r="D2551">
        <v>2018</v>
      </c>
      <c r="E2551">
        <v>5</v>
      </c>
      <c r="G2551">
        <v>7</v>
      </c>
      <c r="H2551">
        <v>8.3360000000000003</v>
      </c>
      <c r="I2551">
        <v>7.5469999999999997</v>
      </c>
      <c r="J2551">
        <v>3.774</v>
      </c>
      <c r="M2551" s="3">
        <f t="shared" si="442"/>
        <v>6.5523333333333333</v>
      </c>
      <c r="N2551" s="1">
        <f t="shared" si="443"/>
        <v>2.4382334452085064</v>
      </c>
      <c r="O2551" s="1">
        <f t="shared" si="444"/>
        <v>8.9905667785418402</v>
      </c>
      <c r="P2551" s="2">
        <f t="shared" si="445"/>
        <v>4.1140998881248265</v>
      </c>
    </row>
    <row r="2552" spans="1:16" x14ac:dyDescent="0.2">
      <c r="A2552" s="17" t="s">
        <v>57</v>
      </c>
      <c r="B2552" t="s">
        <v>28</v>
      </c>
      <c r="C2552" t="s">
        <v>43</v>
      </c>
      <c r="D2552">
        <v>2018</v>
      </c>
      <c r="E2552">
        <v>5</v>
      </c>
      <c r="G2552">
        <v>8</v>
      </c>
      <c r="H2552">
        <v>5.3369999999999997</v>
      </c>
      <c r="I2552">
        <v>6.085</v>
      </c>
      <c r="J2552">
        <v>4.5910000000000002</v>
      </c>
      <c r="M2552" s="3">
        <f t="shared" si="442"/>
        <v>5.3376666666666672</v>
      </c>
      <c r="N2552" s="1">
        <f t="shared" si="443"/>
        <v>0.7470002231146412</v>
      </c>
      <c r="O2552" s="1">
        <f t="shared" si="444"/>
        <v>6.0846668897813085</v>
      </c>
      <c r="P2552" s="2">
        <f t="shared" si="445"/>
        <v>4.5906664435520259</v>
      </c>
    </row>
    <row r="2553" spans="1:16" x14ac:dyDescent="0.2">
      <c r="A2553" s="17" t="s">
        <v>57</v>
      </c>
      <c r="B2553" t="s">
        <v>28</v>
      </c>
      <c r="C2553" t="s">
        <v>43</v>
      </c>
      <c r="D2553">
        <v>2018</v>
      </c>
      <c r="E2553">
        <v>5</v>
      </c>
      <c r="G2553">
        <v>9</v>
      </c>
      <c r="H2553">
        <v>5.3369999999999997</v>
      </c>
      <c r="I2553">
        <v>3.774</v>
      </c>
      <c r="J2553">
        <v>3.774</v>
      </c>
      <c r="M2553" s="3">
        <f t="shared" si="442"/>
        <v>4.2950000000000008</v>
      </c>
      <c r="N2553" s="1">
        <f t="shared" si="443"/>
        <v>0.90239847074338009</v>
      </c>
      <c r="O2553" s="1">
        <f t="shared" si="444"/>
        <v>5.1973984707433809</v>
      </c>
      <c r="P2553" s="2">
        <f t="shared" si="445"/>
        <v>3.3926015292566207</v>
      </c>
    </row>
    <row r="2554" spans="1:16" x14ac:dyDescent="0.2">
      <c r="A2554" s="17" t="s">
        <v>57</v>
      </c>
      <c r="B2554" t="s">
        <v>28</v>
      </c>
      <c r="C2554" t="s">
        <v>43</v>
      </c>
      <c r="D2554">
        <v>2018</v>
      </c>
      <c r="E2554">
        <v>5</v>
      </c>
      <c r="G2554">
        <v>10</v>
      </c>
      <c r="H2554">
        <v>3.8479999999999999</v>
      </c>
      <c r="I2554">
        <v>1.5089999999999999</v>
      </c>
      <c r="J2554">
        <v>4.5279999999999996</v>
      </c>
      <c r="M2554" s="3">
        <f t="shared" si="442"/>
        <v>3.2949999999999995</v>
      </c>
      <c r="N2554" s="1">
        <f t="shared" si="443"/>
        <v>1.5836498981782574</v>
      </c>
      <c r="O2554" s="1">
        <f t="shared" si="444"/>
        <v>4.8786498981782564</v>
      </c>
      <c r="P2554" s="2">
        <f t="shared" si="445"/>
        <v>1.7113501018217421</v>
      </c>
    </row>
    <row r="2555" spans="1:16" x14ac:dyDescent="0.2">
      <c r="A2555" s="17" t="s">
        <v>57</v>
      </c>
      <c r="B2555" t="s">
        <v>28</v>
      </c>
      <c r="C2555" t="s">
        <v>43</v>
      </c>
      <c r="D2555">
        <v>2018</v>
      </c>
      <c r="E2555">
        <v>5</v>
      </c>
      <c r="G2555">
        <v>11</v>
      </c>
      <c r="H2555">
        <v>4.5279999999999996</v>
      </c>
      <c r="I2555">
        <v>2.387</v>
      </c>
      <c r="J2555">
        <v>6.7919999999999998</v>
      </c>
      <c r="M2555" s="3">
        <f t="shared" si="442"/>
        <v>4.569</v>
      </c>
      <c r="N2555" s="1">
        <f t="shared" si="443"/>
        <v>2.202786190259963</v>
      </c>
      <c r="O2555" s="1">
        <f t="shared" si="444"/>
        <v>6.771786190259963</v>
      </c>
      <c r="P2555" s="2">
        <f t="shared" si="445"/>
        <v>2.3662138097400369</v>
      </c>
    </row>
    <row r="2556" spans="1:16" x14ac:dyDescent="0.2">
      <c r="A2556" s="17" t="s">
        <v>57</v>
      </c>
      <c r="B2556" t="s">
        <v>28</v>
      </c>
      <c r="C2556" t="s">
        <v>43</v>
      </c>
      <c r="D2556">
        <v>2018</v>
      </c>
      <c r="E2556">
        <v>5</v>
      </c>
      <c r="G2556">
        <v>12</v>
      </c>
      <c r="H2556">
        <v>3.774</v>
      </c>
      <c r="I2556">
        <v>4.5910000000000002</v>
      </c>
      <c r="J2556">
        <v>5.2830000000000004</v>
      </c>
      <c r="M2556" s="3">
        <f t="shared" si="442"/>
        <v>4.5493333333333332</v>
      </c>
      <c r="N2556" s="1">
        <f t="shared" si="443"/>
        <v>0.75536238543717182</v>
      </c>
      <c r="O2556" s="1">
        <f t="shared" si="444"/>
        <v>5.3046957187705051</v>
      </c>
      <c r="P2556" s="2">
        <f t="shared" si="445"/>
        <v>3.7939709478961614</v>
      </c>
    </row>
    <row r="2557" spans="1:16" x14ac:dyDescent="0.2">
      <c r="A2557" s="17" t="s">
        <v>57</v>
      </c>
      <c r="B2557" t="s">
        <v>28</v>
      </c>
      <c r="C2557" t="s">
        <v>43</v>
      </c>
      <c r="D2557">
        <v>2018</v>
      </c>
      <c r="E2557">
        <v>5</v>
      </c>
      <c r="G2557">
        <v>13</v>
      </c>
      <c r="H2557">
        <v>6.7919999999999998</v>
      </c>
      <c r="I2557">
        <v>3.774</v>
      </c>
      <c r="J2557">
        <v>4.5910000000000002</v>
      </c>
      <c r="M2557" s="3">
        <f t="shared" si="442"/>
        <v>5.0523333333333333</v>
      </c>
      <c r="N2557" s="1">
        <f t="shared" si="443"/>
        <v>1.5609940209153066</v>
      </c>
      <c r="O2557" s="1">
        <f t="shared" si="444"/>
        <v>6.6133273542486402</v>
      </c>
      <c r="P2557" s="2">
        <f t="shared" si="445"/>
        <v>3.4913393124180265</v>
      </c>
    </row>
    <row r="2558" spans="1:16" x14ac:dyDescent="0.2">
      <c r="A2558" s="17" t="s">
        <v>57</v>
      </c>
      <c r="B2558" t="s">
        <v>28</v>
      </c>
      <c r="C2558" t="s">
        <v>43</v>
      </c>
      <c r="D2558">
        <v>2018</v>
      </c>
      <c r="E2558">
        <v>5</v>
      </c>
      <c r="G2558">
        <v>14</v>
      </c>
      <c r="H2558">
        <v>3.774</v>
      </c>
      <c r="I2558">
        <v>3.774</v>
      </c>
      <c r="J2558">
        <v>4.5279999999999996</v>
      </c>
      <c r="M2558" s="3">
        <f t="shared" si="442"/>
        <v>4.0253333333333332</v>
      </c>
      <c r="N2558" s="1">
        <f t="shared" si="443"/>
        <v>0.43532210296897761</v>
      </c>
      <c r="O2558" s="1">
        <f t="shared" si="444"/>
        <v>4.4606554363023108</v>
      </c>
      <c r="P2558" s="2">
        <f t="shared" si="445"/>
        <v>3.5900112303643557</v>
      </c>
    </row>
    <row r="2559" spans="1:16" x14ac:dyDescent="0.2">
      <c r="A2559" s="17" t="s">
        <v>57</v>
      </c>
      <c r="B2559" t="s">
        <v>28</v>
      </c>
      <c r="C2559" t="s">
        <v>43</v>
      </c>
      <c r="D2559">
        <v>2018</v>
      </c>
      <c r="E2559">
        <v>5</v>
      </c>
      <c r="G2559">
        <v>15</v>
      </c>
      <c r="H2559">
        <v>3.774</v>
      </c>
      <c r="I2559">
        <v>4.5279999999999996</v>
      </c>
      <c r="J2559">
        <v>5.2830000000000004</v>
      </c>
      <c r="M2559" s="3">
        <f t="shared" si="442"/>
        <v>4.5283333333333333</v>
      </c>
      <c r="N2559" s="1">
        <f t="shared" si="443"/>
        <v>0.75450005522420271</v>
      </c>
      <c r="O2559" s="1">
        <f t="shared" si="444"/>
        <v>5.2828333885575365</v>
      </c>
      <c r="P2559" s="2">
        <f t="shared" si="445"/>
        <v>3.7738332781091306</v>
      </c>
    </row>
    <row r="2560" spans="1:16" x14ac:dyDescent="0.2">
      <c r="A2560" s="17" t="s">
        <v>57</v>
      </c>
      <c r="B2560" t="s">
        <v>28</v>
      </c>
      <c r="C2560" t="s">
        <v>43</v>
      </c>
      <c r="D2560">
        <v>2018</v>
      </c>
      <c r="E2560">
        <v>5</v>
      </c>
      <c r="G2560">
        <v>16</v>
      </c>
      <c r="H2560">
        <v>2.387</v>
      </c>
      <c r="I2560">
        <v>5.2830000000000004</v>
      </c>
      <c r="J2560">
        <v>6.0380000000000003</v>
      </c>
      <c r="M2560" s="3">
        <f t="shared" si="442"/>
        <v>4.5693333333333337</v>
      </c>
      <c r="N2560" s="1">
        <f t="shared" si="443"/>
        <v>1.9272883368435902</v>
      </c>
      <c r="O2560" s="1">
        <f t="shared" si="444"/>
        <v>6.4966216701769239</v>
      </c>
      <c r="P2560" s="2">
        <f t="shared" si="445"/>
        <v>2.6420449964897434</v>
      </c>
    </row>
    <row r="2561" spans="1:16" x14ac:dyDescent="0.2">
      <c r="A2561" s="17" t="s">
        <v>57</v>
      </c>
      <c r="B2561" t="s">
        <v>28</v>
      </c>
      <c r="C2561" t="s">
        <v>43</v>
      </c>
      <c r="D2561">
        <v>2018</v>
      </c>
      <c r="E2561">
        <v>5</v>
      </c>
      <c r="G2561">
        <v>17</v>
      </c>
      <c r="H2561">
        <v>2.2639999999999998</v>
      </c>
      <c r="I2561">
        <v>3.0190000000000001</v>
      </c>
      <c r="J2561">
        <v>3.0190000000000001</v>
      </c>
      <c r="M2561" s="3">
        <f t="shared" si="442"/>
        <v>2.7673333333333332</v>
      </c>
      <c r="N2561" s="1">
        <f t="shared" si="443"/>
        <v>0.43589945323816925</v>
      </c>
      <c r="O2561" s="1">
        <f t="shared" si="444"/>
        <v>3.2032327865715025</v>
      </c>
      <c r="P2561" s="2">
        <f t="shared" si="445"/>
        <v>2.3314338800951639</v>
      </c>
    </row>
    <row r="2562" spans="1:16" x14ac:dyDescent="0.2">
      <c r="A2562" s="17" t="s">
        <v>57</v>
      </c>
      <c r="B2562" t="s">
        <v>28</v>
      </c>
      <c r="C2562" t="s">
        <v>43</v>
      </c>
      <c r="D2562">
        <v>2018</v>
      </c>
      <c r="E2562">
        <v>5</v>
      </c>
      <c r="G2562">
        <v>18</v>
      </c>
      <c r="H2562">
        <v>6.0380000000000003</v>
      </c>
      <c r="I2562">
        <v>3.774</v>
      </c>
      <c r="J2562">
        <v>3.0190000000000001</v>
      </c>
      <c r="M2562" s="3">
        <f t="shared" si="442"/>
        <v>4.2770000000000001</v>
      </c>
      <c r="N2562" s="1">
        <f t="shared" si="443"/>
        <v>1.5710973871787839</v>
      </c>
      <c r="O2562" s="1">
        <f t="shared" si="444"/>
        <v>5.8480973871787842</v>
      </c>
      <c r="P2562" s="2">
        <f t="shared" si="445"/>
        <v>2.705902612821216</v>
      </c>
    </row>
    <row r="2563" spans="1:16" x14ac:dyDescent="0.2">
      <c r="A2563" s="17" t="s">
        <v>57</v>
      </c>
      <c r="B2563" t="s">
        <v>28</v>
      </c>
      <c r="C2563" t="s">
        <v>43</v>
      </c>
      <c r="D2563">
        <v>2018</v>
      </c>
      <c r="E2563">
        <v>5</v>
      </c>
      <c r="G2563">
        <v>19</v>
      </c>
      <c r="H2563">
        <v>6.8339999999999996</v>
      </c>
      <c r="I2563">
        <v>3.774</v>
      </c>
      <c r="J2563">
        <v>6.085</v>
      </c>
      <c r="M2563" s="3">
        <f t="shared" si="442"/>
        <v>5.5643333333333338</v>
      </c>
      <c r="N2563" s="1">
        <f t="shared" si="443"/>
        <v>1.5950612318445085</v>
      </c>
      <c r="O2563" s="1">
        <f t="shared" si="444"/>
        <v>7.1593945651778421</v>
      </c>
      <c r="P2563" s="2">
        <f t="shared" si="445"/>
        <v>3.9692721014888255</v>
      </c>
    </row>
    <row r="2564" spans="1:16" x14ac:dyDescent="0.2">
      <c r="A2564" s="17" t="s">
        <v>57</v>
      </c>
      <c r="B2564" t="s">
        <v>28</v>
      </c>
      <c r="C2564" t="s">
        <v>43</v>
      </c>
      <c r="D2564">
        <v>2018</v>
      </c>
      <c r="E2564">
        <v>5</v>
      </c>
      <c r="G2564">
        <v>20</v>
      </c>
      <c r="H2564">
        <v>6.8339999999999996</v>
      </c>
      <c r="I2564">
        <v>6.0380000000000003</v>
      </c>
      <c r="J2564">
        <v>6.9580000000000002</v>
      </c>
      <c r="M2564" s="3">
        <f t="shared" si="442"/>
        <v>6.6099999999999994</v>
      </c>
      <c r="N2564" s="1">
        <f t="shared" si="443"/>
        <v>0.49923140926828696</v>
      </c>
      <c r="O2564" s="1">
        <f t="shared" si="444"/>
        <v>7.1092314092682862</v>
      </c>
      <c r="P2564" s="2">
        <f t="shared" si="445"/>
        <v>6.1107685907317126</v>
      </c>
    </row>
    <row r="2565" spans="1:16" x14ac:dyDescent="0.2">
      <c r="A2565" s="17" t="s">
        <v>57</v>
      </c>
      <c r="B2565" t="s">
        <v>28</v>
      </c>
      <c r="C2565" t="s">
        <v>43</v>
      </c>
      <c r="D2565">
        <v>2018</v>
      </c>
      <c r="E2565">
        <v>5</v>
      </c>
      <c r="G2565">
        <v>21</v>
      </c>
      <c r="H2565">
        <v>6.8339999999999996</v>
      </c>
      <c r="I2565">
        <v>6.2240000000000002</v>
      </c>
      <c r="J2565">
        <v>5.2830000000000004</v>
      </c>
      <c r="M2565" s="3">
        <f t="shared" si="442"/>
        <v>6.113666666666667</v>
      </c>
      <c r="N2565" s="1">
        <f t="shared" si="443"/>
        <v>0.78136440495669468</v>
      </c>
      <c r="O2565" s="1">
        <f t="shared" si="444"/>
        <v>6.8950310716233618</v>
      </c>
      <c r="P2565" s="2">
        <f t="shared" si="445"/>
        <v>5.3323022617099722</v>
      </c>
    </row>
    <row r="2566" spans="1:16" x14ac:dyDescent="0.2">
      <c r="A2566" s="17" t="s">
        <v>57</v>
      </c>
      <c r="B2566" t="s">
        <v>28</v>
      </c>
      <c r="C2566" t="s">
        <v>43</v>
      </c>
      <c r="D2566">
        <v>2018</v>
      </c>
      <c r="E2566">
        <v>5</v>
      </c>
      <c r="G2566">
        <v>22</v>
      </c>
      <c r="H2566">
        <v>6.7919999999999998</v>
      </c>
      <c r="I2566">
        <v>5.3369999999999997</v>
      </c>
      <c r="J2566">
        <v>5.2830000000000004</v>
      </c>
      <c r="M2566" s="3">
        <f t="shared" si="442"/>
        <v>5.8039999999999994</v>
      </c>
      <c r="N2566" s="1">
        <f t="shared" si="443"/>
        <v>0.8560589932942726</v>
      </c>
      <c r="O2566" s="1">
        <f t="shared" si="444"/>
        <v>6.660058993294272</v>
      </c>
      <c r="P2566" s="2">
        <f t="shared" si="445"/>
        <v>4.9479410067057268</v>
      </c>
    </row>
    <row r="2567" spans="1:16" x14ac:dyDescent="0.2">
      <c r="A2567" s="17" t="s">
        <v>57</v>
      </c>
      <c r="B2567" t="s">
        <v>28</v>
      </c>
      <c r="C2567" t="s">
        <v>43</v>
      </c>
      <c r="D2567">
        <v>2018</v>
      </c>
      <c r="E2567">
        <v>5</v>
      </c>
      <c r="G2567">
        <v>23</v>
      </c>
      <c r="H2567">
        <v>7.5469999999999997</v>
      </c>
      <c r="I2567">
        <v>6.0380000000000003</v>
      </c>
      <c r="J2567">
        <v>7.585</v>
      </c>
      <c r="M2567" s="3">
        <f t="shared" si="442"/>
        <v>7.0566666666666675</v>
      </c>
      <c r="N2567" s="1">
        <f t="shared" si="443"/>
        <v>0.88239579176994998</v>
      </c>
      <c r="O2567" s="1">
        <f t="shared" si="444"/>
        <v>7.9390624584366174</v>
      </c>
      <c r="P2567" s="2">
        <f t="shared" si="445"/>
        <v>6.1742708748967177</v>
      </c>
    </row>
    <row r="2568" spans="1:16" x14ac:dyDescent="0.2">
      <c r="A2568" s="17" t="s">
        <v>57</v>
      </c>
      <c r="B2568" t="s">
        <v>28</v>
      </c>
      <c r="C2568" t="s">
        <v>43</v>
      </c>
      <c r="D2568">
        <v>2018</v>
      </c>
      <c r="E2568">
        <v>5</v>
      </c>
      <c r="G2568">
        <v>24</v>
      </c>
      <c r="H2568">
        <v>9.8109999999999999</v>
      </c>
      <c r="I2568">
        <v>6.085</v>
      </c>
      <c r="J2568">
        <v>9.84</v>
      </c>
      <c r="M2568" s="3">
        <f t="shared" si="442"/>
        <v>8.5786666666666669</v>
      </c>
      <c r="N2568" s="1">
        <f t="shared" si="443"/>
        <v>2.1596273598316253</v>
      </c>
      <c r="O2568" s="1">
        <f t="shared" si="444"/>
        <v>10.738294026498291</v>
      </c>
      <c r="P2568" s="2">
        <f t="shared" si="445"/>
        <v>6.4190393068350415</v>
      </c>
    </row>
    <row r="2569" spans="1:16" x14ac:dyDescent="0.2">
      <c r="A2569" s="17" t="s">
        <v>57</v>
      </c>
      <c r="B2569" t="s">
        <v>28</v>
      </c>
      <c r="C2569" t="s">
        <v>43</v>
      </c>
      <c r="D2569">
        <v>2018</v>
      </c>
      <c r="E2569">
        <v>5</v>
      </c>
      <c r="G2569">
        <v>25</v>
      </c>
      <c r="H2569">
        <v>10.805999999999999</v>
      </c>
      <c r="I2569">
        <v>8.4380000000000006</v>
      </c>
      <c r="J2569">
        <v>9.0570000000000004</v>
      </c>
      <c r="M2569" s="3">
        <f t="shared" si="442"/>
        <v>9.4336666666666673</v>
      </c>
      <c r="N2569" s="1">
        <f t="shared" si="443"/>
        <v>1.2281141369324355</v>
      </c>
      <c r="O2569" s="1">
        <f t="shared" si="444"/>
        <v>10.661780803599102</v>
      </c>
      <c r="P2569" s="2">
        <f t="shared" si="445"/>
        <v>8.2055525297342324</v>
      </c>
    </row>
    <row r="2570" spans="1:16" x14ac:dyDescent="0.2">
      <c r="A2570" s="17" t="s">
        <v>57</v>
      </c>
      <c r="B2570" t="s">
        <v>28</v>
      </c>
      <c r="C2570" t="s">
        <v>43</v>
      </c>
      <c r="D2570">
        <v>2018</v>
      </c>
      <c r="E2570">
        <v>5</v>
      </c>
      <c r="G2570">
        <v>26</v>
      </c>
      <c r="H2570">
        <v>12.074999999999999</v>
      </c>
      <c r="I2570">
        <v>8.3019999999999996</v>
      </c>
      <c r="J2570">
        <v>10.566000000000001</v>
      </c>
      <c r="M2570" s="3">
        <f t="shared" si="442"/>
        <v>10.314333333333332</v>
      </c>
      <c r="N2570" s="1">
        <f t="shared" si="443"/>
        <v>1.8990482704063507</v>
      </c>
      <c r="O2570" s="1">
        <f t="shared" si="444"/>
        <v>12.213381603739682</v>
      </c>
      <c r="P2570" s="2">
        <f t="shared" si="445"/>
        <v>8.4152850629269818</v>
      </c>
    </row>
    <row r="2571" spans="1:16" x14ac:dyDescent="0.2">
      <c r="A2571" s="17" t="s">
        <v>57</v>
      </c>
      <c r="B2571" t="s">
        <v>28</v>
      </c>
      <c r="C2571" t="s">
        <v>43</v>
      </c>
      <c r="D2571">
        <v>2018</v>
      </c>
      <c r="E2571">
        <v>5</v>
      </c>
      <c r="G2571">
        <v>27</v>
      </c>
      <c r="H2571">
        <v>15.867000000000001</v>
      </c>
      <c r="I2571">
        <v>9.84</v>
      </c>
      <c r="J2571">
        <v>14.34</v>
      </c>
      <c r="M2571" s="3">
        <f t="shared" si="442"/>
        <v>13.348999999999998</v>
      </c>
      <c r="N2571" s="1">
        <f t="shared" si="443"/>
        <v>3.1333277836830389</v>
      </c>
      <c r="O2571" s="1">
        <f t="shared" si="444"/>
        <v>16.482327783683036</v>
      </c>
      <c r="P2571" s="2">
        <f t="shared" si="445"/>
        <v>10.21567221631696</v>
      </c>
    </row>
    <row r="2572" spans="1:16" x14ac:dyDescent="0.2">
      <c r="A2572" s="17" t="s">
        <v>57</v>
      </c>
      <c r="B2572" t="s">
        <v>28</v>
      </c>
      <c r="C2572" t="s">
        <v>43</v>
      </c>
      <c r="D2572">
        <v>2018</v>
      </c>
      <c r="E2572">
        <v>5</v>
      </c>
      <c r="G2572">
        <v>28</v>
      </c>
      <c r="H2572">
        <v>16.757000000000001</v>
      </c>
      <c r="I2572">
        <v>11.321</v>
      </c>
      <c r="J2572">
        <v>13.585000000000001</v>
      </c>
      <c r="M2572" s="3">
        <f t="shared" si="442"/>
        <v>13.887666666666668</v>
      </c>
      <c r="N2572" s="1">
        <f t="shared" si="443"/>
        <v>2.7306096999266192</v>
      </c>
      <c r="O2572" s="1">
        <f t="shared" si="444"/>
        <v>16.618276366593285</v>
      </c>
      <c r="P2572" s="2">
        <f t="shared" si="445"/>
        <v>11.157056966740049</v>
      </c>
    </row>
    <row r="2573" spans="1:16" x14ac:dyDescent="0.2">
      <c r="A2573" s="17" t="s">
        <v>57</v>
      </c>
      <c r="B2573" t="s">
        <v>28</v>
      </c>
      <c r="C2573" t="s">
        <v>43</v>
      </c>
      <c r="D2573">
        <v>2018</v>
      </c>
      <c r="E2573">
        <v>5</v>
      </c>
      <c r="G2573">
        <v>29</v>
      </c>
      <c r="H2573">
        <v>16.603999999999999</v>
      </c>
      <c r="I2573">
        <v>8.3019999999999996</v>
      </c>
      <c r="J2573">
        <v>14.34</v>
      </c>
      <c r="M2573" s="3">
        <f t="shared" si="442"/>
        <v>13.081999999999999</v>
      </c>
      <c r="N2573" s="1">
        <f t="shared" si="443"/>
        <v>4.291587585031917</v>
      </c>
      <c r="O2573" s="1">
        <f t="shared" si="444"/>
        <v>17.373587585031917</v>
      </c>
      <c r="P2573" s="2">
        <f t="shared" si="445"/>
        <v>8.7904124149680811</v>
      </c>
    </row>
    <row r="2574" spans="1:16" x14ac:dyDescent="0.2">
      <c r="A2574" s="17" t="s">
        <v>57</v>
      </c>
      <c r="B2574" t="s">
        <v>28</v>
      </c>
      <c r="C2574" t="s">
        <v>43</v>
      </c>
      <c r="D2574">
        <v>2018</v>
      </c>
      <c r="E2574">
        <v>5</v>
      </c>
      <c r="G2574">
        <v>30</v>
      </c>
      <c r="H2574">
        <v>18.113</v>
      </c>
      <c r="I2574">
        <v>16.603999999999999</v>
      </c>
      <c r="J2574">
        <v>15.849</v>
      </c>
      <c r="M2574" s="3">
        <f t="shared" si="442"/>
        <v>16.855333333333334</v>
      </c>
      <c r="N2574" s="1">
        <f t="shared" si="443"/>
        <v>1.1527360206627242</v>
      </c>
      <c r="O2574" s="1">
        <f t="shared" si="444"/>
        <v>18.00806935399606</v>
      </c>
      <c r="P2574" s="2">
        <f t="shared" si="445"/>
        <v>15.70259731267061</v>
      </c>
    </row>
    <row r="2575" spans="1:16" x14ac:dyDescent="0.2">
      <c r="A2575" s="17" t="s">
        <v>57</v>
      </c>
      <c r="B2575" t="s">
        <v>28</v>
      </c>
      <c r="C2575" t="s">
        <v>43</v>
      </c>
      <c r="D2575">
        <v>2018</v>
      </c>
      <c r="E2575">
        <v>5</v>
      </c>
      <c r="G2575">
        <v>31</v>
      </c>
      <c r="H2575">
        <v>18.867999999999999</v>
      </c>
      <c r="I2575">
        <v>18.129000000000001</v>
      </c>
      <c r="J2575">
        <v>12.074999999999999</v>
      </c>
      <c r="M2575" s="3">
        <f t="shared" si="442"/>
        <v>16.357333333333333</v>
      </c>
      <c r="N2575" s="1">
        <f t="shared" si="443"/>
        <v>3.7269712010335234</v>
      </c>
      <c r="O2575" s="1">
        <f t="shared" si="444"/>
        <v>20.084304534366858</v>
      </c>
      <c r="P2575" s="2">
        <f t="shared" si="445"/>
        <v>12.63036213229981</v>
      </c>
    </row>
    <row r="2576" spans="1:16" x14ac:dyDescent="0.2">
      <c r="A2576" s="17" t="s">
        <v>57</v>
      </c>
      <c r="B2576" t="s">
        <v>28</v>
      </c>
      <c r="C2576" t="s">
        <v>43</v>
      </c>
      <c r="D2576">
        <v>2018</v>
      </c>
      <c r="E2576">
        <v>5</v>
      </c>
      <c r="G2576">
        <v>32</v>
      </c>
      <c r="H2576">
        <v>16.603999999999999</v>
      </c>
      <c r="I2576">
        <v>23.408000000000001</v>
      </c>
      <c r="J2576">
        <v>12.852</v>
      </c>
      <c r="M2576" s="3">
        <f t="shared" si="442"/>
        <v>17.621333333333336</v>
      </c>
      <c r="N2576" s="1">
        <f t="shared" si="443"/>
        <v>5.3510288107366115</v>
      </c>
      <c r="O2576" s="1">
        <f t="shared" si="444"/>
        <v>22.972362144069947</v>
      </c>
      <c r="P2576" s="2">
        <f t="shared" si="445"/>
        <v>12.270304522596724</v>
      </c>
    </row>
    <row r="2577" spans="1:16" x14ac:dyDescent="0.2">
      <c r="A2577" s="17" t="s">
        <v>57</v>
      </c>
      <c r="B2577" t="s">
        <v>28</v>
      </c>
      <c r="C2577" t="s">
        <v>43</v>
      </c>
      <c r="D2577">
        <v>2018</v>
      </c>
      <c r="E2577">
        <v>5</v>
      </c>
      <c r="G2577">
        <v>33</v>
      </c>
      <c r="H2577">
        <v>19.623000000000001</v>
      </c>
      <c r="I2577">
        <v>17.423999999999999</v>
      </c>
      <c r="J2577">
        <v>15.17</v>
      </c>
      <c r="M2577" s="3">
        <f t="shared" si="442"/>
        <v>17.405666666666665</v>
      </c>
      <c r="N2577" s="1">
        <f t="shared" si="443"/>
        <v>2.2265566090565381</v>
      </c>
      <c r="O2577" s="1">
        <f t="shared" si="444"/>
        <v>19.632223275723202</v>
      </c>
      <c r="P2577" s="2">
        <f t="shared" si="445"/>
        <v>15.179110057610128</v>
      </c>
    </row>
    <row r="2578" spans="1:16" x14ac:dyDescent="0.2">
      <c r="A2578" s="17" t="s">
        <v>57</v>
      </c>
      <c r="B2578" t="s">
        <v>28</v>
      </c>
      <c r="C2578" t="s">
        <v>43</v>
      </c>
      <c r="D2578">
        <v>2018</v>
      </c>
      <c r="E2578">
        <v>5</v>
      </c>
      <c r="G2578">
        <v>34</v>
      </c>
      <c r="H2578">
        <v>18.867999999999999</v>
      </c>
      <c r="I2578">
        <v>16.620999999999999</v>
      </c>
      <c r="J2578">
        <v>17.423999999999999</v>
      </c>
      <c r="M2578" s="3">
        <f t="shared" si="442"/>
        <v>17.637666666666664</v>
      </c>
      <c r="N2578" s="1">
        <f t="shared" si="443"/>
        <v>1.1386361725034617</v>
      </c>
      <c r="O2578" s="1">
        <f t="shared" si="444"/>
        <v>18.776302839170125</v>
      </c>
      <c r="P2578" s="2">
        <f t="shared" si="445"/>
        <v>16.499030494163204</v>
      </c>
    </row>
    <row r="2579" spans="1:16" x14ac:dyDescent="0.2">
      <c r="A2579" s="17" t="s">
        <v>57</v>
      </c>
      <c r="B2579" t="s">
        <v>28</v>
      </c>
      <c r="C2579" t="s">
        <v>43</v>
      </c>
      <c r="D2579">
        <v>2018</v>
      </c>
      <c r="E2579">
        <v>5</v>
      </c>
      <c r="G2579">
        <v>35</v>
      </c>
      <c r="H2579">
        <v>16.603999999999999</v>
      </c>
      <c r="I2579">
        <v>20.376999999999999</v>
      </c>
      <c r="J2579">
        <v>20.503</v>
      </c>
      <c r="M2579" s="3">
        <f t="shared" si="442"/>
        <v>19.161333333333332</v>
      </c>
      <c r="N2579" s="1">
        <f t="shared" si="443"/>
        <v>2.215611503249912</v>
      </c>
      <c r="O2579" s="1">
        <f t="shared" si="444"/>
        <v>21.376944836583242</v>
      </c>
      <c r="P2579" s="2">
        <f t="shared" si="445"/>
        <v>16.945721830083421</v>
      </c>
    </row>
    <row r="2580" spans="1:16" x14ac:dyDescent="0.2">
      <c r="A2580" s="17" t="s">
        <v>57</v>
      </c>
      <c r="B2580" t="s">
        <v>28</v>
      </c>
      <c r="C2580" t="s">
        <v>43</v>
      </c>
      <c r="D2580">
        <v>2018</v>
      </c>
      <c r="E2580">
        <v>5</v>
      </c>
      <c r="G2580">
        <v>36</v>
      </c>
      <c r="H2580">
        <v>14.419</v>
      </c>
      <c r="I2580">
        <v>20.376999999999999</v>
      </c>
      <c r="J2580">
        <v>17.375</v>
      </c>
      <c r="M2580" s="3">
        <f t="shared" si="442"/>
        <v>17.390333333333334</v>
      </c>
      <c r="N2580" s="1">
        <f t="shared" si="443"/>
        <v>2.9790295959143025</v>
      </c>
      <c r="O2580" s="1">
        <f t="shared" si="444"/>
        <v>20.369362929247636</v>
      </c>
      <c r="P2580" s="2">
        <f t="shared" si="445"/>
        <v>14.411303737419033</v>
      </c>
    </row>
    <row r="2581" spans="1:16" x14ac:dyDescent="0.2">
      <c r="A2581" s="17" t="s">
        <v>57</v>
      </c>
      <c r="B2581" t="s">
        <v>28</v>
      </c>
      <c r="C2581" t="s">
        <v>43</v>
      </c>
      <c r="D2581">
        <v>2018</v>
      </c>
      <c r="E2581">
        <v>5</v>
      </c>
      <c r="G2581">
        <v>37</v>
      </c>
      <c r="H2581">
        <v>22.841999999999999</v>
      </c>
      <c r="I2581">
        <v>19.003</v>
      </c>
      <c r="J2581" t="s">
        <v>18</v>
      </c>
      <c r="M2581" s="3">
        <f t="shared" si="442"/>
        <v>20.922499999999999</v>
      </c>
      <c r="N2581" s="1">
        <f t="shared" si="443"/>
        <v>2.714582932975155</v>
      </c>
      <c r="O2581" s="1">
        <f t="shared" si="444"/>
        <v>23.637082932975154</v>
      </c>
      <c r="P2581" s="2">
        <f t="shared" si="445"/>
        <v>18.207917067024844</v>
      </c>
    </row>
    <row r="2582" spans="1:16" x14ac:dyDescent="0.2">
      <c r="A2582" s="17" t="s">
        <v>57</v>
      </c>
      <c r="B2582" t="s">
        <v>28</v>
      </c>
      <c r="C2582" t="s">
        <v>43</v>
      </c>
      <c r="D2582">
        <v>2018</v>
      </c>
      <c r="E2582">
        <v>5</v>
      </c>
      <c r="G2582">
        <v>38</v>
      </c>
      <c r="H2582">
        <v>23.506</v>
      </c>
      <c r="I2582">
        <v>18.129000000000001</v>
      </c>
      <c r="J2582">
        <v>21.347000000000001</v>
      </c>
      <c r="M2582" s="3">
        <f t="shared" si="442"/>
        <v>20.994000000000003</v>
      </c>
      <c r="N2582" s="1">
        <f t="shared" si="443"/>
        <v>2.705825012819552</v>
      </c>
      <c r="O2582" s="1">
        <f t="shared" si="444"/>
        <v>23.699825012819556</v>
      </c>
      <c r="P2582" s="2">
        <f t="shared" si="445"/>
        <v>18.288174987180451</v>
      </c>
    </row>
    <row r="2583" spans="1:16" x14ac:dyDescent="0.2">
      <c r="A2583" s="17" t="s">
        <v>57</v>
      </c>
      <c r="B2583" t="s">
        <v>28</v>
      </c>
      <c r="C2583" t="s">
        <v>43</v>
      </c>
      <c r="D2583">
        <v>2018</v>
      </c>
      <c r="E2583">
        <v>5</v>
      </c>
      <c r="G2583">
        <v>39</v>
      </c>
      <c r="H2583">
        <v>22.754000000000001</v>
      </c>
      <c r="I2583">
        <v>19.623000000000001</v>
      </c>
      <c r="J2583">
        <v>26.683</v>
      </c>
      <c r="M2583" s="3">
        <f t="shared" si="442"/>
        <v>23.02</v>
      </c>
      <c r="N2583" s="1">
        <f t="shared" si="443"/>
        <v>3.5375085865620144</v>
      </c>
      <c r="O2583" s="1">
        <f t="shared" si="444"/>
        <v>26.557508586562015</v>
      </c>
      <c r="P2583" s="2">
        <f t="shared" si="445"/>
        <v>19.482491413437984</v>
      </c>
    </row>
    <row r="2584" spans="1:16" x14ac:dyDescent="0.2">
      <c r="A2584" s="17" t="s">
        <v>57</v>
      </c>
      <c r="B2584" t="s">
        <v>28</v>
      </c>
      <c r="C2584" t="s">
        <v>43</v>
      </c>
      <c r="D2584">
        <v>2018</v>
      </c>
      <c r="E2584">
        <v>5</v>
      </c>
      <c r="G2584">
        <v>40</v>
      </c>
      <c r="H2584">
        <v>16.620999999999999</v>
      </c>
      <c r="I2584">
        <v>18.867999999999999</v>
      </c>
      <c r="J2584" t="s">
        <v>18</v>
      </c>
      <c r="M2584" s="3">
        <f t="shared" si="442"/>
        <v>17.744499999999999</v>
      </c>
      <c r="N2584" s="1">
        <f t="shared" si="443"/>
        <v>1.5888689373261722</v>
      </c>
      <c r="O2584" s="1">
        <f t="shared" si="444"/>
        <v>19.333368937326171</v>
      </c>
      <c r="P2584" s="2">
        <f t="shared" si="445"/>
        <v>16.155631062673827</v>
      </c>
    </row>
    <row r="2585" spans="1:16" x14ac:dyDescent="0.2">
      <c r="A2585" s="17" t="s">
        <v>57</v>
      </c>
      <c r="B2585" t="s">
        <v>28</v>
      </c>
      <c r="C2585" t="s">
        <v>43</v>
      </c>
      <c r="D2585">
        <v>2018</v>
      </c>
      <c r="E2585">
        <v>5</v>
      </c>
      <c r="G2585">
        <v>41</v>
      </c>
      <c r="H2585">
        <v>12.83</v>
      </c>
      <c r="I2585">
        <v>20.390999999999998</v>
      </c>
      <c r="J2585">
        <v>26.457999999999998</v>
      </c>
      <c r="M2585" s="3">
        <f t="shared" si="442"/>
        <v>19.892999999999997</v>
      </c>
      <c r="N2585" s="1">
        <f t="shared" si="443"/>
        <v>6.8276349492338815</v>
      </c>
      <c r="O2585" s="1">
        <f t="shared" si="444"/>
        <v>26.720634949233879</v>
      </c>
      <c r="P2585" s="2">
        <f t="shared" si="445"/>
        <v>13.065365050766115</v>
      </c>
    </row>
    <row r="2586" spans="1:16" x14ac:dyDescent="0.2">
      <c r="A2586" s="17" t="s">
        <v>57</v>
      </c>
      <c r="B2586" t="s">
        <v>28</v>
      </c>
      <c r="C2586" t="s">
        <v>43</v>
      </c>
      <c r="D2586">
        <v>2018</v>
      </c>
      <c r="E2586">
        <v>5</v>
      </c>
      <c r="G2586">
        <v>42</v>
      </c>
      <c r="H2586">
        <v>15.093999999999999</v>
      </c>
      <c r="I2586">
        <v>15.093999999999999</v>
      </c>
      <c r="J2586">
        <v>20.390999999999998</v>
      </c>
      <c r="M2586" s="3">
        <f t="shared" si="442"/>
        <v>16.859666666666666</v>
      </c>
      <c r="N2586" s="1">
        <f t="shared" si="443"/>
        <v>3.0582243758974559</v>
      </c>
      <c r="O2586" s="1">
        <f t="shared" si="444"/>
        <v>19.917891042564122</v>
      </c>
      <c r="P2586" s="2">
        <f t="shared" si="445"/>
        <v>13.801442290769209</v>
      </c>
    </row>
    <row r="2587" spans="1:16" x14ac:dyDescent="0.2">
      <c r="A2587" s="17" t="s">
        <v>57</v>
      </c>
      <c r="B2587" t="s">
        <v>28</v>
      </c>
      <c r="C2587" t="s">
        <v>43</v>
      </c>
      <c r="D2587">
        <v>2018</v>
      </c>
      <c r="E2587">
        <v>5</v>
      </c>
      <c r="G2587">
        <v>43</v>
      </c>
      <c r="H2587">
        <f>14.34+12.83</f>
        <v>27.17</v>
      </c>
      <c r="I2587">
        <v>22.654</v>
      </c>
      <c r="J2587">
        <v>24.722000000000001</v>
      </c>
      <c r="M2587" s="3">
        <f t="shared" si="442"/>
        <v>24.848666666666663</v>
      </c>
      <c r="N2587" s="1">
        <f t="shared" si="443"/>
        <v>2.2606630295852006</v>
      </c>
      <c r="O2587" s="1">
        <f t="shared" si="444"/>
        <v>27.109329696251862</v>
      </c>
      <c r="P2587" s="2">
        <f t="shared" si="445"/>
        <v>22.588003637081464</v>
      </c>
    </row>
    <row r="2588" spans="1:16" x14ac:dyDescent="0.2">
      <c r="A2588" s="17" t="s">
        <v>57</v>
      </c>
      <c r="B2588" t="s">
        <v>28</v>
      </c>
      <c r="C2588" t="s">
        <v>43</v>
      </c>
      <c r="D2588">
        <v>2018</v>
      </c>
      <c r="E2588">
        <v>5</v>
      </c>
      <c r="G2588">
        <v>44</v>
      </c>
      <c r="H2588">
        <f>10.566+9.811</f>
        <v>20.377000000000002</v>
      </c>
      <c r="I2588">
        <v>18.867999999999999</v>
      </c>
      <c r="J2588">
        <v>24.951000000000001</v>
      </c>
      <c r="M2588" s="3">
        <f t="shared" si="442"/>
        <v>21.398666666666667</v>
      </c>
      <c r="N2588" s="1">
        <f t="shared" si="443"/>
        <v>3.1675817800545225</v>
      </c>
      <c r="O2588" s="1">
        <f t="shared" si="444"/>
        <v>24.56624844672119</v>
      </c>
      <c r="P2588" s="2">
        <f t="shared" si="445"/>
        <v>18.231084886612145</v>
      </c>
    </row>
    <row r="2589" spans="1:16" x14ac:dyDescent="0.2">
      <c r="A2589" s="17" t="s">
        <v>57</v>
      </c>
      <c r="B2589" t="s">
        <v>28</v>
      </c>
      <c r="C2589" t="s">
        <v>43</v>
      </c>
      <c r="D2589">
        <v>2018</v>
      </c>
      <c r="E2589">
        <v>5</v>
      </c>
      <c r="G2589">
        <v>45</v>
      </c>
      <c r="H2589">
        <v>17.358000000000001</v>
      </c>
      <c r="I2589">
        <v>19.108000000000001</v>
      </c>
      <c r="J2589">
        <v>23.445</v>
      </c>
      <c r="M2589" s="3">
        <f>AVERAGE(I2589:L2589)</f>
        <v>21.276499999999999</v>
      </c>
      <c r="N2589" s="1">
        <f>STDEV(I2589:L2589)</f>
        <v>3.0667221100060944</v>
      </c>
      <c r="O2589" s="1">
        <f t="shared" si="444"/>
        <v>24.343222110006092</v>
      </c>
      <c r="P2589" s="2">
        <f t="shared" si="445"/>
        <v>18.209777889993905</v>
      </c>
    </row>
    <row r="2590" spans="1:16" x14ac:dyDescent="0.2">
      <c r="A2590" s="17" t="s">
        <v>57</v>
      </c>
      <c r="B2590" t="s">
        <v>28</v>
      </c>
      <c r="C2590" t="s">
        <v>43</v>
      </c>
      <c r="D2590">
        <v>2018</v>
      </c>
      <c r="E2590">
        <v>5</v>
      </c>
      <c r="G2590">
        <v>46</v>
      </c>
      <c r="H2590">
        <v>14.827999999999999</v>
      </c>
      <c r="I2590">
        <v>12.83</v>
      </c>
      <c r="J2590">
        <v>21.253</v>
      </c>
      <c r="M2590" s="3">
        <f t="shared" si="442"/>
        <v>16.303666666666668</v>
      </c>
      <c r="N2590" s="1">
        <f t="shared" si="443"/>
        <v>4.401127847874144</v>
      </c>
      <c r="O2590" s="1">
        <f t="shared" si="444"/>
        <v>20.704794514540811</v>
      </c>
      <c r="P2590" s="2">
        <f t="shared" si="445"/>
        <v>11.902538818792525</v>
      </c>
    </row>
    <row r="2591" spans="1:16" x14ac:dyDescent="0.2">
      <c r="A2591" s="17" t="s">
        <v>57</v>
      </c>
      <c r="B2591" t="s">
        <v>28</v>
      </c>
      <c r="C2591" t="s">
        <v>43</v>
      </c>
      <c r="D2591">
        <v>2018</v>
      </c>
      <c r="E2591">
        <v>5</v>
      </c>
      <c r="G2591">
        <v>47</v>
      </c>
      <c r="H2591">
        <v>15.093999999999999</v>
      </c>
      <c r="I2591">
        <v>18.129000000000001</v>
      </c>
      <c r="J2591">
        <v>23.408000000000001</v>
      </c>
      <c r="M2591" s="3">
        <f t="shared" si="442"/>
        <v>18.876999999999999</v>
      </c>
      <c r="N2591" s="1">
        <f t="shared" si="443"/>
        <v>4.2071697137149133</v>
      </c>
      <c r="O2591" s="1">
        <f t="shared" si="444"/>
        <v>23.084169713714914</v>
      </c>
      <c r="P2591" s="2">
        <f t="shared" si="445"/>
        <v>14.669830286285086</v>
      </c>
    </row>
    <row r="2592" spans="1:16" x14ac:dyDescent="0.2">
      <c r="A2592" s="17" t="s">
        <v>57</v>
      </c>
      <c r="B2592" t="s">
        <v>28</v>
      </c>
      <c r="C2592" t="s">
        <v>43</v>
      </c>
      <c r="D2592">
        <v>2018</v>
      </c>
      <c r="E2592">
        <v>5</v>
      </c>
      <c r="G2592">
        <v>48</v>
      </c>
      <c r="H2592">
        <v>21.939</v>
      </c>
      <c r="I2592">
        <v>27.212</v>
      </c>
      <c r="J2592">
        <v>22.641999999999999</v>
      </c>
      <c r="M2592" s="3">
        <f t="shared" si="442"/>
        <v>23.930999999999997</v>
      </c>
      <c r="N2592" s="1">
        <f t="shared" si="443"/>
        <v>2.8630880182069149</v>
      </c>
      <c r="O2592" s="1">
        <f t="shared" si="444"/>
        <v>26.794088018206914</v>
      </c>
      <c r="P2592" s="2">
        <f t="shared" si="445"/>
        <v>21.067911981793081</v>
      </c>
    </row>
    <row r="2593" spans="1:16" x14ac:dyDescent="0.2">
      <c r="A2593" s="17" t="s">
        <v>57</v>
      </c>
      <c r="B2593" t="s">
        <v>28</v>
      </c>
      <c r="C2593" t="s">
        <v>43</v>
      </c>
      <c r="D2593">
        <v>2018</v>
      </c>
      <c r="E2593">
        <v>5</v>
      </c>
      <c r="G2593">
        <v>49</v>
      </c>
      <c r="H2593">
        <v>21.186</v>
      </c>
      <c r="I2593">
        <v>25.76</v>
      </c>
      <c r="J2593">
        <v>22.004000000000001</v>
      </c>
      <c r="M2593" s="3">
        <f t="shared" si="442"/>
        <v>22.983333333333334</v>
      </c>
      <c r="N2593" s="1">
        <f t="shared" si="443"/>
        <v>2.4391985022407128</v>
      </c>
      <c r="O2593" s="1">
        <f t="shared" si="444"/>
        <v>25.422531835574048</v>
      </c>
      <c r="P2593" s="2">
        <f t="shared" si="445"/>
        <v>20.54413483109262</v>
      </c>
    </row>
    <row r="2594" spans="1:16" x14ac:dyDescent="0.2">
      <c r="A2594" s="17" t="s">
        <v>57</v>
      </c>
      <c r="B2594" t="s">
        <v>28</v>
      </c>
      <c r="C2594" t="s">
        <v>43</v>
      </c>
      <c r="D2594">
        <v>2018</v>
      </c>
      <c r="E2594">
        <v>5</v>
      </c>
      <c r="G2594">
        <v>50</v>
      </c>
      <c r="H2594">
        <v>23.408000000000001</v>
      </c>
      <c r="I2594">
        <v>27.965</v>
      </c>
      <c r="J2594">
        <v>28.768000000000001</v>
      </c>
      <c r="M2594" s="3">
        <f t="shared" si="442"/>
        <v>26.713666666666668</v>
      </c>
      <c r="N2594" s="1">
        <f t="shared" si="443"/>
        <v>2.8908089409944289</v>
      </c>
      <c r="O2594" s="1">
        <f t="shared" si="444"/>
        <v>29.604475607661097</v>
      </c>
      <c r="P2594" s="2">
        <f t="shared" si="445"/>
        <v>23.82285772567224</v>
      </c>
    </row>
    <row r="2595" spans="1:16" x14ac:dyDescent="0.2">
      <c r="A2595" s="17" t="s">
        <v>57</v>
      </c>
      <c r="B2595" t="s">
        <v>28</v>
      </c>
      <c r="C2595" t="s">
        <v>43</v>
      </c>
      <c r="D2595">
        <v>2018</v>
      </c>
      <c r="E2595">
        <v>5</v>
      </c>
      <c r="G2595">
        <v>51</v>
      </c>
      <c r="H2595">
        <v>19.753</v>
      </c>
      <c r="I2595">
        <v>23.408000000000001</v>
      </c>
      <c r="J2595">
        <v>26.425999999999998</v>
      </c>
      <c r="M2595" s="3">
        <f t="shared" si="442"/>
        <v>23.195666666666668</v>
      </c>
      <c r="N2595" s="1">
        <f t="shared" si="443"/>
        <v>3.3415634564277519</v>
      </c>
      <c r="O2595" s="1">
        <f t="shared" si="444"/>
        <v>26.537230123094421</v>
      </c>
      <c r="P2595" s="2">
        <f t="shared" si="445"/>
        <v>19.854103210238915</v>
      </c>
    </row>
    <row r="2596" spans="1:16" x14ac:dyDescent="0.2">
      <c r="A2596" s="17" t="s">
        <v>57</v>
      </c>
      <c r="B2596" t="s">
        <v>28</v>
      </c>
      <c r="C2596" t="s">
        <v>43</v>
      </c>
      <c r="D2596">
        <v>2018</v>
      </c>
      <c r="E2596">
        <v>5</v>
      </c>
      <c r="G2596">
        <v>52</v>
      </c>
      <c r="H2596">
        <v>19.753</v>
      </c>
      <c r="I2596">
        <v>22.654</v>
      </c>
      <c r="J2596">
        <v>24.917000000000002</v>
      </c>
      <c r="M2596" s="3">
        <f t="shared" si="442"/>
        <v>22.441333333333333</v>
      </c>
      <c r="N2596" s="1">
        <f t="shared" si="443"/>
        <v>2.5885602819585518</v>
      </c>
      <c r="O2596" s="1">
        <f t="shared" si="444"/>
        <v>25.029893615291883</v>
      </c>
      <c r="P2596" s="2">
        <f t="shared" si="445"/>
        <v>19.852773051374783</v>
      </c>
    </row>
    <row r="2597" spans="1:16" x14ac:dyDescent="0.2">
      <c r="A2597" s="17" t="s">
        <v>57</v>
      </c>
      <c r="B2597" t="s">
        <v>28</v>
      </c>
      <c r="C2597" t="s">
        <v>43</v>
      </c>
      <c r="D2597">
        <v>2018</v>
      </c>
      <c r="E2597">
        <v>5</v>
      </c>
      <c r="G2597">
        <v>53</v>
      </c>
      <c r="H2597">
        <v>22.641999999999999</v>
      </c>
      <c r="I2597">
        <v>24.198</v>
      </c>
      <c r="J2597">
        <v>24.257000000000001</v>
      </c>
      <c r="M2597" s="3">
        <f t="shared" si="442"/>
        <v>23.699000000000002</v>
      </c>
      <c r="N2597" s="1">
        <f t="shared" si="443"/>
        <v>0.91586407288418159</v>
      </c>
      <c r="O2597" s="1">
        <f t="shared" si="444"/>
        <v>24.614864072884185</v>
      </c>
      <c r="P2597" s="2">
        <f t="shared" si="445"/>
        <v>22.783135927115818</v>
      </c>
    </row>
    <row r="2598" spans="1:16" x14ac:dyDescent="0.2">
      <c r="A2598" s="17" t="s">
        <v>57</v>
      </c>
      <c r="B2598" t="s">
        <v>28</v>
      </c>
      <c r="C2598" t="s">
        <v>43</v>
      </c>
      <c r="D2598">
        <v>2018</v>
      </c>
      <c r="E2598">
        <v>5</v>
      </c>
      <c r="G2598">
        <v>54</v>
      </c>
      <c r="H2598">
        <v>23.408000000000001</v>
      </c>
      <c r="I2598">
        <v>25.66</v>
      </c>
      <c r="J2598">
        <v>27.965</v>
      </c>
      <c r="M2598" s="3">
        <f t="shared" si="442"/>
        <v>25.677666666666667</v>
      </c>
      <c r="N2598" s="1">
        <f t="shared" si="443"/>
        <v>2.2785513672799502</v>
      </c>
      <c r="O2598" s="1">
        <f t="shared" si="444"/>
        <v>27.956218033946616</v>
      </c>
      <c r="P2598" s="2">
        <f t="shared" si="445"/>
        <v>23.399115299386718</v>
      </c>
    </row>
    <row r="2599" spans="1:16" x14ac:dyDescent="0.2">
      <c r="A2599" s="17" t="s">
        <v>57</v>
      </c>
      <c r="B2599" t="s">
        <v>28</v>
      </c>
      <c r="C2599" t="s">
        <v>43</v>
      </c>
      <c r="D2599">
        <v>2018</v>
      </c>
      <c r="E2599">
        <v>5</v>
      </c>
      <c r="G2599">
        <v>55</v>
      </c>
      <c r="H2599">
        <v>21.347000000000001</v>
      </c>
      <c r="I2599">
        <v>24.905999999999999</v>
      </c>
      <c r="J2599">
        <v>22.654</v>
      </c>
      <c r="M2599" s="3">
        <f t="shared" si="442"/>
        <v>22.968999999999998</v>
      </c>
      <c r="N2599" s="1">
        <f t="shared" si="443"/>
        <v>1.8002885879769375</v>
      </c>
      <c r="O2599" s="1">
        <f t="shared" si="444"/>
        <v>24.769288587976934</v>
      </c>
      <c r="P2599" s="2">
        <f t="shared" si="445"/>
        <v>21.168711412023061</v>
      </c>
    </row>
    <row r="2600" spans="1:16" x14ac:dyDescent="0.2">
      <c r="A2600" s="17" t="s">
        <v>57</v>
      </c>
      <c r="B2600" t="s">
        <v>28</v>
      </c>
      <c r="C2600" t="s">
        <v>43</v>
      </c>
      <c r="D2600">
        <v>2018</v>
      </c>
      <c r="E2600">
        <v>5</v>
      </c>
      <c r="G2600">
        <v>56</v>
      </c>
      <c r="H2600">
        <v>30.423999999999999</v>
      </c>
      <c r="I2600">
        <v>19.623000000000001</v>
      </c>
      <c r="J2600">
        <v>26.587</v>
      </c>
      <c r="M2600" s="3">
        <f t="shared" si="442"/>
        <v>25.544666666666668</v>
      </c>
      <c r="N2600" s="1">
        <f t="shared" si="443"/>
        <v>5.4754218406743149</v>
      </c>
      <c r="O2600" s="1">
        <f t="shared" si="444"/>
        <v>31.020088507340983</v>
      </c>
      <c r="P2600" s="2">
        <f t="shared" si="445"/>
        <v>20.069244825992353</v>
      </c>
    </row>
    <row r="2601" spans="1:16" x14ac:dyDescent="0.2">
      <c r="A2601" s="17" t="s">
        <v>57</v>
      </c>
      <c r="B2601" t="s">
        <v>28</v>
      </c>
      <c r="C2601" t="s">
        <v>43</v>
      </c>
      <c r="D2601">
        <v>2018</v>
      </c>
      <c r="E2601">
        <v>5</v>
      </c>
      <c r="G2601">
        <v>57</v>
      </c>
      <c r="H2601">
        <v>28.719000000000001</v>
      </c>
      <c r="I2601">
        <v>26.457999999999998</v>
      </c>
      <c r="J2601">
        <v>28.015999999999998</v>
      </c>
      <c r="M2601" s="3">
        <f t="shared" si="442"/>
        <v>27.730999999999998</v>
      </c>
      <c r="N2601" s="1">
        <f t="shared" si="443"/>
        <v>1.1571296383724698</v>
      </c>
      <c r="O2601" s="1">
        <f t="shared" si="444"/>
        <v>28.888129638372469</v>
      </c>
      <c r="P2601" s="2">
        <f t="shared" si="445"/>
        <v>26.573870361627527</v>
      </c>
    </row>
    <row r="2602" spans="1:16" x14ac:dyDescent="0.2">
      <c r="A2602" s="17" t="s">
        <v>57</v>
      </c>
      <c r="B2602" t="s">
        <v>28</v>
      </c>
      <c r="C2602" t="s">
        <v>43</v>
      </c>
      <c r="D2602">
        <v>2018</v>
      </c>
      <c r="E2602">
        <v>5</v>
      </c>
      <c r="G2602">
        <v>58</v>
      </c>
      <c r="H2602">
        <v>22.21</v>
      </c>
      <c r="I2602">
        <v>24.163</v>
      </c>
      <c r="J2602">
        <v>27.263999999999999</v>
      </c>
      <c r="M2602" s="3">
        <f t="shared" si="442"/>
        <v>24.545666666666666</v>
      </c>
      <c r="N2602" s="1">
        <f t="shared" si="443"/>
        <v>2.5486377407025365</v>
      </c>
      <c r="O2602" s="1">
        <f t="shared" si="444"/>
        <v>27.094304407369201</v>
      </c>
      <c r="P2602" s="2">
        <f t="shared" si="445"/>
        <v>21.997028925964131</v>
      </c>
    </row>
    <row r="2603" spans="1:16" x14ac:dyDescent="0.2">
      <c r="A2603" s="17" t="s">
        <v>57</v>
      </c>
      <c r="B2603" t="s">
        <v>28</v>
      </c>
      <c r="C2603" t="s">
        <v>43</v>
      </c>
      <c r="D2603">
        <v>2018</v>
      </c>
      <c r="E2603">
        <v>5</v>
      </c>
      <c r="G2603">
        <v>59</v>
      </c>
      <c r="H2603">
        <v>19.623000000000001</v>
      </c>
      <c r="I2603">
        <v>27.212</v>
      </c>
      <c r="J2603">
        <v>28.689</v>
      </c>
      <c r="M2603" s="3">
        <f t="shared" si="442"/>
        <v>25.174666666666667</v>
      </c>
      <c r="N2603" s="1">
        <f t="shared" si="443"/>
        <v>4.8642712026914454</v>
      </c>
      <c r="O2603" s="1">
        <f t="shared" si="444"/>
        <v>30.038937869358111</v>
      </c>
      <c r="P2603" s="2">
        <f t="shared" si="445"/>
        <v>20.310395463975222</v>
      </c>
    </row>
    <row r="2604" spans="1:16" x14ac:dyDescent="0.2">
      <c r="A2604" s="17" t="s">
        <v>57</v>
      </c>
      <c r="B2604" t="s">
        <v>28</v>
      </c>
      <c r="C2604" t="s">
        <v>43</v>
      </c>
      <c r="D2604">
        <v>2018</v>
      </c>
      <c r="E2604">
        <v>5</v>
      </c>
      <c r="G2604">
        <v>60</v>
      </c>
      <c r="H2604">
        <v>17.358000000000001</v>
      </c>
      <c r="I2604">
        <v>28.087</v>
      </c>
      <c r="J2604">
        <v>28.678999999999998</v>
      </c>
      <c r="M2604" s="3">
        <f t="shared" si="442"/>
        <v>24.707999999999998</v>
      </c>
      <c r="N2604" s="1">
        <f t="shared" si="443"/>
        <v>6.3721653305607235</v>
      </c>
      <c r="O2604" s="1">
        <f t="shared" si="444"/>
        <v>31.080165330560721</v>
      </c>
      <c r="P2604" s="2">
        <f t="shared" si="445"/>
        <v>18.335834669439276</v>
      </c>
    </row>
    <row r="2605" spans="1:16" x14ac:dyDescent="0.2">
      <c r="A2605" s="17" t="s">
        <v>57</v>
      </c>
      <c r="B2605" t="s">
        <v>28</v>
      </c>
      <c r="C2605" t="s">
        <v>43</v>
      </c>
      <c r="D2605">
        <v>2018</v>
      </c>
      <c r="E2605">
        <v>5</v>
      </c>
      <c r="G2605">
        <v>61</v>
      </c>
      <c r="H2605">
        <v>21.253</v>
      </c>
      <c r="I2605">
        <v>24.257000000000001</v>
      </c>
      <c r="J2605">
        <v>27.18</v>
      </c>
      <c r="M2605" s="3">
        <f t="shared" si="442"/>
        <v>24.23</v>
      </c>
      <c r="N2605" s="1">
        <f t="shared" si="443"/>
        <v>2.9635922459069834</v>
      </c>
      <c r="O2605" s="1">
        <f t="shared" si="444"/>
        <v>27.193592245906984</v>
      </c>
      <c r="P2605" s="2">
        <f t="shared" si="445"/>
        <v>21.266407754093017</v>
      </c>
    </row>
    <row r="2606" spans="1:16" x14ac:dyDescent="0.2">
      <c r="A2606" s="17" t="s">
        <v>57</v>
      </c>
      <c r="B2606" t="s">
        <v>28</v>
      </c>
      <c r="C2606" t="s">
        <v>43</v>
      </c>
      <c r="D2606">
        <v>2018</v>
      </c>
      <c r="E2606">
        <v>5</v>
      </c>
      <c r="G2606">
        <v>62</v>
      </c>
      <c r="H2606">
        <v>15.263</v>
      </c>
      <c r="I2606">
        <v>23.408000000000001</v>
      </c>
      <c r="J2606" t="s">
        <v>18</v>
      </c>
      <c r="M2606" s="3">
        <f t="shared" si="442"/>
        <v>19.3355</v>
      </c>
      <c r="N2606" s="1">
        <f t="shared" si="443"/>
        <v>5.7593847327644374</v>
      </c>
      <c r="O2606" s="1">
        <f t="shared" si="444"/>
        <v>25.094884732764438</v>
      </c>
      <c r="P2606" s="2">
        <f t="shared" si="445"/>
        <v>13.576115267235561</v>
      </c>
    </row>
    <row r="2607" spans="1:16" x14ac:dyDescent="0.2">
      <c r="A2607" s="17" t="s">
        <v>57</v>
      </c>
      <c r="B2607" t="s">
        <v>28</v>
      </c>
      <c r="C2607" t="s">
        <v>43</v>
      </c>
      <c r="D2607">
        <v>2018</v>
      </c>
      <c r="E2607">
        <v>5</v>
      </c>
      <c r="G2607">
        <v>63</v>
      </c>
      <c r="H2607">
        <v>24.905999999999999</v>
      </c>
      <c r="I2607">
        <v>18.175999999999998</v>
      </c>
      <c r="J2607" t="s">
        <v>18</v>
      </c>
      <c r="M2607" s="3">
        <f t="shared" si="442"/>
        <v>21.540999999999997</v>
      </c>
      <c r="N2607" s="1">
        <f t="shared" si="443"/>
        <v>4.7588286373854842</v>
      </c>
      <c r="O2607" s="1">
        <f t="shared" si="444"/>
        <v>26.299828637385481</v>
      </c>
      <c r="P2607" s="2">
        <f t="shared" si="445"/>
        <v>16.782171362614513</v>
      </c>
    </row>
    <row r="2608" spans="1:16" x14ac:dyDescent="0.2">
      <c r="A2608" s="17" t="s">
        <v>57</v>
      </c>
      <c r="B2608" t="s">
        <v>28</v>
      </c>
      <c r="C2608" t="s">
        <v>43</v>
      </c>
      <c r="D2608">
        <v>2018</v>
      </c>
      <c r="E2608">
        <v>5</v>
      </c>
      <c r="G2608">
        <v>64</v>
      </c>
      <c r="H2608">
        <v>26.425999999999998</v>
      </c>
      <c r="I2608" t="s">
        <v>18</v>
      </c>
      <c r="J2608" t="s">
        <v>18</v>
      </c>
      <c r="M2608" s="3">
        <f t="shared" si="442"/>
        <v>26.425999999999998</v>
      </c>
      <c r="N2608" s="1" t="s">
        <v>18</v>
      </c>
      <c r="O2608" s="1" t="s">
        <v>18</v>
      </c>
      <c r="P2608" s="2" t="s">
        <v>18</v>
      </c>
    </row>
    <row r="2609" spans="1:16" x14ac:dyDescent="0.2">
      <c r="A2609" s="36" t="s">
        <v>57</v>
      </c>
      <c r="B2609" s="5" t="s">
        <v>28</v>
      </c>
      <c r="C2609" s="5" t="s">
        <v>43</v>
      </c>
      <c r="D2609" s="5">
        <v>2018</v>
      </c>
      <c r="E2609" s="5">
        <v>5</v>
      </c>
      <c r="F2609" s="5"/>
      <c r="G2609" s="5">
        <v>65</v>
      </c>
      <c r="H2609" s="5">
        <v>26.457999999999998</v>
      </c>
      <c r="I2609" s="5" t="s">
        <v>18</v>
      </c>
      <c r="J2609" s="5" t="s">
        <v>18</v>
      </c>
      <c r="K2609" s="5"/>
      <c r="L2609" s="5"/>
      <c r="M2609" s="6">
        <f t="shared" ref="M2609:M2610" si="446">AVERAGE(H2609:L2609)</f>
        <v>26.457999999999998</v>
      </c>
      <c r="N2609" s="7" t="s">
        <v>18</v>
      </c>
      <c r="O2609" s="7" t="s">
        <v>18</v>
      </c>
      <c r="P2609" s="8" t="s">
        <v>18</v>
      </c>
    </row>
    <row r="2610" spans="1:16" x14ac:dyDescent="0.2">
      <c r="A2610" s="32" t="s">
        <v>58</v>
      </c>
      <c r="B2610" s="9" t="s">
        <v>20</v>
      </c>
      <c r="C2610" s="9" t="s">
        <v>43</v>
      </c>
      <c r="D2610" s="9">
        <v>2021</v>
      </c>
      <c r="E2610" s="9">
        <v>1</v>
      </c>
      <c r="F2610" s="9">
        <v>685.98299999999995</v>
      </c>
      <c r="G2610" s="9">
        <v>1</v>
      </c>
      <c r="H2610" s="9">
        <v>0.755</v>
      </c>
      <c r="I2610" s="9">
        <v>1.5089999999999999</v>
      </c>
      <c r="J2610" s="9">
        <v>1.5089999999999999</v>
      </c>
      <c r="K2610" s="9"/>
      <c r="L2610" s="9"/>
      <c r="M2610" s="11">
        <f t="shared" si="446"/>
        <v>1.2576666666666665</v>
      </c>
      <c r="N2610" s="12">
        <f t="shared" ref="N2610" si="447">STDEV(H2610:L2610)</f>
        <v>0.43532210296897844</v>
      </c>
      <c r="O2610" s="12">
        <f t="shared" ref="O2610" si="448">M2610+N2610</f>
        <v>1.6929887696356449</v>
      </c>
      <c r="P2610" s="13">
        <f t="shared" ref="P2610" si="449">M2610-N2610</f>
        <v>0.82234456369768805</v>
      </c>
    </row>
    <row r="2611" spans="1:16" x14ac:dyDescent="0.2">
      <c r="A2611" s="17" t="s">
        <v>58</v>
      </c>
      <c r="B2611" t="s">
        <v>20</v>
      </c>
      <c r="C2611" t="s">
        <v>43</v>
      </c>
      <c r="D2611">
        <v>2021</v>
      </c>
      <c r="E2611">
        <v>1</v>
      </c>
      <c r="G2611">
        <v>2</v>
      </c>
      <c r="H2611">
        <v>2.2639999999999998</v>
      </c>
      <c r="I2611">
        <v>3.774</v>
      </c>
      <c r="J2611">
        <v>0.755</v>
      </c>
      <c r="M2611" s="3">
        <f t="shared" ref="M2611:M2638" si="450">AVERAGE(H2611:L2611)</f>
        <v>2.2643333333333335</v>
      </c>
      <c r="N2611" s="1">
        <f t="shared" ref="N2611:N2638" si="451">STDEV(H2611:L2611)</f>
        <v>1.5095000276029589</v>
      </c>
      <c r="O2611" s="1">
        <f t="shared" ref="O2611:O2638" si="452">M2611+N2611</f>
        <v>3.7738333609362922</v>
      </c>
      <c r="P2611" s="2">
        <f t="shared" ref="P2611:P2638" si="453">M2611-N2611</f>
        <v>0.75483330573037466</v>
      </c>
    </row>
    <row r="2612" spans="1:16" x14ac:dyDescent="0.2">
      <c r="A2612" s="17" t="s">
        <v>58</v>
      </c>
      <c r="B2612" t="s">
        <v>20</v>
      </c>
      <c r="C2612" t="s">
        <v>43</v>
      </c>
      <c r="D2612">
        <v>2021</v>
      </c>
      <c r="E2612">
        <v>1</v>
      </c>
      <c r="G2612">
        <v>3</v>
      </c>
      <c r="H2612">
        <v>3.774</v>
      </c>
      <c r="I2612">
        <v>3.774</v>
      </c>
      <c r="J2612">
        <v>3.0190000000000001</v>
      </c>
      <c r="M2612" s="3">
        <f t="shared" si="450"/>
        <v>3.5223333333333335</v>
      </c>
      <c r="N2612" s="1">
        <f t="shared" si="451"/>
        <v>0.43589945323816515</v>
      </c>
      <c r="O2612" s="1">
        <f t="shared" si="452"/>
        <v>3.9582327865714988</v>
      </c>
      <c r="P2612" s="2">
        <f t="shared" si="453"/>
        <v>3.0864338800951683</v>
      </c>
    </row>
    <row r="2613" spans="1:16" x14ac:dyDescent="0.2">
      <c r="A2613" s="17" t="s">
        <v>58</v>
      </c>
      <c r="B2613" t="s">
        <v>20</v>
      </c>
      <c r="C2613" t="s">
        <v>43</v>
      </c>
      <c r="D2613">
        <v>2021</v>
      </c>
      <c r="E2613">
        <v>1</v>
      </c>
      <c r="G2613">
        <v>4</v>
      </c>
      <c r="H2613">
        <v>3.0190000000000001</v>
      </c>
      <c r="I2613">
        <v>6.0380000000000003</v>
      </c>
      <c r="J2613">
        <v>5.2830000000000004</v>
      </c>
      <c r="M2613" s="3">
        <f t="shared" si="450"/>
        <v>4.78</v>
      </c>
      <c r="N2613" s="1">
        <f t="shared" si="451"/>
        <v>1.5710973871787861</v>
      </c>
      <c r="O2613" s="1">
        <f t="shared" si="452"/>
        <v>6.3510973871787861</v>
      </c>
      <c r="P2613" s="2">
        <f t="shared" si="453"/>
        <v>3.2089026128212144</v>
      </c>
    </row>
    <row r="2614" spans="1:16" x14ac:dyDescent="0.2">
      <c r="A2614" s="17" t="s">
        <v>58</v>
      </c>
      <c r="B2614" t="s">
        <v>20</v>
      </c>
      <c r="C2614" t="s">
        <v>43</v>
      </c>
      <c r="D2614">
        <v>2021</v>
      </c>
      <c r="E2614">
        <v>1</v>
      </c>
      <c r="G2614">
        <v>5</v>
      </c>
      <c r="H2614">
        <v>6.0380000000000003</v>
      </c>
      <c r="I2614">
        <v>16.672000000000001</v>
      </c>
      <c r="J2614">
        <v>4.5910000000000002</v>
      </c>
      <c r="M2614" s="3">
        <f t="shared" si="450"/>
        <v>9.1003333333333334</v>
      </c>
      <c r="N2614" s="1">
        <f t="shared" si="451"/>
        <v>6.5970489109399022</v>
      </c>
      <c r="O2614" s="1">
        <f t="shared" si="452"/>
        <v>15.697382244273236</v>
      </c>
      <c r="P2614" s="2">
        <f t="shared" si="453"/>
        <v>2.5032844223934312</v>
      </c>
    </row>
    <row r="2615" spans="1:16" x14ac:dyDescent="0.2">
      <c r="A2615" s="17" t="s">
        <v>58</v>
      </c>
      <c r="B2615" t="s">
        <v>20</v>
      </c>
      <c r="C2615" t="s">
        <v>43</v>
      </c>
      <c r="D2615">
        <v>2021</v>
      </c>
      <c r="E2615">
        <v>1</v>
      </c>
      <c r="G2615">
        <v>6</v>
      </c>
      <c r="H2615">
        <v>9.8109999999999999</v>
      </c>
      <c r="I2615">
        <v>18.867999999999999</v>
      </c>
      <c r="J2615">
        <v>7.585</v>
      </c>
      <c r="M2615" s="3">
        <f t="shared" si="450"/>
        <v>12.087999999999999</v>
      </c>
      <c r="N2615" s="1">
        <f t="shared" si="451"/>
        <v>5.9762085806972989</v>
      </c>
      <c r="O2615" s="1">
        <f t="shared" si="452"/>
        <v>18.064208580697297</v>
      </c>
      <c r="P2615" s="2">
        <f t="shared" si="453"/>
        <v>6.1117914193027003</v>
      </c>
    </row>
    <row r="2616" spans="1:16" x14ac:dyDescent="0.2">
      <c r="A2616" s="17" t="s">
        <v>58</v>
      </c>
      <c r="B2616" t="s">
        <v>20</v>
      </c>
      <c r="C2616" t="s">
        <v>43</v>
      </c>
      <c r="D2616">
        <v>2021</v>
      </c>
      <c r="E2616">
        <v>1</v>
      </c>
      <c r="G2616">
        <v>7</v>
      </c>
      <c r="H2616">
        <v>12.074999999999999</v>
      </c>
      <c r="I2616">
        <v>23.445</v>
      </c>
      <c r="J2616">
        <v>9.0570000000000004</v>
      </c>
      <c r="M2616" s="3">
        <f t="shared" si="450"/>
        <v>14.859</v>
      </c>
      <c r="N2616" s="1">
        <f t="shared" si="451"/>
        <v>7.5872674923189631</v>
      </c>
      <c r="O2616" s="1">
        <f t="shared" si="452"/>
        <v>22.446267492318963</v>
      </c>
      <c r="P2616" s="2">
        <f t="shared" si="453"/>
        <v>7.2717325076810369</v>
      </c>
    </row>
    <row r="2617" spans="1:16" x14ac:dyDescent="0.2">
      <c r="A2617" s="17" t="s">
        <v>58</v>
      </c>
      <c r="B2617" t="s">
        <v>20</v>
      </c>
      <c r="C2617" t="s">
        <v>43</v>
      </c>
      <c r="D2617">
        <v>2021</v>
      </c>
      <c r="E2617">
        <v>1</v>
      </c>
      <c r="G2617">
        <v>8</v>
      </c>
      <c r="H2617">
        <v>18.928000000000001</v>
      </c>
      <c r="I2617">
        <v>22.094000000000001</v>
      </c>
      <c r="J2617">
        <v>15.093999999999999</v>
      </c>
      <c r="M2617" s="3">
        <f t="shared" si="450"/>
        <v>18.705333333333336</v>
      </c>
      <c r="N2617" s="1">
        <f t="shared" si="451"/>
        <v>3.5053081652449962</v>
      </c>
      <c r="O2617" s="1">
        <f t="shared" si="452"/>
        <v>22.210641498578333</v>
      </c>
      <c r="P2617" s="2">
        <f t="shared" si="453"/>
        <v>15.20002516808834</v>
      </c>
    </row>
    <row r="2618" spans="1:16" x14ac:dyDescent="0.2">
      <c r="A2618" s="17" t="s">
        <v>58</v>
      </c>
      <c r="B2618" t="s">
        <v>20</v>
      </c>
      <c r="C2618" t="s">
        <v>43</v>
      </c>
      <c r="D2618">
        <v>2021</v>
      </c>
      <c r="E2618">
        <v>1</v>
      </c>
      <c r="G2618">
        <v>9</v>
      </c>
      <c r="H2618">
        <v>19.623000000000001</v>
      </c>
      <c r="I2618">
        <v>25.007999999999999</v>
      </c>
      <c r="J2618">
        <v>19.003</v>
      </c>
      <c r="M2618" s="3">
        <f t="shared" si="450"/>
        <v>21.211333333333332</v>
      </c>
      <c r="N2618" s="1">
        <f t="shared" si="451"/>
        <v>3.3025911544321267</v>
      </c>
      <c r="O2618" s="1">
        <f t="shared" si="452"/>
        <v>24.513924487765458</v>
      </c>
      <c r="P2618" s="2">
        <f t="shared" si="453"/>
        <v>17.908742178901207</v>
      </c>
    </row>
    <row r="2619" spans="1:16" x14ac:dyDescent="0.2">
      <c r="A2619" s="17" t="s">
        <v>58</v>
      </c>
      <c r="B2619" t="s">
        <v>20</v>
      </c>
      <c r="C2619" t="s">
        <v>43</v>
      </c>
      <c r="D2619">
        <v>2021</v>
      </c>
      <c r="E2619">
        <v>1</v>
      </c>
      <c r="G2619">
        <v>10</v>
      </c>
      <c r="H2619">
        <v>15.113</v>
      </c>
      <c r="I2619">
        <v>19.093</v>
      </c>
      <c r="J2619">
        <v>18.129000000000001</v>
      </c>
      <c r="M2619" s="3">
        <f t="shared" si="450"/>
        <v>17.445000000000004</v>
      </c>
      <c r="N2619" s="1">
        <f t="shared" si="451"/>
        <v>2.0762928502501765</v>
      </c>
      <c r="O2619" s="1">
        <f t="shared" si="452"/>
        <v>19.52129285025018</v>
      </c>
      <c r="P2619" s="2">
        <f t="shared" si="453"/>
        <v>15.368707149749827</v>
      </c>
    </row>
    <row r="2620" spans="1:16" x14ac:dyDescent="0.2">
      <c r="A2620" s="17" t="s">
        <v>58</v>
      </c>
      <c r="B2620" t="s">
        <v>20</v>
      </c>
      <c r="C2620" t="s">
        <v>43</v>
      </c>
      <c r="D2620">
        <v>2021</v>
      </c>
      <c r="E2620">
        <v>1</v>
      </c>
      <c r="G2620">
        <v>11</v>
      </c>
      <c r="H2620">
        <v>20.503</v>
      </c>
      <c r="I2620">
        <v>19.753</v>
      </c>
      <c r="J2620">
        <v>15.093999999999999</v>
      </c>
      <c r="M2620" s="3">
        <f t="shared" si="450"/>
        <v>18.45</v>
      </c>
      <c r="N2620" s="1">
        <f t="shared" si="451"/>
        <v>2.9304738524682294</v>
      </c>
      <c r="O2620" s="1">
        <f t="shared" si="452"/>
        <v>21.380473852468228</v>
      </c>
      <c r="P2620" s="2">
        <f t="shared" si="453"/>
        <v>15.519526147531771</v>
      </c>
    </row>
    <row r="2621" spans="1:16" x14ac:dyDescent="0.2">
      <c r="A2621" s="17" t="s">
        <v>58</v>
      </c>
      <c r="B2621" t="s">
        <v>20</v>
      </c>
      <c r="C2621" t="s">
        <v>43</v>
      </c>
      <c r="D2621">
        <v>2021</v>
      </c>
      <c r="E2621">
        <v>1</v>
      </c>
      <c r="G2621">
        <v>12</v>
      </c>
      <c r="H2621">
        <v>21.887</v>
      </c>
      <c r="I2621">
        <v>19.637</v>
      </c>
      <c r="J2621">
        <v>18.129000000000001</v>
      </c>
      <c r="M2621" s="3">
        <f t="shared" si="450"/>
        <v>19.884333333333334</v>
      </c>
      <c r="N2621" s="1">
        <f t="shared" si="451"/>
        <v>1.8911693031913701</v>
      </c>
      <c r="O2621" s="1">
        <f t="shared" si="452"/>
        <v>21.775502636524703</v>
      </c>
      <c r="P2621" s="2">
        <f t="shared" si="453"/>
        <v>17.993164030141966</v>
      </c>
    </row>
    <row r="2622" spans="1:16" x14ac:dyDescent="0.2">
      <c r="A2622" s="17" t="s">
        <v>58</v>
      </c>
      <c r="B2622" t="s">
        <v>20</v>
      </c>
      <c r="C2622" t="s">
        <v>43</v>
      </c>
      <c r="D2622">
        <v>2021</v>
      </c>
      <c r="E2622">
        <v>1</v>
      </c>
      <c r="G2622">
        <v>13</v>
      </c>
      <c r="H2622">
        <v>15.867000000000001</v>
      </c>
      <c r="I2622">
        <v>15.113</v>
      </c>
      <c r="J2622">
        <v>16.672000000000001</v>
      </c>
      <c r="M2622" s="3">
        <f t="shared" si="450"/>
        <v>15.884</v>
      </c>
      <c r="N2622" s="1">
        <f t="shared" si="451"/>
        <v>0.7796390190338095</v>
      </c>
      <c r="O2622" s="1">
        <f t="shared" si="452"/>
        <v>16.663639019033809</v>
      </c>
      <c r="P2622" s="2">
        <f t="shared" si="453"/>
        <v>15.104360980966192</v>
      </c>
    </row>
    <row r="2623" spans="1:16" x14ac:dyDescent="0.2">
      <c r="A2623" s="17" t="s">
        <v>58</v>
      </c>
      <c r="B2623" t="s">
        <v>20</v>
      </c>
      <c r="C2623" t="s">
        <v>43</v>
      </c>
      <c r="D2623">
        <v>2021</v>
      </c>
      <c r="E2623">
        <v>1</v>
      </c>
      <c r="G2623">
        <v>14</v>
      </c>
      <c r="H2623">
        <v>18.175999999999998</v>
      </c>
      <c r="I2623">
        <v>19.681000000000001</v>
      </c>
      <c r="J2623" t="s">
        <v>18</v>
      </c>
      <c r="M2623" s="3">
        <f t="shared" si="450"/>
        <v>18.9285</v>
      </c>
      <c r="N2623" s="1">
        <f t="shared" si="451"/>
        <v>1.0641957056857558</v>
      </c>
      <c r="O2623" s="1">
        <f t="shared" si="452"/>
        <v>19.992695705685755</v>
      </c>
      <c r="P2623" s="2">
        <f t="shared" si="453"/>
        <v>17.864304294314245</v>
      </c>
    </row>
    <row r="2624" spans="1:16" x14ac:dyDescent="0.2">
      <c r="A2624" s="17" t="s">
        <v>58</v>
      </c>
      <c r="B2624" t="s">
        <v>20</v>
      </c>
      <c r="C2624" t="s">
        <v>43</v>
      </c>
      <c r="D2624">
        <v>2021</v>
      </c>
      <c r="E2624">
        <v>1</v>
      </c>
      <c r="G2624">
        <v>15</v>
      </c>
      <c r="H2624">
        <v>15.17</v>
      </c>
      <c r="I2624" t="s">
        <v>18</v>
      </c>
      <c r="J2624">
        <v>27.263999999999999</v>
      </c>
      <c r="M2624" s="3">
        <f t="shared" si="450"/>
        <v>21.216999999999999</v>
      </c>
      <c r="N2624" s="1">
        <f t="shared" si="451"/>
        <v>8.551749411670114</v>
      </c>
      <c r="O2624" s="1">
        <f t="shared" si="452"/>
        <v>29.768749411670115</v>
      </c>
      <c r="P2624" s="2">
        <f t="shared" si="453"/>
        <v>12.665250588329885</v>
      </c>
    </row>
    <row r="2625" spans="1:16" x14ac:dyDescent="0.2">
      <c r="A2625" s="17" t="s">
        <v>58</v>
      </c>
      <c r="B2625" t="s">
        <v>20</v>
      </c>
      <c r="C2625" t="s">
        <v>43</v>
      </c>
      <c r="D2625">
        <v>2021</v>
      </c>
      <c r="E2625">
        <v>1</v>
      </c>
      <c r="G2625">
        <v>16</v>
      </c>
      <c r="H2625">
        <v>18.867999999999999</v>
      </c>
      <c r="I2625">
        <v>32.670999999999999</v>
      </c>
      <c r="J2625" t="s">
        <v>18</v>
      </c>
      <c r="M2625" s="3">
        <f t="shared" si="450"/>
        <v>25.769500000000001</v>
      </c>
      <c r="N2625" s="1">
        <f t="shared" si="451"/>
        <v>9.7601949007179165</v>
      </c>
      <c r="O2625" s="1">
        <f t="shared" si="452"/>
        <v>35.529694900717914</v>
      </c>
      <c r="P2625" s="2">
        <f t="shared" si="453"/>
        <v>16.009305099282084</v>
      </c>
    </row>
    <row r="2626" spans="1:16" x14ac:dyDescent="0.2">
      <c r="A2626" s="17" t="s">
        <v>58</v>
      </c>
      <c r="B2626" t="s">
        <v>20</v>
      </c>
      <c r="C2626" t="s">
        <v>43</v>
      </c>
      <c r="D2626">
        <v>2021</v>
      </c>
      <c r="E2626">
        <v>1</v>
      </c>
      <c r="G2626">
        <v>17</v>
      </c>
      <c r="H2626">
        <v>17.358000000000001</v>
      </c>
      <c r="I2626" t="s">
        <v>18</v>
      </c>
      <c r="J2626">
        <v>25.76</v>
      </c>
      <c r="M2626" s="3">
        <f t="shared" si="450"/>
        <v>21.559000000000001</v>
      </c>
      <c r="N2626" s="1">
        <f t="shared" si="451"/>
        <v>5.9411111755293691</v>
      </c>
      <c r="O2626" s="1">
        <f t="shared" si="452"/>
        <v>27.500111175529369</v>
      </c>
      <c r="P2626" s="2">
        <f t="shared" si="453"/>
        <v>15.617888824470633</v>
      </c>
    </row>
    <row r="2627" spans="1:16" x14ac:dyDescent="0.2">
      <c r="A2627" s="17" t="s">
        <v>58</v>
      </c>
      <c r="B2627" t="s">
        <v>20</v>
      </c>
      <c r="C2627" t="s">
        <v>43</v>
      </c>
      <c r="D2627">
        <v>2021</v>
      </c>
      <c r="E2627">
        <v>1</v>
      </c>
      <c r="G2627">
        <v>18</v>
      </c>
      <c r="H2627">
        <v>22.654</v>
      </c>
      <c r="I2627">
        <v>33.625</v>
      </c>
      <c r="J2627">
        <v>25.007999999999999</v>
      </c>
      <c r="M2627" s="3">
        <f t="shared" si="450"/>
        <v>27.095666666666663</v>
      </c>
      <c r="N2627" s="1">
        <f t="shared" si="451"/>
        <v>5.7757661252281967</v>
      </c>
      <c r="O2627" s="1">
        <f t="shared" si="452"/>
        <v>32.871432791894861</v>
      </c>
      <c r="P2627" s="2">
        <f t="shared" si="453"/>
        <v>21.319900541438464</v>
      </c>
    </row>
    <row r="2628" spans="1:16" x14ac:dyDescent="0.2">
      <c r="A2628" s="17" t="s">
        <v>58</v>
      </c>
      <c r="B2628" t="s">
        <v>20</v>
      </c>
      <c r="C2628" t="s">
        <v>43</v>
      </c>
      <c r="D2628">
        <v>2021</v>
      </c>
      <c r="E2628">
        <v>1</v>
      </c>
      <c r="G2628">
        <v>19</v>
      </c>
      <c r="H2628">
        <v>21.146000000000001</v>
      </c>
      <c r="I2628" t="s">
        <v>18</v>
      </c>
      <c r="J2628">
        <v>21.146000000000001</v>
      </c>
      <c r="M2628" s="3">
        <f t="shared" si="450"/>
        <v>21.146000000000001</v>
      </c>
      <c r="N2628" s="1">
        <f t="shared" si="451"/>
        <v>0</v>
      </c>
      <c r="O2628" s="1">
        <f t="shared" si="452"/>
        <v>21.146000000000001</v>
      </c>
      <c r="P2628" s="2">
        <f t="shared" si="453"/>
        <v>21.146000000000001</v>
      </c>
    </row>
    <row r="2629" spans="1:16" x14ac:dyDescent="0.2">
      <c r="A2629" s="17" t="s">
        <v>58</v>
      </c>
      <c r="B2629" t="s">
        <v>20</v>
      </c>
      <c r="C2629" t="s">
        <v>43</v>
      </c>
      <c r="D2629">
        <v>2021</v>
      </c>
      <c r="E2629">
        <v>1</v>
      </c>
      <c r="G2629">
        <v>20</v>
      </c>
      <c r="H2629">
        <v>25.670999999999999</v>
      </c>
      <c r="I2629">
        <v>27.337</v>
      </c>
      <c r="J2629">
        <v>19.637</v>
      </c>
      <c r="M2629" s="3">
        <f t="shared" si="450"/>
        <v>24.215</v>
      </c>
      <c r="N2629" s="1">
        <f t="shared" si="451"/>
        <v>4.0512284556662603</v>
      </c>
      <c r="O2629" s="1">
        <f t="shared" si="452"/>
        <v>28.266228455666258</v>
      </c>
      <c r="P2629" s="2">
        <f t="shared" si="453"/>
        <v>20.163771544333741</v>
      </c>
    </row>
    <row r="2630" spans="1:16" x14ac:dyDescent="0.2">
      <c r="A2630" s="17" t="s">
        <v>58</v>
      </c>
      <c r="B2630" t="s">
        <v>20</v>
      </c>
      <c r="C2630" t="s">
        <v>43</v>
      </c>
      <c r="D2630">
        <v>2021</v>
      </c>
      <c r="E2630">
        <v>1</v>
      </c>
      <c r="G2630">
        <v>21</v>
      </c>
      <c r="H2630">
        <v>29.434000000000001</v>
      </c>
      <c r="I2630">
        <v>23.59</v>
      </c>
      <c r="J2630">
        <v>19.003</v>
      </c>
      <c r="M2630" s="3">
        <f t="shared" si="450"/>
        <v>24.009</v>
      </c>
      <c r="N2630" s="1">
        <f t="shared" si="451"/>
        <v>5.2281077838927565</v>
      </c>
      <c r="O2630" s="1">
        <f t="shared" si="452"/>
        <v>29.237107783892757</v>
      </c>
      <c r="P2630" s="2">
        <f t="shared" si="453"/>
        <v>18.780892216107244</v>
      </c>
    </row>
    <row r="2631" spans="1:16" x14ac:dyDescent="0.2">
      <c r="A2631" s="17" t="s">
        <v>58</v>
      </c>
      <c r="B2631" t="s">
        <v>20</v>
      </c>
      <c r="C2631" t="s">
        <v>43</v>
      </c>
      <c r="D2631">
        <v>2021</v>
      </c>
      <c r="E2631">
        <v>1</v>
      </c>
      <c r="G2631">
        <v>22</v>
      </c>
      <c r="H2631">
        <v>22.692</v>
      </c>
      <c r="I2631">
        <v>22.094000000000001</v>
      </c>
      <c r="J2631">
        <v>22.21</v>
      </c>
      <c r="M2631" s="3">
        <f t="shared" si="450"/>
        <v>22.332000000000004</v>
      </c>
      <c r="N2631" s="1">
        <f t="shared" si="451"/>
        <v>0.31711827446553703</v>
      </c>
      <c r="O2631" s="1">
        <f t="shared" si="452"/>
        <v>22.64911827446554</v>
      </c>
      <c r="P2631" s="2">
        <f t="shared" si="453"/>
        <v>22.014881725534469</v>
      </c>
    </row>
    <row r="2632" spans="1:16" x14ac:dyDescent="0.2">
      <c r="A2632" s="17" t="s">
        <v>58</v>
      </c>
      <c r="B2632" t="s">
        <v>20</v>
      </c>
      <c r="C2632" t="s">
        <v>43</v>
      </c>
      <c r="D2632">
        <v>2021</v>
      </c>
      <c r="E2632">
        <v>1</v>
      </c>
      <c r="G2632">
        <v>23</v>
      </c>
      <c r="H2632">
        <v>20.503</v>
      </c>
      <c r="I2632">
        <v>27.689</v>
      </c>
      <c r="J2632">
        <v>21.132000000000001</v>
      </c>
      <c r="M2632" s="3">
        <f t="shared" si="450"/>
        <v>23.108000000000001</v>
      </c>
      <c r="N2632" s="1">
        <f t="shared" si="451"/>
        <v>3.9797086576783469</v>
      </c>
      <c r="O2632" s="1">
        <f t="shared" si="452"/>
        <v>27.087708657678348</v>
      </c>
      <c r="P2632" s="2">
        <f t="shared" si="453"/>
        <v>19.128291342321653</v>
      </c>
    </row>
    <row r="2633" spans="1:16" x14ac:dyDescent="0.2">
      <c r="A2633" s="17" t="s">
        <v>58</v>
      </c>
      <c r="B2633" t="s">
        <v>20</v>
      </c>
      <c r="C2633" t="s">
        <v>43</v>
      </c>
      <c r="D2633">
        <v>2021</v>
      </c>
      <c r="E2633">
        <v>1</v>
      </c>
      <c r="G2633">
        <v>24</v>
      </c>
      <c r="H2633">
        <v>18.254000000000001</v>
      </c>
      <c r="I2633" t="s">
        <v>18</v>
      </c>
      <c r="J2633">
        <v>20.503</v>
      </c>
      <c r="M2633" s="3">
        <f t="shared" si="450"/>
        <v>19.378500000000003</v>
      </c>
      <c r="N2633" s="1">
        <f t="shared" si="451"/>
        <v>1.5902831508885444</v>
      </c>
      <c r="O2633" s="1">
        <f t="shared" si="452"/>
        <v>20.968783150888548</v>
      </c>
      <c r="P2633" s="2">
        <f t="shared" si="453"/>
        <v>17.788216849111457</v>
      </c>
    </row>
    <row r="2634" spans="1:16" x14ac:dyDescent="0.2">
      <c r="A2634" s="17" t="s">
        <v>58</v>
      </c>
      <c r="B2634" t="s">
        <v>20</v>
      </c>
      <c r="C2634" t="s">
        <v>43</v>
      </c>
      <c r="D2634">
        <v>2021</v>
      </c>
      <c r="E2634">
        <v>1</v>
      </c>
      <c r="G2634">
        <v>25</v>
      </c>
      <c r="H2634">
        <v>25.76</v>
      </c>
      <c r="I2634">
        <v>25.837</v>
      </c>
      <c r="J2634">
        <v>26.937999999999999</v>
      </c>
      <c r="M2634" s="3">
        <f t="shared" si="450"/>
        <v>26.178333333333331</v>
      </c>
      <c r="N2634" s="1">
        <f t="shared" si="451"/>
        <v>0.65901618594184153</v>
      </c>
      <c r="O2634" s="1">
        <f t="shared" si="452"/>
        <v>26.837349519275172</v>
      </c>
      <c r="P2634" s="2">
        <f t="shared" si="453"/>
        <v>25.51931714739149</v>
      </c>
    </row>
    <row r="2635" spans="1:16" x14ac:dyDescent="0.2">
      <c r="A2635" s="17" t="s">
        <v>58</v>
      </c>
      <c r="B2635" t="s">
        <v>20</v>
      </c>
      <c r="C2635" t="s">
        <v>43</v>
      </c>
      <c r="D2635">
        <v>2021</v>
      </c>
      <c r="E2635">
        <v>1</v>
      </c>
      <c r="G2635">
        <v>26</v>
      </c>
      <c r="H2635">
        <v>18.928000000000001</v>
      </c>
      <c r="I2635">
        <v>25.76</v>
      </c>
      <c r="J2635">
        <v>23.445</v>
      </c>
      <c r="M2635" s="3">
        <f t="shared" si="450"/>
        <v>22.711000000000002</v>
      </c>
      <c r="N2635" s="1">
        <f t="shared" si="451"/>
        <v>3.4746399813505873</v>
      </c>
      <c r="O2635" s="1">
        <f t="shared" si="452"/>
        <v>26.18563998135059</v>
      </c>
      <c r="P2635" s="2">
        <f t="shared" si="453"/>
        <v>19.236360018649414</v>
      </c>
    </row>
    <row r="2636" spans="1:16" x14ac:dyDescent="0.2">
      <c r="A2636" s="17" t="s">
        <v>58</v>
      </c>
      <c r="B2636" t="s">
        <v>20</v>
      </c>
      <c r="C2636" t="s">
        <v>43</v>
      </c>
      <c r="D2636">
        <v>2021</v>
      </c>
      <c r="E2636">
        <v>1</v>
      </c>
      <c r="G2636">
        <v>27</v>
      </c>
      <c r="H2636">
        <v>22.954000000000001</v>
      </c>
      <c r="I2636">
        <v>25.19</v>
      </c>
      <c r="J2636">
        <v>22.704000000000001</v>
      </c>
      <c r="M2636" s="3">
        <f t="shared" si="450"/>
        <v>23.616000000000003</v>
      </c>
      <c r="N2636" s="1">
        <f t="shared" si="451"/>
        <v>1.3688433073219159</v>
      </c>
      <c r="O2636" s="1">
        <f t="shared" si="452"/>
        <v>24.98484330732192</v>
      </c>
      <c r="P2636" s="2">
        <f t="shared" si="453"/>
        <v>22.247156692678086</v>
      </c>
    </row>
    <row r="2637" spans="1:16" x14ac:dyDescent="0.2">
      <c r="A2637" s="17" t="s">
        <v>58</v>
      </c>
      <c r="B2637" t="s">
        <v>20</v>
      </c>
      <c r="C2637" t="s">
        <v>43</v>
      </c>
      <c r="D2637">
        <v>2021</v>
      </c>
      <c r="E2637">
        <v>1</v>
      </c>
      <c r="G2637">
        <v>28</v>
      </c>
      <c r="H2637">
        <v>26.199000000000002</v>
      </c>
      <c r="I2637">
        <v>27.431000000000001</v>
      </c>
      <c r="J2637">
        <v>26.587</v>
      </c>
      <c r="M2637" s="3">
        <f t="shared" si="450"/>
        <v>26.739000000000001</v>
      </c>
      <c r="N2637" s="1">
        <f t="shared" si="451"/>
        <v>0.62990792978021781</v>
      </c>
      <c r="O2637" s="1">
        <f t="shared" si="452"/>
        <v>27.368907929780217</v>
      </c>
      <c r="P2637" s="2">
        <f t="shared" si="453"/>
        <v>26.109092070219784</v>
      </c>
    </row>
    <row r="2638" spans="1:16" x14ac:dyDescent="0.2">
      <c r="A2638" s="36" t="s">
        <v>58</v>
      </c>
      <c r="B2638" s="5" t="s">
        <v>20</v>
      </c>
      <c r="C2638" s="5" t="s">
        <v>43</v>
      </c>
      <c r="D2638" s="5">
        <v>2021</v>
      </c>
      <c r="E2638" s="5">
        <v>1</v>
      </c>
      <c r="F2638" s="5"/>
      <c r="G2638" s="5">
        <v>29</v>
      </c>
      <c r="H2638" s="5">
        <v>21.887</v>
      </c>
      <c r="I2638" s="5">
        <v>22.954000000000001</v>
      </c>
      <c r="J2638" s="5">
        <v>22.954000000000001</v>
      </c>
      <c r="K2638" s="5"/>
      <c r="L2638" s="5"/>
      <c r="M2638" s="6">
        <f t="shared" si="450"/>
        <v>22.598333333333333</v>
      </c>
      <c r="N2638" s="7">
        <f t="shared" si="451"/>
        <v>0.61603273722533081</v>
      </c>
      <c r="O2638" s="7">
        <f t="shared" si="452"/>
        <v>23.214366070558665</v>
      </c>
      <c r="P2638" s="8">
        <f t="shared" si="453"/>
        <v>21.982300596108001</v>
      </c>
    </row>
    <row r="2639" spans="1:16" x14ac:dyDescent="0.2">
      <c r="A2639" s="32" t="s">
        <v>58</v>
      </c>
      <c r="B2639" s="9" t="s">
        <v>20</v>
      </c>
      <c r="C2639" s="9" t="s">
        <v>43</v>
      </c>
      <c r="D2639" s="9">
        <v>2020</v>
      </c>
      <c r="E2639" s="9">
        <v>2</v>
      </c>
      <c r="F2639" s="9">
        <v>696.58199999999999</v>
      </c>
      <c r="G2639" s="9">
        <v>1</v>
      </c>
      <c r="H2639" s="9" t="s">
        <v>18</v>
      </c>
      <c r="I2639" s="9" t="s">
        <v>18</v>
      </c>
      <c r="J2639" s="9">
        <v>0.755</v>
      </c>
      <c r="K2639" s="9"/>
      <c r="L2639" s="9"/>
      <c r="M2639" s="11">
        <f>AVERAGE(H2639:L2639)</f>
        <v>0.755</v>
      </c>
      <c r="N2639" s="12" t="s">
        <v>18</v>
      </c>
      <c r="O2639" s="12" t="s">
        <v>18</v>
      </c>
      <c r="P2639" s="13" t="s">
        <v>18</v>
      </c>
    </row>
    <row r="2640" spans="1:16" x14ac:dyDescent="0.2">
      <c r="A2640" s="17" t="s">
        <v>58</v>
      </c>
      <c r="B2640" t="s">
        <v>20</v>
      </c>
      <c r="C2640" t="s">
        <v>43</v>
      </c>
      <c r="D2640">
        <v>2020</v>
      </c>
      <c r="E2640">
        <v>2</v>
      </c>
      <c r="G2640">
        <v>2</v>
      </c>
      <c r="H2640">
        <v>7.4999999999999997E-2</v>
      </c>
      <c r="I2640">
        <v>1.5089999999999999</v>
      </c>
      <c r="J2640">
        <v>1.5089999999999999</v>
      </c>
      <c r="M2640" s="3">
        <f>AVERAGE(H2640:L2640)</f>
        <v>1.0309999999999999</v>
      </c>
      <c r="N2640" s="1">
        <f t="shared" ref="N2640" si="454">STDEV(H2640:L2640)</f>
        <v>0.82792028601792333</v>
      </c>
      <c r="O2640" s="1">
        <f t="shared" ref="O2640" si="455">M2640+N2640</f>
        <v>1.8589202860179233</v>
      </c>
      <c r="P2640" s="2">
        <f t="shared" ref="P2640" si="456">M2640-N2640</f>
        <v>0.20307971398207658</v>
      </c>
    </row>
    <row r="2641" spans="1:16" x14ac:dyDescent="0.2">
      <c r="A2641" s="17" t="s">
        <v>58</v>
      </c>
      <c r="B2641" t="s">
        <v>20</v>
      </c>
      <c r="C2641" t="s">
        <v>43</v>
      </c>
      <c r="D2641">
        <v>2020</v>
      </c>
      <c r="E2641">
        <v>2</v>
      </c>
      <c r="G2641">
        <v>3</v>
      </c>
      <c r="H2641">
        <v>1.6879999999999999</v>
      </c>
      <c r="I2641">
        <v>1.5089999999999999</v>
      </c>
      <c r="J2641">
        <v>3.774</v>
      </c>
      <c r="M2641" s="3">
        <f>AVERAGE(H2641:L2641)</f>
        <v>2.3236666666666665</v>
      </c>
      <c r="N2641" s="1">
        <f t="shared" ref="N2641:N2702" si="457">STDEV(H2641:L2641)</f>
        <v>1.2592102022034817</v>
      </c>
      <c r="O2641" s="1">
        <f t="shared" ref="O2641:O2702" si="458">M2641+N2641</f>
        <v>3.582876868870148</v>
      </c>
      <c r="P2641" s="2">
        <f t="shared" ref="P2641:P2702" si="459">M2641-N2641</f>
        <v>1.0644564644631849</v>
      </c>
    </row>
    <row r="2642" spans="1:16" x14ac:dyDescent="0.2">
      <c r="A2642" s="17" t="s">
        <v>58</v>
      </c>
      <c r="B2642" t="s">
        <v>20</v>
      </c>
      <c r="C2642" t="s">
        <v>43</v>
      </c>
      <c r="D2642">
        <v>2020</v>
      </c>
      <c r="E2642">
        <v>2</v>
      </c>
      <c r="G2642">
        <v>4</v>
      </c>
      <c r="H2642">
        <v>1.5089999999999999</v>
      </c>
      <c r="I2642">
        <v>3.774</v>
      </c>
      <c r="J2642">
        <v>4.5279999999999996</v>
      </c>
      <c r="M2642" s="3">
        <f t="shared" ref="M2642:M2702" si="460">AVERAGE(H2642:L2642)</f>
        <v>3.2703333333333333</v>
      </c>
      <c r="N2642" s="1">
        <f t="shared" si="457"/>
        <v>1.5712575642883417</v>
      </c>
      <c r="O2642" s="1">
        <f t="shared" si="458"/>
        <v>4.8415908976216748</v>
      </c>
      <c r="P2642" s="2">
        <f t="shared" si="459"/>
        <v>1.6990757690449916</v>
      </c>
    </row>
    <row r="2643" spans="1:16" x14ac:dyDescent="0.2">
      <c r="A2643" s="17" t="s">
        <v>58</v>
      </c>
      <c r="B2643" t="s">
        <v>20</v>
      </c>
      <c r="C2643" t="s">
        <v>43</v>
      </c>
      <c r="D2643">
        <v>2020</v>
      </c>
      <c r="E2643">
        <v>2</v>
      </c>
      <c r="G2643">
        <v>5</v>
      </c>
      <c r="H2643">
        <v>3.774</v>
      </c>
      <c r="I2643">
        <v>4.5279999999999996</v>
      </c>
      <c r="J2643">
        <v>6.085</v>
      </c>
      <c r="M2643" s="3">
        <f t="shared" si="460"/>
        <v>4.7956666666666665</v>
      </c>
      <c r="N2643" s="1">
        <f t="shared" si="457"/>
        <v>1.1785220970916634</v>
      </c>
      <c r="O2643" s="1">
        <f t="shared" si="458"/>
        <v>5.9741887637583302</v>
      </c>
      <c r="P2643" s="2">
        <f t="shared" si="459"/>
        <v>3.6171445695750029</v>
      </c>
    </row>
    <row r="2644" spans="1:16" x14ac:dyDescent="0.2">
      <c r="A2644" s="17" t="s">
        <v>58</v>
      </c>
      <c r="B2644" t="s">
        <v>20</v>
      </c>
      <c r="C2644" t="s">
        <v>43</v>
      </c>
      <c r="D2644">
        <v>2020</v>
      </c>
      <c r="E2644">
        <v>2</v>
      </c>
      <c r="G2644">
        <v>6</v>
      </c>
      <c r="H2644">
        <v>5.2830000000000004</v>
      </c>
      <c r="I2644">
        <v>6.0380000000000003</v>
      </c>
      <c r="J2644">
        <v>6.0380000000000003</v>
      </c>
      <c r="M2644" s="3">
        <f t="shared" si="460"/>
        <v>5.7863333333333342</v>
      </c>
      <c r="N2644" s="1">
        <f t="shared" si="457"/>
        <v>0.43589945323816742</v>
      </c>
      <c r="O2644" s="1">
        <f t="shared" si="458"/>
        <v>6.2222327865715013</v>
      </c>
      <c r="P2644" s="2">
        <f t="shared" si="459"/>
        <v>5.3504338800951672</v>
      </c>
    </row>
    <row r="2645" spans="1:16" x14ac:dyDescent="0.2">
      <c r="A2645" s="17" t="s">
        <v>58</v>
      </c>
      <c r="B2645" t="s">
        <v>20</v>
      </c>
      <c r="C2645" t="s">
        <v>43</v>
      </c>
      <c r="D2645">
        <v>2020</v>
      </c>
      <c r="E2645">
        <v>2</v>
      </c>
      <c r="G2645">
        <v>7</v>
      </c>
      <c r="H2645">
        <v>6.0380000000000003</v>
      </c>
      <c r="I2645">
        <v>7.5469999999999997</v>
      </c>
      <c r="J2645">
        <v>5.2830000000000004</v>
      </c>
      <c r="M2645" s="3">
        <f t="shared" si="460"/>
        <v>6.2893333333333343</v>
      </c>
      <c r="N2645" s="1">
        <f t="shared" si="457"/>
        <v>1.1527360206627184</v>
      </c>
      <c r="O2645" s="1">
        <f t="shared" si="458"/>
        <v>7.442069353996053</v>
      </c>
      <c r="P2645" s="2">
        <f t="shared" si="459"/>
        <v>5.1365973126706157</v>
      </c>
    </row>
    <row r="2646" spans="1:16" x14ac:dyDescent="0.2">
      <c r="A2646" s="17" t="s">
        <v>58</v>
      </c>
      <c r="B2646" t="s">
        <v>20</v>
      </c>
      <c r="C2646" t="s">
        <v>43</v>
      </c>
      <c r="D2646">
        <v>2020</v>
      </c>
      <c r="E2646">
        <v>2</v>
      </c>
      <c r="G2646">
        <v>8</v>
      </c>
      <c r="H2646">
        <v>10.566000000000001</v>
      </c>
      <c r="I2646">
        <v>5.2830000000000004</v>
      </c>
      <c r="J2646">
        <v>6.8339999999999996</v>
      </c>
      <c r="M2646" s="3">
        <f t="shared" si="460"/>
        <v>7.5609999999999999</v>
      </c>
      <c r="N2646" s="1">
        <f t="shared" si="457"/>
        <v>2.7154960872739258</v>
      </c>
      <c r="O2646" s="1">
        <f t="shared" si="458"/>
        <v>10.276496087273927</v>
      </c>
      <c r="P2646" s="2">
        <f t="shared" si="459"/>
        <v>4.8455039127260742</v>
      </c>
    </row>
    <row r="2647" spans="1:16" x14ac:dyDescent="0.2">
      <c r="A2647" s="17" t="s">
        <v>58</v>
      </c>
      <c r="B2647" t="s">
        <v>20</v>
      </c>
      <c r="C2647" t="s">
        <v>43</v>
      </c>
      <c r="D2647">
        <v>2020</v>
      </c>
      <c r="E2647">
        <v>2</v>
      </c>
      <c r="G2647">
        <v>9</v>
      </c>
      <c r="H2647">
        <v>5.2830000000000004</v>
      </c>
      <c r="I2647">
        <v>8.3360000000000003</v>
      </c>
      <c r="J2647">
        <v>10.566000000000001</v>
      </c>
      <c r="M2647" s="3">
        <f t="shared" si="460"/>
        <v>8.0616666666666674</v>
      </c>
      <c r="N2647" s="1">
        <f t="shared" si="457"/>
        <v>2.6521625767160919</v>
      </c>
      <c r="O2647" s="1">
        <f t="shared" si="458"/>
        <v>10.71382924338276</v>
      </c>
      <c r="P2647" s="2">
        <f t="shared" si="459"/>
        <v>5.4095040899505751</v>
      </c>
    </row>
    <row r="2648" spans="1:16" x14ac:dyDescent="0.2">
      <c r="A2648" s="17" t="s">
        <v>58</v>
      </c>
      <c r="B2648" t="s">
        <v>20</v>
      </c>
      <c r="C2648" t="s">
        <v>43</v>
      </c>
      <c r="D2648">
        <v>2020</v>
      </c>
      <c r="E2648">
        <v>2</v>
      </c>
      <c r="G2648">
        <v>10</v>
      </c>
      <c r="H2648">
        <v>6.085</v>
      </c>
      <c r="I2648">
        <v>13.606</v>
      </c>
      <c r="J2648">
        <v>10.566000000000001</v>
      </c>
      <c r="M2648" s="3">
        <f t="shared" si="460"/>
        <v>10.085666666666667</v>
      </c>
      <c r="N2648" s="1">
        <f t="shared" si="457"/>
        <v>3.7834376343919516</v>
      </c>
      <c r="O2648" s="1">
        <f t="shared" si="458"/>
        <v>13.869104301058618</v>
      </c>
      <c r="P2648" s="2">
        <f t="shared" si="459"/>
        <v>6.302229032274715</v>
      </c>
    </row>
    <row r="2649" spans="1:16" x14ac:dyDescent="0.2">
      <c r="A2649" s="17" t="s">
        <v>58</v>
      </c>
      <c r="B2649" t="s">
        <v>20</v>
      </c>
      <c r="C2649" t="s">
        <v>43</v>
      </c>
      <c r="D2649">
        <v>2020</v>
      </c>
      <c r="E2649">
        <v>2</v>
      </c>
      <c r="G2649">
        <v>11</v>
      </c>
      <c r="H2649">
        <v>13.669</v>
      </c>
      <c r="I2649">
        <v>12.83</v>
      </c>
      <c r="J2649">
        <v>13.669</v>
      </c>
      <c r="M2649" s="3">
        <f t="shared" si="460"/>
        <v>13.389333333333335</v>
      </c>
      <c r="N2649" s="1">
        <f t="shared" si="457"/>
        <v>0.48439687585009628</v>
      </c>
      <c r="O2649" s="1">
        <f t="shared" si="458"/>
        <v>13.873730209183432</v>
      </c>
      <c r="P2649" s="2">
        <f t="shared" si="459"/>
        <v>12.904936457483238</v>
      </c>
    </row>
    <row r="2650" spans="1:16" x14ac:dyDescent="0.2">
      <c r="A2650" s="17" t="s">
        <v>58</v>
      </c>
      <c r="B2650" t="s">
        <v>20</v>
      </c>
      <c r="C2650" t="s">
        <v>43</v>
      </c>
      <c r="D2650">
        <v>2020</v>
      </c>
      <c r="E2650">
        <v>2</v>
      </c>
      <c r="G2650">
        <v>12</v>
      </c>
      <c r="H2650">
        <v>23.506</v>
      </c>
      <c r="I2650">
        <v>19.003</v>
      </c>
      <c r="J2650">
        <v>19.242000000000001</v>
      </c>
      <c r="M2650" s="3">
        <f t="shared" si="460"/>
        <v>20.583666666666669</v>
      </c>
      <c r="N2650" s="1">
        <f t="shared" si="457"/>
        <v>2.5336346092784043</v>
      </c>
      <c r="O2650" s="1">
        <f t="shared" si="458"/>
        <v>23.117301275945074</v>
      </c>
      <c r="P2650" s="2">
        <f t="shared" si="459"/>
        <v>18.050032057388265</v>
      </c>
    </row>
    <row r="2651" spans="1:16" x14ac:dyDescent="0.2">
      <c r="A2651" s="17" t="s">
        <v>58</v>
      </c>
      <c r="B2651" t="s">
        <v>20</v>
      </c>
      <c r="C2651" t="s">
        <v>43</v>
      </c>
      <c r="D2651">
        <v>2020</v>
      </c>
      <c r="E2651">
        <v>2</v>
      </c>
      <c r="G2651">
        <v>13</v>
      </c>
      <c r="H2651">
        <v>25.670999999999999</v>
      </c>
      <c r="I2651">
        <v>19.623000000000001</v>
      </c>
      <c r="J2651">
        <v>22.754000000000001</v>
      </c>
      <c r="M2651" s="3">
        <f t="shared" si="460"/>
        <v>22.682666666666666</v>
      </c>
      <c r="N2651" s="1">
        <f t="shared" si="457"/>
        <v>3.0246309416742903</v>
      </c>
      <c r="O2651" s="1">
        <f t="shared" si="458"/>
        <v>25.707297608340955</v>
      </c>
      <c r="P2651" s="2">
        <f t="shared" si="459"/>
        <v>19.658035724992377</v>
      </c>
    </row>
    <row r="2652" spans="1:16" x14ac:dyDescent="0.2">
      <c r="A2652" s="17" t="s">
        <v>58</v>
      </c>
      <c r="B2652" t="s">
        <v>20</v>
      </c>
      <c r="C2652" t="s">
        <v>43</v>
      </c>
      <c r="D2652">
        <v>2020</v>
      </c>
      <c r="E2652">
        <v>2</v>
      </c>
      <c r="G2652">
        <v>14</v>
      </c>
      <c r="H2652">
        <v>20.390999999999998</v>
      </c>
      <c r="I2652">
        <v>24.443999999999999</v>
      </c>
      <c r="J2652">
        <v>23.59</v>
      </c>
      <c r="M2652" s="3">
        <f t="shared" si="460"/>
        <v>22.808333333333334</v>
      </c>
      <c r="N2652" s="1">
        <f t="shared" si="457"/>
        <v>2.1365753750648104</v>
      </c>
      <c r="O2652" s="1">
        <f t="shared" si="458"/>
        <v>24.944908708398145</v>
      </c>
      <c r="P2652" s="2">
        <f t="shared" si="459"/>
        <v>20.671757958268522</v>
      </c>
    </row>
    <row r="2653" spans="1:16" x14ac:dyDescent="0.2">
      <c r="A2653" s="17" t="s">
        <v>58</v>
      </c>
      <c r="B2653" t="s">
        <v>20</v>
      </c>
      <c r="C2653" t="s">
        <v>43</v>
      </c>
      <c r="D2653">
        <v>2020</v>
      </c>
      <c r="E2653">
        <v>2</v>
      </c>
      <c r="G2653">
        <v>15</v>
      </c>
      <c r="H2653">
        <v>14.359</v>
      </c>
      <c r="I2653">
        <v>25.19</v>
      </c>
      <c r="J2653">
        <v>24.257000000000001</v>
      </c>
      <c r="M2653" s="3">
        <f t="shared" si="460"/>
        <v>21.268666666666665</v>
      </c>
      <c r="N2653" s="1">
        <f t="shared" si="457"/>
        <v>6.0021031591712397</v>
      </c>
      <c r="O2653" s="1">
        <f t="shared" si="458"/>
        <v>27.270769825837903</v>
      </c>
      <c r="P2653" s="2">
        <f t="shared" si="459"/>
        <v>15.266563507495425</v>
      </c>
    </row>
    <row r="2654" spans="1:16" x14ac:dyDescent="0.2">
      <c r="A2654" s="17" t="s">
        <v>58</v>
      </c>
      <c r="B2654" t="s">
        <v>20</v>
      </c>
      <c r="C2654" t="s">
        <v>43</v>
      </c>
      <c r="D2654">
        <v>2020</v>
      </c>
      <c r="E2654">
        <v>2</v>
      </c>
      <c r="G2654">
        <v>16</v>
      </c>
      <c r="H2654">
        <v>21.887</v>
      </c>
      <c r="I2654">
        <v>18.867999999999999</v>
      </c>
      <c r="J2654">
        <v>27.212</v>
      </c>
      <c r="M2654" s="3">
        <f t="shared" si="460"/>
        <v>22.655666666666665</v>
      </c>
      <c r="N2654" s="1">
        <f t="shared" si="457"/>
        <v>4.2247745896477475</v>
      </c>
      <c r="O2654" s="1">
        <f t="shared" si="458"/>
        <v>26.880441256314413</v>
      </c>
      <c r="P2654" s="2">
        <f t="shared" si="459"/>
        <v>18.430892077018918</v>
      </c>
    </row>
    <row r="2655" spans="1:16" x14ac:dyDescent="0.2">
      <c r="A2655" s="17" t="s">
        <v>58</v>
      </c>
      <c r="B2655" t="s">
        <v>20</v>
      </c>
      <c r="C2655" t="s">
        <v>43</v>
      </c>
      <c r="D2655">
        <v>2020</v>
      </c>
      <c r="E2655">
        <v>2</v>
      </c>
      <c r="G2655">
        <v>17</v>
      </c>
      <c r="H2655">
        <v>14.359</v>
      </c>
      <c r="I2655">
        <v>20.503</v>
      </c>
      <c r="J2655">
        <v>24.198</v>
      </c>
      <c r="M2655" s="3">
        <f t="shared" si="460"/>
        <v>19.686666666666667</v>
      </c>
      <c r="N2655" s="1">
        <f t="shared" si="457"/>
        <v>4.9700382627635102</v>
      </c>
      <c r="O2655" s="1">
        <f t="shared" si="458"/>
        <v>24.656704929430177</v>
      </c>
      <c r="P2655" s="2">
        <f t="shared" si="459"/>
        <v>14.716628403903158</v>
      </c>
    </row>
    <row r="2656" spans="1:16" x14ac:dyDescent="0.2">
      <c r="A2656" s="17" t="s">
        <v>58</v>
      </c>
      <c r="B2656" t="s">
        <v>20</v>
      </c>
      <c r="C2656" t="s">
        <v>43</v>
      </c>
      <c r="D2656">
        <v>2020</v>
      </c>
      <c r="E2656">
        <v>2</v>
      </c>
      <c r="G2656">
        <v>18</v>
      </c>
      <c r="H2656">
        <v>16.620999999999999</v>
      </c>
      <c r="I2656">
        <v>22.094000000000001</v>
      </c>
      <c r="J2656">
        <v>25.837</v>
      </c>
      <c r="M2656" s="3">
        <f t="shared" si="460"/>
        <v>21.517333333333337</v>
      </c>
      <c r="N2656" s="1">
        <f t="shared" si="457"/>
        <v>4.6349835310746483</v>
      </c>
      <c r="O2656" s="1">
        <f t="shared" si="458"/>
        <v>26.152316864407986</v>
      </c>
      <c r="P2656" s="2">
        <f t="shared" si="459"/>
        <v>16.882349802258688</v>
      </c>
    </row>
    <row r="2657" spans="1:16" x14ac:dyDescent="0.2">
      <c r="A2657" s="17" t="s">
        <v>58</v>
      </c>
      <c r="B2657" t="s">
        <v>20</v>
      </c>
      <c r="C2657" t="s">
        <v>43</v>
      </c>
      <c r="D2657">
        <v>2020</v>
      </c>
      <c r="E2657">
        <v>2</v>
      </c>
      <c r="G2657">
        <v>19</v>
      </c>
      <c r="H2657">
        <v>19.753</v>
      </c>
      <c r="I2657">
        <v>30.423999999999999</v>
      </c>
      <c r="J2657">
        <v>27.934999999999999</v>
      </c>
      <c r="M2657" s="3">
        <f t="shared" si="460"/>
        <v>26.037333333333333</v>
      </c>
      <c r="N2657" s="1">
        <f t="shared" si="457"/>
        <v>5.582867930851787</v>
      </c>
      <c r="O2657" s="1">
        <f t="shared" si="458"/>
        <v>31.62020126418512</v>
      </c>
      <c r="P2657" s="2">
        <f t="shared" si="459"/>
        <v>20.454465402481546</v>
      </c>
    </row>
    <row r="2658" spans="1:16" x14ac:dyDescent="0.2">
      <c r="A2658" s="17" t="s">
        <v>58</v>
      </c>
      <c r="B2658" t="s">
        <v>20</v>
      </c>
      <c r="C2658" t="s">
        <v>43</v>
      </c>
      <c r="D2658">
        <v>2020</v>
      </c>
      <c r="E2658">
        <v>2</v>
      </c>
      <c r="G2658">
        <v>20</v>
      </c>
      <c r="H2658">
        <v>24.917000000000002</v>
      </c>
      <c r="I2658">
        <v>31.172999999999998</v>
      </c>
      <c r="J2658">
        <v>24.338999999999999</v>
      </c>
      <c r="M2658" s="3">
        <f t="shared" si="460"/>
        <v>26.809666666666669</v>
      </c>
      <c r="N2658" s="1">
        <f t="shared" si="457"/>
        <v>3.7897927823738877</v>
      </c>
      <c r="O2658" s="1">
        <f t="shared" si="458"/>
        <v>30.599459449040555</v>
      </c>
      <c r="P2658" s="2">
        <f t="shared" si="459"/>
        <v>23.019873884292782</v>
      </c>
    </row>
    <row r="2659" spans="1:16" x14ac:dyDescent="0.2">
      <c r="A2659" s="17" t="s">
        <v>58</v>
      </c>
      <c r="B2659" t="s">
        <v>20</v>
      </c>
      <c r="C2659" t="s">
        <v>43</v>
      </c>
      <c r="D2659">
        <v>2020</v>
      </c>
      <c r="E2659">
        <v>2</v>
      </c>
      <c r="G2659">
        <v>21</v>
      </c>
      <c r="H2659">
        <v>25.76</v>
      </c>
      <c r="I2659">
        <v>23.396000000000001</v>
      </c>
      <c r="J2659">
        <v>28.289000000000001</v>
      </c>
      <c r="M2659" s="3">
        <f t="shared" si="460"/>
        <v>25.815000000000001</v>
      </c>
      <c r="N2659" s="1">
        <f t="shared" si="457"/>
        <v>2.4469636286630831</v>
      </c>
      <c r="O2659" s="1">
        <f t="shared" si="458"/>
        <v>28.261963628663086</v>
      </c>
      <c r="P2659" s="2">
        <f t="shared" si="459"/>
        <v>23.368036371336917</v>
      </c>
    </row>
    <row r="2660" spans="1:16" x14ac:dyDescent="0.2">
      <c r="A2660" s="17" t="s">
        <v>58</v>
      </c>
      <c r="B2660" t="s">
        <v>20</v>
      </c>
      <c r="C2660" t="s">
        <v>43</v>
      </c>
      <c r="D2660">
        <v>2020</v>
      </c>
      <c r="E2660">
        <v>2</v>
      </c>
      <c r="G2660">
        <v>22</v>
      </c>
      <c r="H2660">
        <v>24.151</v>
      </c>
      <c r="I2660">
        <v>27.431000000000001</v>
      </c>
      <c r="J2660">
        <v>26.512</v>
      </c>
      <c r="M2660" s="3">
        <f t="shared" si="460"/>
        <v>26.031333333333333</v>
      </c>
      <c r="N2660" s="1">
        <f t="shared" si="457"/>
        <v>1.6920048266282621</v>
      </c>
      <c r="O2660" s="1">
        <f t="shared" si="458"/>
        <v>27.723338159961596</v>
      </c>
      <c r="P2660" s="2">
        <f t="shared" si="459"/>
        <v>24.339328506705069</v>
      </c>
    </row>
    <row r="2661" spans="1:16" x14ac:dyDescent="0.2">
      <c r="A2661" s="17" t="s">
        <v>58</v>
      </c>
      <c r="B2661" t="s">
        <v>20</v>
      </c>
      <c r="C2661" t="s">
        <v>43</v>
      </c>
      <c r="D2661">
        <v>2020</v>
      </c>
      <c r="E2661">
        <v>2</v>
      </c>
      <c r="G2661">
        <v>23</v>
      </c>
      <c r="H2661">
        <v>22.654</v>
      </c>
      <c r="I2661">
        <v>24.338999999999999</v>
      </c>
      <c r="J2661">
        <v>32.670999999999999</v>
      </c>
      <c r="M2661" s="3">
        <f t="shared" si="460"/>
        <v>26.554666666666662</v>
      </c>
      <c r="N2661" s="1">
        <f t="shared" si="457"/>
        <v>5.3634836005467204</v>
      </c>
      <c r="O2661" s="1">
        <f t="shared" si="458"/>
        <v>31.918150267213385</v>
      </c>
      <c r="P2661" s="2">
        <f t="shared" si="459"/>
        <v>21.19118306611994</v>
      </c>
    </row>
    <row r="2662" spans="1:16" x14ac:dyDescent="0.2">
      <c r="A2662" s="17" t="s">
        <v>58</v>
      </c>
      <c r="B2662" t="s">
        <v>20</v>
      </c>
      <c r="C2662" t="s">
        <v>43</v>
      </c>
      <c r="D2662">
        <v>2020</v>
      </c>
      <c r="E2662">
        <v>2</v>
      </c>
      <c r="G2662">
        <v>24</v>
      </c>
      <c r="H2662">
        <v>37.256999999999998</v>
      </c>
      <c r="I2662">
        <v>26.512</v>
      </c>
      <c r="J2662">
        <v>24.905999999999999</v>
      </c>
      <c r="M2662" s="3">
        <f t="shared" si="460"/>
        <v>29.558333333333334</v>
      </c>
      <c r="N2662" s="1">
        <f t="shared" si="457"/>
        <v>6.7154233175082441</v>
      </c>
      <c r="O2662" s="1">
        <f t="shared" si="458"/>
        <v>36.273756650841577</v>
      </c>
      <c r="P2662" s="2">
        <f t="shared" si="459"/>
        <v>22.84291001582509</v>
      </c>
    </row>
    <row r="2663" spans="1:16" x14ac:dyDescent="0.2">
      <c r="A2663" s="17" t="s">
        <v>58</v>
      </c>
      <c r="B2663" t="s">
        <v>20</v>
      </c>
      <c r="C2663" t="s">
        <v>43</v>
      </c>
      <c r="D2663">
        <v>2020</v>
      </c>
      <c r="E2663">
        <v>2</v>
      </c>
      <c r="G2663">
        <v>25</v>
      </c>
      <c r="H2663">
        <v>32.462000000000003</v>
      </c>
      <c r="I2663">
        <v>23.445</v>
      </c>
      <c r="J2663">
        <v>28.178000000000001</v>
      </c>
      <c r="M2663" s="3">
        <f t="shared" si="460"/>
        <v>28.028333333333336</v>
      </c>
      <c r="N2663" s="1">
        <f t="shared" si="457"/>
        <v>4.5103627718104073</v>
      </c>
      <c r="O2663" s="1">
        <f t="shared" si="458"/>
        <v>32.538696105143742</v>
      </c>
      <c r="P2663" s="2">
        <f t="shared" si="459"/>
        <v>23.51797056152293</v>
      </c>
    </row>
    <row r="2664" spans="1:16" x14ac:dyDescent="0.2">
      <c r="A2664" s="17" t="s">
        <v>58</v>
      </c>
      <c r="B2664" t="s">
        <v>20</v>
      </c>
      <c r="C2664" t="s">
        <v>43</v>
      </c>
      <c r="D2664">
        <v>2020</v>
      </c>
      <c r="E2664">
        <v>2</v>
      </c>
      <c r="G2664">
        <v>26</v>
      </c>
      <c r="H2664">
        <v>40.177999999999997</v>
      </c>
      <c r="I2664">
        <v>27.17</v>
      </c>
      <c r="J2664">
        <v>22.654</v>
      </c>
      <c r="M2664" s="3">
        <f t="shared" si="460"/>
        <v>30.000666666666664</v>
      </c>
      <c r="N2664" s="1">
        <f t="shared" si="457"/>
        <v>9.0984696149041095</v>
      </c>
      <c r="O2664" s="1">
        <f t="shared" si="458"/>
        <v>39.099136281570772</v>
      </c>
      <c r="P2664" s="2">
        <f t="shared" si="459"/>
        <v>20.902197051762556</v>
      </c>
    </row>
    <row r="2665" spans="1:16" x14ac:dyDescent="0.2">
      <c r="A2665" s="17" t="s">
        <v>58</v>
      </c>
      <c r="B2665" t="s">
        <v>20</v>
      </c>
      <c r="C2665" t="s">
        <v>43</v>
      </c>
      <c r="D2665">
        <v>2020</v>
      </c>
      <c r="E2665">
        <v>2</v>
      </c>
      <c r="G2665">
        <v>27</v>
      </c>
      <c r="H2665">
        <v>27.934999999999999</v>
      </c>
      <c r="I2665">
        <v>27.17</v>
      </c>
      <c r="J2665">
        <v>24.951000000000001</v>
      </c>
      <c r="M2665" s="3">
        <f>AVERAGE(H2665:L2665)</f>
        <v>26.685333333333336</v>
      </c>
      <c r="N2665" s="1">
        <f t="shared" si="457"/>
        <v>1.5499162342956898</v>
      </c>
      <c r="O2665" s="1">
        <f t="shared" si="458"/>
        <v>28.235249567629026</v>
      </c>
      <c r="P2665" s="2">
        <f t="shared" si="459"/>
        <v>25.135417099037646</v>
      </c>
    </row>
    <row r="2666" spans="1:16" x14ac:dyDescent="0.2">
      <c r="A2666" s="36" t="s">
        <v>58</v>
      </c>
      <c r="B2666" s="5" t="s">
        <v>20</v>
      </c>
      <c r="C2666" s="5" t="s">
        <v>43</v>
      </c>
      <c r="D2666" s="5">
        <v>2020</v>
      </c>
      <c r="E2666" s="5">
        <v>2</v>
      </c>
      <c r="F2666" s="5"/>
      <c r="G2666" s="5">
        <v>28</v>
      </c>
      <c r="H2666" s="5" t="s">
        <v>18</v>
      </c>
      <c r="I2666" s="5" t="s">
        <v>18</v>
      </c>
      <c r="J2666" s="5">
        <v>32.531999999999996</v>
      </c>
      <c r="K2666" s="5"/>
      <c r="L2666" s="5"/>
      <c r="M2666" s="6">
        <f t="shared" si="460"/>
        <v>32.531999999999996</v>
      </c>
      <c r="N2666" s="7" t="s">
        <v>18</v>
      </c>
      <c r="O2666" s="7" t="s">
        <v>18</v>
      </c>
      <c r="P2666" s="8" t="s">
        <v>18</v>
      </c>
    </row>
    <row r="2667" spans="1:16" x14ac:dyDescent="0.2">
      <c r="A2667" s="32" t="s">
        <v>58</v>
      </c>
      <c r="B2667" s="9" t="s">
        <v>20</v>
      </c>
      <c r="C2667" s="9" t="s">
        <v>43</v>
      </c>
      <c r="D2667" s="9">
        <v>2019</v>
      </c>
      <c r="E2667" s="9">
        <v>3</v>
      </c>
      <c r="F2667" s="9">
        <v>696.83100000000002</v>
      </c>
      <c r="G2667" s="9">
        <v>1</v>
      </c>
      <c r="H2667" s="9" t="s">
        <v>18</v>
      </c>
      <c r="I2667" s="9" t="s">
        <v>18</v>
      </c>
      <c r="J2667" s="9">
        <v>1.5089999999999999</v>
      </c>
      <c r="K2667" s="9"/>
      <c r="L2667" s="9"/>
      <c r="M2667" s="11">
        <f t="shared" si="460"/>
        <v>1.5089999999999999</v>
      </c>
      <c r="N2667" s="12" t="s">
        <v>18</v>
      </c>
      <c r="O2667" s="12" t="s">
        <v>18</v>
      </c>
      <c r="P2667" s="13" t="s">
        <v>18</v>
      </c>
    </row>
    <row r="2668" spans="1:16" x14ac:dyDescent="0.2">
      <c r="A2668" s="17" t="s">
        <v>58</v>
      </c>
      <c r="B2668" t="s">
        <v>20</v>
      </c>
      <c r="C2668" t="s">
        <v>43</v>
      </c>
      <c r="D2668">
        <v>2019</v>
      </c>
      <c r="E2668">
        <v>3</v>
      </c>
      <c r="G2668">
        <v>2</v>
      </c>
      <c r="H2668" t="s">
        <v>18</v>
      </c>
      <c r="I2668">
        <v>1.5089999999999999</v>
      </c>
      <c r="J2668">
        <v>2.2639999999999998</v>
      </c>
      <c r="M2668" s="3">
        <f t="shared" si="460"/>
        <v>1.8864999999999998</v>
      </c>
      <c r="N2668" s="1">
        <f t="shared" si="457"/>
        <v>0.53386561979584302</v>
      </c>
      <c r="O2668" s="1">
        <f t="shared" si="458"/>
        <v>2.420365619795843</v>
      </c>
      <c r="P2668" s="2">
        <f t="shared" si="459"/>
        <v>1.3526343802041567</v>
      </c>
    </row>
    <row r="2669" spans="1:16" x14ac:dyDescent="0.2">
      <c r="A2669" s="17" t="s">
        <v>58</v>
      </c>
      <c r="B2669" t="s">
        <v>20</v>
      </c>
      <c r="C2669" t="s">
        <v>43</v>
      </c>
      <c r="D2669">
        <v>2019</v>
      </c>
      <c r="E2669">
        <v>3</v>
      </c>
      <c r="G2669">
        <v>3</v>
      </c>
      <c r="H2669">
        <v>1.5089999999999999</v>
      </c>
      <c r="I2669">
        <v>3.0190000000000001</v>
      </c>
      <c r="J2669">
        <v>4.5279999999999996</v>
      </c>
      <c r="M2669" s="3">
        <f t="shared" si="460"/>
        <v>3.0186666666666668</v>
      </c>
      <c r="N2669" s="1">
        <f t="shared" si="457"/>
        <v>1.5095000276029571</v>
      </c>
      <c r="O2669" s="1">
        <f t="shared" si="458"/>
        <v>4.5281666942696237</v>
      </c>
      <c r="P2669" s="2">
        <f t="shared" si="459"/>
        <v>1.5091666390637097</v>
      </c>
    </row>
    <row r="2670" spans="1:16" x14ac:dyDescent="0.2">
      <c r="A2670" s="17" t="s">
        <v>58</v>
      </c>
      <c r="B2670" t="s">
        <v>20</v>
      </c>
      <c r="C2670" t="s">
        <v>43</v>
      </c>
      <c r="D2670">
        <v>2019</v>
      </c>
      <c r="E2670">
        <v>3</v>
      </c>
      <c r="G2670">
        <v>4</v>
      </c>
      <c r="H2670">
        <v>2.387</v>
      </c>
      <c r="I2670">
        <v>4.5279999999999996</v>
      </c>
      <c r="J2670">
        <v>6.0380000000000003</v>
      </c>
      <c r="M2670" s="3">
        <f t="shared" si="460"/>
        <v>4.3176666666666668</v>
      </c>
      <c r="N2670" s="1">
        <f t="shared" si="457"/>
        <v>1.834565434464885</v>
      </c>
      <c r="O2670" s="1">
        <f t="shared" si="458"/>
        <v>6.1522321011315517</v>
      </c>
      <c r="P2670" s="2">
        <f t="shared" si="459"/>
        <v>2.4831012322017818</v>
      </c>
    </row>
    <row r="2671" spans="1:16" x14ac:dyDescent="0.2">
      <c r="A2671" s="17" t="s">
        <v>58</v>
      </c>
      <c r="B2671" t="s">
        <v>20</v>
      </c>
      <c r="C2671" t="s">
        <v>43</v>
      </c>
      <c r="D2671">
        <v>2019</v>
      </c>
      <c r="E2671">
        <v>3</v>
      </c>
      <c r="G2671">
        <v>5</v>
      </c>
      <c r="H2671">
        <v>6.7919999999999998</v>
      </c>
      <c r="I2671">
        <v>7.5469999999999997</v>
      </c>
      <c r="J2671">
        <v>4.5279999999999996</v>
      </c>
      <c r="M2671" s="3">
        <f t="shared" si="460"/>
        <v>6.2889999999999988</v>
      </c>
      <c r="N2671" s="1">
        <f t="shared" si="457"/>
        <v>1.5710973871787883</v>
      </c>
      <c r="O2671" s="1">
        <f t="shared" si="458"/>
        <v>7.8600973871787874</v>
      </c>
      <c r="P2671" s="2">
        <f t="shared" si="459"/>
        <v>4.7179026128212103</v>
      </c>
    </row>
    <row r="2672" spans="1:16" x14ac:dyDescent="0.2">
      <c r="A2672" s="17" t="s">
        <v>58</v>
      </c>
      <c r="B2672" t="s">
        <v>20</v>
      </c>
      <c r="C2672" t="s">
        <v>43</v>
      </c>
      <c r="D2672">
        <v>2019</v>
      </c>
      <c r="E2672">
        <v>3</v>
      </c>
      <c r="G2672">
        <v>6</v>
      </c>
      <c r="H2672">
        <v>9.0570000000000004</v>
      </c>
      <c r="I2672">
        <v>9.8109999999999999</v>
      </c>
      <c r="J2672">
        <v>6.085</v>
      </c>
      <c r="M2672" s="3">
        <f t="shared" si="460"/>
        <v>8.3176666666666677</v>
      </c>
      <c r="N2672" s="1">
        <f t="shared" si="457"/>
        <v>1.9699566831108983</v>
      </c>
      <c r="O2672" s="1">
        <f t="shared" si="458"/>
        <v>10.287623349777565</v>
      </c>
      <c r="P2672" s="2">
        <f t="shared" si="459"/>
        <v>6.3477099835557693</v>
      </c>
    </row>
    <row r="2673" spans="1:16" x14ac:dyDescent="0.2">
      <c r="A2673" s="17" t="s">
        <v>58</v>
      </c>
      <c r="B2673" t="s">
        <v>20</v>
      </c>
      <c r="C2673" t="s">
        <v>43</v>
      </c>
      <c r="D2673">
        <v>2019</v>
      </c>
      <c r="E2673">
        <v>3</v>
      </c>
      <c r="G2673">
        <v>7</v>
      </c>
      <c r="H2673">
        <v>7.5469999999999997</v>
      </c>
      <c r="I2673">
        <v>12.074999999999999</v>
      </c>
      <c r="J2673">
        <v>5.2830000000000004</v>
      </c>
      <c r="M2673" s="3">
        <f t="shared" si="460"/>
        <v>8.3016666666666676</v>
      </c>
      <c r="N2673" s="1">
        <f t="shared" si="457"/>
        <v>3.4583171244600055</v>
      </c>
      <c r="O2673" s="1">
        <f t="shared" si="458"/>
        <v>11.759983791126674</v>
      </c>
      <c r="P2673" s="2">
        <f t="shared" si="459"/>
        <v>4.8433495422066617</v>
      </c>
    </row>
    <row r="2674" spans="1:16" x14ac:dyDescent="0.2">
      <c r="A2674" s="17" t="s">
        <v>58</v>
      </c>
      <c r="B2674" t="s">
        <v>20</v>
      </c>
      <c r="C2674" t="s">
        <v>43</v>
      </c>
      <c r="D2674">
        <v>2019</v>
      </c>
      <c r="E2674">
        <v>3</v>
      </c>
      <c r="G2674">
        <v>8</v>
      </c>
      <c r="H2674">
        <v>12.099</v>
      </c>
      <c r="I2674">
        <v>13.669</v>
      </c>
      <c r="J2674">
        <v>3.8479999999999999</v>
      </c>
      <c r="M2674" s="3">
        <f t="shared" si="460"/>
        <v>9.8719999999999999</v>
      </c>
      <c r="N2674" s="1">
        <f t="shared" si="457"/>
        <v>5.2756664981782171</v>
      </c>
      <c r="O2674" s="1">
        <f t="shared" si="458"/>
        <v>15.147666498178218</v>
      </c>
      <c r="P2674" s="2">
        <f t="shared" si="459"/>
        <v>4.5963335018217828</v>
      </c>
    </row>
    <row r="2675" spans="1:16" x14ac:dyDescent="0.2">
      <c r="A2675" s="17" t="s">
        <v>58</v>
      </c>
      <c r="B2675" t="s">
        <v>20</v>
      </c>
      <c r="C2675" t="s">
        <v>43</v>
      </c>
      <c r="D2675">
        <v>2019</v>
      </c>
      <c r="E2675">
        <v>3</v>
      </c>
      <c r="G2675">
        <v>9</v>
      </c>
      <c r="H2675">
        <v>6.2240000000000002</v>
      </c>
      <c r="I2675">
        <v>15.263</v>
      </c>
      <c r="J2675">
        <v>9.0570000000000004</v>
      </c>
      <c r="M2675" s="3">
        <f t="shared" si="460"/>
        <v>10.181333333333335</v>
      </c>
      <c r="N2675" s="1">
        <f t="shared" si="457"/>
        <v>4.6231995774931978</v>
      </c>
      <c r="O2675" s="1">
        <f t="shared" si="458"/>
        <v>14.804532910826532</v>
      </c>
      <c r="P2675" s="2">
        <f t="shared" si="459"/>
        <v>5.5581337558401369</v>
      </c>
    </row>
    <row r="2676" spans="1:16" x14ac:dyDescent="0.2">
      <c r="A2676" s="17" t="s">
        <v>58</v>
      </c>
      <c r="B2676" t="s">
        <v>20</v>
      </c>
      <c r="C2676" t="s">
        <v>43</v>
      </c>
      <c r="D2676">
        <v>2019</v>
      </c>
      <c r="E2676">
        <v>3</v>
      </c>
      <c r="G2676">
        <v>10</v>
      </c>
      <c r="H2676">
        <v>14.34</v>
      </c>
      <c r="I2676">
        <v>18.129000000000001</v>
      </c>
      <c r="J2676">
        <v>8.4380000000000006</v>
      </c>
      <c r="M2676" s="3">
        <f t="shared" si="460"/>
        <v>13.635666666666667</v>
      </c>
      <c r="N2676" s="1">
        <f t="shared" si="457"/>
        <v>4.8837418372937433</v>
      </c>
      <c r="O2676" s="1">
        <f t="shared" si="458"/>
        <v>18.51940850396041</v>
      </c>
      <c r="P2676" s="2">
        <f t="shared" si="459"/>
        <v>8.7519248293729248</v>
      </c>
    </row>
    <row r="2677" spans="1:16" x14ac:dyDescent="0.2">
      <c r="A2677" s="17" t="s">
        <v>58</v>
      </c>
      <c r="B2677" t="s">
        <v>20</v>
      </c>
      <c r="C2677" t="s">
        <v>43</v>
      </c>
      <c r="D2677">
        <v>2019</v>
      </c>
      <c r="E2677">
        <v>3</v>
      </c>
      <c r="G2677">
        <v>11</v>
      </c>
      <c r="H2677">
        <v>15.093999999999999</v>
      </c>
      <c r="I2677">
        <v>19.623000000000001</v>
      </c>
      <c r="J2677">
        <v>15.867000000000001</v>
      </c>
      <c r="M2677" s="3">
        <f t="shared" si="460"/>
        <v>16.861333333333334</v>
      </c>
      <c r="N2677" s="1">
        <f t="shared" si="457"/>
        <v>2.4227018663742621</v>
      </c>
      <c r="O2677" s="1">
        <f t="shared" si="458"/>
        <v>19.284035199707596</v>
      </c>
      <c r="P2677" s="2">
        <f t="shared" si="459"/>
        <v>14.438631466959073</v>
      </c>
    </row>
    <row r="2678" spans="1:16" x14ac:dyDescent="0.2">
      <c r="A2678" s="17" t="s">
        <v>58</v>
      </c>
      <c r="B2678" t="s">
        <v>20</v>
      </c>
      <c r="C2678" t="s">
        <v>43</v>
      </c>
      <c r="D2678">
        <v>2019</v>
      </c>
      <c r="E2678">
        <v>3</v>
      </c>
      <c r="G2678">
        <v>12</v>
      </c>
      <c r="H2678">
        <v>20.724</v>
      </c>
      <c r="I2678">
        <v>25.670999999999999</v>
      </c>
      <c r="J2678">
        <v>15.093999999999999</v>
      </c>
      <c r="M2678" s="3">
        <f t="shared" si="460"/>
        <v>20.496333333333332</v>
      </c>
      <c r="N2678" s="1">
        <f t="shared" si="457"/>
        <v>5.2921740649125812</v>
      </c>
      <c r="O2678" s="1">
        <f t="shared" si="458"/>
        <v>25.788507398245912</v>
      </c>
      <c r="P2678" s="2">
        <f t="shared" si="459"/>
        <v>15.204159268420751</v>
      </c>
    </row>
    <row r="2679" spans="1:16" x14ac:dyDescent="0.2">
      <c r="A2679" s="17" t="s">
        <v>58</v>
      </c>
      <c r="B2679" t="s">
        <v>20</v>
      </c>
      <c r="C2679" t="s">
        <v>43</v>
      </c>
      <c r="D2679">
        <v>2019</v>
      </c>
      <c r="E2679">
        <v>3</v>
      </c>
      <c r="G2679">
        <v>13</v>
      </c>
      <c r="H2679">
        <v>18.867999999999999</v>
      </c>
      <c r="I2679">
        <v>15.093999999999999</v>
      </c>
      <c r="J2679">
        <v>17.358000000000001</v>
      </c>
      <c r="M2679" s="3">
        <f t="shared" si="460"/>
        <v>17.106666666666666</v>
      </c>
      <c r="N2679" s="1">
        <f t="shared" si="457"/>
        <v>1.8995118671209539</v>
      </c>
      <c r="O2679" s="1">
        <f t="shared" si="458"/>
        <v>19.006178533787619</v>
      </c>
      <c r="P2679" s="2">
        <f t="shared" si="459"/>
        <v>15.207154799545712</v>
      </c>
    </row>
    <row r="2680" spans="1:16" x14ac:dyDescent="0.2">
      <c r="A2680" s="17" t="s">
        <v>58</v>
      </c>
      <c r="B2680" t="s">
        <v>20</v>
      </c>
      <c r="C2680" t="s">
        <v>43</v>
      </c>
      <c r="D2680">
        <v>2019</v>
      </c>
      <c r="E2680">
        <v>3</v>
      </c>
      <c r="G2680">
        <v>14</v>
      </c>
      <c r="H2680">
        <v>20.376999999999999</v>
      </c>
      <c r="I2680">
        <v>23.506</v>
      </c>
      <c r="J2680">
        <v>21.146000000000001</v>
      </c>
      <c r="M2680" s="3">
        <f t="shared" si="460"/>
        <v>21.676333333333332</v>
      </c>
      <c r="N2680" s="1">
        <f t="shared" si="457"/>
        <v>1.6305214912209329</v>
      </c>
      <c r="O2680" s="1">
        <f t="shared" si="458"/>
        <v>23.306854824554264</v>
      </c>
      <c r="P2680" s="2">
        <f t="shared" si="459"/>
        <v>20.0458118421124</v>
      </c>
    </row>
    <row r="2681" spans="1:16" x14ac:dyDescent="0.2">
      <c r="A2681" s="17" t="s">
        <v>58</v>
      </c>
      <c r="B2681" t="s">
        <v>20</v>
      </c>
      <c r="C2681" t="s">
        <v>43</v>
      </c>
      <c r="D2681">
        <v>2019</v>
      </c>
      <c r="E2681">
        <v>3</v>
      </c>
      <c r="G2681">
        <v>15</v>
      </c>
      <c r="H2681">
        <v>20.503</v>
      </c>
      <c r="I2681">
        <v>16.620999999999999</v>
      </c>
      <c r="J2681">
        <v>19.623000000000001</v>
      </c>
      <c r="M2681" s="3">
        <f t="shared" si="460"/>
        <v>18.915666666666667</v>
      </c>
      <c r="N2681" s="1">
        <f t="shared" si="457"/>
        <v>2.0353676162632977</v>
      </c>
      <c r="O2681" s="1">
        <f t="shared" si="458"/>
        <v>20.951034282929964</v>
      </c>
      <c r="P2681" s="2">
        <f t="shared" si="459"/>
        <v>16.880299050403369</v>
      </c>
    </row>
    <row r="2682" spans="1:16" x14ac:dyDescent="0.2">
      <c r="A2682" s="17" t="s">
        <v>58</v>
      </c>
      <c r="B2682" t="s">
        <v>20</v>
      </c>
      <c r="C2682" t="s">
        <v>43</v>
      </c>
      <c r="D2682">
        <v>2019</v>
      </c>
      <c r="E2682">
        <v>3</v>
      </c>
      <c r="G2682">
        <v>16</v>
      </c>
      <c r="H2682">
        <v>25.007999999999999</v>
      </c>
      <c r="I2682">
        <v>21.132000000000001</v>
      </c>
      <c r="J2682">
        <v>23.396000000000001</v>
      </c>
      <c r="M2682" s="3">
        <f t="shared" si="460"/>
        <v>23.178666666666668</v>
      </c>
      <c r="N2682" s="1">
        <f t="shared" si="457"/>
        <v>1.9471182124702469</v>
      </c>
      <c r="O2682" s="1">
        <f t="shared" si="458"/>
        <v>25.125784879136916</v>
      </c>
      <c r="P2682" s="2">
        <f t="shared" si="459"/>
        <v>21.231548454196421</v>
      </c>
    </row>
    <row r="2683" spans="1:16" x14ac:dyDescent="0.2">
      <c r="A2683" s="17" t="s">
        <v>58</v>
      </c>
      <c r="B2683" t="s">
        <v>20</v>
      </c>
      <c r="C2683" t="s">
        <v>43</v>
      </c>
      <c r="D2683">
        <v>2019</v>
      </c>
      <c r="E2683">
        <v>3</v>
      </c>
      <c r="G2683">
        <v>17</v>
      </c>
      <c r="H2683">
        <v>27.965</v>
      </c>
      <c r="I2683">
        <v>16.620999999999999</v>
      </c>
      <c r="J2683">
        <v>24.917000000000002</v>
      </c>
      <c r="M2683" s="3">
        <f t="shared" si="460"/>
        <v>23.167666666666666</v>
      </c>
      <c r="N2683" s="1">
        <f t="shared" si="457"/>
        <v>5.8708354885257394</v>
      </c>
      <c r="O2683" s="1">
        <f t="shared" si="458"/>
        <v>29.038502155192404</v>
      </c>
      <c r="P2683" s="2">
        <f t="shared" si="459"/>
        <v>17.296831178140927</v>
      </c>
    </row>
    <row r="2684" spans="1:16" x14ac:dyDescent="0.2">
      <c r="A2684" s="17" t="s">
        <v>58</v>
      </c>
      <c r="B2684" t="s">
        <v>20</v>
      </c>
      <c r="C2684" t="s">
        <v>43</v>
      </c>
      <c r="D2684">
        <v>2019</v>
      </c>
      <c r="E2684">
        <v>3</v>
      </c>
      <c r="G2684">
        <v>18</v>
      </c>
      <c r="H2684">
        <v>23.445</v>
      </c>
      <c r="I2684">
        <v>15.920999999999999</v>
      </c>
      <c r="J2684">
        <v>22.641999999999999</v>
      </c>
      <c r="M2684" s="3">
        <f t="shared" si="460"/>
        <v>20.669333333333331</v>
      </c>
      <c r="N2684" s="1">
        <f t="shared" si="457"/>
        <v>4.1317313965616655</v>
      </c>
      <c r="O2684" s="1">
        <f t="shared" si="458"/>
        <v>24.801064729894996</v>
      </c>
      <c r="P2684" s="2">
        <f t="shared" si="459"/>
        <v>16.537601936771665</v>
      </c>
    </row>
    <row r="2685" spans="1:16" x14ac:dyDescent="0.2">
      <c r="A2685" s="17" t="s">
        <v>58</v>
      </c>
      <c r="B2685" t="s">
        <v>20</v>
      </c>
      <c r="C2685" t="s">
        <v>43</v>
      </c>
      <c r="D2685">
        <v>2019</v>
      </c>
      <c r="E2685">
        <v>3</v>
      </c>
      <c r="G2685">
        <v>19</v>
      </c>
      <c r="H2685">
        <v>24.151</v>
      </c>
      <c r="I2685">
        <v>18.113</v>
      </c>
      <c r="J2685">
        <v>26.414999999999999</v>
      </c>
      <c r="M2685" s="3">
        <f t="shared" si="460"/>
        <v>22.893000000000001</v>
      </c>
      <c r="N2685" s="1">
        <f t="shared" si="457"/>
        <v>4.2915875850318965</v>
      </c>
      <c r="O2685" s="1">
        <f t="shared" si="458"/>
        <v>27.184587585031899</v>
      </c>
      <c r="P2685" s="2">
        <f t="shared" si="459"/>
        <v>18.601412414968102</v>
      </c>
    </row>
    <row r="2686" spans="1:16" x14ac:dyDescent="0.2">
      <c r="A2686" s="17" t="s">
        <v>58</v>
      </c>
      <c r="B2686" t="s">
        <v>20</v>
      </c>
      <c r="C2686" t="s">
        <v>43</v>
      </c>
      <c r="D2686">
        <v>2019</v>
      </c>
      <c r="E2686">
        <v>3</v>
      </c>
      <c r="G2686">
        <v>20</v>
      </c>
      <c r="H2686">
        <v>17.375</v>
      </c>
      <c r="I2686">
        <v>22.841999999999999</v>
      </c>
      <c r="J2686">
        <v>26.8</v>
      </c>
      <c r="M2686" s="3">
        <f t="shared" si="460"/>
        <v>22.338999999999999</v>
      </c>
      <c r="N2686" s="1">
        <f t="shared" si="457"/>
        <v>4.7325905168311388</v>
      </c>
      <c r="O2686" s="1">
        <f t="shared" si="458"/>
        <v>27.071590516831137</v>
      </c>
      <c r="P2686" s="2">
        <f t="shared" si="459"/>
        <v>17.606409483168861</v>
      </c>
    </row>
    <row r="2687" spans="1:16" x14ac:dyDescent="0.2">
      <c r="A2687" s="17" t="s">
        <v>58</v>
      </c>
      <c r="B2687" t="s">
        <v>20</v>
      </c>
      <c r="C2687" t="s">
        <v>43</v>
      </c>
      <c r="D2687">
        <v>2019</v>
      </c>
      <c r="E2687">
        <v>3</v>
      </c>
      <c r="G2687">
        <v>21</v>
      </c>
      <c r="H2687">
        <v>23.445</v>
      </c>
      <c r="I2687">
        <v>23.408000000000001</v>
      </c>
      <c r="J2687">
        <v>33.216000000000001</v>
      </c>
      <c r="M2687" s="3">
        <f t="shared" si="460"/>
        <v>26.689666666666668</v>
      </c>
      <c r="N2687" s="1">
        <f t="shared" si="457"/>
        <v>5.6520007372021217</v>
      </c>
      <c r="O2687" s="1">
        <f t="shared" si="458"/>
        <v>32.34166740386879</v>
      </c>
      <c r="P2687" s="2">
        <f t="shared" si="459"/>
        <v>21.037665929464545</v>
      </c>
    </row>
    <row r="2688" spans="1:16" x14ac:dyDescent="0.2">
      <c r="A2688" s="17" t="s">
        <v>58</v>
      </c>
      <c r="B2688" t="s">
        <v>20</v>
      </c>
      <c r="C2688" t="s">
        <v>43</v>
      </c>
      <c r="D2688">
        <v>2019</v>
      </c>
      <c r="E2688">
        <v>3</v>
      </c>
      <c r="G2688">
        <v>22</v>
      </c>
      <c r="H2688">
        <v>21.887</v>
      </c>
      <c r="I2688">
        <v>21.146000000000001</v>
      </c>
      <c r="J2688">
        <v>24.151</v>
      </c>
      <c r="M2688" s="3">
        <f t="shared" si="460"/>
        <v>22.394666666666666</v>
      </c>
      <c r="N2688" s="1">
        <f t="shared" si="457"/>
        <v>1.5655032204800257</v>
      </c>
      <c r="O2688" s="1">
        <f t="shared" si="458"/>
        <v>23.960169887146691</v>
      </c>
      <c r="P2688" s="2">
        <f t="shared" si="459"/>
        <v>20.829163446186641</v>
      </c>
    </row>
    <row r="2689" spans="1:16" x14ac:dyDescent="0.2">
      <c r="A2689" s="17" t="s">
        <v>58</v>
      </c>
      <c r="B2689" t="s">
        <v>20</v>
      </c>
      <c r="C2689" t="s">
        <v>43</v>
      </c>
      <c r="D2689">
        <v>2019</v>
      </c>
      <c r="E2689">
        <v>3</v>
      </c>
      <c r="G2689">
        <v>23</v>
      </c>
      <c r="H2689">
        <v>19.623000000000001</v>
      </c>
      <c r="I2689">
        <v>21.939</v>
      </c>
      <c r="J2689">
        <v>24.151</v>
      </c>
      <c r="M2689" s="3">
        <f t="shared" si="460"/>
        <v>21.90433333333333</v>
      </c>
      <c r="N2689" s="1">
        <f t="shared" si="457"/>
        <v>2.26419904896485</v>
      </c>
      <c r="O2689" s="1">
        <f t="shared" si="458"/>
        <v>24.168532382298181</v>
      </c>
      <c r="P2689" s="2">
        <f t="shared" si="459"/>
        <v>19.640134284368479</v>
      </c>
    </row>
    <row r="2690" spans="1:16" x14ac:dyDescent="0.2">
      <c r="A2690" s="17" t="s">
        <v>58</v>
      </c>
      <c r="B2690" t="s">
        <v>20</v>
      </c>
      <c r="C2690" t="s">
        <v>43</v>
      </c>
      <c r="D2690">
        <v>2019</v>
      </c>
      <c r="E2690">
        <v>3</v>
      </c>
      <c r="G2690">
        <v>24</v>
      </c>
      <c r="H2690">
        <v>24.163</v>
      </c>
      <c r="I2690">
        <v>20.503</v>
      </c>
      <c r="J2690">
        <v>27.925000000000001</v>
      </c>
      <c r="M2690" s="3">
        <f t="shared" si="460"/>
        <v>24.196999999999999</v>
      </c>
      <c r="N2690" s="1">
        <f t="shared" si="457"/>
        <v>3.7111168130362326</v>
      </c>
      <c r="O2690" s="1">
        <f t="shared" si="458"/>
        <v>27.90811681303623</v>
      </c>
      <c r="P2690" s="2">
        <f t="shared" si="459"/>
        <v>20.485883186963768</v>
      </c>
    </row>
    <row r="2691" spans="1:16" x14ac:dyDescent="0.2">
      <c r="A2691" s="17" t="s">
        <v>58</v>
      </c>
      <c r="B2691" t="s">
        <v>20</v>
      </c>
      <c r="C2691" t="s">
        <v>43</v>
      </c>
      <c r="D2691">
        <v>2019</v>
      </c>
      <c r="E2691">
        <v>3</v>
      </c>
      <c r="G2691">
        <v>25</v>
      </c>
      <c r="H2691">
        <v>30.952999999999999</v>
      </c>
      <c r="I2691">
        <v>28.678999999999998</v>
      </c>
      <c r="J2691">
        <v>18.363</v>
      </c>
      <c r="M2691" s="3">
        <f t="shared" si="460"/>
        <v>25.998333333333335</v>
      </c>
      <c r="N2691" s="1">
        <f t="shared" si="457"/>
        <v>6.709434054622875</v>
      </c>
      <c r="O2691" s="1">
        <f t="shared" si="458"/>
        <v>32.70776738795621</v>
      </c>
      <c r="P2691" s="2">
        <f t="shared" si="459"/>
        <v>19.28889927871046</v>
      </c>
    </row>
    <row r="2692" spans="1:16" x14ac:dyDescent="0.2">
      <c r="A2692" s="17" t="s">
        <v>58</v>
      </c>
      <c r="B2692" t="s">
        <v>20</v>
      </c>
      <c r="C2692" t="s">
        <v>43</v>
      </c>
      <c r="D2692">
        <v>2019</v>
      </c>
      <c r="E2692">
        <v>3</v>
      </c>
      <c r="G2692">
        <v>26</v>
      </c>
      <c r="H2692">
        <v>28.087</v>
      </c>
      <c r="I2692">
        <v>36.508000000000003</v>
      </c>
      <c r="J2692">
        <v>24.905999999999999</v>
      </c>
      <c r="M2692" s="3">
        <f t="shared" si="460"/>
        <v>29.833666666666669</v>
      </c>
      <c r="N2692" s="1">
        <f t="shared" si="457"/>
        <v>5.9949757575267553</v>
      </c>
      <c r="O2692" s="1">
        <f t="shared" si="458"/>
        <v>35.828642424193426</v>
      </c>
      <c r="P2692" s="2">
        <f t="shared" si="459"/>
        <v>23.838690909139913</v>
      </c>
    </row>
    <row r="2693" spans="1:16" x14ac:dyDescent="0.2">
      <c r="A2693" s="36" t="s">
        <v>58</v>
      </c>
      <c r="B2693" s="5" t="s">
        <v>20</v>
      </c>
      <c r="C2693" s="5" t="s">
        <v>43</v>
      </c>
      <c r="D2693" s="5">
        <v>2019</v>
      </c>
      <c r="E2693" s="5">
        <v>3</v>
      </c>
      <c r="F2693" s="5"/>
      <c r="G2693" s="5">
        <v>27</v>
      </c>
      <c r="H2693" s="5">
        <v>26.587</v>
      </c>
      <c r="I2693" s="5">
        <v>28.689</v>
      </c>
      <c r="J2693" s="5">
        <v>29.675000000000001</v>
      </c>
      <c r="K2693" s="5"/>
      <c r="L2693" s="5"/>
      <c r="M2693" s="6">
        <f t="shared" si="460"/>
        <v>28.316999999999997</v>
      </c>
      <c r="N2693" s="7">
        <f t="shared" si="457"/>
        <v>1.5772520407341375</v>
      </c>
      <c r="O2693" s="7">
        <f t="shared" si="458"/>
        <v>29.894252040734134</v>
      </c>
      <c r="P2693" s="8">
        <f t="shared" si="459"/>
        <v>26.739747959265859</v>
      </c>
    </row>
    <row r="2694" spans="1:16" x14ac:dyDescent="0.2">
      <c r="A2694" s="32" t="s">
        <v>58</v>
      </c>
      <c r="B2694" s="9" t="s">
        <v>20</v>
      </c>
      <c r="C2694" s="9" t="s">
        <v>43</v>
      </c>
      <c r="D2694" s="9">
        <v>2018</v>
      </c>
      <c r="E2694" s="9">
        <v>4</v>
      </c>
      <c r="F2694" s="9">
        <v>574.27800000000002</v>
      </c>
      <c r="G2694" s="9">
        <v>1</v>
      </c>
      <c r="H2694" s="9">
        <v>3.0190000000000001</v>
      </c>
      <c r="I2694" s="9">
        <v>1.5089999999999999</v>
      </c>
      <c r="J2694" s="9">
        <v>3.0190000000000001</v>
      </c>
      <c r="K2694" s="9"/>
      <c r="L2694" s="9"/>
      <c r="M2694" s="11">
        <f>AVERAGE(H2694:L2694)</f>
        <v>2.5156666666666667</v>
      </c>
      <c r="N2694" s="12">
        <f t="shared" si="457"/>
        <v>0.8717989064763344</v>
      </c>
      <c r="O2694" s="12">
        <f t="shared" si="458"/>
        <v>3.3874655731430012</v>
      </c>
      <c r="P2694" s="13">
        <f t="shared" si="459"/>
        <v>1.6438677601903322</v>
      </c>
    </row>
    <row r="2695" spans="1:16" x14ac:dyDescent="0.2">
      <c r="A2695" s="17" t="s">
        <v>58</v>
      </c>
      <c r="B2695" t="s">
        <v>20</v>
      </c>
      <c r="C2695" t="s">
        <v>43</v>
      </c>
      <c r="D2695">
        <v>2018</v>
      </c>
      <c r="E2695">
        <v>4</v>
      </c>
      <c r="G2695">
        <v>2</v>
      </c>
      <c r="H2695">
        <v>3.0190000000000001</v>
      </c>
      <c r="I2695">
        <v>1.5089999999999999</v>
      </c>
      <c r="J2695">
        <v>3.774</v>
      </c>
      <c r="M2695" s="3">
        <f t="shared" si="460"/>
        <v>2.7673333333333332</v>
      </c>
      <c r="N2695" s="1">
        <f t="shared" si="457"/>
        <v>1.1532815498972198</v>
      </c>
      <c r="O2695" s="1">
        <f t="shared" si="458"/>
        <v>3.9206148832305532</v>
      </c>
      <c r="P2695" s="2">
        <f t="shared" si="459"/>
        <v>1.6140517834361134</v>
      </c>
    </row>
    <row r="2696" spans="1:16" x14ac:dyDescent="0.2">
      <c r="A2696" s="17" t="s">
        <v>58</v>
      </c>
      <c r="B2696" t="s">
        <v>20</v>
      </c>
      <c r="C2696" t="s">
        <v>43</v>
      </c>
      <c r="D2696">
        <v>2018</v>
      </c>
      <c r="E2696">
        <v>4</v>
      </c>
      <c r="G2696">
        <v>3</v>
      </c>
      <c r="H2696">
        <v>3.774</v>
      </c>
      <c r="I2696">
        <v>1.5089999999999999</v>
      </c>
      <c r="J2696">
        <v>3.0190000000000001</v>
      </c>
      <c r="M2696" s="3">
        <f t="shared" si="460"/>
        <v>2.7673333333333332</v>
      </c>
      <c r="N2696" s="1">
        <f t="shared" si="457"/>
        <v>1.1532815498972198</v>
      </c>
      <c r="O2696" s="1">
        <f t="shared" si="458"/>
        <v>3.9206148832305532</v>
      </c>
      <c r="P2696" s="2">
        <f t="shared" si="459"/>
        <v>1.6140517834361134</v>
      </c>
    </row>
    <row r="2697" spans="1:16" x14ac:dyDescent="0.2">
      <c r="A2697" s="17" t="s">
        <v>58</v>
      </c>
      <c r="B2697" t="s">
        <v>20</v>
      </c>
      <c r="C2697" t="s">
        <v>43</v>
      </c>
      <c r="D2697">
        <v>2018</v>
      </c>
      <c r="E2697">
        <v>4</v>
      </c>
      <c r="G2697">
        <v>4</v>
      </c>
      <c r="H2697">
        <v>3.774</v>
      </c>
      <c r="I2697">
        <v>5.2830000000000004</v>
      </c>
      <c r="J2697">
        <v>3.774</v>
      </c>
      <c r="M2697" s="3">
        <f t="shared" si="460"/>
        <v>4.2770000000000001</v>
      </c>
      <c r="N2697" s="1">
        <f t="shared" si="457"/>
        <v>0.87122155620714714</v>
      </c>
      <c r="O2697" s="1">
        <f t="shared" si="458"/>
        <v>5.1482215562071474</v>
      </c>
      <c r="P2697" s="2">
        <f t="shared" si="459"/>
        <v>3.4057784437928529</v>
      </c>
    </row>
    <row r="2698" spans="1:16" x14ac:dyDescent="0.2">
      <c r="A2698" s="17" t="s">
        <v>58</v>
      </c>
      <c r="B2698" t="s">
        <v>20</v>
      </c>
      <c r="C2698" t="s">
        <v>43</v>
      </c>
      <c r="D2698">
        <v>2018</v>
      </c>
      <c r="E2698">
        <v>4</v>
      </c>
      <c r="G2698">
        <v>5</v>
      </c>
      <c r="H2698">
        <v>6.0380000000000003</v>
      </c>
      <c r="I2698">
        <v>5.2830000000000004</v>
      </c>
      <c r="J2698">
        <v>3.0190000000000001</v>
      </c>
      <c r="M2698" s="3">
        <f t="shared" si="460"/>
        <v>4.78</v>
      </c>
      <c r="N2698" s="1">
        <f t="shared" si="457"/>
        <v>1.5710973871787839</v>
      </c>
      <c r="O2698" s="1">
        <f t="shared" si="458"/>
        <v>6.3510973871787844</v>
      </c>
      <c r="P2698" s="2">
        <f t="shared" si="459"/>
        <v>3.2089026128212161</v>
      </c>
    </row>
    <row r="2699" spans="1:16" x14ac:dyDescent="0.2">
      <c r="A2699" s="17" t="s">
        <v>58</v>
      </c>
      <c r="B2699" t="s">
        <v>20</v>
      </c>
      <c r="C2699" t="s">
        <v>43</v>
      </c>
      <c r="D2699">
        <v>2018</v>
      </c>
      <c r="E2699">
        <v>4</v>
      </c>
      <c r="G2699">
        <v>6</v>
      </c>
      <c r="H2699">
        <v>7.5469999999999997</v>
      </c>
      <c r="I2699">
        <v>4.5279999999999996</v>
      </c>
      <c r="J2699">
        <v>7.5469999999999997</v>
      </c>
      <c r="M2699" s="3">
        <f t="shared" si="460"/>
        <v>6.5406666666666666</v>
      </c>
      <c r="N2699" s="1">
        <f t="shared" si="457"/>
        <v>1.7430204626834818</v>
      </c>
      <c r="O2699" s="1">
        <f t="shared" si="458"/>
        <v>8.2836871293501488</v>
      </c>
      <c r="P2699" s="2">
        <f t="shared" si="459"/>
        <v>4.7976462039831844</v>
      </c>
    </row>
    <row r="2700" spans="1:16" x14ac:dyDescent="0.2">
      <c r="A2700" s="17" t="s">
        <v>58</v>
      </c>
      <c r="B2700" t="s">
        <v>20</v>
      </c>
      <c r="C2700" t="s">
        <v>43</v>
      </c>
      <c r="D2700">
        <v>2018</v>
      </c>
      <c r="E2700">
        <v>4</v>
      </c>
      <c r="G2700">
        <v>7</v>
      </c>
      <c r="H2700">
        <v>12.83</v>
      </c>
      <c r="I2700">
        <v>6.8339999999999996</v>
      </c>
      <c r="J2700">
        <v>21.939</v>
      </c>
      <c r="M2700" s="3">
        <f t="shared" si="460"/>
        <v>13.867666666666667</v>
      </c>
      <c r="N2700" s="1">
        <f t="shared" si="457"/>
        <v>7.6057754590398794</v>
      </c>
      <c r="O2700" s="1">
        <f t="shared" si="458"/>
        <v>21.473442125706548</v>
      </c>
      <c r="P2700" s="2">
        <f t="shared" si="459"/>
        <v>6.2618912076267872</v>
      </c>
    </row>
    <row r="2701" spans="1:16" x14ac:dyDescent="0.2">
      <c r="A2701" s="17" t="s">
        <v>58</v>
      </c>
      <c r="B2701" t="s">
        <v>20</v>
      </c>
      <c r="C2701" t="s">
        <v>43</v>
      </c>
      <c r="D2701">
        <v>2018</v>
      </c>
      <c r="E2701">
        <v>4</v>
      </c>
      <c r="G2701">
        <v>8</v>
      </c>
      <c r="H2701">
        <v>13.585000000000001</v>
      </c>
      <c r="I2701">
        <v>15.093999999999999</v>
      </c>
      <c r="J2701">
        <v>21.466000000000001</v>
      </c>
      <c r="M2701" s="3">
        <f t="shared" si="460"/>
        <v>16.715</v>
      </c>
      <c r="N2701" s="1">
        <f t="shared" si="457"/>
        <v>4.1830934725391913</v>
      </c>
      <c r="O2701" s="1">
        <f t="shared" si="458"/>
        <v>20.898093472539191</v>
      </c>
      <c r="P2701" s="2">
        <f t="shared" si="459"/>
        <v>12.531906527460809</v>
      </c>
    </row>
    <row r="2702" spans="1:16" x14ac:dyDescent="0.2">
      <c r="A2702" s="17" t="s">
        <v>58</v>
      </c>
      <c r="B2702" t="s">
        <v>20</v>
      </c>
      <c r="C2702" t="s">
        <v>43</v>
      </c>
      <c r="D2702">
        <v>2018</v>
      </c>
      <c r="E2702">
        <v>4</v>
      </c>
      <c r="G2702">
        <v>9</v>
      </c>
      <c r="H2702">
        <v>18.928000000000001</v>
      </c>
      <c r="I2702">
        <v>21.887</v>
      </c>
      <c r="J2702">
        <v>18.113</v>
      </c>
      <c r="M2702" s="3">
        <f t="shared" si="460"/>
        <v>19.642666666666667</v>
      </c>
      <c r="N2702" s="1">
        <f t="shared" si="457"/>
        <v>1.9859079367718269</v>
      </c>
      <c r="O2702" s="1">
        <f t="shared" si="458"/>
        <v>21.628574603438494</v>
      </c>
      <c r="P2702" s="2">
        <f t="shared" si="459"/>
        <v>17.65675872989484</v>
      </c>
    </row>
    <row r="2703" spans="1:16" x14ac:dyDescent="0.2">
      <c r="A2703" s="17" t="s">
        <v>58</v>
      </c>
      <c r="B2703" t="s">
        <v>20</v>
      </c>
      <c r="C2703" t="s">
        <v>43</v>
      </c>
      <c r="D2703">
        <v>2018</v>
      </c>
      <c r="E2703">
        <v>4</v>
      </c>
      <c r="G2703">
        <v>10</v>
      </c>
      <c r="H2703">
        <v>27.18</v>
      </c>
      <c r="I2703">
        <v>19.981999999999999</v>
      </c>
      <c r="J2703">
        <v>20.376999999999999</v>
      </c>
      <c r="M2703" s="3">
        <f t="shared" ref="M2703:M2766" si="461">AVERAGE(H2703:L2703)</f>
        <v>22.513000000000002</v>
      </c>
      <c r="N2703" s="1">
        <f t="shared" ref="N2703:N2766" si="462">STDEV(H2703:L2703)</f>
        <v>4.0465631096030021</v>
      </c>
      <c r="O2703" s="1">
        <f t="shared" ref="O2703:O2766" si="463">M2703+N2703</f>
        <v>26.559563109603005</v>
      </c>
      <c r="P2703" s="2">
        <f t="shared" ref="P2703:P2766" si="464">M2703-N2703</f>
        <v>18.466436890396999</v>
      </c>
    </row>
    <row r="2704" spans="1:16" x14ac:dyDescent="0.2">
      <c r="A2704" s="17" t="s">
        <v>58</v>
      </c>
      <c r="B2704" t="s">
        <v>20</v>
      </c>
      <c r="C2704" t="s">
        <v>43</v>
      </c>
      <c r="D2704">
        <v>2018</v>
      </c>
      <c r="E2704">
        <v>4</v>
      </c>
      <c r="G2704">
        <v>11</v>
      </c>
      <c r="H2704">
        <v>26.425999999999998</v>
      </c>
      <c r="I2704">
        <v>17.423999999999999</v>
      </c>
      <c r="J2704">
        <v>23.396000000000001</v>
      </c>
      <c r="M2704" s="3">
        <f t="shared" si="461"/>
        <v>22.415333333333333</v>
      </c>
      <c r="N2704" s="1">
        <f t="shared" si="462"/>
        <v>4.580423706747383</v>
      </c>
      <c r="O2704" s="1">
        <f t="shared" si="463"/>
        <v>26.995757040080715</v>
      </c>
      <c r="P2704" s="2">
        <f t="shared" si="464"/>
        <v>17.834909626585951</v>
      </c>
    </row>
    <row r="2705" spans="1:16" x14ac:dyDescent="0.2">
      <c r="A2705" s="17" t="s">
        <v>58</v>
      </c>
      <c r="B2705" t="s">
        <v>20</v>
      </c>
      <c r="C2705" t="s">
        <v>43</v>
      </c>
      <c r="D2705">
        <v>2018</v>
      </c>
      <c r="E2705">
        <v>4</v>
      </c>
      <c r="G2705">
        <v>12</v>
      </c>
      <c r="H2705">
        <v>20.390999999999998</v>
      </c>
      <c r="I2705">
        <v>20.6</v>
      </c>
      <c r="J2705">
        <v>21.186</v>
      </c>
      <c r="M2705" s="3">
        <f t="shared" si="461"/>
        <v>20.725666666666665</v>
      </c>
      <c r="N2705" s="1">
        <f t="shared" si="462"/>
        <v>0.41212902510419441</v>
      </c>
      <c r="O2705" s="1">
        <f t="shared" si="463"/>
        <v>21.137795691770858</v>
      </c>
      <c r="P2705" s="2">
        <f t="shared" si="464"/>
        <v>20.313537641562473</v>
      </c>
    </row>
    <row r="2706" spans="1:16" x14ac:dyDescent="0.2">
      <c r="A2706" s="17" t="s">
        <v>58</v>
      </c>
      <c r="B2706" t="s">
        <v>20</v>
      </c>
      <c r="C2706" t="s">
        <v>43</v>
      </c>
      <c r="D2706">
        <v>2018</v>
      </c>
      <c r="E2706">
        <v>4</v>
      </c>
      <c r="G2706">
        <v>13</v>
      </c>
      <c r="H2706">
        <v>20.873999999999999</v>
      </c>
      <c r="I2706">
        <v>18.129000000000001</v>
      </c>
      <c r="J2706">
        <v>23.408000000000001</v>
      </c>
      <c r="M2706" s="3">
        <f t="shared" si="461"/>
        <v>20.803666666666668</v>
      </c>
      <c r="N2706" s="1">
        <f t="shared" si="462"/>
        <v>2.64020270686424</v>
      </c>
      <c r="O2706" s="1">
        <f t="shared" si="463"/>
        <v>23.443869373530909</v>
      </c>
      <c r="P2706" s="2">
        <f t="shared" si="464"/>
        <v>18.163463959802428</v>
      </c>
    </row>
    <row r="2707" spans="1:16" x14ac:dyDescent="0.2">
      <c r="A2707" s="17" t="s">
        <v>58</v>
      </c>
      <c r="B2707" t="s">
        <v>20</v>
      </c>
      <c r="C2707" t="s">
        <v>43</v>
      </c>
      <c r="D2707">
        <v>2018</v>
      </c>
      <c r="E2707">
        <v>4</v>
      </c>
      <c r="G2707">
        <v>14</v>
      </c>
      <c r="H2707">
        <v>18.175999999999998</v>
      </c>
      <c r="I2707">
        <v>27.212</v>
      </c>
      <c r="J2707">
        <v>25.704999999999998</v>
      </c>
      <c r="M2707" s="3">
        <f t="shared" si="461"/>
        <v>23.697666666666663</v>
      </c>
      <c r="N2707" s="1">
        <f t="shared" si="462"/>
        <v>4.8409053216659181</v>
      </c>
      <c r="O2707" s="1">
        <f t="shared" si="463"/>
        <v>28.538571988332581</v>
      </c>
      <c r="P2707" s="2">
        <f t="shared" si="464"/>
        <v>18.856761345000745</v>
      </c>
    </row>
    <row r="2708" spans="1:16" x14ac:dyDescent="0.2">
      <c r="A2708" s="17" t="s">
        <v>58</v>
      </c>
      <c r="B2708" t="s">
        <v>20</v>
      </c>
      <c r="C2708" t="s">
        <v>43</v>
      </c>
      <c r="D2708">
        <v>2018</v>
      </c>
      <c r="E2708">
        <v>4</v>
      </c>
      <c r="G2708">
        <v>15</v>
      </c>
      <c r="H2708">
        <v>17.358000000000001</v>
      </c>
      <c r="I2708">
        <v>32.488</v>
      </c>
      <c r="J2708">
        <v>24.905999999999999</v>
      </c>
      <c r="M2708" s="3">
        <f t="shared" si="461"/>
        <v>24.917333333333335</v>
      </c>
      <c r="N2708" s="1">
        <f t="shared" si="462"/>
        <v>7.5650063670384986</v>
      </c>
      <c r="O2708" s="1">
        <f t="shared" si="463"/>
        <v>32.482339700371831</v>
      </c>
      <c r="P2708" s="2">
        <f t="shared" si="464"/>
        <v>17.352326966294836</v>
      </c>
    </row>
    <row r="2709" spans="1:16" x14ac:dyDescent="0.2">
      <c r="A2709" s="17" t="s">
        <v>58</v>
      </c>
      <c r="B2709" t="s">
        <v>20</v>
      </c>
      <c r="C2709" t="s">
        <v>43</v>
      </c>
      <c r="D2709">
        <v>2018</v>
      </c>
      <c r="E2709">
        <v>4</v>
      </c>
      <c r="G2709">
        <v>16</v>
      </c>
      <c r="H2709">
        <v>23.506</v>
      </c>
      <c r="I2709">
        <v>34.262999999999998</v>
      </c>
      <c r="J2709">
        <v>24.905999999999999</v>
      </c>
      <c r="M2709" s="3">
        <f t="shared" si="461"/>
        <v>27.558333333333334</v>
      </c>
      <c r="N2709" s="1">
        <f t="shared" si="462"/>
        <v>5.8484541832294017</v>
      </c>
      <c r="O2709" s="1">
        <f t="shared" si="463"/>
        <v>33.406787516562737</v>
      </c>
      <c r="P2709" s="2">
        <f t="shared" si="464"/>
        <v>21.70987915010393</v>
      </c>
    </row>
    <row r="2710" spans="1:16" x14ac:dyDescent="0.2">
      <c r="A2710" s="17" t="s">
        <v>58</v>
      </c>
      <c r="B2710" t="s">
        <v>20</v>
      </c>
      <c r="C2710" t="s">
        <v>43</v>
      </c>
      <c r="D2710">
        <v>2018</v>
      </c>
      <c r="E2710">
        <v>4</v>
      </c>
      <c r="G2710">
        <v>17</v>
      </c>
      <c r="H2710">
        <v>23.408000000000001</v>
      </c>
      <c r="I2710">
        <v>30.189</v>
      </c>
      <c r="J2710">
        <v>23.25</v>
      </c>
      <c r="M2710" s="3">
        <f t="shared" si="461"/>
        <v>25.615666666666669</v>
      </c>
      <c r="N2710" s="1">
        <f t="shared" si="462"/>
        <v>3.9614106494193568</v>
      </c>
      <c r="O2710" s="1">
        <f t="shared" si="463"/>
        <v>29.577077316086026</v>
      </c>
      <c r="P2710" s="2">
        <f t="shared" si="464"/>
        <v>21.654256017247313</v>
      </c>
    </row>
    <row r="2711" spans="1:16" x14ac:dyDescent="0.2">
      <c r="A2711" s="17" t="s">
        <v>58</v>
      </c>
      <c r="B2711" t="s">
        <v>20</v>
      </c>
      <c r="C2711" t="s">
        <v>43</v>
      </c>
      <c r="D2711">
        <v>2018</v>
      </c>
      <c r="E2711">
        <v>4</v>
      </c>
      <c r="G2711">
        <v>18</v>
      </c>
      <c r="H2711">
        <v>26.414999999999999</v>
      </c>
      <c r="I2711">
        <v>24.151</v>
      </c>
      <c r="J2711">
        <v>27.17</v>
      </c>
      <c r="M2711" s="3">
        <f t="shared" si="461"/>
        <v>25.912000000000003</v>
      </c>
      <c r="N2711" s="1">
        <f t="shared" si="462"/>
        <v>1.5710973871787841</v>
      </c>
      <c r="O2711" s="1">
        <f t="shared" si="463"/>
        <v>27.483097387178788</v>
      </c>
      <c r="P2711" s="2">
        <f t="shared" si="464"/>
        <v>24.340902612821218</v>
      </c>
    </row>
    <row r="2712" spans="1:16" x14ac:dyDescent="0.2">
      <c r="A2712" s="17" t="s">
        <v>58</v>
      </c>
      <c r="B2712" t="s">
        <v>20</v>
      </c>
      <c r="C2712" t="s">
        <v>43</v>
      </c>
      <c r="D2712">
        <v>2018</v>
      </c>
      <c r="E2712">
        <v>4</v>
      </c>
      <c r="G2712">
        <v>19</v>
      </c>
      <c r="H2712">
        <v>24.951000000000001</v>
      </c>
      <c r="I2712" t="s">
        <v>18</v>
      </c>
      <c r="J2712">
        <v>18.113</v>
      </c>
      <c r="M2712" s="3">
        <f t="shared" si="461"/>
        <v>21.532</v>
      </c>
      <c r="N2712" s="1">
        <f t="shared" si="462"/>
        <v>4.8351961697536172</v>
      </c>
      <c r="O2712" s="1">
        <f t="shared" si="463"/>
        <v>26.367196169753619</v>
      </c>
      <c r="P2712" s="2">
        <f t="shared" si="464"/>
        <v>16.696803830246381</v>
      </c>
    </row>
    <row r="2713" spans="1:16" x14ac:dyDescent="0.2">
      <c r="A2713" s="17" t="s">
        <v>58</v>
      </c>
      <c r="B2713" t="s">
        <v>20</v>
      </c>
      <c r="C2713" t="s">
        <v>43</v>
      </c>
      <c r="D2713">
        <v>2018</v>
      </c>
      <c r="E2713">
        <v>4</v>
      </c>
      <c r="G2713">
        <v>20</v>
      </c>
      <c r="H2713">
        <v>31.841999999999999</v>
      </c>
      <c r="I2713">
        <v>33.970999999999997</v>
      </c>
      <c r="J2713">
        <v>19.623000000000001</v>
      </c>
      <c r="M2713" s="3">
        <f t="shared" si="461"/>
        <v>28.478666666666665</v>
      </c>
      <c r="N2713" s="1">
        <f t="shared" si="462"/>
        <v>7.7427568948878429</v>
      </c>
      <c r="O2713" s="1">
        <f t="shared" si="463"/>
        <v>36.221423561554509</v>
      </c>
      <c r="P2713" s="2">
        <f t="shared" si="464"/>
        <v>20.735909771778822</v>
      </c>
    </row>
    <row r="2714" spans="1:16" x14ac:dyDescent="0.2">
      <c r="A2714" s="17" t="s">
        <v>58</v>
      </c>
      <c r="B2714" t="s">
        <v>20</v>
      </c>
      <c r="C2714" t="s">
        <v>43</v>
      </c>
      <c r="D2714">
        <v>2018</v>
      </c>
      <c r="E2714">
        <v>4</v>
      </c>
      <c r="G2714">
        <v>21</v>
      </c>
      <c r="H2714">
        <v>26.587</v>
      </c>
      <c r="I2714">
        <v>34.75</v>
      </c>
      <c r="J2714">
        <v>19.242000000000001</v>
      </c>
      <c r="M2714" s="3">
        <f t="shared" si="461"/>
        <v>26.859666666666669</v>
      </c>
      <c r="N2714" s="1">
        <f t="shared" si="462"/>
        <v>7.7575947518114958</v>
      </c>
      <c r="O2714" s="1">
        <f t="shared" si="463"/>
        <v>34.617261418478165</v>
      </c>
      <c r="P2714" s="2">
        <f t="shared" si="464"/>
        <v>19.102071914855173</v>
      </c>
    </row>
    <row r="2715" spans="1:16" x14ac:dyDescent="0.2">
      <c r="A2715" s="36" t="s">
        <v>58</v>
      </c>
      <c r="B2715" s="5" t="s">
        <v>20</v>
      </c>
      <c r="C2715" s="5" t="s">
        <v>43</v>
      </c>
      <c r="D2715" s="5">
        <v>2018</v>
      </c>
      <c r="E2715" s="5">
        <v>4</v>
      </c>
      <c r="F2715" s="5"/>
      <c r="G2715" s="5">
        <v>22</v>
      </c>
      <c r="H2715" s="5">
        <v>21.132000000000001</v>
      </c>
      <c r="I2715" s="5">
        <v>35.76</v>
      </c>
      <c r="J2715" s="5">
        <v>24.905999999999999</v>
      </c>
      <c r="K2715" s="5"/>
      <c r="L2715" s="5"/>
      <c r="M2715" s="6">
        <f t="shared" si="461"/>
        <v>27.266000000000002</v>
      </c>
      <c r="N2715" s="7">
        <f t="shared" si="462"/>
        <v>7.5941948882024262</v>
      </c>
      <c r="O2715" s="7">
        <f t="shared" si="463"/>
        <v>34.860194888202429</v>
      </c>
      <c r="P2715" s="8">
        <f t="shared" si="464"/>
        <v>19.671805111797575</v>
      </c>
    </row>
    <row r="2716" spans="1:16" x14ac:dyDescent="0.2">
      <c r="A2716" s="32" t="s">
        <v>58</v>
      </c>
      <c r="B2716" s="9" t="s">
        <v>20</v>
      </c>
      <c r="C2716" s="9" t="s">
        <v>43</v>
      </c>
      <c r="D2716" s="9">
        <v>2017</v>
      </c>
      <c r="E2716" s="9">
        <v>5</v>
      </c>
      <c r="F2716" s="9">
        <v>971.39</v>
      </c>
      <c r="G2716" s="9">
        <v>1</v>
      </c>
      <c r="H2716" s="9" t="s">
        <v>18</v>
      </c>
      <c r="I2716" s="9">
        <v>2.2639999999999998</v>
      </c>
      <c r="J2716" s="9">
        <v>1.5089999999999999</v>
      </c>
      <c r="K2716" s="9"/>
      <c r="L2716" s="9"/>
      <c r="M2716" s="11">
        <f>AVERAGE(H2716:L2716)</f>
        <v>1.8864999999999998</v>
      </c>
      <c r="N2716" s="12">
        <f t="shared" si="462"/>
        <v>0.53386561979584302</v>
      </c>
      <c r="O2716" s="12">
        <f t="shared" si="463"/>
        <v>2.420365619795843</v>
      </c>
      <c r="P2716" s="13">
        <f t="shared" si="464"/>
        <v>1.3526343802041567</v>
      </c>
    </row>
    <row r="2717" spans="1:16" x14ac:dyDescent="0.2">
      <c r="A2717" s="17" t="s">
        <v>58</v>
      </c>
      <c r="B2717" t="s">
        <v>20</v>
      </c>
      <c r="C2717" t="s">
        <v>43</v>
      </c>
      <c r="D2717">
        <v>2017</v>
      </c>
      <c r="E2717">
        <v>5</v>
      </c>
      <c r="G2717">
        <v>2</v>
      </c>
      <c r="H2717">
        <v>3.0190000000000001</v>
      </c>
      <c r="I2717">
        <v>4.5279999999999996</v>
      </c>
      <c r="J2717">
        <v>2.2639999999999998</v>
      </c>
      <c r="M2717" s="3">
        <f t="shared" si="461"/>
        <v>3.2703333333333333</v>
      </c>
      <c r="N2717" s="1">
        <f t="shared" si="462"/>
        <v>1.1527360206627231</v>
      </c>
      <c r="O2717" s="1">
        <f t="shared" si="463"/>
        <v>4.4230693539960564</v>
      </c>
      <c r="P2717" s="2">
        <f t="shared" si="464"/>
        <v>2.1175973126706102</v>
      </c>
    </row>
    <row r="2718" spans="1:16" x14ac:dyDescent="0.2">
      <c r="A2718" s="17" t="s">
        <v>58</v>
      </c>
      <c r="B2718" t="s">
        <v>20</v>
      </c>
      <c r="C2718" t="s">
        <v>43</v>
      </c>
      <c r="D2718">
        <v>2017</v>
      </c>
      <c r="E2718">
        <v>5</v>
      </c>
      <c r="G2718">
        <v>3</v>
      </c>
      <c r="H2718">
        <v>2.2639999999999998</v>
      </c>
      <c r="I2718">
        <v>6.7919999999999998</v>
      </c>
      <c r="J2718">
        <v>4.5910000000000002</v>
      </c>
      <c r="M2718" s="3">
        <f t="shared" si="461"/>
        <v>4.5489999999999995</v>
      </c>
      <c r="N2718" s="1">
        <f t="shared" si="462"/>
        <v>2.2642921631273656</v>
      </c>
      <c r="O2718" s="1">
        <f t="shared" si="463"/>
        <v>6.8132921631273646</v>
      </c>
      <c r="P2718" s="2">
        <f t="shared" si="464"/>
        <v>2.2847078368726339</v>
      </c>
    </row>
    <row r="2719" spans="1:16" x14ac:dyDescent="0.2">
      <c r="A2719" s="17" t="s">
        <v>58</v>
      </c>
      <c r="B2719" t="s">
        <v>20</v>
      </c>
      <c r="C2719" t="s">
        <v>43</v>
      </c>
      <c r="D2719">
        <v>2017</v>
      </c>
      <c r="E2719">
        <v>5</v>
      </c>
      <c r="G2719">
        <v>4</v>
      </c>
      <c r="H2719">
        <v>5.2830000000000004</v>
      </c>
      <c r="I2719">
        <v>8.3019999999999996</v>
      </c>
      <c r="J2719">
        <v>6.7919999999999998</v>
      </c>
      <c r="M2719" s="3">
        <f t="shared" si="461"/>
        <v>6.7923333333333344</v>
      </c>
      <c r="N2719" s="1">
        <f t="shared" si="462"/>
        <v>1.5095000276029518</v>
      </c>
      <c r="O2719" s="1">
        <f t="shared" si="463"/>
        <v>8.3018333609362855</v>
      </c>
      <c r="P2719" s="2">
        <f t="shared" si="464"/>
        <v>5.2828333057303825</v>
      </c>
    </row>
    <row r="2720" spans="1:16" x14ac:dyDescent="0.2">
      <c r="A2720" s="17" t="s">
        <v>58</v>
      </c>
      <c r="B2720" t="s">
        <v>20</v>
      </c>
      <c r="C2720" t="s">
        <v>43</v>
      </c>
      <c r="D2720">
        <v>2017</v>
      </c>
      <c r="E2720">
        <v>5</v>
      </c>
      <c r="G2720">
        <v>5</v>
      </c>
      <c r="H2720">
        <v>6.0380000000000003</v>
      </c>
      <c r="I2720">
        <v>4.5910000000000002</v>
      </c>
      <c r="J2720">
        <v>14.34</v>
      </c>
      <c r="M2720" s="3">
        <f t="shared" si="461"/>
        <v>8.3230000000000004</v>
      </c>
      <c r="N2720" s="1">
        <f t="shared" si="462"/>
        <v>5.260862001611522</v>
      </c>
      <c r="O2720" s="1">
        <f t="shared" si="463"/>
        <v>13.583862001611521</v>
      </c>
      <c r="P2720" s="2">
        <f t="shared" si="464"/>
        <v>3.0621379983884784</v>
      </c>
    </row>
    <row r="2721" spans="1:16" x14ac:dyDescent="0.2">
      <c r="A2721" s="17" t="s">
        <v>58</v>
      </c>
      <c r="B2721" t="s">
        <v>20</v>
      </c>
      <c r="C2721" t="s">
        <v>43</v>
      </c>
      <c r="D2721">
        <v>2017</v>
      </c>
      <c r="E2721">
        <v>5</v>
      </c>
      <c r="G2721">
        <v>6</v>
      </c>
      <c r="H2721">
        <v>6.7919999999999998</v>
      </c>
      <c r="I2721">
        <v>5.2830000000000004</v>
      </c>
      <c r="J2721">
        <v>12.852</v>
      </c>
      <c r="M2721" s="3">
        <f t="shared" si="461"/>
        <v>8.3089999999999993</v>
      </c>
      <c r="N2721" s="1">
        <f t="shared" si="462"/>
        <v>4.0060463052740678</v>
      </c>
      <c r="O2721" s="1">
        <f t="shared" si="463"/>
        <v>12.315046305274066</v>
      </c>
      <c r="P2721" s="2">
        <f t="shared" si="464"/>
        <v>4.3029536947259315</v>
      </c>
    </row>
    <row r="2722" spans="1:16" x14ac:dyDescent="0.2">
      <c r="A2722" s="17" t="s">
        <v>58</v>
      </c>
      <c r="B2722" t="s">
        <v>20</v>
      </c>
      <c r="C2722" t="s">
        <v>43</v>
      </c>
      <c r="D2722">
        <v>2017</v>
      </c>
      <c r="E2722">
        <v>5</v>
      </c>
      <c r="G2722">
        <v>7</v>
      </c>
      <c r="H2722">
        <v>5.2830000000000004</v>
      </c>
      <c r="I2722">
        <v>11.321</v>
      </c>
      <c r="J2722">
        <v>10.566000000000001</v>
      </c>
      <c r="M2722" s="3">
        <f t="shared" si="461"/>
        <v>9.0566666666666666</v>
      </c>
      <c r="N2722" s="1">
        <f t="shared" si="462"/>
        <v>3.2898216263702373</v>
      </c>
      <c r="O2722" s="1">
        <f t="shared" si="463"/>
        <v>12.346488293036904</v>
      </c>
      <c r="P2722" s="2">
        <f t="shared" si="464"/>
        <v>5.7668450402964293</v>
      </c>
    </row>
    <row r="2723" spans="1:16" x14ac:dyDescent="0.2">
      <c r="A2723" s="17" t="s">
        <v>58</v>
      </c>
      <c r="B2723" t="s">
        <v>20</v>
      </c>
      <c r="C2723" t="s">
        <v>43</v>
      </c>
      <c r="D2723">
        <v>2017</v>
      </c>
      <c r="E2723">
        <v>5</v>
      </c>
      <c r="G2723">
        <v>8</v>
      </c>
      <c r="H2723">
        <v>6.0380000000000003</v>
      </c>
      <c r="I2723">
        <v>15.867000000000001</v>
      </c>
      <c r="J2723">
        <v>9.8109999999999999</v>
      </c>
      <c r="M2723" s="3">
        <f t="shared" si="461"/>
        <v>10.572000000000001</v>
      </c>
      <c r="N2723" s="1">
        <f t="shared" si="462"/>
        <v>4.9584928153623444</v>
      </c>
      <c r="O2723" s="1">
        <f t="shared" si="463"/>
        <v>15.530492815362345</v>
      </c>
      <c r="P2723" s="2">
        <f t="shared" si="464"/>
        <v>5.6135071846376565</v>
      </c>
    </row>
    <row r="2724" spans="1:16" x14ac:dyDescent="0.2">
      <c r="A2724" s="17" t="s">
        <v>58</v>
      </c>
      <c r="B2724" t="s">
        <v>20</v>
      </c>
      <c r="C2724" t="s">
        <v>43</v>
      </c>
      <c r="D2724">
        <v>2017</v>
      </c>
      <c r="E2724">
        <v>5</v>
      </c>
      <c r="G2724">
        <v>9</v>
      </c>
      <c r="H2724">
        <v>4.5279999999999996</v>
      </c>
      <c r="I2724">
        <v>12.074999999999999</v>
      </c>
      <c r="J2724">
        <v>10.566000000000001</v>
      </c>
      <c r="M2724" s="3">
        <f t="shared" si="461"/>
        <v>9.0563333333333329</v>
      </c>
      <c r="N2724" s="1">
        <f t="shared" si="462"/>
        <v>3.9935726277774575</v>
      </c>
      <c r="O2724" s="1">
        <f t="shared" si="463"/>
        <v>13.04990596111079</v>
      </c>
      <c r="P2724" s="2">
        <f t="shared" si="464"/>
        <v>5.0627607055558759</v>
      </c>
    </row>
    <row r="2725" spans="1:16" x14ac:dyDescent="0.2">
      <c r="A2725" s="17" t="s">
        <v>58</v>
      </c>
      <c r="B2725" t="s">
        <v>20</v>
      </c>
      <c r="C2725" t="s">
        <v>43</v>
      </c>
      <c r="D2725">
        <v>2017</v>
      </c>
      <c r="E2725">
        <v>5</v>
      </c>
      <c r="G2725">
        <v>10</v>
      </c>
      <c r="H2725">
        <v>7.5469999999999997</v>
      </c>
      <c r="I2725">
        <v>7.5469999999999997</v>
      </c>
      <c r="J2725">
        <v>19.623000000000001</v>
      </c>
      <c r="M2725" s="3">
        <f t="shared" si="461"/>
        <v>11.572333333333333</v>
      </c>
      <c r="N2725" s="1">
        <f t="shared" si="462"/>
        <v>6.9720818507339226</v>
      </c>
      <c r="O2725" s="1">
        <f t="shared" si="463"/>
        <v>18.544415184067255</v>
      </c>
      <c r="P2725" s="2">
        <f t="shared" si="464"/>
        <v>4.6002514825994103</v>
      </c>
    </row>
    <row r="2726" spans="1:16" x14ac:dyDescent="0.2">
      <c r="A2726" s="17" t="s">
        <v>58</v>
      </c>
      <c r="B2726" t="s">
        <v>20</v>
      </c>
      <c r="C2726" t="s">
        <v>43</v>
      </c>
      <c r="D2726">
        <v>2017</v>
      </c>
      <c r="E2726">
        <v>5</v>
      </c>
      <c r="G2726">
        <v>11</v>
      </c>
      <c r="H2726">
        <v>7.5469999999999997</v>
      </c>
      <c r="I2726">
        <v>15.113</v>
      </c>
      <c r="J2726">
        <v>13.606</v>
      </c>
      <c r="M2726" s="3">
        <f t="shared" si="461"/>
        <v>12.088666666666667</v>
      </c>
      <c r="N2726" s="1">
        <f t="shared" si="462"/>
        <v>4.0047240021421366</v>
      </c>
      <c r="O2726" s="1">
        <f t="shared" si="463"/>
        <v>16.093390668808802</v>
      </c>
      <c r="P2726" s="2">
        <f t="shared" si="464"/>
        <v>8.08394266452453</v>
      </c>
    </row>
    <row r="2727" spans="1:16" x14ac:dyDescent="0.2">
      <c r="A2727" s="17" t="s">
        <v>58</v>
      </c>
      <c r="B2727" t="s">
        <v>20</v>
      </c>
      <c r="C2727" t="s">
        <v>43</v>
      </c>
      <c r="D2727">
        <v>2017</v>
      </c>
      <c r="E2727">
        <v>5</v>
      </c>
      <c r="G2727">
        <v>12</v>
      </c>
      <c r="H2727">
        <v>9.0570000000000004</v>
      </c>
      <c r="I2727">
        <v>11.321</v>
      </c>
      <c r="J2727">
        <v>15.093999999999999</v>
      </c>
      <c r="M2727" s="3">
        <f t="shared" si="461"/>
        <v>11.824</v>
      </c>
      <c r="N2727" s="1">
        <f t="shared" si="462"/>
        <v>3.0497703192207806</v>
      </c>
      <c r="O2727" s="1">
        <f t="shared" si="463"/>
        <v>14.87377031922078</v>
      </c>
      <c r="P2727" s="2">
        <f t="shared" si="464"/>
        <v>8.7742296807792197</v>
      </c>
    </row>
    <row r="2728" spans="1:16" x14ac:dyDescent="0.2">
      <c r="A2728" s="17" t="s">
        <v>58</v>
      </c>
      <c r="B2728" t="s">
        <v>20</v>
      </c>
      <c r="C2728" t="s">
        <v>43</v>
      </c>
      <c r="D2728">
        <v>2017</v>
      </c>
      <c r="E2728">
        <v>5</v>
      </c>
      <c r="G2728">
        <v>13</v>
      </c>
      <c r="H2728">
        <v>13.585000000000001</v>
      </c>
      <c r="I2728">
        <v>15.849</v>
      </c>
      <c r="J2728">
        <v>20.390999999999998</v>
      </c>
      <c r="M2728" s="3">
        <f t="shared" si="461"/>
        <v>16.608333333333334</v>
      </c>
      <c r="N2728" s="1">
        <f t="shared" si="462"/>
        <v>3.4659557604408682</v>
      </c>
      <c r="O2728" s="1">
        <f t="shared" si="463"/>
        <v>20.074289093774201</v>
      </c>
      <c r="P2728" s="2">
        <f t="shared" si="464"/>
        <v>13.142377572892466</v>
      </c>
    </row>
    <row r="2729" spans="1:16" x14ac:dyDescent="0.2">
      <c r="A2729" s="17" t="s">
        <v>58</v>
      </c>
      <c r="B2729" t="s">
        <v>20</v>
      </c>
      <c r="C2729" t="s">
        <v>43</v>
      </c>
      <c r="D2729">
        <v>2017</v>
      </c>
      <c r="E2729">
        <v>5</v>
      </c>
      <c r="G2729">
        <v>14</v>
      </c>
      <c r="H2729">
        <v>19.623000000000001</v>
      </c>
      <c r="I2729">
        <v>10.566000000000001</v>
      </c>
      <c r="J2729">
        <v>23.396000000000001</v>
      </c>
      <c r="M2729" s="3">
        <f t="shared" si="461"/>
        <v>17.861666666666668</v>
      </c>
      <c r="N2729" s="1">
        <f t="shared" si="462"/>
        <v>6.5938567116167563</v>
      </c>
      <c r="O2729" s="1">
        <f t="shared" si="463"/>
        <v>24.455523378283424</v>
      </c>
      <c r="P2729" s="2">
        <f t="shared" si="464"/>
        <v>11.267809955049913</v>
      </c>
    </row>
    <row r="2730" spans="1:16" x14ac:dyDescent="0.2">
      <c r="A2730" s="17" t="s">
        <v>58</v>
      </c>
      <c r="B2730" t="s">
        <v>20</v>
      </c>
      <c r="C2730" t="s">
        <v>43</v>
      </c>
      <c r="D2730">
        <v>2017</v>
      </c>
      <c r="E2730">
        <v>5</v>
      </c>
      <c r="G2730">
        <v>15</v>
      </c>
      <c r="H2730">
        <v>22.641999999999999</v>
      </c>
      <c r="I2730">
        <v>17.358000000000001</v>
      </c>
      <c r="J2730">
        <v>22.692</v>
      </c>
      <c r="M2730" s="3">
        <f t="shared" si="461"/>
        <v>20.897333333333332</v>
      </c>
      <c r="N2730" s="1">
        <f t="shared" si="462"/>
        <v>3.0652545299425591</v>
      </c>
      <c r="O2730" s="1">
        <f t="shared" si="463"/>
        <v>23.962587863275893</v>
      </c>
      <c r="P2730" s="2">
        <f t="shared" si="464"/>
        <v>17.832078803390772</v>
      </c>
    </row>
    <row r="2731" spans="1:16" x14ac:dyDescent="0.2">
      <c r="A2731" s="17" t="s">
        <v>58</v>
      </c>
      <c r="B2731" t="s">
        <v>20</v>
      </c>
      <c r="C2731" t="s">
        <v>43</v>
      </c>
      <c r="D2731">
        <v>2017</v>
      </c>
      <c r="E2731">
        <v>5</v>
      </c>
      <c r="G2731">
        <v>16</v>
      </c>
      <c r="H2731">
        <v>21.146000000000001</v>
      </c>
      <c r="I2731">
        <v>23.445</v>
      </c>
      <c r="J2731">
        <v>20.376999999999999</v>
      </c>
      <c r="M2731" s="3">
        <f t="shared" si="461"/>
        <v>21.656000000000002</v>
      </c>
      <c r="N2731" s="1">
        <f t="shared" si="462"/>
        <v>1.596317950785495</v>
      </c>
      <c r="O2731" s="1">
        <f t="shared" si="463"/>
        <v>23.252317950785496</v>
      </c>
      <c r="P2731" s="2">
        <f t="shared" si="464"/>
        <v>20.059682049214508</v>
      </c>
    </row>
    <row r="2732" spans="1:16" x14ac:dyDescent="0.2">
      <c r="A2732" s="17" t="s">
        <v>58</v>
      </c>
      <c r="B2732" t="s">
        <v>20</v>
      </c>
      <c r="C2732" t="s">
        <v>43</v>
      </c>
      <c r="D2732">
        <v>2017</v>
      </c>
      <c r="E2732">
        <v>5</v>
      </c>
      <c r="G2732">
        <v>17</v>
      </c>
      <c r="H2732">
        <v>26.425999999999998</v>
      </c>
      <c r="I2732">
        <v>22.641999999999999</v>
      </c>
      <c r="J2732">
        <v>24.163</v>
      </c>
      <c r="M2732" s="3">
        <f t="shared" si="461"/>
        <v>24.41033333333333</v>
      </c>
      <c r="N2732" s="1">
        <f t="shared" si="462"/>
        <v>1.9040862200366167</v>
      </c>
      <c r="O2732" s="1">
        <f t="shared" si="463"/>
        <v>26.314419553369948</v>
      </c>
      <c r="P2732" s="2">
        <f t="shared" si="464"/>
        <v>22.506247113296713</v>
      </c>
    </row>
    <row r="2733" spans="1:16" x14ac:dyDescent="0.2">
      <c r="A2733" s="17" t="s">
        <v>58</v>
      </c>
      <c r="B2733" t="s">
        <v>20</v>
      </c>
      <c r="C2733" t="s">
        <v>43</v>
      </c>
      <c r="D2733">
        <v>2017</v>
      </c>
      <c r="E2733">
        <v>5</v>
      </c>
      <c r="G2733">
        <v>18</v>
      </c>
      <c r="H2733">
        <v>20.376999999999999</v>
      </c>
      <c r="I2733">
        <v>17.358000000000001</v>
      </c>
      <c r="J2733">
        <v>21.132000000000001</v>
      </c>
      <c r="M2733" s="3">
        <f t="shared" si="461"/>
        <v>19.622333333333334</v>
      </c>
      <c r="N2733" s="1">
        <f t="shared" si="462"/>
        <v>1.9969752961249503</v>
      </c>
      <c r="O2733" s="1">
        <f t="shared" si="463"/>
        <v>21.619308629458285</v>
      </c>
      <c r="P2733" s="2">
        <f t="shared" si="464"/>
        <v>17.625358037208382</v>
      </c>
    </row>
    <row r="2734" spans="1:16" x14ac:dyDescent="0.2">
      <c r="A2734" s="17" t="s">
        <v>58</v>
      </c>
      <c r="B2734" t="s">
        <v>20</v>
      </c>
      <c r="C2734" t="s">
        <v>43</v>
      </c>
      <c r="D2734">
        <v>2017</v>
      </c>
      <c r="E2734">
        <v>5</v>
      </c>
      <c r="G2734">
        <v>19</v>
      </c>
      <c r="H2734">
        <v>27.17</v>
      </c>
      <c r="I2734">
        <v>21.146000000000001</v>
      </c>
      <c r="J2734">
        <v>20.376999999999999</v>
      </c>
      <c r="M2734" s="3">
        <f t="shared" si="461"/>
        <v>22.897666666666666</v>
      </c>
      <c r="N2734" s="1">
        <f t="shared" si="462"/>
        <v>3.7198742362253863</v>
      </c>
      <c r="O2734" s="1">
        <f t="shared" si="463"/>
        <v>26.617540902892053</v>
      </c>
      <c r="P2734" s="2">
        <f t="shared" si="464"/>
        <v>19.177792430441279</v>
      </c>
    </row>
    <row r="2735" spans="1:16" x14ac:dyDescent="0.2">
      <c r="A2735" s="17" t="s">
        <v>58</v>
      </c>
      <c r="B2735" t="s">
        <v>20</v>
      </c>
      <c r="C2735" t="s">
        <v>43</v>
      </c>
      <c r="D2735">
        <v>2017</v>
      </c>
      <c r="E2735">
        <v>5</v>
      </c>
      <c r="G2735">
        <v>20</v>
      </c>
      <c r="H2735">
        <v>24.905999999999999</v>
      </c>
      <c r="I2735">
        <v>16.603999999999999</v>
      </c>
      <c r="J2735">
        <v>18.867999999999999</v>
      </c>
      <c r="M2735" s="3">
        <f t="shared" si="461"/>
        <v>20.126000000000001</v>
      </c>
      <c r="N2735" s="1">
        <f t="shared" si="462"/>
        <v>4.2915875850319098</v>
      </c>
      <c r="O2735" s="1">
        <f t="shared" si="463"/>
        <v>24.41758758503191</v>
      </c>
      <c r="P2735" s="2">
        <f t="shared" si="464"/>
        <v>15.834412414968092</v>
      </c>
    </row>
    <row r="2736" spans="1:16" x14ac:dyDescent="0.2">
      <c r="A2736" s="17" t="s">
        <v>58</v>
      </c>
      <c r="B2736" t="s">
        <v>20</v>
      </c>
      <c r="C2736" t="s">
        <v>43</v>
      </c>
      <c r="D2736">
        <v>2017</v>
      </c>
      <c r="E2736">
        <v>5</v>
      </c>
      <c r="G2736">
        <v>21</v>
      </c>
      <c r="H2736">
        <v>25.66</v>
      </c>
      <c r="I2736">
        <v>16.603999999999999</v>
      </c>
      <c r="J2736">
        <v>19.637</v>
      </c>
      <c r="M2736" s="3">
        <f>AVERAGE(H2736:L2736)</f>
        <v>20.633666666666667</v>
      </c>
      <c r="N2736" s="1">
        <f t="shared" si="462"/>
        <v>4.6095327673565194</v>
      </c>
      <c r="O2736" s="1">
        <f t="shared" si="463"/>
        <v>25.243199434023186</v>
      </c>
      <c r="P2736" s="2">
        <f t="shared" si="464"/>
        <v>16.024133899310147</v>
      </c>
    </row>
    <row r="2737" spans="1:16" x14ac:dyDescent="0.2">
      <c r="A2737" s="17" t="s">
        <v>58</v>
      </c>
      <c r="B2737" t="s">
        <v>20</v>
      </c>
      <c r="C2737" t="s">
        <v>43</v>
      </c>
      <c r="D2737">
        <v>2017</v>
      </c>
      <c r="E2737">
        <v>5</v>
      </c>
      <c r="G2737">
        <v>22</v>
      </c>
      <c r="H2737">
        <v>23.408000000000001</v>
      </c>
      <c r="I2737">
        <v>24.151</v>
      </c>
      <c r="J2737">
        <v>24.151</v>
      </c>
      <c r="M2737" s="3">
        <f t="shared" si="461"/>
        <v>23.903333333333332</v>
      </c>
      <c r="N2737" s="1">
        <f t="shared" si="462"/>
        <v>0.4289712500078911</v>
      </c>
      <c r="O2737" s="1">
        <f t="shared" si="463"/>
        <v>24.332304583341223</v>
      </c>
      <c r="P2737" s="2">
        <f t="shared" si="464"/>
        <v>23.474362083325442</v>
      </c>
    </row>
    <row r="2738" spans="1:16" x14ac:dyDescent="0.2">
      <c r="A2738" s="17" t="s">
        <v>58</v>
      </c>
      <c r="B2738" t="s">
        <v>20</v>
      </c>
      <c r="C2738" t="s">
        <v>43</v>
      </c>
      <c r="D2738">
        <v>2017</v>
      </c>
      <c r="E2738">
        <v>5</v>
      </c>
      <c r="G2738">
        <v>23</v>
      </c>
      <c r="H2738">
        <v>28.678999999999998</v>
      </c>
      <c r="I2738">
        <v>21.132000000000001</v>
      </c>
      <c r="J2738">
        <v>21.9</v>
      </c>
      <c r="M2738" s="3">
        <f t="shared" si="461"/>
        <v>23.903666666666666</v>
      </c>
      <c r="N2738" s="1">
        <f t="shared" si="462"/>
        <v>4.1533495318036193</v>
      </c>
      <c r="O2738" s="1">
        <f t="shared" si="463"/>
        <v>28.057016198470286</v>
      </c>
      <c r="P2738" s="2">
        <f t="shared" si="464"/>
        <v>19.750317134863046</v>
      </c>
    </row>
    <row r="2739" spans="1:16" x14ac:dyDescent="0.2">
      <c r="A2739" s="17" t="s">
        <v>58</v>
      </c>
      <c r="B2739" t="s">
        <v>20</v>
      </c>
      <c r="C2739" t="s">
        <v>43</v>
      </c>
      <c r="D2739">
        <v>2017</v>
      </c>
      <c r="E2739">
        <v>5</v>
      </c>
      <c r="G2739">
        <v>24</v>
      </c>
      <c r="H2739">
        <v>28.678999999999998</v>
      </c>
      <c r="I2739">
        <v>28.015999999999998</v>
      </c>
      <c r="J2739">
        <v>23.408000000000001</v>
      </c>
      <c r="M2739" s="3">
        <f t="shared" si="461"/>
        <v>26.700999999999997</v>
      </c>
      <c r="N2739" s="1">
        <f t="shared" si="462"/>
        <v>2.8710240333372328</v>
      </c>
      <c r="O2739" s="1">
        <f t="shared" si="463"/>
        <v>29.572024033337229</v>
      </c>
      <c r="P2739" s="2">
        <f t="shared" si="464"/>
        <v>23.829975966662765</v>
      </c>
    </row>
    <row r="2740" spans="1:16" x14ac:dyDescent="0.2">
      <c r="A2740" s="17" t="s">
        <v>58</v>
      </c>
      <c r="B2740" t="s">
        <v>20</v>
      </c>
      <c r="C2740" t="s">
        <v>43</v>
      </c>
      <c r="D2740">
        <v>2017</v>
      </c>
      <c r="E2740">
        <v>5</v>
      </c>
      <c r="G2740">
        <v>25</v>
      </c>
      <c r="H2740">
        <v>21.887</v>
      </c>
      <c r="I2740">
        <v>21.887</v>
      </c>
      <c r="J2740">
        <v>22.692</v>
      </c>
      <c r="M2740" s="3">
        <f t="shared" si="461"/>
        <v>22.155333333333335</v>
      </c>
      <c r="N2740" s="1">
        <f t="shared" si="462"/>
        <v>0.46476696669764861</v>
      </c>
      <c r="O2740" s="1">
        <f t="shared" si="463"/>
        <v>22.620100300030984</v>
      </c>
      <c r="P2740" s="2">
        <f t="shared" si="464"/>
        <v>21.690566366635686</v>
      </c>
    </row>
    <row r="2741" spans="1:16" x14ac:dyDescent="0.2">
      <c r="A2741" s="17" t="s">
        <v>58</v>
      </c>
      <c r="B2741" t="s">
        <v>20</v>
      </c>
      <c r="C2741" t="s">
        <v>43</v>
      </c>
      <c r="D2741">
        <v>2017</v>
      </c>
      <c r="E2741">
        <v>5</v>
      </c>
      <c r="G2741">
        <v>26</v>
      </c>
      <c r="H2741">
        <v>20.376999999999999</v>
      </c>
      <c r="I2741">
        <v>19.623000000000001</v>
      </c>
      <c r="J2741">
        <v>18.867999999999999</v>
      </c>
      <c r="M2741" s="3">
        <f t="shared" si="461"/>
        <v>19.622666666666664</v>
      </c>
      <c r="N2741" s="1">
        <f t="shared" si="462"/>
        <v>0.75450005522420838</v>
      </c>
      <c r="O2741" s="1">
        <f t="shared" si="463"/>
        <v>20.377166721890873</v>
      </c>
      <c r="P2741" s="2">
        <f t="shared" si="464"/>
        <v>18.868166611442454</v>
      </c>
    </row>
    <row r="2742" spans="1:16" x14ac:dyDescent="0.2">
      <c r="A2742" s="17" t="s">
        <v>58</v>
      </c>
      <c r="B2742" t="s">
        <v>20</v>
      </c>
      <c r="C2742" t="s">
        <v>43</v>
      </c>
      <c r="D2742">
        <v>2017</v>
      </c>
      <c r="E2742">
        <v>5</v>
      </c>
      <c r="G2742">
        <v>27</v>
      </c>
      <c r="H2742">
        <v>27.17</v>
      </c>
      <c r="I2742">
        <v>24.151</v>
      </c>
      <c r="J2742">
        <v>15.867000000000001</v>
      </c>
      <c r="M2742" s="3">
        <f t="shared" si="461"/>
        <v>22.396000000000001</v>
      </c>
      <c r="N2742" s="1">
        <f t="shared" si="462"/>
        <v>5.8523047596652109</v>
      </c>
      <c r="O2742" s="1">
        <f t="shared" si="463"/>
        <v>28.24830475966521</v>
      </c>
      <c r="P2742" s="2">
        <f t="shared" si="464"/>
        <v>16.543695240334792</v>
      </c>
    </row>
    <row r="2743" spans="1:16" x14ac:dyDescent="0.2">
      <c r="A2743" s="17" t="s">
        <v>58</v>
      </c>
      <c r="B2743" t="s">
        <v>20</v>
      </c>
      <c r="C2743" t="s">
        <v>43</v>
      </c>
      <c r="D2743">
        <v>2017</v>
      </c>
      <c r="E2743">
        <v>5</v>
      </c>
      <c r="G2743">
        <v>28</v>
      </c>
      <c r="H2743">
        <v>26.425999999999998</v>
      </c>
      <c r="I2743">
        <v>23.396000000000001</v>
      </c>
      <c r="J2743">
        <v>14.34</v>
      </c>
      <c r="M2743" s="3">
        <f t="shared" si="461"/>
        <v>21.387333333333334</v>
      </c>
      <c r="N2743" s="1">
        <f t="shared" si="462"/>
        <v>6.2883944956827582</v>
      </c>
      <c r="O2743" s="1">
        <f t="shared" si="463"/>
        <v>27.675727829016093</v>
      </c>
      <c r="P2743" s="2">
        <f t="shared" si="464"/>
        <v>15.098938837650575</v>
      </c>
    </row>
    <row r="2744" spans="1:16" x14ac:dyDescent="0.2">
      <c r="A2744" s="17" t="s">
        <v>58</v>
      </c>
      <c r="B2744" t="s">
        <v>20</v>
      </c>
      <c r="C2744" t="s">
        <v>43</v>
      </c>
      <c r="D2744">
        <v>2017</v>
      </c>
      <c r="E2744">
        <v>5</v>
      </c>
      <c r="G2744">
        <v>29</v>
      </c>
      <c r="H2744">
        <v>27.17</v>
      </c>
      <c r="I2744">
        <v>24.905999999999999</v>
      </c>
      <c r="J2744">
        <v>17.358000000000001</v>
      </c>
      <c r="M2744" s="3">
        <f t="shared" si="461"/>
        <v>23.144666666666666</v>
      </c>
      <c r="N2744" s="1">
        <f t="shared" si="462"/>
        <v>5.1376606868625903</v>
      </c>
      <c r="O2744" s="1">
        <f t="shared" si="463"/>
        <v>28.282327353529254</v>
      </c>
      <c r="P2744" s="2">
        <f t="shared" si="464"/>
        <v>18.007005979804077</v>
      </c>
    </row>
    <row r="2745" spans="1:16" x14ac:dyDescent="0.2">
      <c r="A2745" s="17" t="s">
        <v>58</v>
      </c>
      <c r="B2745" t="s">
        <v>20</v>
      </c>
      <c r="C2745" t="s">
        <v>43</v>
      </c>
      <c r="D2745">
        <v>2017</v>
      </c>
      <c r="E2745">
        <v>5</v>
      </c>
      <c r="G2745">
        <v>30</v>
      </c>
      <c r="H2745">
        <v>27.17</v>
      </c>
      <c r="I2745">
        <v>27.925000000000001</v>
      </c>
      <c r="J2745">
        <v>20.376999999999999</v>
      </c>
      <c r="M2745" s="3">
        <f t="shared" si="461"/>
        <v>25.15733333333333</v>
      </c>
      <c r="N2745" s="1">
        <f t="shared" si="462"/>
        <v>4.1570658322106935</v>
      </c>
      <c r="O2745" s="1">
        <f t="shared" si="463"/>
        <v>29.314399165544025</v>
      </c>
      <c r="P2745" s="2">
        <f t="shared" si="464"/>
        <v>21.000267501122636</v>
      </c>
    </row>
    <row r="2746" spans="1:16" x14ac:dyDescent="0.2">
      <c r="A2746" s="17" t="s">
        <v>58</v>
      </c>
      <c r="B2746" t="s">
        <v>20</v>
      </c>
      <c r="C2746" t="s">
        <v>43</v>
      </c>
      <c r="D2746">
        <v>2017</v>
      </c>
      <c r="E2746">
        <v>5</v>
      </c>
      <c r="G2746">
        <v>31</v>
      </c>
      <c r="H2746">
        <v>30.189</v>
      </c>
      <c r="I2746">
        <v>25.66</v>
      </c>
      <c r="J2746">
        <v>27.17</v>
      </c>
      <c r="M2746" s="3">
        <f t="shared" si="461"/>
        <v>27.673000000000002</v>
      </c>
      <c r="N2746" s="1">
        <f t="shared" si="462"/>
        <v>2.3060175628125643</v>
      </c>
      <c r="O2746" s="1">
        <f t="shared" si="463"/>
        <v>29.979017562812565</v>
      </c>
      <c r="P2746" s="2">
        <f t="shared" si="464"/>
        <v>25.366982437187438</v>
      </c>
    </row>
    <row r="2747" spans="1:16" x14ac:dyDescent="0.2">
      <c r="A2747" s="17" t="s">
        <v>58</v>
      </c>
      <c r="B2747" t="s">
        <v>20</v>
      </c>
      <c r="C2747" t="s">
        <v>43</v>
      </c>
      <c r="D2747">
        <v>2017</v>
      </c>
      <c r="E2747">
        <v>5</v>
      </c>
      <c r="G2747">
        <v>32</v>
      </c>
      <c r="H2747">
        <v>30.189</v>
      </c>
      <c r="I2747">
        <v>23.408000000000001</v>
      </c>
      <c r="J2747">
        <v>23.396000000000001</v>
      </c>
      <c r="M2747" s="3">
        <f t="shared" si="461"/>
        <v>25.664333333333332</v>
      </c>
      <c r="N2747" s="1">
        <f t="shared" si="462"/>
        <v>3.9184808706096308</v>
      </c>
      <c r="O2747" s="1">
        <f t="shared" si="463"/>
        <v>29.582814203942963</v>
      </c>
      <c r="P2747" s="2">
        <f t="shared" si="464"/>
        <v>21.7458524627237</v>
      </c>
    </row>
    <row r="2748" spans="1:16" x14ac:dyDescent="0.2">
      <c r="A2748" s="17" t="s">
        <v>58</v>
      </c>
      <c r="B2748" t="s">
        <v>20</v>
      </c>
      <c r="C2748" t="s">
        <v>43</v>
      </c>
      <c r="D2748">
        <v>2017</v>
      </c>
      <c r="E2748">
        <v>5</v>
      </c>
      <c r="G2748">
        <v>33</v>
      </c>
      <c r="H2748">
        <v>33.216000000000001</v>
      </c>
      <c r="I2748">
        <v>24.151</v>
      </c>
      <c r="J2748">
        <v>23.396000000000001</v>
      </c>
      <c r="M2748" s="3">
        <f t="shared" si="461"/>
        <v>26.921000000000003</v>
      </c>
      <c r="N2748" s="1">
        <f t="shared" si="462"/>
        <v>5.4646843458702925</v>
      </c>
      <c r="O2748" s="1">
        <f t="shared" si="463"/>
        <v>32.385684345870295</v>
      </c>
      <c r="P2748" s="2">
        <f t="shared" si="464"/>
        <v>21.45631565412971</v>
      </c>
    </row>
    <row r="2749" spans="1:16" x14ac:dyDescent="0.2">
      <c r="A2749" s="17" t="s">
        <v>58</v>
      </c>
      <c r="B2749" t="s">
        <v>20</v>
      </c>
      <c r="C2749" t="s">
        <v>43</v>
      </c>
      <c r="D2749">
        <v>2017</v>
      </c>
      <c r="E2749">
        <v>5</v>
      </c>
      <c r="G2749">
        <v>34</v>
      </c>
      <c r="H2749">
        <v>31.698</v>
      </c>
      <c r="I2749">
        <v>30.98</v>
      </c>
      <c r="J2749">
        <v>24.151</v>
      </c>
      <c r="M2749" s="3">
        <f t="shared" si="461"/>
        <v>28.942999999999998</v>
      </c>
      <c r="N2749" s="1">
        <f t="shared" si="462"/>
        <v>4.1654926479349719</v>
      </c>
      <c r="O2749" s="1">
        <f t="shared" si="463"/>
        <v>33.108492647934966</v>
      </c>
      <c r="P2749" s="2">
        <f t="shared" si="464"/>
        <v>24.777507352065026</v>
      </c>
    </row>
    <row r="2750" spans="1:16" x14ac:dyDescent="0.2">
      <c r="A2750" s="17" t="s">
        <v>58</v>
      </c>
      <c r="B2750" t="s">
        <v>20</v>
      </c>
      <c r="C2750" t="s">
        <v>43</v>
      </c>
      <c r="D2750">
        <v>2017</v>
      </c>
      <c r="E2750">
        <v>5</v>
      </c>
      <c r="G2750">
        <v>35</v>
      </c>
      <c r="H2750">
        <v>26.414999999999999</v>
      </c>
      <c r="I2750">
        <v>21.132000000000001</v>
      </c>
      <c r="J2750">
        <v>23.445</v>
      </c>
      <c r="M2750" s="3">
        <f t="shared" si="461"/>
        <v>23.663999999999998</v>
      </c>
      <c r="N2750" s="1">
        <f t="shared" si="462"/>
        <v>2.6483000207680387</v>
      </c>
      <c r="O2750" s="1">
        <f t="shared" si="463"/>
        <v>26.312300020768035</v>
      </c>
      <c r="P2750" s="2">
        <f t="shared" si="464"/>
        <v>21.015699979231961</v>
      </c>
    </row>
    <row r="2751" spans="1:16" x14ac:dyDescent="0.2">
      <c r="A2751" s="36" t="s">
        <v>58</v>
      </c>
      <c r="B2751" s="5" t="s">
        <v>20</v>
      </c>
      <c r="C2751" s="5" t="s">
        <v>43</v>
      </c>
      <c r="D2751" s="5">
        <v>2017</v>
      </c>
      <c r="E2751" s="5">
        <v>5</v>
      </c>
      <c r="F2751" s="5"/>
      <c r="G2751" s="5">
        <v>36</v>
      </c>
      <c r="H2751" s="5" t="s">
        <v>18</v>
      </c>
      <c r="I2751" s="5">
        <v>16.603999999999999</v>
      </c>
      <c r="J2751" s="5">
        <v>22.654</v>
      </c>
      <c r="K2751" s="5"/>
      <c r="L2751" s="5"/>
      <c r="M2751" s="6">
        <f t="shared" si="461"/>
        <v>19.628999999999998</v>
      </c>
      <c r="N2751" s="7">
        <f t="shared" si="462"/>
        <v>4.2779960261786369</v>
      </c>
      <c r="O2751" s="7">
        <f t="shared" si="463"/>
        <v>23.906996026178636</v>
      </c>
      <c r="P2751" s="8">
        <f t="shared" si="464"/>
        <v>15.35100397382136</v>
      </c>
    </row>
    <row r="2752" spans="1:16" x14ac:dyDescent="0.2">
      <c r="A2752" s="32" t="s">
        <v>59</v>
      </c>
      <c r="B2752" s="9" t="s">
        <v>28</v>
      </c>
      <c r="C2752" s="9" t="s">
        <v>44</v>
      </c>
      <c r="D2752" s="9">
        <v>2020</v>
      </c>
      <c r="E2752" s="9">
        <v>1</v>
      </c>
      <c r="F2752" s="9">
        <f>3932.008/1.325</f>
        <v>2967.5532075471697</v>
      </c>
      <c r="G2752" s="9">
        <v>1</v>
      </c>
      <c r="H2752" s="9" t="s">
        <v>18</v>
      </c>
      <c r="I2752" s="9">
        <v>0.755</v>
      </c>
      <c r="J2752" s="9">
        <v>1.5089999999999999</v>
      </c>
      <c r="K2752" s="9"/>
      <c r="L2752" s="9"/>
      <c r="M2752" s="11">
        <f t="shared" si="461"/>
        <v>1.1319999999999999</v>
      </c>
      <c r="N2752" s="12">
        <f t="shared" si="462"/>
        <v>0.53315851301465755</v>
      </c>
      <c r="O2752" s="12">
        <f t="shared" si="463"/>
        <v>1.6651585130146573</v>
      </c>
      <c r="P2752" s="13">
        <f t="shared" si="464"/>
        <v>0.59884148698534234</v>
      </c>
    </row>
    <row r="2753" spans="1:16" x14ac:dyDescent="0.2">
      <c r="A2753" s="17" t="s">
        <v>59</v>
      </c>
      <c r="B2753" t="s">
        <v>28</v>
      </c>
      <c r="C2753" t="s">
        <v>44</v>
      </c>
      <c r="D2753">
        <v>2020</v>
      </c>
      <c r="E2753">
        <v>1</v>
      </c>
      <c r="G2753">
        <v>2</v>
      </c>
      <c r="H2753" t="s">
        <v>18</v>
      </c>
      <c r="I2753">
        <v>1.5089999999999999</v>
      </c>
      <c r="J2753">
        <v>2.2639999999999998</v>
      </c>
      <c r="M2753" s="3">
        <f t="shared" si="461"/>
        <v>1.8864999999999998</v>
      </c>
      <c r="N2753" s="1">
        <f t="shared" si="462"/>
        <v>0.53386561979584302</v>
      </c>
      <c r="O2753" s="1">
        <f t="shared" si="463"/>
        <v>2.420365619795843</v>
      </c>
      <c r="P2753" s="2">
        <f t="shared" si="464"/>
        <v>1.3526343802041567</v>
      </c>
    </row>
    <row r="2754" spans="1:16" x14ac:dyDescent="0.2">
      <c r="A2754" s="17" t="s">
        <v>59</v>
      </c>
      <c r="B2754" t="s">
        <v>28</v>
      </c>
      <c r="C2754" t="s">
        <v>44</v>
      </c>
      <c r="D2754">
        <v>2020</v>
      </c>
      <c r="E2754">
        <v>1</v>
      </c>
      <c r="G2754">
        <v>3</v>
      </c>
      <c r="H2754" t="s">
        <v>18</v>
      </c>
      <c r="I2754">
        <v>1.5089999999999999</v>
      </c>
      <c r="J2754">
        <v>2.2639999999999998</v>
      </c>
      <c r="M2754" s="3">
        <f t="shared" si="461"/>
        <v>1.8864999999999998</v>
      </c>
      <c r="N2754" s="1">
        <f t="shared" si="462"/>
        <v>0.53386561979584302</v>
      </c>
      <c r="O2754" s="1">
        <f t="shared" si="463"/>
        <v>2.420365619795843</v>
      </c>
      <c r="P2754" s="2">
        <f t="shared" si="464"/>
        <v>1.3526343802041567</v>
      </c>
    </row>
    <row r="2755" spans="1:16" x14ac:dyDescent="0.2">
      <c r="A2755" s="17" t="s">
        <v>59</v>
      </c>
      <c r="B2755" t="s">
        <v>28</v>
      </c>
      <c r="C2755" t="s">
        <v>44</v>
      </c>
      <c r="D2755">
        <v>2020</v>
      </c>
      <c r="E2755">
        <v>1</v>
      </c>
      <c r="G2755">
        <v>4</v>
      </c>
      <c r="H2755" t="s">
        <v>18</v>
      </c>
      <c r="I2755">
        <v>3.0190000000000001</v>
      </c>
      <c r="J2755">
        <v>3.0190000000000001</v>
      </c>
      <c r="M2755" s="3">
        <f t="shared" si="461"/>
        <v>3.0190000000000001</v>
      </c>
      <c r="N2755" s="1">
        <f t="shared" si="462"/>
        <v>0</v>
      </c>
      <c r="O2755" s="1">
        <f t="shared" si="463"/>
        <v>3.0190000000000001</v>
      </c>
      <c r="P2755" s="2">
        <f t="shared" si="464"/>
        <v>3.0190000000000001</v>
      </c>
    </row>
    <row r="2756" spans="1:16" x14ac:dyDescent="0.2">
      <c r="A2756" s="17" t="s">
        <v>59</v>
      </c>
      <c r="B2756" t="s">
        <v>28</v>
      </c>
      <c r="C2756" t="s">
        <v>44</v>
      </c>
      <c r="D2756">
        <v>2020</v>
      </c>
      <c r="E2756">
        <v>1</v>
      </c>
      <c r="G2756">
        <v>5</v>
      </c>
      <c r="H2756" t="s">
        <v>18</v>
      </c>
      <c r="I2756">
        <v>3.0190000000000001</v>
      </c>
      <c r="J2756">
        <v>3.0190000000000001</v>
      </c>
      <c r="M2756" s="3">
        <f t="shared" si="461"/>
        <v>3.0190000000000001</v>
      </c>
      <c r="N2756" s="1">
        <f t="shared" si="462"/>
        <v>0</v>
      </c>
      <c r="O2756" s="1">
        <f t="shared" si="463"/>
        <v>3.0190000000000001</v>
      </c>
      <c r="P2756" s="2">
        <f t="shared" si="464"/>
        <v>3.0190000000000001</v>
      </c>
    </row>
    <row r="2757" spans="1:16" x14ac:dyDescent="0.2">
      <c r="A2757" s="17" t="s">
        <v>59</v>
      </c>
      <c r="B2757" t="s">
        <v>28</v>
      </c>
      <c r="C2757" t="s">
        <v>44</v>
      </c>
      <c r="D2757">
        <v>2020</v>
      </c>
      <c r="E2757">
        <v>1</v>
      </c>
      <c r="G2757">
        <v>6</v>
      </c>
      <c r="H2757" t="s">
        <v>18</v>
      </c>
      <c r="I2757">
        <v>3.774</v>
      </c>
      <c r="J2757">
        <v>3.0190000000000001</v>
      </c>
      <c r="M2757" s="3">
        <f t="shared" si="461"/>
        <v>3.3965000000000001</v>
      </c>
      <c r="N2757" s="1">
        <f t="shared" si="462"/>
        <v>0.5338656197958439</v>
      </c>
      <c r="O2757" s="1">
        <f t="shared" si="463"/>
        <v>3.9303656197958441</v>
      </c>
      <c r="P2757" s="2">
        <f t="shared" si="464"/>
        <v>2.8626343802041561</v>
      </c>
    </row>
    <row r="2758" spans="1:16" x14ac:dyDescent="0.2">
      <c r="A2758" s="17" t="s">
        <v>59</v>
      </c>
      <c r="B2758" t="s">
        <v>28</v>
      </c>
      <c r="C2758" t="s">
        <v>44</v>
      </c>
      <c r="D2758">
        <v>2020</v>
      </c>
      <c r="E2758">
        <v>1</v>
      </c>
      <c r="G2758">
        <v>7</v>
      </c>
      <c r="H2758" t="s">
        <v>18</v>
      </c>
      <c r="I2758">
        <v>2.2639999999999998</v>
      </c>
      <c r="J2758">
        <v>3.0190000000000001</v>
      </c>
      <c r="M2758" s="3">
        <f t="shared" si="461"/>
        <v>2.6414999999999997</v>
      </c>
      <c r="N2758" s="1">
        <f t="shared" si="462"/>
        <v>0.53386561979584557</v>
      </c>
      <c r="O2758" s="1">
        <f t="shared" si="463"/>
        <v>3.1753656197958451</v>
      </c>
      <c r="P2758" s="2">
        <f t="shared" si="464"/>
        <v>2.1076343802041544</v>
      </c>
    </row>
    <row r="2759" spans="1:16" x14ac:dyDescent="0.2">
      <c r="A2759" s="17" t="s">
        <v>59</v>
      </c>
      <c r="B2759" t="s">
        <v>28</v>
      </c>
      <c r="C2759" t="s">
        <v>44</v>
      </c>
      <c r="D2759">
        <v>2020</v>
      </c>
      <c r="E2759">
        <v>1</v>
      </c>
      <c r="G2759">
        <v>8</v>
      </c>
      <c r="H2759">
        <v>2.2641509433962264</v>
      </c>
      <c r="I2759">
        <v>6.085</v>
      </c>
      <c r="J2759">
        <v>2.2639999999999998</v>
      </c>
      <c r="M2759" s="3">
        <f>AVERAGE(I2759:L2759)</f>
        <v>4.1745000000000001</v>
      </c>
      <c r="N2759" s="1">
        <f>STDEV(I2759:L2759)</f>
        <v>2.7018550109137971</v>
      </c>
      <c r="O2759" s="1">
        <f t="shared" si="463"/>
        <v>6.8763550109137972</v>
      </c>
      <c r="P2759" s="2">
        <f t="shared" si="464"/>
        <v>1.472644989086203</v>
      </c>
    </row>
    <row r="2760" spans="1:16" x14ac:dyDescent="0.2">
      <c r="A2760" s="17" t="s">
        <v>59</v>
      </c>
      <c r="B2760" t="s">
        <v>28</v>
      </c>
      <c r="C2760" t="s">
        <v>44</v>
      </c>
      <c r="D2760">
        <v>2020</v>
      </c>
      <c r="E2760">
        <v>1</v>
      </c>
      <c r="G2760">
        <v>9</v>
      </c>
      <c r="H2760">
        <v>4.5283018867924527</v>
      </c>
      <c r="I2760">
        <v>8.3019999999999996</v>
      </c>
      <c r="J2760">
        <v>5.2830000000000004</v>
      </c>
      <c r="M2760" s="3">
        <f t="shared" si="461"/>
        <v>6.0377672955974839</v>
      </c>
      <c r="N2760" s="1">
        <f t="shared" si="462"/>
        <v>1.9968611907902398</v>
      </c>
      <c r="O2760" s="1">
        <f t="shared" si="463"/>
        <v>8.0346284863877244</v>
      </c>
      <c r="P2760" s="2">
        <f t="shared" si="464"/>
        <v>4.0409061048072443</v>
      </c>
    </row>
    <row r="2761" spans="1:16" x14ac:dyDescent="0.2">
      <c r="A2761" s="17" t="s">
        <v>59</v>
      </c>
      <c r="B2761" t="s">
        <v>28</v>
      </c>
      <c r="C2761" t="s">
        <v>44</v>
      </c>
      <c r="D2761">
        <v>2020</v>
      </c>
      <c r="E2761">
        <v>1</v>
      </c>
      <c r="G2761">
        <v>10</v>
      </c>
      <c r="H2761">
        <v>3.0188679245283021</v>
      </c>
      <c r="I2761">
        <v>8.3019999999999996</v>
      </c>
      <c r="J2761">
        <v>3.0190000000000001</v>
      </c>
      <c r="M2761" s="3">
        <f t="shared" si="461"/>
        <v>4.7799559748427667</v>
      </c>
      <c r="N2761" s="1">
        <f t="shared" si="462"/>
        <v>3.0501795997482368</v>
      </c>
      <c r="O2761" s="1">
        <f t="shared" si="463"/>
        <v>7.8301355745910035</v>
      </c>
      <c r="P2761" s="2">
        <f t="shared" si="464"/>
        <v>1.7297763750945299</v>
      </c>
    </row>
    <row r="2762" spans="1:16" x14ac:dyDescent="0.2">
      <c r="A2762" s="17" t="s">
        <v>59</v>
      </c>
      <c r="B2762" t="s">
        <v>28</v>
      </c>
      <c r="C2762" t="s">
        <v>44</v>
      </c>
      <c r="D2762">
        <v>2020</v>
      </c>
      <c r="E2762">
        <v>1</v>
      </c>
      <c r="G2762">
        <v>11</v>
      </c>
      <c r="H2762">
        <v>5.2830188679245289</v>
      </c>
      <c r="I2762">
        <v>6.7919999999999998</v>
      </c>
      <c r="J2762">
        <v>3.774</v>
      </c>
      <c r="M2762" s="3">
        <f t="shared" si="461"/>
        <v>5.283006289308176</v>
      </c>
      <c r="N2762" s="1">
        <f t="shared" si="462"/>
        <v>1.5090000000393184</v>
      </c>
      <c r="O2762" s="1">
        <f t="shared" si="463"/>
        <v>6.7920062893474942</v>
      </c>
      <c r="P2762" s="2">
        <f t="shared" si="464"/>
        <v>3.7740062892688577</v>
      </c>
    </row>
    <row r="2763" spans="1:16" x14ac:dyDescent="0.2">
      <c r="A2763" s="17" t="s">
        <v>59</v>
      </c>
      <c r="B2763" t="s">
        <v>28</v>
      </c>
      <c r="C2763" t="s">
        <v>44</v>
      </c>
      <c r="D2763">
        <v>2020</v>
      </c>
      <c r="E2763">
        <v>1</v>
      </c>
      <c r="G2763">
        <v>12</v>
      </c>
      <c r="H2763">
        <v>3.0188679245283021</v>
      </c>
      <c r="I2763">
        <v>6.0380000000000003</v>
      </c>
      <c r="J2763">
        <v>3.8479999999999999</v>
      </c>
      <c r="M2763" s="3">
        <f t="shared" si="461"/>
        <v>4.3016226415094332</v>
      </c>
      <c r="N2763" s="1">
        <f t="shared" si="462"/>
        <v>1.5598460654670441</v>
      </c>
      <c r="O2763" s="1">
        <f t="shared" si="463"/>
        <v>5.8614687069764777</v>
      </c>
      <c r="P2763" s="2">
        <f t="shared" si="464"/>
        <v>2.7417765760423891</v>
      </c>
    </row>
    <row r="2764" spans="1:16" x14ac:dyDescent="0.2">
      <c r="A2764" s="17" t="s">
        <v>59</v>
      </c>
      <c r="B2764" t="s">
        <v>28</v>
      </c>
      <c r="C2764" t="s">
        <v>44</v>
      </c>
      <c r="D2764">
        <v>2020</v>
      </c>
      <c r="E2764">
        <v>1</v>
      </c>
      <c r="G2764">
        <v>13</v>
      </c>
      <c r="H2764">
        <v>2.2641509433962264</v>
      </c>
      <c r="I2764">
        <v>4.7729999999999997</v>
      </c>
      <c r="J2764">
        <v>3.0190000000000001</v>
      </c>
      <c r="M2764" s="3">
        <f t="shared" si="461"/>
        <v>3.3520503144654086</v>
      </c>
      <c r="N2764" s="1">
        <f t="shared" si="462"/>
        <v>1.2871568595860974</v>
      </c>
      <c r="O2764" s="1">
        <f t="shared" si="463"/>
        <v>4.6392071740515064</v>
      </c>
      <c r="P2764" s="2">
        <f t="shared" si="464"/>
        <v>2.0648934548793112</v>
      </c>
    </row>
    <row r="2765" spans="1:16" x14ac:dyDescent="0.2">
      <c r="A2765" s="17" t="s">
        <v>59</v>
      </c>
      <c r="B2765" t="s">
        <v>28</v>
      </c>
      <c r="C2765" t="s">
        <v>44</v>
      </c>
      <c r="D2765">
        <v>2020</v>
      </c>
      <c r="E2765">
        <v>1</v>
      </c>
      <c r="G2765">
        <v>14</v>
      </c>
      <c r="H2765">
        <v>3.7735849056603774</v>
      </c>
      <c r="I2765">
        <v>6.0380000000000003</v>
      </c>
      <c r="J2765">
        <v>4.5279999999999996</v>
      </c>
      <c r="M2765" s="3">
        <f t="shared" si="461"/>
        <v>4.7798616352201257</v>
      </c>
      <c r="N2765" s="1">
        <f t="shared" si="462"/>
        <v>1.1530262973324128</v>
      </c>
      <c r="O2765" s="1">
        <f t="shared" si="463"/>
        <v>5.9328879325525383</v>
      </c>
      <c r="P2765" s="2">
        <f t="shared" si="464"/>
        <v>3.6268353378877132</v>
      </c>
    </row>
    <row r="2766" spans="1:16" x14ac:dyDescent="0.2">
      <c r="A2766" s="17" t="s">
        <v>59</v>
      </c>
      <c r="B2766" t="s">
        <v>28</v>
      </c>
      <c r="C2766" t="s">
        <v>44</v>
      </c>
      <c r="D2766">
        <v>2020</v>
      </c>
      <c r="E2766">
        <v>1</v>
      </c>
      <c r="G2766">
        <v>15</v>
      </c>
      <c r="H2766">
        <v>1.5094339622641511</v>
      </c>
      <c r="I2766">
        <v>6.8339999999999996</v>
      </c>
      <c r="J2766">
        <v>4.5279999999999996</v>
      </c>
      <c r="M2766" s="3">
        <f t="shared" si="461"/>
        <v>4.290477987421383</v>
      </c>
      <c r="N2766" s="1">
        <f t="shared" si="462"/>
        <v>2.6702178567294945</v>
      </c>
      <c r="O2766" s="1">
        <f t="shared" si="463"/>
        <v>6.9606958441508775</v>
      </c>
      <c r="P2766" s="2">
        <f t="shared" si="464"/>
        <v>1.6202601306918885</v>
      </c>
    </row>
    <row r="2767" spans="1:16" x14ac:dyDescent="0.2">
      <c r="A2767" s="17" t="s">
        <v>59</v>
      </c>
      <c r="B2767" t="s">
        <v>28</v>
      </c>
      <c r="C2767" t="s">
        <v>44</v>
      </c>
      <c r="D2767">
        <v>2020</v>
      </c>
      <c r="E2767">
        <v>1</v>
      </c>
      <c r="G2767">
        <v>16</v>
      </c>
      <c r="H2767">
        <v>3.7735849056603774</v>
      </c>
      <c r="I2767">
        <v>7.5469999999999997</v>
      </c>
      <c r="J2767">
        <v>6.0380000000000003</v>
      </c>
      <c r="M2767" s="3">
        <f t="shared" ref="M2767:M2830" si="465">AVERAGE(H2767:L2767)</f>
        <v>5.7861949685534597</v>
      </c>
      <c r="N2767" s="1">
        <f t="shared" ref="N2767:N2830" si="466">STDEV(H2767:L2767)</f>
        <v>1.8992682008984034</v>
      </c>
      <c r="O2767" s="1">
        <f t="shared" ref="O2767:O2830" si="467">M2767+N2767</f>
        <v>7.6854631694518627</v>
      </c>
      <c r="P2767" s="2">
        <f t="shared" ref="P2767:P2830" si="468">M2767-N2767</f>
        <v>3.8869267676550563</v>
      </c>
    </row>
    <row r="2768" spans="1:16" x14ac:dyDescent="0.2">
      <c r="A2768" s="17" t="s">
        <v>59</v>
      </c>
      <c r="B2768" t="s">
        <v>28</v>
      </c>
      <c r="C2768" t="s">
        <v>44</v>
      </c>
      <c r="D2768">
        <v>2020</v>
      </c>
      <c r="E2768">
        <v>1</v>
      </c>
      <c r="G2768">
        <v>17</v>
      </c>
      <c r="H2768">
        <v>1.5094339622641511</v>
      </c>
      <c r="I2768">
        <v>9.0879999999999992</v>
      </c>
      <c r="J2768">
        <v>6.0380000000000003</v>
      </c>
      <c r="M2768" s="3">
        <f t="shared" si="465"/>
        <v>5.5451446540880509</v>
      </c>
      <c r="N2768" s="1">
        <f t="shared" si="466"/>
        <v>3.8132460700925517</v>
      </c>
      <c r="O2768" s="1">
        <f t="shared" si="467"/>
        <v>9.3583907241806017</v>
      </c>
      <c r="P2768" s="2">
        <f t="shared" si="468"/>
        <v>1.7318985839954992</v>
      </c>
    </row>
    <row r="2769" spans="1:16" x14ac:dyDescent="0.2">
      <c r="A2769" s="17" t="s">
        <v>59</v>
      </c>
      <c r="B2769" t="s">
        <v>28</v>
      </c>
      <c r="C2769" t="s">
        <v>44</v>
      </c>
      <c r="D2769">
        <v>2020</v>
      </c>
      <c r="E2769">
        <v>1</v>
      </c>
      <c r="G2769">
        <v>18</v>
      </c>
      <c r="H2769">
        <v>3.7735849056603774</v>
      </c>
      <c r="I2769">
        <v>7.8789999999999996</v>
      </c>
      <c r="J2769">
        <v>6.0380000000000003</v>
      </c>
      <c r="M2769" s="3">
        <f t="shared" si="465"/>
        <v>5.8968616352201257</v>
      </c>
      <c r="N2769" s="1">
        <f t="shared" si="466"/>
        <v>2.0563434301491235</v>
      </c>
      <c r="O2769" s="1">
        <f t="shared" si="467"/>
        <v>7.9532050653692492</v>
      </c>
      <c r="P2769" s="2">
        <f t="shared" si="468"/>
        <v>3.8405182050710023</v>
      </c>
    </row>
    <row r="2770" spans="1:16" x14ac:dyDescent="0.2">
      <c r="A2770" s="17" t="s">
        <v>59</v>
      </c>
      <c r="B2770" t="s">
        <v>28</v>
      </c>
      <c r="C2770" t="s">
        <v>44</v>
      </c>
      <c r="D2770">
        <v>2020</v>
      </c>
      <c r="E2770">
        <v>1</v>
      </c>
      <c r="G2770">
        <v>19</v>
      </c>
      <c r="H2770">
        <v>5.2830188679245289</v>
      </c>
      <c r="I2770">
        <v>9.0879999999999992</v>
      </c>
      <c r="J2770">
        <v>5.2830000000000004</v>
      </c>
      <c r="M2770" s="3">
        <f t="shared" si="465"/>
        <v>6.5513396226415095</v>
      </c>
      <c r="N2770" s="1">
        <f t="shared" si="466"/>
        <v>2.1968123275861333</v>
      </c>
      <c r="O2770" s="1">
        <f t="shared" si="467"/>
        <v>8.7481519502276424</v>
      </c>
      <c r="P2770" s="2">
        <f t="shared" si="468"/>
        <v>4.3545272950553766</v>
      </c>
    </row>
    <row r="2771" spans="1:16" x14ac:dyDescent="0.2">
      <c r="A2771" s="17" t="s">
        <v>59</v>
      </c>
      <c r="B2771" t="s">
        <v>28</v>
      </c>
      <c r="C2771" t="s">
        <v>44</v>
      </c>
      <c r="D2771">
        <v>2020</v>
      </c>
      <c r="E2771">
        <v>1</v>
      </c>
      <c r="G2771">
        <v>20</v>
      </c>
      <c r="H2771">
        <v>8.3018867924528301</v>
      </c>
      <c r="I2771">
        <v>9.84</v>
      </c>
      <c r="J2771">
        <v>6.0380000000000003</v>
      </c>
      <c r="M2771" s="3">
        <f t="shared" si="465"/>
        <v>8.0599622641509434</v>
      </c>
      <c r="N2771" s="1">
        <f t="shared" si="466"/>
        <v>1.9125105510939198</v>
      </c>
      <c r="O2771" s="1">
        <f t="shared" si="467"/>
        <v>9.9724728152448634</v>
      </c>
      <c r="P2771" s="2">
        <f t="shared" si="468"/>
        <v>6.1474517130570234</v>
      </c>
    </row>
    <row r="2772" spans="1:16" x14ac:dyDescent="0.2">
      <c r="A2772" s="17" t="s">
        <v>59</v>
      </c>
      <c r="B2772" t="s">
        <v>28</v>
      </c>
      <c r="C2772" t="s">
        <v>44</v>
      </c>
      <c r="D2772">
        <v>2020</v>
      </c>
      <c r="E2772">
        <v>1</v>
      </c>
      <c r="G2772">
        <v>21</v>
      </c>
      <c r="H2772">
        <v>10.593207547169811</v>
      </c>
      <c r="I2772">
        <v>6.7919999999999998</v>
      </c>
      <c r="J2772">
        <v>6.0380000000000003</v>
      </c>
      <c r="M2772" s="3">
        <f t="shared" si="465"/>
        <v>7.8077358490566047</v>
      </c>
      <c r="N2772" s="1">
        <f t="shared" si="466"/>
        <v>2.4415708950882915</v>
      </c>
      <c r="O2772" s="1">
        <f t="shared" si="467"/>
        <v>10.249306744144896</v>
      </c>
      <c r="P2772" s="2">
        <f t="shared" si="468"/>
        <v>5.3661649539683136</v>
      </c>
    </row>
    <row r="2773" spans="1:16" x14ac:dyDescent="0.2">
      <c r="A2773" s="17" t="s">
        <v>59</v>
      </c>
      <c r="B2773" t="s">
        <v>28</v>
      </c>
      <c r="C2773" t="s">
        <v>44</v>
      </c>
      <c r="D2773">
        <v>2020</v>
      </c>
      <c r="E2773">
        <v>1</v>
      </c>
      <c r="G2773">
        <v>22</v>
      </c>
      <c r="H2773">
        <v>8.3358490566037737</v>
      </c>
      <c r="I2773">
        <v>6.7919999999999998</v>
      </c>
      <c r="J2773">
        <v>4.5279999999999996</v>
      </c>
      <c r="M2773" s="3">
        <f t="shared" si="465"/>
        <v>6.5519496855345913</v>
      </c>
      <c r="N2773" s="1">
        <f t="shared" si="466"/>
        <v>1.9152406440381748</v>
      </c>
      <c r="O2773" s="1">
        <f t="shared" si="467"/>
        <v>8.467190329572766</v>
      </c>
      <c r="P2773" s="2">
        <f t="shared" si="468"/>
        <v>4.6367090414964167</v>
      </c>
    </row>
    <row r="2774" spans="1:16" x14ac:dyDescent="0.2">
      <c r="A2774" s="17" t="s">
        <v>59</v>
      </c>
      <c r="B2774" t="s">
        <v>28</v>
      </c>
      <c r="C2774" t="s">
        <v>44</v>
      </c>
      <c r="D2774">
        <v>2020</v>
      </c>
      <c r="E2774">
        <v>1</v>
      </c>
      <c r="G2774">
        <v>23</v>
      </c>
      <c r="H2774">
        <v>6.7924528301886795</v>
      </c>
      <c r="I2774">
        <v>6.2240000000000002</v>
      </c>
      <c r="J2774">
        <v>6.7919999999999998</v>
      </c>
      <c r="M2774" s="3">
        <f t="shared" si="465"/>
        <v>6.6028176100628926</v>
      </c>
      <c r="N2774" s="1">
        <f t="shared" si="466"/>
        <v>0.32806575184574888</v>
      </c>
      <c r="O2774" s="1">
        <f t="shared" si="467"/>
        <v>6.9308833619086414</v>
      </c>
      <c r="P2774" s="2">
        <f t="shared" si="468"/>
        <v>6.2747518582171438</v>
      </c>
    </row>
    <row r="2775" spans="1:16" x14ac:dyDescent="0.2">
      <c r="A2775" s="17" t="s">
        <v>59</v>
      </c>
      <c r="B2775" t="s">
        <v>28</v>
      </c>
      <c r="C2775" t="s">
        <v>44</v>
      </c>
      <c r="D2775">
        <v>2020</v>
      </c>
      <c r="E2775">
        <v>1</v>
      </c>
      <c r="G2775">
        <v>24</v>
      </c>
      <c r="H2775">
        <v>9.0883018867924523</v>
      </c>
      <c r="I2775">
        <v>4.5279999999999996</v>
      </c>
      <c r="J2775">
        <v>6.0380000000000003</v>
      </c>
      <c r="M2775" s="3">
        <f t="shared" si="465"/>
        <v>6.5514339622641513</v>
      </c>
      <c r="N2775" s="1">
        <f t="shared" si="466"/>
        <v>2.3231011923451357</v>
      </c>
      <c r="O2775" s="1">
        <f t="shared" si="467"/>
        <v>8.874535154609287</v>
      </c>
      <c r="P2775" s="2">
        <f t="shared" si="468"/>
        <v>4.2283327699190156</v>
      </c>
    </row>
    <row r="2776" spans="1:16" x14ac:dyDescent="0.2">
      <c r="A2776" s="17" t="s">
        <v>59</v>
      </c>
      <c r="B2776" t="s">
        <v>28</v>
      </c>
      <c r="C2776" t="s">
        <v>44</v>
      </c>
      <c r="D2776">
        <v>2020</v>
      </c>
      <c r="E2776">
        <v>1</v>
      </c>
      <c r="G2776">
        <v>25</v>
      </c>
      <c r="H2776">
        <v>6.7924528301886795</v>
      </c>
      <c r="I2776">
        <v>9.8109999999999999</v>
      </c>
      <c r="J2776">
        <v>5.2830000000000004</v>
      </c>
      <c r="M2776" s="3">
        <f t="shared" si="465"/>
        <v>7.2954842767295602</v>
      </c>
      <c r="N2776" s="1">
        <f t="shared" si="466"/>
        <v>2.3055317124595684</v>
      </c>
      <c r="O2776" s="1">
        <f t="shared" si="467"/>
        <v>9.6010159891891291</v>
      </c>
      <c r="P2776" s="2">
        <f t="shared" si="468"/>
        <v>4.9899525642699913</v>
      </c>
    </row>
    <row r="2777" spans="1:16" x14ac:dyDescent="0.2">
      <c r="A2777" s="17" t="s">
        <v>59</v>
      </c>
      <c r="B2777" t="s">
        <v>28</v>
      </c>
      <c r="C2777" t="s">
        <v>44</v>
      </c>
      <c r="D2777">
        <v>2020</v>
      </c>
      <c r="E2777">
        <v>1</v>
      </c>
      <c r="G2777">
        <v>26</v>
      </c>
      <c r="H2777">
        <v>8.3018867924528301</v>
      </c>
      <c r="I2777">
        <v>10.673</v>
      </c>
      <c r="J2777">
        <v>4.5910000000000002</v>
      </c>
      <c r="M2777" s="3">
        <f t="shared" si="465"/>
        <v>7.8552955974842762</v>
      </c>
      <c r="N2777" s="1">
        <f t="shared" si="466"/>
        <v>3.0654956812182235</v>
      </c>
      <c r="O2777" s="1">
        <f t="shared" si="467"/>
        <v>10.920791278702499</v>
      </c>
      <c r="P2777" s="2">
        <f t="shared" si="468"/>
        <v>4.7897999162660527</v>
      </c>
    </row>
    <row r="2778" spans="1:16" x14ac:dyDescent="0.2">
      <c r="A2778" s="17" t="s">
        <v>59</v>
      </c>
      <c r="B2778" t="s">
        <v>28</v>
      </c>
      <c r="C2778" t="s">
        <v>44</v>
      </c>
      <c r="D2778">
        <v>2020</v>
      </c>
      <c r="E2778">
        <v>1</v>
      </c>
      <c r="G2778">
        <v>27</v>
      </c>
      <c r="H2778">
        <v>8.3018867924528301</v>
      </c>
      <c r="I2778">
        <v>11.321</v>
      </c>
      <c r="J2778">
        <v>6.7919999999999998</v>
      </c>
      <c r="M2778" s="3">
        <f t="shared" si="465"/>
        <v>8.8049622641509444</v>
      </c>
      <c r="N2778" s="1">
        <f t="shared" si="466"/>
        <v>2.3060299104018922</v>
      </c>
      <c r="O2778" s="1">
        <f t="shared" si="467"/>
        <v>11.110992174552837</v>
      </c>
      <c r="P2778" s="2">
        <f t="shared" si="468"/>
        <v>6.4989323537490522</v>
      </c>
    </row>
    <row r="2779" spans="1:16" x14ac:dyDescent="0.2">
      <c r="A2779" s="17" t="s">
        <v>59</v>
      </c>
      <c r="B2779" t="s">
        <v>28</v>
      </c>
      <c r="C2779" t="s">
        <v>44</v>
      </c>
      <c r="D2779">
        <v>2020</v>
      </c>
      <c r="E2779">
        <v>1</v>
      </c>
      <c r="G2779">
        <v>28</v>
      </c>
      <c r="H2779">
        <v>10.806037735849056</v>
      </c>
      <c r="I2779">
        <v>9.8109999999999999</v>
      </c>
      <c r="J2779">
        <v>3.774</v>
      </c>
      <c r="M2779" s="3">
        <f t="shared" si="465"/>
        <v>8.1303459119496857</v>
      </c>
      <c r="N2779" s="1">
        <f t="shared" si="466"/>
        <v>3.8053695355854011</v>
      </c>
      <c r="O2779" s="1">
        <f t="shared" si="467"/>
        <v>11.935715447535086</v>
      </c>
      <c r="P2779" s="2">
        <f t="shared" si="468"/>
        <v>4.324976376364285</v>
      </c>
    </row>
    <row r="2780" spans="1:16" x14ac:dyDescent="0.2">
      <c r="A2780" s="17" t="s">
        <v>59</v>
      </c>
      <c r="B2780" t="s">
        <v>28</v>
      </c>
      <c r="C2780" t="s">
        <v>44</v>
      </c>
      <c r="D2780">
        <v>2020</v>
      </c>
      <c r="E2780">
        <v>1</v>
      </c>
      <c r="G2780">
        <v>29</v>
      </c>
      <c r="H2780">
        <v>7.5471698113207548</v>
      </c>
      <c r="I2780">
        <v>8.3360000000000003</v>
      </c>
      <c r="J2780">
        <v>4.5279999999999996</v>
      </c>
      <c r="M2780" s="3">
        <f t="shared" si="465"/>
        <v>6.8037232704402513</v>
      </c>
      <c r="N2780" s="1">
        <f t="shared" si="466"/>
        <v>2.0099130750757377</v>
      </c>
      <c r="O2780" s="1">
        <f t="shared" si="467"/>
        <v>8.8136363455159881</v>
      </c>
      <c r="P2780" s="2">
        <f t="shared" si="468"/>
        <v>4.7938101953645136</v>
      </c>
    </row>
    <row r="2781" spans="1:16" x14ac:dyDescent="0.2">
      <c r="A2781" s="17" t="s">
        <v>59</v>
      </c>
      <c r="B2781" t="s">
        <v>28</v>
      </c>
      <c r="C2781" t="s">
        <v>44</v>
      </c>
      <c r="D2781">
        <v>2020</v>
      </c>
      <c r="E2781">
        <v>1</v>
      </c>
      <c r="G2781">
        <v>30</v>
      </c>
      <c r="H2781">
        <v>7.696603773584906</v>
      </c>
      <c r="I2781">
        <v>5.2830000000000004</v>
      </c>
      <c r="J2781">
        <v>4.5910000000000002</v>
      </c>
      <c r="M2781" s="3">
        <f t="shared" si="465"/>
        <v>5.8568679245283022</v>
      </c>
      <c r="N2781" s="1">
        <f t="shared" si="466"/>
        <v>1.6303947361691329</v>
      </c>
      <c r="O2781" s="1">
        <f t="shared" si="467"/>
        <v>7.4872626606974348</v>
      </c>
      <c r="P2781" s="2">
        <f t="shared" si="468"/>
        <v>4.2264731883591695</v>
      </c>
    </row>
    <row r="2782" spans="1:16" x14ac:dyDescent="0.2">
      <c r="A2782" s="17" t="s">
        <v>59</v>
      </c>
      <c r="B2782" t="s">
        <v>28</v>
      </c>
      <c r="C2782" t="s">
        <v>44</v>
      </c>
      <c r="D2782">
        <v>2020</v>
      </c>
      <c r="E2782">
        <v>1</v>
      </c>
      <c r="G2782">
        <v>31</v>
      </c>
      <c r="H2782">
        <v>6.0377358490566042</v>
      </c>
      <c r="I2782">
        <v>3.774</v>
      </c>
      <c r="J2782">
        <v>7.5469999999999997</v>
      </c>
      <c r="M2782" s="3">
        <f t="shared" si="465"/>
        <v>5.786245283018868</v>
      </c>
      <c r="N2782" s="1">
        <f t="shared" si="466"/>
        <v>1.8990307734748497</v>
      </c>
      <c r="O2782" s="1">
        <f t="shared" si="467"/>
        <v>7.6852760564937181</v>
      </c>
      <c r="P2782" s="2">
        <f t="shared" si="468"/>
        <v>3.8872145095440183</v>
      </c>
    </row>
    <row r="2783" spans="1:16" x14ac:dyDescent="0.2">
      <c r="A2783" s="17" t="s">
        <v>59</v>
      </c>
      <c r="B2783" t="s">
        <v>28</v>
      </c>
      <c r="C2783" t="s">
        <v>44</v>
      </c>
      <c r="D2783">
        <v>2020</v>
      </c>
      <c r="E2783">
        <v>1</v>
      </c>
      <c r="G2783">
        <v>32</v>
      </c>
      <c r="H2783">
        <v>6.7924528301886795</v>
      </c>
      <c r="I2783">
        <v>6.7919999999999998</v>
      </c>
      <c r="J2783">
        <v>6.8339999999999996</v>
      </c>
      <c r="M2783" s="3">
        <f t="shared" si="465"/>
        <v>6.8061509433962257</v>
      </c>
      <c r="N2783" s="1">
        <f t="shared" si="466"/>
        <v>2.4119053237742816E-2</v>
      </c>
      <c r="O2783" s="1">
        <f t="shared" si="467"/>
        <v>6.8302699966339686</v>
      </c>
      <c r="P2783" s="2">
        <f t="shared" si="468"/>
        <v>6.7820318901584828</v>
      </c>
    </row>
    <row r="2784" spans="1:16" x14ac:dyDescent="0.2">
      <c r="A2784" s="17" t="s">
        <v>59</v>
      </c>
      <c r="B2784" t="s">
        <v>28</v>
      </c>
      <c r="C2784" t="s">
        <v>44</v>
      </c>
      <c r="D2784">
        <v>2020</v>
      </c>
      <c r="E2784">
        <v>1</v>
      </c>
      <c r="G2784">
        <v>33</v>
      </c>
      <c r="H2784">
        <v>16.009811320754718</v>
      </c>
      <c r="I2784">
        <v>5.2830000000000004</v>
      </c>
      <c r="J2784">
        <v>6.8339999999999996</v>
      </c>
      <c r="M2784" s="3">
        <f t="shared" si="465"/>
        <v>9.3756037735849063</v>
      </c>
      <c r="N2784" s="1">
        <f t="shared" si="466"/>
        <v>5.7974936467575082</v>
      </c>
      <c r="O2784" s="1">
        <f t="shared" si="467"/>
        <v>15.173097420342415</v>
      </c>
      <c r="P2784" s="2">
        <f t="shared" si="468"/>
        <v>3.578110126827398</v>
      </c>
    </row>
    <row r="2785" spans="1:16" x14ac:dyDescent="0.2">
      <c r="A2785" s="17" t="s">
        <v>59</v>
      </c>
      <c r="B2785" t="s">
        <v>28</v>
      </c>
      <c r="C2785" t="s">
        <v>44</v>
      </c>
      <c r="D2785">
        <v>2020</v>
      </c>
      <c r="E2785">
        <v>1</v>
      </c>
      <c r="G2785">
        <v>34</v>
      </c>
      <c r="H2785">
        <v>9.84</v>
      </c>
      <c r="I2785">
        <v>8.3019999999999996</v>
      </c>
      <c r="J2785">
        <v>6.7919999999999998</v>
      </c>
      <c r="M2785" s="3">
        <f t="shared" si="465"/>
        <v>8.3113333333333319</v>
      </c>
      <c r="N2785" s="1">
        <f t="shared" si="466"/>
        <v>1.5240214346699166</v>
      </c>
      <c r="O2785" s="1">
        <f t="shared" si="467"/>
        <v>9.8353547680032491</v>
      </c>
      <c r="P2785" s="2">
        <f t="shared" si="468"/>
        <v>6.7873118986634156</v>
      </c>
    </row>
    <row r="2786" spans="1:16" x14ac:dyDescent="0.2">
      <c r="A2786" s="17" t="s">
        <v>59</v>
      </c>
      <c r="B2786" t="s">
        <v>28</v>
      </c>
      <c r="C2786" t="s">
        <v>44</v>
      </c>
      <c r="D2786">
        <v>2020</v>
      </c>
      <c r="E2786">
        <v>1</v>
      </c>
      <c r="G2786">
        <v>35</v>
      </c>
      <c r="H2786">
        <v>9.0883018867924523</v>
      </c>
      <c r="I2786">
        <v>7.5469999999999997</v>
      </c>
      <c r="J2786">
        <v>10.673</v>
      </c>
      <c r="M2786" s="3">
        <f t="shared" si="465"/>
        <v>9.1027672955974825</v>
      </c>
      <c r="N2786" s="1">
        <f t="shared" si="466"/>
        <v>1.5630502026611153</v>
      </c>
      <c r="O2786" s="1">
        <f t="shared" si="467"/>
        <v>10.665817498258598</v>
      </c>
      <c r="P2786" s="2">
        <f t="shared" si="468"/>
        <v>7.5397170929363675</v>
      </c>
    </row>
    <row r="2787" spans="1:16" x14ac:dyDescent="0.2">
      <c r="A2787" s="17" t="s">
        <v>59</v>
      </c>
      <c r="B2787" t="s">
        <v>28</v>
      </c>
      <c r="C2787" t="s">
        <v>44</v>
      </c>
      <c r="D2787">
        <v>2020</v>
      </c>
      <c r="E2787">
        <v>1</v>
      </c>
      <c r="G2787">
        <v>36</v>
      </c>
      <c r="H2787">
        <v>12.075471698113208</v>
      </c>
      <c r="I2787">
        <v>21.887</v>
      </c>
      <c r="J2787">
        <v>11.321</v>
      </c>
      <c r="M2787" s="3">
        <f t="shared" si="465"/>
        <v>15.094490566037734</v>
      </c>
      <c r="N2787" s="1">
        <f t="shared" si="466"/>
        <v>5.8945691270578306</v>
      </c>
      <c r="O2787" s="1">
        <f t="shared" si="467"/>
        <v>20.989059693095566</v>
      </c>
      <c r="P2787" s="2">
        <f t="shared" si="468"/>
        <v>9.1999214389799029</v>
      </c>
    </row>
    <row r="2788" spans="1:16" x14ac:dyDescent="0.2">
      <c r="A2788" s="17" t="s">
        <v>59</v>
      </c>
      <c r="B2788" t="s">
        <v>28</v>
      </c>
      <c r="C2788" t="s">
        <v>44</v>
      </c>
      <c r="D2788">
        <v>2020</v>
      </c>
      <c r="E2788">
        <v>1</v>
      </c>
      <c r="G2788">
        <v>37</v>
      </c>
      <c r="H2788">
        <v>9.0883018867924523</v>
      </c>
      <c r="I2788">
        <v>19.623000000000001</v>
      </c>
      <c r="J2788">
        <v>12.83</v>
      </c>
      <c r="M2788" s="3">
        <f t="shared" si="465"/>
        <v>13.847100628930818</v>
      </c>
      <c r="N2788" s="1">
        <f t="shared" si="466"/>
        <v>5.3404902725436463</v>
      </c>
      <c r="O2788" s="1">
        <f t="shared" si="467"/>
        <v>19.187590901474465</v>
      </c>
      <c r="P2788" s="2">
        <f t="shared" si="468"/>
        <v>8.5066103563871707</v>
      </c>
    </row>
    <row r="2789" spans="1:16" x14ac:dyDescent="0.2">
      <c r="A2789" s="17" t="s">
        <v>59</v>
      </c>
      <c r="B2789" t="s">
        <v>28</v>
      </c>
      <c r="C2789" t="s">
        <v>44</v>
      </c>
      <c r="D2789">
        <v>2020</v>
      </c>
      <c r="E2789">
        <v>1</v>
      </c>
      <c r="G2789">
        <v>38</v>
      </c>
      <c r="H2789">
        <v>14.418867924528303</v>
      </c>
      <c r="I2789">
        <v>21.186</v>
      </c>
      <c r="J2789">
        <v>10.566000000000001</v>
      </c>
      <c r="M2789" s="3">
        <f t="shared" si="465"/>
        <v>15.390289308176103</v>
      </c>
      <c r="N2789" s="1">
        <f t="shared" si="466"/>
        <v>5.3762295922380394</v>
      </c>
      <c r="O2789" s="1">
        <f t="shared" si="467"/>
        <v>20.766518900414141</v>
      </c>
      <c r="P2789" s="2">
        <f t="shared" si="468"/>
        <v>10.014059715938064</v>
      </c>
    </row>
    <row r="2790" spans="1:16" x14ac:dyDescent="0.2">
      <c r="A2790" s="17" t="s">
        <v>59</v>
      </c>
      <c r="B2790" t="s">
        <v>28</v>
      </c>
      <c r="C2790" t="s">
        <v>44</v>
      </c>
      <c r="D2790">
        <v>2020</v>
      </c>
      <c r="E2790">
        <v>1</v>
      </c>
      <c r="G2790">
        <v>39</v>
      </c>
      <c r="H2790">
        <v>8.3018867924528301</v>
      </c>
      <c r="I2790">
        <v>14.419</v>
      </c>
      <c r="J2790">
        <v>11.346</v>
      </c>
      <c r="M2790" s="3">
        <f t="shared" si="465"/>
        <v>11.355628930817611</v>
      </c>
      <c r="N2790" s="1">
        <f t="shared" si="466"/>
        <v>3.0585679714072893</v>
      </c>
      <c r="O2790" s="1">
        <f t="shared" si="467"/>
        <v>14.4141969022249</v>
      </c>
      <c r="P2790" s="2">
        <f t="shared" si="468"/>
        <v>8.297060959410322</v>
      </c>
    </row>
    <row r="2791" spans="1:16" x14ac:dyDescent="0.2">
      <c r="A2791" s="17" t="s">
        <v>59</v>
      </c>
      <c r="B2791" t="s">
        <v>28</v>
      </c>
      <c r="C2791" t="s">
        <v>44</v>
      </c>
      <c r="D2791">
        <v>2020</v>
      </c>
      <c r="E2791">
        <v>1</v>
      </c>
      <c r="G2791">
        <v>40</v>
      </c>
      <c r="H2791">
        <v>15.09433962264151</v>
      </c>
      <c r="I2791">
        <v>15.093999999999999</v>
      </c>
      <c r="J2791">
        <v>9.8109999999999999</v>
      </c>
      <c r="M2791" s="3">
        <f t="shared" si="465"/>
        <v>13.33311320754717</v>
      </c>
      <c r="N2791" s="1">
        <f t="shared" si="466"/>
        <v>3.0502395174673693</v>
      </c>
      <c r="O2791" s="1">
        <f t="shared" si="467"/>
        <v>16.383352725014539</v>
      </c>
      <c r="P2791" s="2">
        <f t="shared" si="468"/>
        <v>10.2828736900798</v>
      </c>
    </row>
    <row r="2792" spans="1:16" x14ac:dyDescent="0.2">
      <c r="A2792" s="17" t="s">
        <v>59</v>
      </c>
      <c r="B2792" t="s">
        <v>28</v>
      </c>
      <c r="C2792" t="s">
        <v>44</v>
      </c>
      <c r="D2792">
        <v>2020</v>
      </c>
      <c r="E2792">
        <v>1</v>
      </c>
      <c r="G2792">
        <v>41</v>
      </c>
      <c r="H2792">
        <v>12.169811320754718</v>
      </c>
      <c r="I2792">
        <v>12.83</v>
      </c>
      <c r="J2792">
        <v>8.3019999999999996</v>
      </c>
      <c r="M2792" s="3">
        <f t="shared" si="465"/>
        <v>11.100603773584906</v>
      </c>
      <c r="N2792" s="1">
        <f t="shared" si="466"/>
        <v>2.4460375271433787</v>
      </c>
      <c r="O2792" s="1">
        <f t="shared" si="467"/>
        <v>13.546641300728284</v>
      </c>
      <c r="P2792" s="2">
        <f t="shared" si="468"/>
        <v>8.6545662464415276</v>
      </c>
    </row>
    <row r="2793" spans="1:16" x14ac:dyDescent="0.2">
      <c r="A2793" s="17" t="s">
        <v>59</v>
      </c>
      <c r="B2793" t="s">
        <v>28</v>
      </c>
      <c r="C2793" t="s">
        <v>44</v>
      </c>
      <c r="D2793">
        <v>2020</v>
      </c>
      <c r="E2793">
        <v>1</v>
      </c>
      <c r="G2793">
        <v>42</v>
      </c>
      <c r="H2793">
        <v>12.852075471698113</v>
      </c>
      <c r="I2793">
        <v>15.867000000000001</v>
      </c>
      <c r="J2793">
        <v>6.7919999999999998</v>
      </c>
      <c r="M2793" s="3">
        <f t="shared" si="465"/>
        <v>11.837025157232704</v>
      </c>
      <c r="N2793" s="1">
        <f t="shared" si="466"/>
        <v>4.6218666797812569</v>
      </c>
      <c r="O2793" s="1">
        <f t="shared" si="467"/>
        <v>16.458891837013962</v>
      </c>
      <c r="P2793" s="2">
        <f t="shared" si="468"/>
        <v>7.215158477451447</v>
      </c>
    </row>
    <row r="2794" spans="1:16" x14ac:dyDescent="0.2">
      <c r="A2794" s="17" t="s">
        <v>59</v>
      </c>
      <c r="B2794" t="s">
        <v>28</v>
      </c>
      <c r="C2794" t="s">
        <v>44</v>
      </c>
      <c r="D2794">
        <v>2020</v>
      </c>
      <c r="E2794">
        <v>1</v>
      </c>
      <c r="G2794">
        <v>43</v>
      </c>
      <c r="H2794">
        <v>12.44679245283019</v>
      </c>
      <c r="I2794">
        <v>15.849</v>
      </c>
      <c r="J2794">
        <v>7.5469999999999997</v>
      </c>
      <c r="M2794" s="3">
        <f t="shared" si="465"/>
        <v>11.947597484276729</v>
      </c>
      <c r="N2794" s="1">
        <f t="shared" si="466"/>
        <v>4.173451534697846</v>
      </c>
      <c r="O2794" s="1">
        <f t="shared" si="467"/>
        <v>16.121049018974574</v>
      </c>
      <c r="P2794" s="2">
        <f t="shared" si="468"/>
        <v>7.7741459495788829</v>
      </c>
    </row>
    <row r="2795" spans="1:16" x14ac:dyDescent="0.2">
      <c r="A2795" s="17" t="s">
        <v>59</v>
      </c>
      <c r="B2795" t="s">
        <v>28</v>
      </c>
      <c r="C2795" t="s">
        <v>44</v>
      </c>
      <c r="D2795">
        <v>2020</v>
      </c>
      <c r="E2795">
        <v>1</v>
      </c>
      <c r="G2795">
        <v>44</v>
      </c>
      <c r="H2795">
        <v>13.772075471698114</v>
      </c>
      <c r="I2795">
        <v>22.004000000000001</v>
      </c>
      <c r="J2795">
        <v>6.7919999999999998</v>
      </c>
      <c r="M2795" s="3">
        <f t="shared" si="465"/>
        <v>14.189358490566038</v>
      </c>
      <c r="N2795" s="1">
        <f t="shared" si="466"/>
        <v>7.6145800828658077</v>
      </c>
      <c r="O2795" s="1">
        <f t="shared" si="467"/>
        <v>21.803938573431846</v>
      </c>
      <c r="P2795" s="2">
        <f t="shared" si="468"/>
        <v>6.5747784077002303</v>
      </c>
    </row>
    <row r="2796" spans="1:16" x14ac:dyDescent="0.2">
      <c r="A2796" s="17" t="s">
        <v>59</v>
      </c>
      <c r="B2796" t="s">
        <v>28</v>
      </c>
      <c r="C2796" t="s">
        <v>44</v>
      </c>
      <c r="D2796">
        <v>2020</v>
      </c>
      <c r="E2796">
        <v>1</v>
      </c>
      <c r="G2796">
        <v>45</v>
      </c>
      <c r="H2796">
        <v>18.25433962264151</v>
      </c>
      <c r="I2796">
        <v>18.113</v>
      </c>
      <c r="J2796">
        <v>14.654</v>
      </c>
      <c r="M2796" s="3">
        <f t="shared" si="465"/>
        <v>17.007113207547167</v>
      </c>
      <c r="N2796" s="1">
        <f t="shared" si="466"/>
        <v>2.0390808095516491</v>
      </c>
      <c r="O2796" s="1">
        <f t="shared" si="467"/>
        <v>19.046194017098816</v>
      </c>
      <c r="P2796" s="2">
        <f t="shared" si="468"/>
        <v>14.968032397995518</v>
      </c>
    </row>
    <row r="2797" spans="1:16" x14ac:dyDescent="0.2">
      <c r="A2797" s="17" t="s">
        <v>59</v>
      </c>
      <c r="B2797" t="s">
        <v>28</v>
      </c>
      <c r="C2797" t="s">
        <v>44</v>
      </c>
      <c r="D2797">
        <v>2020</v>
      </c>
      <c r="E2797">
        <v>1</v>
      </c>
      <c r="G2797">
        <v>46</v>
      </c>
      <c r="H2797">
        <v>9.0566037735849054</v>
      </c>
      <c r="I2797">
        <v>28.015999999999998</v>
      </c>
      <c r="J2797">
        <v>16.672000000000001</v>
      </c>
      <c r="M2797" s="3">
        <f t="shared" si="465"/>
        <v>17.914867924528298</v>
      </c>
      <c r="N2797" s="1">
        <f t="shared" si="466"/>
        <v>9.5406088288912017</v>
      </c>
      <c r="O2797" s="1">
        <f t="shared" si="467"/>
        <v>27.4554767534195</v>
      </c>
      <c r="P2797" s="2">
        <f t="shared" si="468"/>
        <v>8.3742590956370968</v>
      </c>
    </row>
    <row r="2798" spans="1:16" x14ac:dyDescent="0.2">
      <c r="A2798" s="17" t="s">
        <v>59</v>
      </c>
      <c r="B2798" t="s">
        <v>28</v>
      </c>
      <c r="C2798" t="s">
        <v>44</v>
      </c>
      <c r="D2798">
        <v>2020</v>
      </c>
      <c r="E2798">
        <v>1</v>
      </c>
      <c r="G2798">
        <v>47</v>
      </c>
      <c r="H2798">
        <v>15.920754716981131</v>
      </c>
      <c r="I2798">
        <v>26.414999999999999</v>
      </c>
      <c r="J2798">
        <v>20.433</v>
      </c>
      <c r="M2798" s="3">
        <f t="shared" si="465"/>
        <v>20.922918238993709</v>
      </c>
      <c r="N2798" s="1">
        <f t="shared" si="466"/>
        <v>5.2642483723429203</v>
      </c>
      <c r="O2798" s="1">
        <f t="shared" si="467"/>
        <v>26.187166611336629</v>
      </c>
      <c r="P2798" s="2">
        <f t="shared" si="468"/>
        <v>15.65866986665079</v>
      </c>
    </row>
    <row r="2799" spans="1:16" x14ac:dyDescent="0.2">
      <c r="A2799" s="17" t="s">
        <v>59</v>
      </c>
      <c r="B2799" t="s">
        <v>28</v>
      </c>
      <c r="C2799" t="s">
        <v>44</v>
      </c>
      <c r="D2799">
        <v>2020</v>
      </c>
      <c r="E2799">
        <v>1</v>
      </c>
      <c r="G2799">
        <v>48</v>
      </c>
      <c r="H2799">
        <v>18.88301886792453</v>
      </c>
      <c r="I2799">
        <v>24.951000000000001</v>
      </c>
      <c r="J2799">
        <v>22.692</v>
      </c>
      <c r="M2799" s="3">
        <f t="shared" si="465"/>
        <v>22.175339622641513</v>
      </c>
      <c r="N2799" s="1">
        <f t="shared" si="466"/>
        <v>3.0668065172023993</v>
      </c>
      <c r="O2799" s="1">
        <f t="shared" si="467"/>
        <v>25.242146139843911</v>
      </c>
      <c r="P2799" s="2">
        <f t="shared" si="468"/>
        <v>19.108533105439115</v>
      </c>
    </row>
    <row r="2800" spans="1:16" x14ac:dyDescent="0.2">
      <c r="A2800" s="17" t="s">
        <v>59</v>
      </c>
      <c r="B2800" t="s">
        <v>28</v>
      </c>
      <c r="C2800" t="s">
        <v>44</v>
      </c>
      <c r="D2800">
        <v>2020</v>
      </c>
      <c r="E2800">
        <v>1</v>
      </c>
      <c r="G2800">
        <v>49</v>
      </c>
      <c r="H2800">
        <v>18.113207547169811</v>
      </c>
      <c r="I2800">
        <v>23.59</v>
      </c>
      <c r="J2800">
        <v>18.175999999999998</v>
      </c>
      <c r="M2800" s="3">
        <f t="shared" si="465"/>
        <v>19.959735849056603</v>
      </c>
      <c r="N2800" s="1">
        <f t="shared" si="466"/>
        <v>3.1440577407629862</v>
      </c>
      <c r="O2800" s="1">
        <f t="shared" si="467"/>
        <v>23.103793589819588</v>
      </c>
      <c r="P2800" s="2">
        <f t="shared" si="468"/>
        <v>16.815678108293618</v>
      </c>
    </row>
    <row r="2801" spans="1:16" x14ac:dyDescent="0.2">
      <c r="A2801" s="17" t="s">
        <v>59</v>
      </c>
      <c r="B2801" t="s">
        <v>28</v>
      </c>
      <c r="C2801" t="s">
        <v>44</v>
      </c>
      <c r="D2801">
        <v>2020</v>
      </c>
      <c r="E2801">
        <v>1</v>
      </c>
      <c r="G2801">
        <v>50</v>
      </c>
      <c r="H2801">
        <v>21.132075471698116</v>
      </c>
      <c r="I2801">
        <v>25.670999999999999</v>
      </c>
      <c r="J2801">
        <v>16.672000000000001</v>
      </c>
      <c r="M2801" s="3">
        <f t="shared" si="465"/>
        <v>21.158358490566041</v>
      </c>
      <c r="N2801" s="1">
        <f t="shared" si="466"/>
        <v>4.4995575724520398</v>
      </c>
      <c r="O2801" s="1">
        <f t="shared" si="467"/>
        <v>25.657916063018082</v>
      </c>
      <c r="P2801" s="2">
        <f t="shared" si="468"/>
        <v>16.658800918114</v>
      </c>
    </row>
    <row r="2802" spans="1:16" x14ac:dyDescent="0.2">
      <c r="A2802" s="17" t="s">
        <v>59</v>
      </c>
      <c r="B2802" t="s">
        <v>28</v>
      </c>
      <c r="C2802" t="s">
        <v>44</v>
      </c>
      <c r="D2802">
        <v>2020</v>
      </c>
      <c r="E2802">
        <v>1</v>
      </c>
      <c r="G2802">
        <v>51</v>
      </c>
      <c r="H2802">
        <v>16.621132075471699</v>
      </c>
      <c r="I2802">
        <v>31.779</v>
      </c>
      <c r="J2802">
        <v>15.849</v>
      </c>
      <c r="M2802" s="3">
        <f t="shared" si="465"/>
        <v>21.416377358490568</v>
      </c>
      <c r="N2802" s="1">
        <f t="shared" si="466"/>
        <v>8.982594724979851</v>
      </c>
      <c r="O2802" s="1">
        <f t="shared" si="467"/>
        <v>30.398972083470419</v>
      </c>
      <c r="P2802" s="2">
        <f t="shared" si="468"/>
        <v>12.433782633510717</v>
      </c>
    </row>
    <row r="2803" spans="1:16" x14ac:dyDescent="0.2">
      <c r="A2803" s="17" t="s">
        <v>59</v>
      </c>
      <c r="B2803" t="s">
        <v>28</v>
      </c>
      <c r="C2803" t="s">
        <v>44</v>
      </c>
      <c r="D2803">
        <v>2020</v>
      </c>
      <c r="E2803">
        <v>1</v>
      </c>
      <c r="G2803">
        <v>52</v>
      </c>
      <c r="H2803">
        <v>17.358490566037737</v>
      </c>
      <c r="I2803">
        <v>33.241999999999997</v>
      </c>
      <c r="J2803">
        <v>15.093999999999999</v>
      </c>
      <c r="M2803" s="3">
        <f t="shared" si="465"/>
        <v>21.898163522012577</v>
      </c>
      <c r="N2803" s="1">
        <f t="shared" si="466"/>
        <v>9.8890823088094049</v>
      </c>
      <c r="O2803" s="1">
        <f t="shared" si="467"/>
        <v>31.787245830821981</v>
      </c>
      <c r="P2803" s="2">
        <f t="shared" si="468"/>
        <v>12.009081213203173</v>
      </c>
    </row>
    <row r="2804" spans="1:16" x14ac:dyDescent="0.2">
      <c r="A2804" s="17" t="s">
        <v>59</v>
      </c>
      <c r="B2804" t="s">
        <v>28</v>
      </c>
      <c r="C2804" t="s">
        <v>44</v>
      </c>
      <c r="D2804">
        <v>2020</v>
      </c>
      <c r="E2804">
        <v>1</v>
      </c>
      <c r="G2804">
        <v>53</v>
      </c>
      <c r="H2804">
        <v>19.636981132075473</v>
      </c>
      <c r="I2804">
        <v>33.207999999999998</v>
      </c>
      <c r="J2804">
        <v>18.882999999999999</v>
      </c>
      <c r="M2804" s="3">
        <f t="shared" si="465"/>
        <v>23.909327044025158</v>
      </c>
      <c r="N2804" s="1">
        <f t="shared" si="466"/>
        <v>8.0617064535689327</v>
      </c>
      <c r="O2804" s="1">
        <f t="shared" si="467"/>
        <v>31.971033497594092</v>
      </c>
      <c r="P2804" s="2">
        <f t="shared" si="468"/>
        <v>15.847620590456225</v>
      </c>
    </row>
    <row r="2805" spans="1:16" x14ac:dyDescent="0.2">
      <c r="A2805" s="17" t="s">
        <v>59</v>
      </c>
      <c r="B2805" t="s">
        <v>28</v>
      </c>
      <c r="C2805" t="s">
        <v>44</v>
      </c>
      <c r="D2805">
        <v>2020</v>
      </c>
      <c r="E2805">
        <v>1</v>
      </c>
      <c r="G2805">
        <v>54</v>
      </c>
      <c r="H2805">
        <v>19.636981132075473</v>
      </c>
      <c r="I2805">
        <v>24.917000000000002</v>
      </c>
      <c r="J2805">
        <v>15.849</v>
      </c>
      <c r="M2805" s="3">
        <f t="shared" si="465"/>
        <v>20.134327044025159</v>
      </c>
      <c r="N2805" s="1">
        <f t="shared" si="466"/>
        <v>4.5544122252053114</v>
      </c>
      <c r="O2805" s="1">
        <f t="shared" si="467"/>
        <v>24.688739269230471</v>
      </c>
      <c r="P2805" s="2">
        <f t="shared" si="468"/>
        <v>15.579914818819848</v>
      </c>
    </row>
    <row r="2806" spans="1:16" x14ac:dyDescent="0.2">
      <c r="A2806" s="17" t="s">
        <v>59</v>
      </c>
      <c r="B2806" t="s">
        <v>28</v>
      </c>
      <c r="C2806" t="s">
        <v>44</v>
      </c>
      <c r="D2806">
        <v>2020</v>
      </c>
      <c r="E2806">
        <v>1</v>
      </c>
      <c r="G2806">
        <v>55</v>
      </c>
      <c r="H2806">
        <v>24.197735849056603</v>
      </c>
      <c r="I2806">
        <v>21.9</v>
      </c>
      <c r="J2806">
        <v>17.375</v>
      </c>
      <c r="M2806" s="3">
        <f t="shared" si="465"/>
        <v>21.1575786163522</v>
      </c>
      <c r="N2806" s="1">
        <f t="shared" si="466"/>
        <v>3.4714295685889427</v>
      </c>
      <c r="O2806" s="1">
        <f t="shared" si="467"/>
        <v>24.629008184941142</v>
      </c>
      <c r="P2806" s="2">
        <f t="shared" si="468"/>
        <v>17.686149047763259</v>
      </c>
    </row>
    <row r="2807" spans="1:16" x14ac:dyDescent="0.2">
      <c r="A2807" s="17" t="s">
        <v>59</v>
      </c>
      <c r="B2807" t="s">
        <v>28</v>
      </c>
      <c r="C2807" t="s">
        <v>44</v>
      </c>
      <c r="D2807">
        <v>2020</v>
      </c>
      <c r="E2807">
        <v>1</v>
      </c>
      <c r="G2807">
        <v>56</v>
      </c>
      <c r="H2807">
        <v>24.150943396226417</v>
      </c>
      <c r="I2807">
        <v>35.503999999999998</v>
      </c>
      <c r="J2807">
        <v>18.113</v>
      </c>
      <c r="M2807" s="3">
        <f t="shared" si="465"/>
        <v>25.922647798742137</v>
      </c>
      <c r="N2807" s="1">
        <f t="shared" si="466"/>
        <v>8.8298314036803802</v>
      </c>
      <c r="O2807" s="1">
        <f t="shared" si="467"/>
        <v>34.752479202422521</v>
      </c>
      <c r="P2807" s="2">
        <f t="shared" si="468"/>
        <v>17.092816395061757</v>
      </c>
    </row>
    <row r="2808" spans="1:16" x14ac:dyDescent="0.2">
      <c r="A2808" s="17" t="s">
        <v>59</v>
      </c>
      <c r="B2808" t="s">
        <v>28</v>
      </c>
      <c r="C2808" t="s">
        <v>44</v>
      </c>
      <c r="D2808">
        <v>2020</v>
      </c>
      <c r="E2808">
        <v>1</v>
      </c>
      <c r="G2808">
        <v>57</v>
      </c>
      <c r="H2808">
        <v>18.88301886792453</v>
      </c>
      <c r="I2808">
        <v>33.996000000000002</v>
      </c>
      <c r="J2808">
        <v>18.882999999999999</v>
      </c>
      <c r="M2808" s="3">
        <f t="shared" si="465"/>
        <v>23.92067295597484</v>
      </c>
      <c r="N2808" s="1">
        <f t="shared" si="466"/>
        <v>8.7254891715672702</v>
      </c>
      <c r="O2808" s="1">
        <f t="shared" si="467"/>
        <v>32.646162127542112</v>
      </c>
      <c r="P2808" s="2">
        <f t="shared" si="468"/>
        <v>15.19518378440757</v>
      </c>
    </row>
    <row r="2809" spans="1:16" x14ac:dyDescent="0.2">
      <c r="A2809" s="17" t="s">
        <v>59</v>
      </c>
      <c r="B2809" t="s">
        <v>28</v>
      </c>
      <c r="C2809" t="s">
        <v>44</v>
      </c>
      <c r="D2809">
        <v>2020</v>
      </c>
      <c r="E2809">
        <v>1</v>
      </c>
      <c r="G2809">
        <v>58</v>
      </c>
      <c r="H2809">
        <v>20.377358490566039</v>
      </c>
      <c r="I2809">
        <v>34.725000000000001</v>
      </c>
      <c r="J2809">
        <v>27.925000000000001</v>
      </c>
      <c r="M2809" s="3">
        <f t="shared" si="465"/>
        <v>27.675786163522016</v>
      </c>
      <c r="N2809" s="1">
        <f t="shared" si="466"/>
        <v>7.1770665924893784</v>
      </c>
      <c r="O2809" s="1">
        <f t="shared" si="467"/>
        <v>34.852852756011394</v>
      </c>
      <c r="P2809" s="2">
        <f t="shared" si="468"/>
        <v>20.498719571032638</v>
      </c>
    </row>
    <row r="2810" spans="1:16" x14ac:dyDescent="0.2">
      <c r="A2810" s="17" t="s">
        <v>59</v>
      </c>
      <c r="B2810" t="s">
        <v>28</v>
      </c>
      <c r="C2810" t="s">
        <v>44</v>
      </c>
      <c r="D2810">
        <v>2020</v>
      </c>
      <c r="E2810">
        <v>1</v>
      </c>
      <c r="G2810">
        <v>59</v>
      </c>
      <c r="H2810">
        <v>14.339622641509434</v>
      </c>
      <c r="I2810">
        <v>40.762</v>
      </c>
      <c r="J2810">
        <v>19.853999999999999</v>
      </c>
      <c r="M2810" s="3">
        <f t="shared" si="465"/>
        <v>24.985207547169811</v>
      </c>
      <c r="N2810" s="1">
        <f t="shared" si="466"/>
        <v>13.938524831836325</v>
      </c>
      <c r="O2810" s="1">
        <f t="shared" si="467"/>
        <v>38.92373237900614</v>
      </c>
      <c r="P2810" s="2">
        <f t="shared" si="468"/>
        <v>11.046682715333485</v>
      </c>
    </row>
    <row r="2811" spans="1:16" x14ac:dyDescent="0.2">
      <c r="A2811" s="17" t="s">
        <v>59</v>
      </c>
      <c r="B2811" t="s">
        <v>28</v>
      </c>
      <c r="C2811" t="s">
        <v>44</v>
      </c>
      <c r="D2811">
        <v>2020</v>
      </c>
      <c r="E2811">
        <v>1</v>
      </c>
      <c r="G2811">
        <v>60</v>
      </c>
      <c r="H2811">
        <v>26.425660377358493</v>
      </c>
      <c r="I2811">
        <v>38.497999999999998</v>
      </c>
      <c r="J2811">
        <v>22.954000000000001</v>
      </c>
      <c r="M2811" s="3">
        <f t="shared" si="465"/>
        <v>29.2925534591195</v>
      </c>
      <c r="N2811" s="1">
        <f t="shared" si="466"/>
        <v>8.1589393279204323</v>
      </c>
      <c r="O2811" s="1">
        <f t="shared" si="467"/>
        <v>37.451492787039932</v>
      </c>
      <c r="P2811" s="2">
        <f t="shared" si="468"/>
        <v>21.133614131199067</v>
      </c>
    </row>
    <row r="2812" spans="1:16" x14ac:dyDescent="0.2">
      <c r="A2812" s="17" t="s">
        <v>59</v>
      </c>
      <c r="B2812" t="s">
        <v>28</v>
      </c>
      <c r="C2812" t="s">
        <v>44</v>
      </c>
      <c r="D2812">
        <v>2020</v>
      </c>
      <c r="E2812">
        <v>1</v>
      </c>
      <c r="G2812">
        <v>61</v>
      </c>
      <c r="H2812">
        <v>26.415094339622641</v>
      </c>
      <c r="I2812">
        <v>35.472000000000001</v>
      </c>
      <c r="J2812">
        <v>25.66</v>
      </c>
      <c r="M2812" s="3">
        <f t="shared" si="465"/>
        <v>29.182364779874217</v>
      </c>
      <c r="N2812" s="1">
        <f t="shared" si="466"/>
        <v>5.4600526798848268</v>
      </c>
      <c r="O2812" s="1">
        <f t="shared" si="467"/>
        <v>34.642417459759045</v>
      </c>
      <c r="P2812" s="2">
        <f t="shared" si="468"/>
        <v>23.722312099989388</v>
      </c>
    </row>
    <row r="2813" spans="1:16" x14ac:dyDescent="0.2">
      <c r="A2813" s="17" t="s">
        <v>59</v>
      </c>
      <c r="B2813" t="s">
        <v>28</v>
      </c>
      <c r="C2813" t="s">
        <v>44</v>
      </c>
      <c r="D2813">
        <v>2020</v>
      </c>
      <c r="E2813">
        <v>1</v>
      </c>
      <c r="G2813">
        <v>62</v>
      </c>
      <c r="H2813">
        <v>23.39622641509434</v>
      </c>
      <c r="I2813">
        <v>27.925000000000001</v>
      </c>
      <c r="J2813">
        <v>24.198</v>
      </c>
      <c r="M2813" s="3">
        <f t="shared" si="465"/>
        <v>25.173075471698116</v>
      </c>
      <c r="N2813" s="1">
        <f t="shared" si="466"/>
        <v>2.4167181626050835</v>
      </c>
      <c r="O2813" s="1">
        <f t="shared" si="467"/>
        <v>27.589793634303199</v>
      </c>
      <c r="P2813" s="2">
        <f t="shared" si="468"/>
        <v>22.756357309093033</v>
      </c>
    </row>
    <row r="2814" spans="1:16" x14ac:dyDescent="0.2">
      <c r="A2814" s="17" t="s">
        <v>59</v>
      </c>
      <c r="B2814" t="s">
        <v>28</v>
      </c>
      <c r="C2814" t="s">
        <v>44</v>
      </c>
      <c r="D2814">
        <v>2020</v>
      </c>
      <c r="E2814">
        <v>1</v>
      </c>
      <c r="G2814">
        <v>63</v>
      </c>
      <c r="H2814">
        <v>26.458113207547171</v>
      </c>
      <c r="I2814">
        <v>36.234000000000002</v>
      </c>
      <c r="J2814">
        <v>24.905999999999999</v>
      </c>
      <c r="M2814" s="3">
        <f t="shared" si="465"/>
        <v>29.199371069182391</v>
      </c>
      <c r="N2814" s="1">
        <f t="shared" si="466"/>
        <v>6.1413978048960809</v>
      </c>
      <c r="O2814" s="1">
        <f t="shared" si="467"/>
        <v>35.340768874078471</v>
      </c>
      <c r="P2814" s="2">
        <f t="shared" si="468"/>
        <v>23.057973264286311</v>
      </c>
    </row>
    <row r="2815" spans="1:16" x14ac:dyDescent="0.2">
      <c r="A2815" s="17" t="s">
        <v>59</v>
      </c>
      <c r="B2815" t="s">
        <v>28</v>
      </c>
      <c r="C2815" t="s">
        <v>44</v>
      </c>
      <c r="D2815">
        <v>2020</v>
      </c>
      <c r="E2815">
        <v>1</v>
      </c>
      <c r="G2815">
        <v>64</v>
      </c>
      <c r="H2815">
        <v>21.145660377358492</v>
      </c>
      <c r="I2815">
        <v>41.509</v>
      </c>
      <c r="J2815">
        <v>21.887</v>
      </c>
      <c r="M2815" s="3">
        <f t="shared" si="465"/>
        <v>28.180553459119498</v>
      </c>
      <c r="N2815" s="1">
        <f t="shared" si="466"/>
        <v>11.548723371172095</v>
      </c>
      <c r="O2815" s="1">
        <f t="shared" si="467"/>
        <v>39.729276830291596</v>
      </c>
      <c r="P2815" s="2">
        <f t="shared" si="468"/>
        <v>16.631830087947403</v>
      </c>
    </row>
    <row r="2816" spans="1:16" x14ac:dyDescent="0.2">
      <c r="A2816" s="17" t="s">
        <v>59</v>
      </c>
      <c r="B2816" t="s">
        <v>28</v>
      </c>
      <c r="C2816" t="s">
        <v>44</v>
      </c>
      <c r="D2816">
        <v>2020</v>
      </c>
      <c r="E2816">
        <v>1</v>
      </c>
      <c r="G2816">
        <v>65</v>
      </c>
      <c r="H2816">
        <v>25.660377358490567</v>
      </c>
      <c r="I2816">
        <v>27.925000000000001</v>
      </c>
      <c r="J2816">
        <v>21.887</v>
      </c>
      <c r="M2816" s="3">
        <f t="shared" si="465"/>
        <v>25.15745911949686</v>
      </c>
      <c r="N2816" s="1">
        <f t="shared" si="466"/>
        <v>3.0502550821749979</v>
      </c>
      <c r="O2816" s="1">
        <f t="shared" si="467"/>
        <v>28.207714201671859</v>
      </c>
      <c r="P2816" s="2">
        <f t="shared" si="468"/>
        <v>22.107204037321861</v>
      </c>
    </row>
    <row r="2817" spans="1:16" x14ac:dyDescent="0.2">
      <c r="A2817" s="17" t="s">
        <v>59</v>
      </c>
      <c r="B2817" t="s">
        <v>28</v>
      </c>
      <c r="C2817" t="s">
        <v>44</v>
      </c>
      <c r="D2817">
        <v>2020</v>
      </c>
      <c r="E2817">
        <v>1</v>
      </c>
      <c r="G2817">
        <v>66</v>
      </c>
      <c r="H2817">
        <v>27.169811320754718</v>
      </c>
      <c r="I2817">
        <v>27.18</v>
      </c>
      <c r="J2817">
        <v>26.425999999999998</v>
      </c>
      <c r="M2817" s="3">
        <f t="shared" si="465"/>
        <v>26.92527044025157</v>
      </c>
      <c r="N2817" s="1">
        <f t="shared" si="466"/>
        <v>0.432410894494971</v>
      </c>
      <c r="O2817" s="1">
        <f t="shared" si="467"/>
        <v>27.357681334746541</v>
      </c>
      <c r="P2817" s="2">
        <f t="shared" si="468"/>
        <v>26.492859545756598</v>
      </c>
    </row>
    <row r="2818" spans="1:16" x14ac:dyDescent="0.2">
      <c r="A2818" s="17" t="s">
        <v>59</v>
      </c>
      <c r="B2818" t="s">
        <v>28</v>
      </c>
      <c r="C2818" t="s">
        <v>44</v>
      </c>
      <c r="D2818">
        <v>2020</v>
      </c>
      <c r="E2818">
        <v>1</v>
      </c>
      <c r="G2818">
        <v>67</v>
      </c>
      <c r="H2818">
        <v>32.452830188679243</v>
      </c>
      <c r="I2818">
        <v>32.531999999999996</v>
      </c>
      <c r="J2818">
        <v>29.472999999999999</v>
      </c>
      <c r="M2818" s="3">
        <f t="shared" si="465"/>
        <v>31.485943396226414</v>
      </c>
      <c r="N2818" s="1">
        <f t="shared" si="466"/>
        <v>1.7437094947452654</v>
      </c>
      <c r="O2818" s="1">
        <f t="shared" si="467"/>
        <v>33.229652890971678</v>
      </c>
      <c r="P2818" s="2">
        <f t="shared" si="468"/>
        <v>29.74223390148115</v>
      </c>
    </row>
    <row r="2819" spans="1:16" x14ac:dyDescent="0.2">
      <c r="A2819" s="17" t="s">
        <v>59</v>
      </c>
      <c r="B2819" t="s">
        <v>28</v>
      </c>
      <c r="C2819" t="s">
        <v>44</v>
      </c>
      <c r="D2819">
        <v>2020</v>
      </c>
      <c r="E2819">
        <v>1</v>
      </c>
      <c r="G2819">
        <v>68</v>
      </c>
      <c r="H2819">
        <v>30.226415094339622</v>
      </c>
      <c r="I2819">
        <v>37.856000000000002</v>
      </c>
      <c r="J2819">
        <v>32.462000000000003</v>
      </c>
      <c r="M2819" s="3">
        <f t="shared" si="465"/>
        <v>33.514805031446542</v>
      </c>
      <c r="N2819" s="1">
        <f t="shared" si="466"/>
        <v>3.9222366430200943</v>
      </c>
      <c r="O2819" s="1">
        <f t="shared" si="467"/>
        <v>37.437041674466634</v>
      </c>
      <c r="P2819" s="2">
        <f t="shared" si="468"/>
        <v>29.592568388426447</v>
      </c>
    </row>
    <row r="2820" spans="1:16" x14ac:dyDescent="0.2">
      <c r="A2820" s="17" t="s">
        <v>59</v>
      </c>
      <c r="B2820" t="s">
        <v>28</v>
      </c>
      <c r="C2820" t="s">
        <v>44</v>
      </c>
      <c r="D2820">
        <v>2020</v>
      </c>
      <c r="E2820">
        <v>1</v>
      </c>
      <c r="G2820">
        <v>69</v>
      </c>
      <c r="H2820">
        <v>22.654339622641508</v>
      </c>
      <c r="I2820">
        <v>35.479999999999997</v>
      </c>
      <c r="J2820">
        <v>33.962000000000003</v>
      </c>
      <c r="M2820" s="3">
        <f t="shared" si="465"/>
        <v>30.698779874213837</v>
      </c>
      <c r="N2820" s="1">
        <f t="shared" si="466"/>
        <v>7.0079130431846481</v>
      </c>
      <c r="O2820" s="1">
        <f t="shared" si="467"/>
        <v>37.706692917398485</v>
      </c>
      <c r="P2820" s="2">
        <f t="shared" si="468"/>
        <v>23.69086683102919</v>
      </c>
    </row>
    <row r="2821" spans="1:16" x14ac:dyDescent="0.2">
      <c r="A2821" s="17" t="s">
        <v>59</v>
      </c>
      <c r="B2821" t="s">
        <v>28</v>
      </c>
      <c r="C2821" t="s">
        <v>44</v>
      </c>
      <c r="D2821">
        <v>2020</v>
      </c>
      <c r="E2821">
        <v>1</v>
      </c>
      <c r="G2821">
        <v>70</v>
      </c>
      <c r="H2821">
        <v>30.188679245283019</v>
      </c>
      <c r="I2821">
        <v>36.225999999999999</v>
      </c>
      <c r="J2821">
        <v>33.970999999999997</v>
      </c>
      <c r="M2821" s="3">
        <f t="shared" si="465"/>
        <v>33.461893081761012</v>
      </c>
      <c r="N2821" s="1">
        <f t="shared" si="466"/>
        <v>3.0506889163733497</v>
      </c>
      <c r="O2821" s="1">
        <f t="shared" si="467"/>
        <v>36.512581998134365</v>
      </c>
      <c r="P2821" s="2">
        <f t="shared" si="468"/>
        <v>30.411204165387662</v>
      </c>
    </row>
    <row r="2822" spans="1:16" x14ac:dyDescent="0.2">
      <c r="A2822" s="17" t="s">
        <v>59</v>
      </c>
      <c r="B2822" t="s">
        <v>28</v>
      </c>
      <c r="C2822" t="s">
        <v>44</v>
      </c>
      <c r="D2822">
        <v>2020</v>
      </c>
      <c r="E2822">
        <v>1</v>
      </c>
      <c r="G2822">
        <v>71</v>
      </c>
      <c r="H2822">
        <v>34.716981132075475</v>
      </c>
      <c r="I2822">
        <v>43.125</v>
      </c>
      <c r="J2822">
        <v>36.988999999999997</v>
      </c>
      <c r="M2822" s="3">
        <f t="shared" si="465"/>
        <v>38.276993710691819</v>
      </c>
      <c r="N2822" s="1">
        <f t="shared" si="466"/>
        <v>4.3494702171563357</v>
      </c>
      <c r="O2822" s="1">
        <f t="shared" si="467"/>
        <v>42.626463927848157</v>
      </c>
      <c r="P2822" s="2">
        <f t="shared" si="468"/>
        <v>33.927523493535482</v>
      </c>
    </row>
    <row r="2823" spans="1:16" x14ac:dyDescent="0.2">
      <c r="A2823" s="17" t="s">
        <v>59</v>
      </c>
      <c r="B2823" t="s">
        <v>28</v>
      </c>
      <c r="C2823" t="s">
        <v>44</v>
      </c>
      <c r="D2823">
        <v>2020</v>
      </c>
      <c r="E2823">
        <v>1</v>
      </c>
      <c r="G2823">
        <v>72</v>
      </c>
      <c r="H2823">
        <v>30.95245283018868</v>
      </c>
      <c r="I2823">
        <v>38.497999999999998</v>
      </c>
      <c r="J2823">
        <v>32.462000000000003</v>
      </c>
      <c r="M2823" s="3">
        <f t="shared" si="465"/>
        <v>33.970817610062895</v>
      </c>
      <c r="N2823" s="1">
        <f t="shared" si="466"/>
        <v>3.9926455462874255</v>
      </c>
      <c r="O2823" s="1">
        <f t="shared" si="467"/>
        <v>37.963463156350322</v>
      </c>
      <c r="P2823" s="2">
        <f t="shared" si="468"/>
        <v>29.978172063775467</v>
      </c>
    </row>
    <row r="2824" spans="1:16" x14ac:dyDescent="0.2">
      <c r="A2824" s="17" t="s">
        <v>59</v>
      </c>
      <c r="B2824" t="s">
        <v>28</v>
      </c>
      <c r="C2824" t="s">
        <v>44</v>
      </c>
      <c r="D2824">
        <v>2020</v>
      </c>
      <c r="E2824">
        <v>1</v>
      </c>
      <c r="G2824">
        <v>73</v>
      </c>
      <c r="H2824">
        <v>30.188679245283019</v>
      </c>
      <c r="I2824">
        <v>37.743000000000002</v>
      </c>
      <c r="J2824">
        <v>25.670999999999999</v>
      </c>
      <c r="M2824" s="3">
        <f t="shared" si="465"/>
        <v>31.200893081761006</v>
      </c>
      <c r="N2824" s="1">
        <f t="shared" si="466"/>
        <v>6.0993219818327402</v>
      </c>
      <c r="O2824" s="1">
        <f t="shared" si="467"/>
        <v>37.300215063593747</v>
      </c>
      <c r="P2824" s="2">
        <f t="shared" si="468"/>
        <v>25.101571099928265</v>
      </c>
    </row>
    <row r="2825" spans="1:16" x14ac:dyDescent="0.2">
      <c r="A2825" s="17" t="s">
        <v>59</v>
      </c>
      <c r="B2825" t="s">
        <v>28</v>
      </c>
      <c r="C2825" t="s">
        <v>44</v>
      </c>
      <c r="D2825">
        <v>2020</v>
      </c>
      <c r="E2825">
        <v>1</v>
      </c>
      <c r="G2825">
        <v>74</v>
      </c>
      <c r="H2825">
        <v>33.241509433962264</v>
      </c>
      <c r="I2825">
        <v>30.943000000000001</v>
      </c>
      <c r="J2825">
        <v>27.934999999999999</v>
      </c>
      <c r="M2825" s="3">
        <f t="shared" si="465"/>
        <v>30.706503144654089</v>
      </c>
      <c r="N2825" s="1">
        <f t="shared" si="466"/>
        <v>2.6611479975987824</v>
      </c>
      <c r="O2825" s="1">
        <f t="shared" si="467"/>
        <v>33.367651142252875</v>
      </c>
      <c r="P2825" s="2">
        <f t="shared" si="468"/>
        <v>28.045355147055307</v>
      </c>
    </row>
    <row r="2826" spans="1:16" x14ac:dyDescent="0.2">
      <c r="A2826" s="17" t="s">
        <v>59</v>
      </c>
      <c r="B2826" t="s">
        <v>28</v>
      </c>
      <c r="C2826" t="s">
        <v>44</v>
      </c>
      <c r="D2826">
        <v>2020</v>
      </c>
      <c r="E2826">
        <v>1</v>
      </c>
      <c r="G2826">
        <v>75</v>
      </c>
      <c r="H2826">
        <v>37.012075471698111</v>
      </c>
      <c r="I2826">
        <v>30.952999999999999</v>
      </c>
      <c r="J2826">
        <v>27.17</v>
      </c>
      <c r="M2826" s="3">
        <f t="shared" si="465"/>
        <v>31.711691823899372</v>
      </c>
      <c r="N2826" s="1">
        <f t="shared" si="466"/>
        <v>4.9647076812627482</v>
      </c>
      <c r="O2826" s="1">
        <f t="shared" si="467"/>
        <v>36.676399505162124</v>
      </c>
      <c r="P2826" s="2">
        <f t="shared" si="468"/>
        <v>26.746984142636624</v>
      </c>
    </row>
    <row r="2827" spans="1:16" x14ac:dyDescent="0.2">
      <c r="A2827" s="17" t="s">
        <v>59</v>
      </c>
      <c r="B2827" t="s">
        <v>28</v>
      </c>
      <c r="C2827" t="s">
        <v>44</v>
      </c>
      <c r="D2827">
        <v>2020</v>
      </c>
      <c r="E2827">
        <v>1</v>
      </c>
      <c r="G2827">
        <v>76</v>
      </c>
      <c r="H2827">
        <v>48.301886792452834</v>
      </c>
      <c r="I2827">
        <v>27.18</v>
      </c>
      <c r="J2827">
        <v>39.253</v>
      </c>
      <c r="M2827" s="3">
        <f t="shared" si="465"/>
        <v>38.244962264150942</v>
      </c>
      <c r="N2827" s="1">
        <f t="shared" si="466"/>
        <v>10.596963266708556</v>
      </c>
      <c r="O2827" s="1">
        <f t="shared" si="467"/>
        <v>48.841925530859498</v>
      </c>
      <c r="P2827" s="2">
        <f t="shared" si="468"/>
        <v>27.647998997442386</v>
      </c>
    </row>
    <row r="2828" spans="1:16" x14ac:dyDescent="0.2">
      <c r="A2828" s="17" t="s">
        <v>59</v>
      </c>
      <c r="B2828" t="s">
        <v>28</v>
      </c>
      <c r="C2828" t="s">
        <v>44</v>
      </c>
      <c r="D2828">
        <v>2020</v>
      </c>
      <c r="E2828">
        <v>1</v>
      </c>
      <c r="G2828">
        <v>77</v>
      </c>
      <c r="H2828">
        <v>45.339622641509436</v>
      </c>
      <c r="I2828">
        <v>32.462000000000003</v>
      </c>
      <c r="J2828">
        <v>36.258000000000003</v>
      </c>
      <c r="M2828" s="3">
        <f t="shared" si="465"/>
        <v>38.019874213836481</v>
      </c>
      <c r="N2828" s="1">
        <f t="shared" si="466"/>
        <v>6.6171324441419257</v>
      </c>
      <c r="O2828" s="1">
        <f t="shared" si="467"/>
        <v>44.637006657978404</v>
      </c>
      <c r="P2828" s="2">
        <f t="shared" si="468"/>
        <v>31.402741769694554</v>
      </c>
    </row>
    <row r="2829" spans="1:16" x14ac:dyDescent="0.2">
      <c r="A2829" s="17" t="s">
        <v>59</v>
      </c>
      <c r="B2829" t="s">
        <v>28</v>
      </c>
      <c r="C2829" t="s">
        <v>44</v>
      </c>
      <c r="D2829">
        <v>2020</v>
      </c>
      <c r="E2829">
        <v>1</v>
      </c>
      <c r="G2829">
        <v>78</v>
      </c>
      <c r="H2829">
        <v>43.79924528301887</v>
      </c>
      <c r="I2829">
        <v>24.163</v>
      </c>
      <c r="J2829">
        <v>34.716999999999999</v>
      </c>
      <c r="M2829" s="3">
        <f t="shared" si="465"/>
        <v>34.226415094339622</v>
      </c>
      <c r="N2829" s="1">
        <f t="shared" si="466"/>
        <v>9.8273107901381849</v>
      </c>
      <c r="O2829" s="1">
        <f t="shared" si="467"/>
        <v>44.053725884477807</v>
      </c>
      <c r="P2829" s="2">
        <f t="shared" si="468"/>
        <v>24.399104304201437</v>
      </c>
    </row>
    <row r="2830" spans="1:16" x14ac:dyDescent="0.2">
      <c r="A2830" s="17" t="s">
        <v>59</v>
      </c>
      <c r="B2830" t="s">
        <v>28</v>
      </c>
      <c r="C2830" t="s">
        <v>44</v>
      </c>
      <c r="D2830">
        <v>2020</v>
      </c>
      <c r="E2830">
        <v>1</v>
      </c>
      <c r="G2830">
        <v>79</v>
      </c>
      <c r="H2830">
        <v>33.97056603773585</v>
      </c>
      <c r="I2830">
        <v>27.925000000000001</v>
      </c>
      <c r="J2830">
        <v>34.725000000000001</v>
      </c>
      <c r="M2830" s="3">
        <f t="shared" si="465"/>
        <v>32.206855345911947</v>
      </c>
      <c r="N2830" s="1">
        <f t="shared" si="466"/>
        <v>3.7273323642171294</v>
      </c>
      <c r="O2830" s="1">
        <f t="shared" si="467"/>
        <v>35.934187710129073</v>
      </c>
      <c r="P2830" s="2">
        <f t="shared" si="468"/>
        <v>28.479522981694817</v>
      </c>
    </row>
    <row r="2831" spans="1:16" x14ac:dyDescent="0.2">
      <c r="A2831" s="17" t="s">
        <v>59</v>
      </c>
      <c r="B2831" t="s">
        <v>28</v>
      </c>
      <c r="C2831" t="s">
        <v>44</v>
      </c>
      <c r="D2831">
        <v>2020</v>
      </c>
      <c r="E2831">
        <v>1</v>
      </c>
      <c r="G2831">
        <v>80</v>
      </c>
      <c r="H2831">
        <v>34.921509433962264</v>
      </c>
      <c r="I2831">
        <v>40</v>
      </c>
      <c r="J2831">
        <v>24.198</v>
      </c>
      <c r="M2831" s="3">
        <f t="shared" ref="M2831:M2894" si="469">AVERAGE(H2831:L2831)</f>
        <v>33.039836477987421</v>
      </c>
      <c r="N2831" s="1">
        <f t="shared" ref="N2831:N2894" si="470">STDEV(H2831:L2831)</f>
        <v>8.0672994759668786</v>
      </c>
      <c r="O2831" s="1">
        <f t="shared" ref="O2831:O2894" si="471">M2831+N2831</f>
        <v>41.107135953954298</v>
      </c>
      <c r="P2831" s="2">
        <f t="shared" ref="P2831:P2894" si="472">M2831-N2831</f>
        <v>24.972537002020545</v>
      </c>
    </row>
    <row r="2832" spans="1:16" x14ac:dyDescent="0.2">
      <c r="A2832" s="17" t="s">
        <v>59</v>
      </c>
      <c r="B2832" t="s">
        <v>28</v>
      </c>
      <c r="C2832" t="s">
        <v>44</v>
      </c>
      <c r="D2832">
        <v>2020</v>
      </c>
      <c r="E2832">
        <v>1</v>
      </c>
      <c r="G2832">
        <v>81</v>
      </c>
      <c r="H2832">
        <v>37.104150943396228</v>
      </c>
      <c r="I2832">
        <v>40.755000000000003</v>
      </c>
      <c r="J2832">
        <v>33.970999999999997</v>
      </c>
      <c r="M2832" s="3">
        <f t="shared" si="469"/>
        <v>37.276716981132076</v>
      </c>
      <c r="N2832" s="1">
        <f t="shared" si="470"/>
        <v>3.3952906028843697</v>
      </c>
      <c r="O2832" s="1">
        <f t="shared" si="471"/>
        <v>40.672007584016448</v>
      </c>
      <c r="P2832" s="2">
        <f t="shared" si="472"/>
        <v>33.881426378247703</v>
      </c>
    </row>
    <row r="2833" spans="1:16" x14ac:dyDescent="0.2">
      <c r="A2833" s="17" t="s">
        <v>59</v>
      </c>
      <c r="B2833" t="s">
        <v>28</v>
      </c>
      <c r="C2833" t="s">
        <v>44</v>
      </c>
      <c r="D2833">
        <v>2020</v>
      </c>
      <c r="E2833">
        <v>1</v>
      </c>
      <c r="G2833">
        <v>82</v>
      </c>
      <c r="H2833">
        <v>35.471698113207552</v>
      </c>
      <c r="I2833">
        <v>40.783000000000001</v>
      </c>
      <c r="J2833">
        <v>25.007999999999999</v>
      </c>
      <c r="M2833" s="3">
        <f t="shared" si="469"/>
        <v>33.754232704402519</v>
      </c>
      <c r="N2833" s="1">
        <f t="shared" si="470"/>
        <v>8.0265136779819599</v>
      </c>
      <c r="O2833" s="1">
        <f t="shared" si="471"/>
        <v>41.780746382384478</v>
      </c>
      <c r="P2833" s="2">
        <f t="shared" si="472"/>
        <v>25.727719026420559</v>
      </c>
    </row>
    <row r="2834" spans="1:16" x14ac:dyDescent="0.2">
      <c r="A2834" s="17" t="s">
        <v>59</v>
      </c>
      <c r="B2834" t="s">
        <v>28</v>
      </c>
      <c r="C2834" t="s">
        <v>44</v>
      </c>
      <c r="D2834">
        <v>2020</v>
      </c>
      <c r="E2834">
        <v>1</v>
      </c>
      <c r="G2834">
        <v>83</v>
      </c>
      <c r="H2834">
        <v>35.504150943396226</v>
      </c>
      <c r="I2834">
        <v>33.207999999999998</v>
      </c>
      <c r="J2834">
        <v>29.434000000000001</v>
      </c>
      <c r="M2834" s="3">
        <f t="shared" si="469"/>
        <v>32.715383647798738</v>
      </c>
      <c r="N2834" s="1">
        <f t="shared" si="470"/>
        <v>3.064912114848577</v>
      </c>
      <c r="O2834" s="1">
        <f t="shared" si="471"/>
        <v>35.780295762647313</v>
      </c>
      <c r="P2834" s="2">
        <f t="shared" si="472"/>
        <v>29.65047153295016</v>
      </c>
    </row>
    <row r="2835" spans="1:16" x14ac:dyDescent="0.2">
      <c r="A2835" s="17" t="s">
        <v>59</v>
      </c>
      <c r="B2835" t="s">
        <v>28</v>
      </c>
      <c r="C2835" t="s">
        <v>44</v>
      </c>
      <c r="D2835">
        <v>2020</v>
      </c>
      <c r="E2835">
        <v>1</v>
      </c>
      <c r="G2835">
        <v>84</v>
      </c>
      <c r="H2835">
        <v>32.452830188679243</v>
      </c>
      <c r="I2835">
        <v>35.472000000000001</v>
      </c>
      <c r="J2835">
        <v>28.689</v>
      </c>
      <c r="M2835" s="3">
        <f t="shared" si="469"/>
        <v>32.204610062893074</v>
      </c>
      <c r="N2835" s="1">
        <f t="shared" si="470"/>
        <v>3.3983057798164631</v>
      </c>
      <c r="O2835" s="1">
        <f t="shared" si="471"/>
        <v>35.602915842709535</v>
      </c>
      <c r="P2835" s="2">
        <f t="shared" si="472"/>
        <v>28.80630428307661</v>
      </c>
    </row>
    <row r="2836" spans="1:16" x14ac:dyDescent="0.2">
      <c r="A2836" s="17" t="s">
        <v>59</v>
      </c>
      <c r="B2836" t="s">
        <v>28</v>
      </c>
      <c r="C2836" t="s">
        <v>44</v>
      </c>
      <c r="D2836">
        <v>2020</v>
      </c>
      <c r="E2836">
        <v>1</v>
      </c>
      <c r="G2836">
        <v>85</v>
      </c>
      <c r="H2836">
        <v>28.679245283018869</v>
      </c>
      <c r="I2836">
        <v>37.735999999999997</v>
      </c>
      <c r="J2836">
        <v>27.18</v>
      </c>
      <c r="M2836" s="3">
        <f t="shared" si="469"/>
        <v>31.198415094339623</v>
      </c>
      <c r="N2836" s="1">
        <f t="shared" si="470"/>
        <v>5.7111247932173619</v>
      </c>
      <c r="O2836" s="1">
        <f t="shared" si="471"/>
        <v>36.909539887556988</v>
      </c>
      <c r="P2836" s="2">
        <f t="shared" si="472"/>
        <v>25.487290301122261</v>
      </c>
    </row>
    <row r="2837" spans="1:16" x14ac:dyDescent="0.2">
      <c r="A2837" s="17" t="s">
        <v>59</v>
      </c>
      <c r="B2837" t="s">
        <v>28</v>
      </c>
      <c r="C2837" t="s">
        <v>44</v>
      </c>
      <c r="D2837">
        <v>2020</v>
      </c>
      <c r="E2837">
        <v>1</v>
      </c>
      <c r="G2837">
        <v>86</v>
      </c>
      <c r="H2837">
        <v>27.965283018867925</v>
      </c>
      <c r="I2837">
        <v>25.670999999999999</v>
      </c>
      <c r="J2837">
        <v>27.18</v>
      </c>
      <c r="M2837" s="3">
        <f t="shared" si="469"/>
        <v>26.938761006289308</v>
      </c>
      <c r="N2837" s="1">
        <f t="shared" si="470"/>
        <v>1.1660106482066712</v>
      </c>
      <c r="O2837" s="1">
        <f t="shared" si="471"/>
        <v>28.10477165449598</v>
      </c>
      <c r="P2837" s="2">
        <f t="shared" si="472"/>
        <v>25.772750358082636</v>
      </c>
    </row>
    <row r="2838" spans="1:16" x14ac:dyDescent="0.2">
      <c r="A2838" s="17" t="s">
        <v>59</v>
      </c>
      <c r="B2838" t="s">
        <v>28</v>
      </c>
      <c r="C2838" t="s">
        <v>44</v>
      </c>
      <c r="D2838">
        <v>2020</v>
      </c>
      <c r="E2838">
        <v>1</v>
      </c>
      <c r="G2838">
        <v>87</v>
      </c>
      <c r="H2838">
        <v>34.749433962264149</v>
      </c>
      <c r="I2838">
        <v>25.704999999999998</v>
      </c>
      <c r="J2838">
        <v>33.216000000000001</v>
      </c>
      <c r="M2838" s="3">
        <f t="shared" si="469"/>
        <v>31.223477987421386</v>
      </c>
      <c r="N2838" s="1">
        <f t="shared" si="470"/>
        <v>4.8402535473254948</v>
      </c>
      <c r="O2838" s="1">
        <f t="shared" si="471"/>
        <v>36.063731534746879</v>
      </c>
      <c r="P2838" s="2">
        <f t="shared" si="472"/>
        <v>26.383224440095891</v>
      </c>
    </row>
    <row r="2839" spans="1:16" x14ac:dyDescent="0.2">
      <c r="A2839" s="17" t="s">
        <v>59</v>
      </c>
      <c r="B2839" t="s">
        <v>28</v>
      </c>
      <c r="C2839" t="s">
        <v>44</v>
      </c>
      <c r="D2839">
        <v>2020</v>
      </c>
      <c r="E2839">
        <v>1</v>
      </c>
      <c r="G2839">
        <v>88</v>
      </c>
      <c r="H2839">
        <v>33.20754716981132</v>
      </c>
      <c r="I2839">
        <v>30.225999999999999</v>
      </c>
      <c r="J2839">
        <v>28.719000000000001</v>
      </c>
      <c r="M2839" s="3">
        <f t="shared" si="469"/>
        <v>30.717515723270441</v>
      </c>
      <c r="N2839" s="1">
        <f t="shared" si="470"/>
        <v>2.2842842869423783</v>
      </c>
      <c r="O2839" s="1">
        <f t="shared" si="471"/>
        <v>33.001800010212818</v>
      </c>
      <c r="P2839" s="2">
        <f t="shared" si="472"/>
        <v>28.433231436328064</v>
      </c>
    </row>
    <row r="2840" spans="1:16" x14ac:dyDescent="0.2">
      <c r="A2840" s="17" t="s">
        <v>59</v>
      </c>
      <c r="B2840" t="s">
        <v>28</v>
      </c>
      <c r="C2840" t="s">
        <v>44</v>
      </c>
      <c r="D2840">
        <v>2020</v>
      </c>
      <c r="E2840">
        <v>1</v>
      </c>
      <c r="G2840">
        <v>89</v>
      </c>
      <c r="H2840">
        <v>27.212075471698114</v>
      </c>
      <c r="I2840">
        <v>25.66</v>
      </c>
      <c r="J2840">
        <v>27.925000000000001</v>
      </c>
      <c r="M2840" s="3">
        <f t="shared" si="469"/>
        <v>26.932358490566035</v>
      </c>
      <c r="N2840" s="1">
        <f t="shared" si="470"/>
        <v>1.1581180605405617</v>
      </c>
      <c r="O2840" s="1">
        <f t="shared" si="471"/>
        <v>28.090476551106597</v>
      </c>
      <c r="P2840" s="2">
        <f t="shared" si="472"/>
        <v>25.774240430025472</v>
      </c>
    </row>
    <row r="2841" spans="1:16" x14ac:dyDescent="0.2">
      <c r="A2841" s="17" t="s">
        <v>59</v>
      </c>
      <c r="B2841" t="s">
        <v>28</v>
      </c>
      <c r="C2841" t="s">
        <v>44</v>
      </c>
      <c r="D2841">
        <v>2020</v>
      </c>
      <c r="E2841">
        <v>1</v>
      </c>
      <c r="G2841">
        <v>90</v>
      </c>
      <c r="H2841">
        <v>18.867924528301888</v>
      </c>
      <c r="I2841">
        <v>27.965</v>
      </c>
      <c r="J2841">
        <v>36.296999999999997</v>
      </c>
      <c r="M2841" s="3">
        <f t="shared" si="469"/>
        <v>27.709974842767295</v>
      </c>
      <c r="N2841" s="1">
        <f t="shared" si="470"/>
        <v>8.7173359647688873</v>
      </c>
      <c r="O2841" s="1">
        <f t="shared" si="471"/>
        <v>36.42731080753618</v>
      </c>
      <c r="P2841" s="2">
        <f t="shared" si="472"/>
        <v>18.992638877998409</v>
      </c>
    </row>
    <row r="2842" spans="1:16" x14ac:dyDescent="0.2">
      <c r="A2842" s="17" t="s">
        <v>59</v>
      </c>
      <c r="B2842" t="s">
        <v>28</v>
      </c>
      <c r="C2842" t="s">
        <v>44</v>
      </c>
      <c r="D2842">
        <v>2020</v>
      </c>
      <c r="E2842">
        <v>1</v>
      </c>
      <c r="G2842">
        <v>91</v>
      </c>
      <c r="H2842">
        <v>29.433962264150946</v>
      </c>
      <c r="I2842">
        <v>18.113</v>
      </c>
      <c r="J2842">
        <v>34.725000000000001</v>
      </c>
      <c r="M2842" s="3">
        <f t="shared" si="469"/>
        <v>27.423987421383647</v>
      </c>
      <c r="N2842" s="1">
        <f t="shared" si="470"/>
        <v>8.4864383077601087</v>
      </c>
      <c r="O2842" s="1">
        <f t="shared" si="471"/>
        <v>35.910425729143753</v>
      </c>
      <c r="P2842" s="2">
        <f t="shared" si="472"/>
        <v>18.93754911362354</v>
      </c>
    </row>
    <row r="2843" spans="1:16" x14ac:dyDescent="0.2">
      <c r="A2843" s="17" t="s">
        <v>59</v>
      </c>
      <c r="B2843" t="s">
        <v>28</v>
      </c>
      <c r="C2843" t="s">
        <v>44</v>
      </c>
      <c r="D2843">
        <v>2020</v>
      </c>
      <c r="E2843">
        <v>1</v>
      </c>
      <c r="G2843">
        <v>92</v>
      </c>
      <c r="H2843">
        <v>19.622641509433961</v>
      </c>
      <c r="I2843">
        <v>19.637</v>
      </c>
      <c r="J2843">
        <v>38.609000000000002</v>
      </c>
      <c r="M2843" s="3">
        <f t="shared" si="469"/>
        <v>25.956213836477986</v>
      </c>
      <c r="N2843" s="1">
        <f t="shared" si="470"/>
        <v>10.957636598118391</v>
      </c>
      <c r="O2843" s="1">
        <f t="shared" si="471"/>
        <v>36.913850434596377</v>
      </c>
      <c r="P2843" s="2">
        <f t="shared" si="472"/>
        <v>14.998577238359594</v>
      </c>
    </row>
    <row r="2844" spans="1:16" x14ac:dyDescent="0.2">
      <c r="A2844" s="17" t="s">
        <v>59</v>
      </c>
      <c r="B2844" t="s">
        <v>28</v>
      </c>
      <c r="C2844" t="s">
        <v>44</v>
      </c>
      <c r="D2844">
        <v>2020</v>
      </c>
      <c r="E2844">
        <v>1</v>
      </c>
      <c r="G2844">
        <v>93</v>
      </c>
      <c r="H2844">
        <v>27.169811320754718</v>
      </c>
      <c r="I2844">
        <v>37.012</v>
      </c>
      <c r="J2844">
        <v>32.453000000000003</v>
      </c>
      <c r="M2844" s="3">
        <f t="shared" si="469"/>
        <v>32.211603773584905</v>
      </c>
      <c r="N2844" s="1">
        <f t="shared" si="470"/>
        <v>4.9255328242802099</v>
      </c>
      <c r="O2844" s="1">
        <f t="shared" si="471"/>
        <v>37.137136597865116</v>
      </c>
      <c r="P2844" s="2">
        <f t="shared" si="472"/>
        <v>27.286070949304694</v>
      </c>
    </row>
    <row r="2845" spans="1:16" x14ac:dyDescent="0.2">
      <c r="A2845" s="17" t="s">
        <v>59</v>
      </c>
      <c r="B2845" t="s">
        <v>28</v>
      </c>
      <c r="C2845" t="s">
        <v>44</v>
      </c>
      <c r="D2845">
        <v>2020</v>
      </c>
      <c r="E2845">
        <v>1</v>
      </c>
      <c r="G2845">
        <v>94</v>
      </c>
      <c r="H2845">
        <v>22.641509433962266</v>
      </c>
      <c r="I2845">
        <v>28.768000000000001</v>
      </c>
      <c r="J2845">
        <v>32.531999999999996</v>
      </c>
      <c r="M2845" s="3">
        <f t="shared" si="469"/>
        <v>27.98050314465409</v>
      </c>
      <c r="N2845" s="1">
        <f t="shared" si="470"/>
        <v>4.9920501181483434</v>
      </c>
      <c r="O2845" s="1">
        <f t="shared" si="471"/>
        <v>32.972553262802435</v>
      </c>
      <c r="P2845" s="2">
        <f t="shared" si="472"/>
        <v>22.988453026505745</v>
      </c>
    </row>
    <row r="2846" spans="1:16" x14ac:dyDescent="0.2">
      <c r="A2846" s="17" t="s">
        <v>59</v>
      </c>
      <c r="B2846" t="s">
        <v>28</v>
      </c>
      <c r="C2846" t="s">
        <v>44</v>
      </c>
      <c r="D2846">
        <v>2020</v>
      </c>
      <c r="E2846">
        <v>1</v>
      </c>
      <c r="G2846">
        <v>95</v>
      </c>
      <c r="H2846">
        <v>19.753207547169811</v>
      </c>
      <c r="I2846" t="s">
        <v>18</v>
      </c>
      <c r="J2846">
        <v>30.423999999999999</v>
      </c>
      <c r="M2846" s="3">
        <f t="shared" si="469"/>
        <v>25.088603773584907</v>
      </c>
      <c r="N2846" s="1">
        <f t="shared" si="470"/>
        <v>7.5453897040304501</v>
      </c>
      <c r="O2846" s="1">
        <f t="shared" si="471"/>
        <v>32.633993477615356</v>
      </c>
      <c r="P2846" s="2">
        <f t="shared" si="472"/>
        <v>17.543214069554459</v>
      </c>
    </row>
    <row r="2847" spans="1:16" x14ac:dyDescent="0.2">
      <c r="A2847" s="17" t="s">
        <v>59</v>
      </c>
      <c r="B2847" t="s">
        <v>28</v>
      </c>
      <c r="C2847" t="s">
        <v>44</v>
      </c>
      <c r="D2847">
        <v>2020</v>
      </c>
      <c r="E2847">
        <v>1</v>
      </c>
      <c r="G2847">
        <v>96</v>
      </c>
      <c r="H2847">
        <v>33.962264150943398</v>
      </c>
      <c r="I2847" t="s">
        <v>18</v>
      </c>
      <c r="J2847">
        <v>30.189</v>
      </c>
      <c r="M2847" s="3">
        <f t="shared" si="469"/>
        <v>32.075632075471702</v>
      </c>
      <c r="N2847" s="1">
        <f t="shared" si="470"/>
        <v>2.6681006683401769</v>
      </c>
      <c r="O2847" s="1">
        <f t="shared" si="471"/>
        <v>34.743732743811876</v>
      </c>
      <c r="P2847" s="2">
        <f t="shared" si="472"/>
        <v>29.407531407131525</v>
      </c>
    </row>
    <row r="2848" spans="1:16" x14ac:dyDescent="0.2">
      <c r="A2848" s="17" t="s">
        <v>59</v>
      </c>
      <c r="B2848" t="s">
        <v>28</v>
      </c>
      <c r="C2848" t="s">
        <v>44</v>
      </c>
      <c r="D2848">
        <v>2020</v>
      </c>
      <c r="E2848">
        <v>1</v>
      </c>
      <c r="G2848">
        <v>97</v>
      </c>
      <c r="H2848">
        <v>40.817358490566036</v>
      </c>
      <c r="I2848" t="s">
        <v>18</v>
      </c>
      <c r="J2848">
        <v>31.698</v>
      </c>
      <c r="M2848" s="3">
        <f t="shared" si="469"/>
        <v>36.257679245283015</v>
      </c>
      <c r="N2848" s="1">
        <f t="shared" si="470"/>
        <v>6.4483602287504054</v>
      </c>
      <c r="O2848" s="1">
        <f t="shared" si="471"/>
        <v>42.706039474033417</v>
      </c>
      <c r="P2848" s="2">
        <f t="shared" si="472"/>
        <v>29.809319016532609</v>
      </c>
    </row>
    <row r="2849" spans="1:16" x14ac:dyDescent="0.2">
      <c r="A2849" s="17" t="s">
        <v>59</v>
      </c>
      <c r="B2849" t="s">
        <v>28</v>
      </c>
      <c r="C2849" t="s">
        <v>44</v>
      </c>
      <c r="D2849">
        <v>2020</v>
      </c>
      <c r="E2849">
        <v>1</v>
      </c>
      <c r="G2849">
        <v>98</v>
      </c>
      <c r="H2849">
        <v>33.21584905660378</v>
      </c>
      <c r="I2849" t="s">
        <v>18</v>
      </c>
      <c r="J2849">
        <v>30.338999999999999</v>
      </c>
      <c r="M2849" s="3">
        <f t="shared" si="469"/>
        <v>31.777424528301889</v>
      </c>
      <c r="N2849" s="1">
        <f t="shared" si="470"/>
        <v>2.0342394763746556</v>
      </c>
      <c r="O2849" s="1">
        <f t="shared" si="471"/>
        <v>33.811664004676544</v>
      </c>
      <c r="P2849" s="2">
        <f t="shared" si="472"/>
        <v>29.743185051927234</v>
      </c>
    </row>
    <row r="2850" spans="1:16" x14ac:dyDescent="0.2">
      <c r="A2850" s="17" t="s">
        <v>59</v>
      </c>
      <c r="B2850" t="s">
        <v>28</v>
      </c>
      <c r="C2850" t="s">
        <v>44</v>
      </c>
      <c r="D2850">
        <v>2020</v>
      </c>
      <c r="E2850">
        <v>1</v>
      </c>
      <c r="G2850">
        <v>99</v>
      </c>
      <c r="H2850">
        <v>33.344150943396222</v>
      </c>
      <c r="I2850" t="s">
        <v>18</v>
      </c>
      <c r="J2850">
        <v>34.847999999999999</v>
      </c>
      <c r="M2850" s="3">
        <f t="shared" si="469"/>
        <v>34.096075471698114</v>
      </c>
      <c r="N2850" s="1">
        <f t="shared" si="470"/>
        <v>1.0633818658055225</v>
      </c>
      <c r="O2850" s="1">
        <f t="shared" si="471"/>
        <v>35.159457337503639</v>
      </c>
      <c r="P2850" s="2">
        <f t="shared" si="472"/>
        <v>33.03269360589259</v>
      </c>
    </row>
    <row r="2851" spans="1:16" x14ac:dyDescent="0.2">
      <c r="A2851" s="17" t="s">
        <v>59</v>
      </c>
      <c r="B2851" t="s">
        <v>28</v>
      </c>
      <c r="C2851" t="s">
        <v>44</v>
      </c>
      <c r="D2851">
        <v>2020</v>
      </c>
      <c r="E2851">
        <v>1</v>
      </c>
      <c r="G2851">
        <v>100</v>
      </c>
      <c r="H2851">
        <v>35.480000000000004</v>
      </c>
      <c r="I2851" t="s">
        <v>18</v>
      </c>
      <c r="J2851">
        <v>36.508000000000003</v>
      </c>
      <c r="M2851" s="3">
        <f t="shared" si="469"/>
        <v>35.994</v>
      </c>
      <c r="N2851" s="1">
        <f t="shared" si="470"/>
        <v>0.72690577105976995</v>
      </c>
      <c r="O2851" s="1">
        <f t="shared" si="471"/>
        <v>36.720905771059769</v>
      </c>
      <c r="P2851" s="2">
        <f t="shared" si="472"/>
        <v>35.26709422894023</v>
      </c>
    </row>
    <row r="2852" spans="1:16" x14ac:dyDescent="0.2">
      <c r="A2852" s="17" t="s">
        <v>59</v>
      </c>
      <c r="B2852" t="s">
        <v>28</v>
      </c>
      <c r="C2852" t="s">
        <v>44</v>
      </c>
      <c r="D2852">
        <v>2020</v>
      </c>
      <c r="E2852">
        <v>1</v>
      </c>
      <c r="G2852">
        <v>101</v>
      </c>
      <c r="H2852">
        <v>38.498113207547171</v>
      </c>
      <c r="I2852" t="s">
        <v>18</v>
      </c>
      <c r="J2852">
        <v>41.536999999999999</v>
      </c>
      <c r="M2852" s="3">
        <f t="shared" si="469"/>
        <v>40.017556603773585</v>
      </c>
      <c r="N2852" s="1">
        <f t="shared" si="470"/>
        <v>2.1488174582016315</v>
      </c>
      <c r="O2852" s="1">
        <f t="shared" si="471"/>
        <v>42.166374061975219</v>
      </c>
      <c r="P2852" s="2">
        <f t="shared" si="472"/>
        <v>37.868739145571951</v>
      </c>
    </row>
    <row r="2853" spans="1:16" x14ac:dyDescent="0.2">
      <c r="A2853" s="17" t="s">
        <v>59</v>
      </c>
      <c r="B2853" t="s">
        <v>28</v>
      </c>
      <c r="C2853" t="s">
        <v>44</v>
      </c>
      <c r="D2853">
        <v>2020</v>
      </c>
      <c r="E2853">
        <v>1</v>
      </c>
      <c r="G2853">
        <v>102</v>
      </c>
      <c r="H2853">
        <v>28.015849056603777</v>
      </c>
      <c r="I2853" t="s">
        <v>18</v>
      </c>
      <c r="J2853">
        <v>37.103999999999999</v>
      </c>
      <c r="M2853" s="3">
        <f t="shared" si="469"/>
        <v>32.559924528301892</v>
      </c>
      <c r="N2853" s="1">
        <f t="shared" si="470"/>
        <v>6.4262931605223761</v>
      </c>
      <c r="O2853" s="1">
        <f t="shared" si="471"/>
        <v>38.986217688824269</v>
      </c>
      <c r="P2853" s="2">
        <f t="shared" si="472"/>
        <v>26.133631367779515</v>
      </c>
    </row>
    <row r="2854" spans="1:16" x14ac:dyDescent="0.2">
      <c r="A2854" s="17" t="s">
        <v>59</v>
      </c>
      <c r="B2854" t="s">
        <v>28</v>
      </c>
      <c r="C2854" t="s">
        <v>44</v>
      </c>
      <c r="D2854">
        <v>2020</v>
      </c>
      <c r="E2854">
        <v>1</v>
      </c>
      <c r="G2854">
        <v>103</v>
      </c>
      <c r="H2854">
        <v>23.444528301886795</v>
      </c>
      <c r="I2854" t="s">
        <v>18</v>
      </c>
      <c r="J2854">
        <v>32.268000000000001</v>
      </c>
      <c r="M2854" s="3">
        <f t="shared" si="469"/>
        <v>27.856264150943396</v>
      </c>
      <c r="N2854" s="1">
        <f t="shared" si="470"/>
        <v>6.2391366713434611</v>
      </c>
      <c r="O2854" s="1">
        <f t="shared" si="471"/>
        <v>34.095400822286855</v>
      </c>
      <c r="P2854" s="2">
        <f t="shared" si="472"/>
        <v>21.617127479599937</v>
      </c>
    </row>
    <row r="2855" spans="1:16" x14ac:dyDescent="0.2">
      <c r="A2855" s="17" t="s">
        <v>59</v>
      </c>
      <c r="B2855" t="s">
        <v>28</v>
      </c>
      <c r="C2855" t="s">
        <v>44</v>
      </c>
      <c r="D2855">
        <v>2020</v>
      </c>
      <c r="E2855">
        <v>1</v>
      </c>
      <c r="G2855">
        <v>104</v>
      </c>
      <c r="H2855">
        <v>22.641509433962266</v>
      </c>
      <c r="I2855" t="s">
        <v>18</v>
      </c>
      <c r="J2855">
        <v>23.396000000000001</v>
      </c>
      <c r="M2855" s="3">
        <f t="shared" si="469"/>
        <v>23.018754716981135</v>
      </c>
      <c r="N2855" s="1">
        <f t="shared" si="470"/>
        <v>0.53350539558655874</v>
      </c>
      <c r="O2855" s="1">
        <f t="shared" si="471"/>
        <v>23.552260112567694</v>
      </c>
      <c r="P2855" s="2">
        <f t="shared" si="472"/>
        <v>22.485249321394576</v>
      </c>
    </row>
    <row r="2856" spans="1:16" x14ac:dyDescent="0.2">
      <c r="A2856" s="17" t="s">
        <v>59</v>
      </c>
      <c r="B2856" t="s">
        <v>28</v>
      </c>
      <c r="C2856" t="s">
        <v>44</v>
      </c>
      <c r="D2856">
        <v>2020</v>
      </c>
      <c r="E2856">
        <v>1</v>
      </c>
      <c r="G2856">
        <v>105</v>
      </c>
      <c r="H2856">
        <v>24.951698113207549</v>
      </c>
      <c r="I2856" t="s">
        <v>18</v>
      </c>
      <c r="J2856">
        <v>21.186</v>
      </c>
      <c r="M2856" s="3">
        <f t="shared" si="469"/>
        <v>23.068849056603774</v>
      </c>
      <c r="N2856" s="1">
        <f t="shared" si="470"/>
        <v>2.662750671750445</v>
      </c>
      <c r="O2856" s="1">
        <f t="shared" si="471"/>
        <v>25.731599728354219</v>
      </c>
      <c r="P2856" s="2">
        <f t="shared" si="472"/>
        <v>20.40609838485333</v>
      </c>
    </row>
    <row r="2857" spans="1:16" x14ac:dyDescent="0.2">
      <c r="A2857" s="36" t="s">
        <v>59</v>
      </c>
      <c r="B2857" s="5" t="s">
        <v>28</v>
      </c>
      <c r="C2857" s="5" t="s">
        <v>44</v>
      </c>
      <c r="D2857" s="5">
        <v>2020</v>
      </c>
      <c r="E2857" s="5">
        <v>1</v>
      </c>
      <c r="F2857" s="5"/>
      <c r="G2857" s="5">
        <v>106</v>
      </c>
      <c r="H2857" s="5">
        <v>39.310188679245286</v>
      </c>
      <c r="I2857" s="5" t="s">
        <v>18</v>
      </c>
      <c r="J2857" s="5">
        <v>32.593000000000004</v>
      </c>
      <c r="K2857" s="5"/>
      <c r="L2857" s="5"/>
      <c r="M2857" s="6">
        <f t="shared" si="469"/>
        <v>35.951594339622645</v>
      </c>
      <c r="N2857" s="7">
        <f t="shared" si="470"/>
        <v>4.7497696656038482</v>
      </c>
      <c r="O2857" s="7">
        <f t="shared" si="471"/>
        <v>40.701364005226495</v>
      </c>
      <c r="P2857" s="8">
        <f t="shared" si="472"/>
        <v>31.201824674018795</v>
      </c>
    </row>
    <row r="2858" spans="1:16" x14ac:dyDescent="0.2">
      <c r="A2858" s="32" t="s">
        <v>59</v>
      </c>
      <c r="B2858" s="9" t="s">
        <v>28</v>
      </c>
      <c r="C2858" s="9" t="s">
        <v>44</v>
      </c>
      <c r="D2858" s="9">
        <v>2019</v>
      </c>
      <c r="E2858" s="9">
        <v>2</v>
      </c>
      <c r="F2858" s="9">
        <v>3872.0189999999998</v>
      </c>
      <c r="G2858" s="9">
        <v>1</v>
      </c>
      <c r="H2858" s="9">
        <v>2.2639999999999998</v>
      </c>
      <c r="I2858" s="9">
        <v>4.5279999999999996</v>
      </c>
      <c r="J2858" s="9">
        <v>4.5279999999999996</v>
      </c>
      <c r="K2858" s="9"/>
      <c r="L2858" s="9"/>
      <c r="M2858" s="11">
        <f t="shared" si="469"/>
        <v>3.7733333333333334</v>
      </c>
      <c r="N2858" s="12">
        <f t="shared" si="470"/>
        <v>1.3071210094453096</v>
      </c>
      <c r="O2858" s="12">
        <f t="shared" si="471"/>
        <v>5.0804543427786433</v>
      </c>
      <c r="P2858" s="13">
        <f t="shared" si="472"/>
        <v>2.4662123238880236</v>
      </c>
    </row>
    <row r="2859" spans="1:16" x14ac:dyDescent="0.2">
      <c r="A2859" s="17" t="s">
        <v>59</v>
      </c>
      <c r="B2859" t="s">
        <v>28</v>
      </c>
      <c r="C2859" t="s">
        <v>44</v>
      </c>
      <c r="D2859">
        <v>2019</v>
      </c>
      <c r="E2859">
        <v>2</v>
      </c>
      <c r="G2859">
        <v>2</v>
      </c>
      <c r="H2859">
        <v>3.774</v>
      </c>
      <c r="I2859">
        <v>4.5910000000000002</v>
      </c>
      <c r="J2859">
        <v>4.5279999999999996</v>
      </c>
      <c r="M2859" s="3">
        <f t="shared" si="469"/>
        <v>4.2976666666666672</v>
      </c>
      <c r="N2859" s="1">
        <f t="shared" si="470"/>
        <v>0.45460129050997344</v>
      </c>
      <c r="O2859" s="1">
        <f t="shared" si="471"/>
        <v>4.7522679571766409</v>
      </c>
      <c r="P2859" s="2">
        <f t="shared" si="472"/>
        <v>3.8430653761566935</v>
      </c>
    </row>
    <row r="2860" spans="1:16" x14ac:dyDescent="0.2">
      <c r="A2860" s="17" t="s">
        <v>59</v>
      </c>
      <c r="B2860" t="s">
        <v>28</v>
      </c>
      <c r="C2860" t="s">
        <v>44</v>
      </c>
      <c r="D2860">
        <v>2019</v>
      </c>
      <c r="E2860">
        <v>2</v>
      </c>
      <c r="G2860">
        <v>3</v>
      </c>
      <c r="H2860">
        <v>4.5279999999999996</v>
      </c>
      <c r="I2860">
        <v>3.0190000000000001</v>
      </c>
      <c r="J2860">
        <v>7.585</v>
      </c>
      <c r="M2860" s="3">
        <f t="shared" si="469"/>
        <v>5.0439999999999996</v>
      </c>
      <c r="N2860" s="1">
        <f t="shared" si="470"/>
        <v>2.3263234942715938</v>
      </c>
      <c r="O2860" s="1">
        <f t="shared" si="471"/>
        <v>7.3703234942715934</v>
      </c>
      <c r="P2860" s="2">
        <f t="shared" si="472"/>
        <v>2.7176765057284058</v>
      </c>
    </row>
    <row r="2861" spans="1:16" x14ac:dyDescent="0.2">
      <c r="A2861" s="17" t="s">
        <v>59</v>
      </c>
      <c r="B2861" t="s">
        <v>28</v>
      </c>
      <c r="C2861" t="s">
        <v>44</v>
      </c>
      <c r="D2861">
        <v>2019</v>
      </c>
      <c r="E2861">
        <v>2</v>
      </c>
      <c r="G2861">
        <v>4</v>
      </c>
      <c r="H2861">
        <v>3.0190000000000001</v>
      </c>
      <c r="I2861">
        <v>6.7919999999999998</v>
      </c>
      <c r="J2861">
        <v>5.3369999999999997</v>
      </c>
      <c r="M2861" s="3">
        <f t="shared" si="469"/>
        <v>5.0493333333333332</v>
      </c>
      <c r="N2861" s="1">
        <f t="shared" si="470"/>
        <v>1.9028784336718225</v>
      </c>
      <c r="O2861" s="1">
        <f t="shared" si="471"/>
        <v>6.9522117670051555</v>
      </c>
      <c r="P2861" s="2">
        <f t="shared" si="472"/>
        <v>3.1464548996615109</v>
      </c>
    </row>
    <row r="2862" spans="1:16" x14ac:dyDescent="0.2">
      <c r="A2862" s="17" t="s">
        <v>59</v>
      </c>
      <c r="B2862" t="s">
        <v>28</v>
      </c>
      <c r="C2862" t="s">
        <v>44</v>
      </c>
      <c r="D2862">
        <v>2019</v>
      </c>
      <c r="E2862">
        <v>2</v>
      </c>
      <c r="G2862">
        <v>5</v>
      </c>
      <c r="H2862">
        <v>5.2830000000000004</v>
      </c>
      <c r="I2862">
        <v>7.5469999999999997</v>
      </c>
      <c r="J2862">
        <v>5.3369999999999997</v>
      </c>
      <c r="M2862" s="3">
        <f t="shared" si="469"/>
        <v>6.0556666666666672</v>
      </c>
      <c r="N2862" s="1">
        <f t="shared" si="470"/>
        <v>1.2918147442003123</v>
      </c>
      <c r="O2862" s="1">
        <f t="shared" si="471"/>
        <v>7.3474814108669797</v>
      </c>
      <c r="P2862" s="2">
        <f t="shared" si="472"/>
        <v>4.7638519224663547</v>
      </c>
    </row>
    <row r="2863" spans="1:16" x14ac:dyDescent="0.2">
      <c r="A2863" s="17" t="s">
        <v>59</v>
      </c>
      <c r="B2863" t="s">
        <v>28</v>
      </c>
      <c r="C2863" t="s">
        <v>44</v>
      </c>
      <c r="D2863">
        <v>2019</v>
      </c>
      <c r="E2863">
        <v>2</v>
      </c>
      <c r="G2863">
        <v>6</v>
      </c>
      <c r="H2863">
        <v>8.3019999999999996</v>
      </c>
      <c r="I2863">
        <v>9.8109999999999999</v>
      </c>
      <c r="J2863">
        <v>4.5279999999999996</v>
      </c>
      <c r="M2863" s="3">
        <f t="shared" si="469"/>
        <v>7.5469999999999997</v>
      </c>
      <c r="N2863" s="1">
        <f t="shared" si="470"/>
        <v>2.7212204982323644</v>
      </c>
      <c r="O2863" s="1">
        <f t="shared" si="471"/>
        <v>10.268220498232363</v>
      </c>
      <c r="P2863" s="2">
        <f t="shared" si="472"/>
        <v>4.8257795017676353</v>
      </c>
    </row>
    <row r="2864" spans="1:16" x14ac:dyDescent="0.2">
      <c r="A2864" s="17" t="s">
        <v>59</v>
      </c>
      <c r="B2864" t="s">
        <v>28</v>
      </c>
      <c r="C2864" t="s">
        <v>44</v>
      </c>
      <c r="D2864">
        <v>2019</v>
      </c>
      <c r="E2864">
        <v>2</v>
      </c>
      <c r="G2864">
        <v>7</v>
      </c>
      <c r="H2864">
        <v>6.0380000000000003</v>
      </c>
      <c r="I2864">
        <v>6.0380000000000003</v>
      </c>
      <c r="J2864">
        <v>5.2830000000000004</v>
      </c>
      <c r="M2864" s="3">
        <f t="shared" si="469"/>
        <v>5.7863333333333342</v>
      </c>
      <c r="N2864" s="1">
        <f t="shared" si="470"/>
        <v>0.43589945323816737</v>
      </c>
      <c r="O2864" s="1">
        <f t="shared" si="471"/>
        <v>6.2222327865715013</v>
      </c>
      <c r="P2864" s="2">
        <f t="shared" si="472"/>
        <v>5.3504338800951672</v>
      </c>
    </row>
    <row r="2865" spans="1:16" x14ac:dyDescent="0.2">
      <c r="A2865" s="17" t="s">
        <v>59</v>
      </c>
      <c r="B2865" t="s">
        <v>28</v>
      </c>
      <c r="C2865" t="s">
        <v>44</v>
      </c>
      <c r="D2865">
        <v>2019</v>
      </c>
      <c r="E2865">
        <v>2</v>
      </c>
      <c r="G2865">
        <v>8</v>
      </c>
      <c r="H2865">
        <v>9.1820000000000004</v>
      </c>
      <c r="I2865">
        <v>9.0570000000000004</v>
      </c>
      <c r="J2865">
        <v>6.7919999999999998</v>
      </c>
      <c r="M2865" s="3">
        <f t="shared" si="469"/>
        <v>8.3436666666666657</v>
      </c>
      <c r="N2865" s="1">
        <f t="shared" si="470"/>
        <v>1.3452354192978067</v>
      </c>
      <c r="O2865" s="1">
        <f t="shared" si="471"/>
        <v>9.6889020859644717</v>
      </c>
      <c r="P2865" s="2">
        <f t="shared" si="472"/>
        <v>6.9984312473688588</v>
      </c>
    </row>
    <row r="2866" spans="1:16" x14ac:dyDescent="0.2">
      <c r="A2866" s="17" t="s">
        <v>59</v>
      </c>
      <c r="B2866" t="s">
        <v>28</v>
      </c>
      <c r="C2866" t="s">
        <v>44</v>
      </c>
      <c r="D2866">
        <v>2019</v>
      </c>
      <c r="E2866">
        <v>2</v>
      </c>
      <c r="G2866">
        <v>9</v>
      </c>
      <c r="H2866">
        <v>8.3019999999999996</v>
      </c>
      <c r="I2866">
        <v>7.5469999999999997</v>
      </c>
      <c r="J2866">
        <v>7.5469999999999997</v>
      </c>
      <c r="M2866" s="3">
        <f t="shared" si="469"/>
        <v>7.7986666666666666</v>
      </c>
      <c r="N2866" s="1">
        <f t="shared" si="470"/>
        <v>0.43589945323816742</v>
      </c>
      <c r="O2866" s="1">
        <f t="shared" si="471"/>
        <v>8.2345661199048337</v>
      </c>
      <c r="P2866" s="2">
        <f t="shared" si="472"/>
        <v>7.3627672134284996</v>
      </c>
    </row>
    <row r="2867" spans="1:16" x14ac:dyDescent="0.2">
      <c r="A2867" s="17" t="s">
        <v>59</v>
      </c>
      <c r="B2867" t="s">
        <v>28</v>
      </c>
      <c r="C2867" t="s">
        <v>44</v>
      </c>
      <c r="D2867">
        <v>2019</v>
      </c>
      <c r="E2867">
        <v>2</v>
      </c>
      <c r="G2867">
        <v>10</v>
      </c>
      <c r="H2867">
        <v>6.0380000000000003</v>
      </c>
      <c r="I2867">
        <v>10.566000000000001</v>
      </c>
      <c r="J2867">
        <v>6.7919999999999998</v>
      </c>
      <c r="M2867" s="3">
        <f t="shared" si="469"/>
        <v>7.7986666666666666</v>
      </c>
      <c r="N2867" s="1">
        <f t="shared" si="470"/>
        <v>2.4260522115843499</v>
      </c>
      <c r="O2867" s="1">
        <f t="shared" si="471"/>
        <v>10.224718878251016</v>
      </c>
      <c r="P2867" s="2">
        <f t="shared" si="472"/>
        <v>5.3726144550823172</v>
      </c>
    </row>
    <row r="2868" spans="1:16" x14ac:dyDescent="0.2">
      <c r="A2868" s="17" t="s">
        <v>59</v>
      </c>
      <c r="B2868" t="s">
        <v>28</v>
      </c>
      <c r="C2868" t="s">
        <v>44</v>
      </c>
      <c r="D2868">
        <v>2019</v>
      </c>
      <c r="E2868">
        <v>2</v>
      </c>
      <c r="G2868">
        <v>11</v>
      </c>
      <c r="H2868">
        <v>6.7919999999999998</v>
      </c>
      <c r="I2868">
        <v>11.346</v>
      </c>
      <c r="J2868">
        <v>5.2830000000000004</v>
      </c>
      <c r="M2868" s="3">
        <f t="shared" si="469"/>
        <v>7.8069999999999995</v>
      </c>
      <c r="N2868" s="1">
        <f t="shared" si="470"/>
        <v>3.1563683245147418</v>
      </c>
      <c r="O2868" s="1">
        <f t="shared" si="471"/>
        <v>10.963368324514741</v>
      </c>
      <c r="P2868" s="2">
        <f t="shared" si="472"/>
        <v>4.6506316754852577</v>
      </c>
    </row>
    <row r="2869" spans="1:16" x14ac:dyDescent="0.2">
      <c r="A2869" s="17" t="s">
        <v>59</v>
      </c>
      <c r="B2869" t="s">
        <v>28</v>
      </c>
      <c r="C2869" t="s">
        <v>44</v>
      </c>
      <c r="D2869">
        <v>2019</v>
      </c>
      <c r="E2869">
        <v>2</v>
      </c>
      <c r="G2869">
        <v>12</v>
      </c>
      <c r="H2869">
        <v>8.3360000000000003</v>
      </c>
      <c r="I2869">
        <v>10.566000000000001</v>
      </c>
      <c r="J2869">
        <v>10.593</v>
      </c>
      <c r="M2869" s="3">
        <f t="shared" si="469"/>
        <v>9.831666666666667</v>
      </c>
      <c r="N2869" s="1">
        <f t="shared" si="470"/>
        <v>1.2953556783112985</v>
      </c>
      <c r="O2869" s="1">
        <f t="shared" si="471"/>
        <v>11.127022344977966</v>
      </c>
      <c r="P2869" s="2">
        <f t="shared" si="472"/>
        <v>8.5363109883553676</v>
      </c>
    </row>
    <row r="2870" spans="1:16" x14ac:dyDescent="0.2">
      <c r="A2870" s="17" t="s">
        <v>59</v>
      </c>
      <c r="B2870" t="s">
        <v>28</v>
      </c>
      <c r="C2870" t="s">
        <v>44</v>
      </c>
      <c r="D2870">
        <v>2019</v>
      </c>
      <c r="E2870">
        <v>2</v>
      </c>
      <c r="G2870">
        <v>13</v>
      </c>
      <c r="H2870">
        <v>6.0380000000000003</v>
      </c>
      <c r="I2870">
        <v>14.34</v>
      </c>
      <c r="J2870">
        <v>8.3360000000000003</v>
      </c>
      <c r="M2870" s="3">
        <f t="shared" si="469"/>
        <v>9.5713333333333335</v>
      </c>
      <c r="N2870" s="1">
        <f t="shared" si="470"/>
        <v>4.2866463970490223</v>
      </c>
      <c r="O2870" s="1">
        <f t="shared" si="471"/>
        <v>13.857979730382356</v>
      </c>
      <c r="P2870" s="2">
        <f t="shared" si="472"/>
        <v>5.2846869362843112</v>
      </c>
    </row>
    <row r="2871" spans="1:16" x14ac:dyDescent="0.2">
      <c r="A2871" s="17" t="s">
        <v>59</v>
      </c>
      <c r="B2871" t="s">
        <v>28</v>
      </c>
      <c r="C2871" t="s">
        <v>44</v>
      </c>
      <c r="D2871">
        <v>2019</v>
      </c>
      <c r="E2871">
        <v>2</v>
      </c>
      <c r="G2871">
        <v>14</v>
      </c>
      <c r="H2871">
        <v>6.0380000000000003</v>
      </c>
      <c r="I2871">
        <v>12.074999999999999</v>
      </c>
      <c r="J2871">
        <v>11.715999999999999</v>
      </c>
      <c r="M2871" s="3">
        <f t="shared" si="469"/>
        <v>9.9429999999999996</v>
      </c>
      <c r="N2871" s="1">
        <f t="shared" si="470"/>
        <v>3.3865895824560681</v>
      </c>
      <c r="O2871" s="1">
        <f t="shared" si="471"/>
        <v>13.329589582456068</v>
      </c>
      <c r="P2871" s="2">
        <f t="shared" si="472"/>
        <v>6.5564104175439315</v>
      </c>
    </row>
    <row r="2872" spans="1:16" x14ac:dyDescent="0.2">
      <c r="A2872" s="17" t="s">
        <v>59</v>
      </c>
      <c r="B2872" t="s">
        <v>28</v>
      </c>
      <c r="C2872" t="s">
        <v>44</v>
      </c>
      <c r="D2872">
        <v>2019</v>
      </c>
      <c r="E2872">
        <v>2</v>
      </c>
      <c r="G2872">
        <v>15</v>
      </c>
      <c r="H2872">
        <v>8.3019999999999996</v>
      </c>
      <c r="I2872">
        <v>8.3019999999999996</v>
      </c>
      <c r="J2872">
        <v>9.0570000000000004</v>
      </c>
      <c r="M2872" s="3">
        <f t="shared" si="469"/>
        <v>8.5536666666666665</v>
      </c>
      <c r="N2872" s="1">
        <f t="shared" si="470"/>
        <v>0.43589945323816792</v>
      </c>
      <c r="O2872" s="1">
        <f t="shared" si="471"/>
        <v>8.9895661199048345</v>
      </c>
      <c r="P2872" s="2">
        <f t="shared" si="472"/>
        <v>8.1177672134284986</v>
      </c>
    </row>
    <row r="2873" spans="1:16" x14ac:dyDescent="0.2">
      <c r="A2873" s="17" t="s">
        <v>59</v>
      </c>
      <c r="B2873" t="s">
        <v>28</v>
      </c>
      <c r="C2873" t="s">
        <v>44</v>
      </c>
      <c r="D2873">
        <v>2019</v>
      </c>
      <c r="E2873">
        <v>2</v>
      </c>
      <c r="G2873">
        <v>16</v>
      </c>
      <c r="H2873">
        <v>10.593</v>
      </c>
      <c r="I2873">
        <v>12.169</v>
      </c>
      <c r="J2873">
        <v>8.3019999999999996</v>
      </c>
      <c r="M2873" s="3">
        <f t="shared" si="469"/>
        <v>10.354666666666667</v>
      </c>
      <c r="N2873" s="1">
        <f t="shared" si="470"/>
        <v>1.9444856217862179</v>
      </c>
      <c r="O2873" s="1">
        <f t="shared" si="471"/>
        <v>12.299152288452884</v>
      </c>
      <c r="P2873" s="2">
        <f t="shared" si="472"/>
        <v>8.4101810448804493</v>
      </c>
    </row>
    <row r="2874" spans="1:16" x14ac:dyDescent="0.2">
      <c r="A2874" s="17" t="s">
        <v>59</v>
      </c>
      <c r="B2874" t="s">
        <v>28</v>
      </c>
      <c r="C2874" t="s">
        <v>44</v>
      </c>
      <c r="D2874">
        <v>2019</v>
      </c>
      <c r="E2874">
        <v>2</v>
      </c>
      <c r="G2874">
        <v>17</v>
      </c>
      <c r="H2874">
        <v>9.8109999999999999</v>
      </c>
      <c r="I2874">
        <v>10.566000000000001</v>
      </c>
      <c r="J2874">
        <v>9.9269999999999996</v>
      </c>
      <c r="M2874" s="3">
        <f t="shared" si="469"/>
        <v>10.101333333333335</v>
      </c>
      <c r="N2874" s="1">
        <f t="shared" si="470"/>
        <v>0.40657143693738956</v>
      </c>
      <c r="O2874" s="1">
        <f t="shared" si="471"/>
        <v>10.507904770270724</v>
      </c>
      <c r="P2874" s="2">
        <f t="shared" si="472"/>
        <v>9.6947618963959457</v>
      </c>
    </row>
    <row r="2875" spans="1:16" x14ac:dyDescent="0.2">
      <c r="A2875" s="17" t="s">
        <v>59</v>
      </c>
      <c r="B2875" t="s">
        <v>28</v>
      </c>
      <c r="C2875" t="s">
        <v>44</v>
      </c>
      <c r="D2875">
        <v>2019</v>
      </c>
      <c r="E2875">
        <v>2</v>
      </c>
      <c r="G2875">
        <v>18</v>
      </c>
      <c r="H2875">
        <v>8.3019999999999996</v>
      </c>
      <c r="I2875">
        <v>7.5469999999999997</v>
      </c>
      <c r="J2875">
        <v>11.321</v>
      </c>
      <c r="M2875" s="3">
        <f t="shared" si="469"/>
        <v>9.0566666666666666</v>
      </c>
      <c r="N2875" s="1">
        <f t="shared" si="470"/>
        <v>1.9969752961249465</v>
      </c>
      <c r="O2875" s="1">
        <f t="shared" si="471"/>
        <v>11.053641962791612</v>
      </c>
      <c r="P2875" s="2">
        <f t="shared" si="472"/>
        <v>7.0596913705417199</v>
      </c>
    </row>
    <row r="2876" spans="1:16" x14ac:dyDescent="0.2">
      <c r="A2876" s="17" t="s">
        <v>59</v>
      </c>
      <c r="B2876" t="s">
        <v>28</v>
      </c>
      <c r="C2876" t="s">
        <v>44</v>
      </c>
      <c r="D2876">
        <v>2019</v>
      </c>
      <c r="E2876">
        <v>2</v>
      </c>
      <c r="G2876">
        <v>19</v>
      </c>
      <c r="H2876">
        <v>8.3019999999999996</v>
      </c>
      <c r="I2876">
        <v>6.9580000000000002</v>
      </c>
      <c r="J2876">
        <v>9.5459999999999994</v>
      </c>
      <c r="M2876" s="3">
        <f t="shared" si="469"/>
        <v>8.2686666666666664</v>
      </c>
      <c r="N2876" s="1">
        <f t="shared" si="470"/>
        <v>1.2943219589164616</v>
      </c>
      <c r="O2876" s="1">
        <f t="shared" si="471"/>
        <v>9.5629886255831273</v>
      </c>
      <c r="P2876" s="2">
        <f t="shared" si="472"/>
        <v>6.9743447077502045</v>
      </c>
    </row>
    <row r="2877" spans="1:16" x14ac:dyDescent="0.2">
      <c r="A2877" s="17" t="s">
        <v>59</v>
      </c>
      <c r="B2877" t="s">
        <v>28</v>
      </c>
      <c r="C2877" t="s">
        <v>44</v>
      </c>
      <c r="D2877">
        <v>2019</v>
      </c>
      <c r="E2877">
        <v>2</v>
      </c>
      <c r="G2877">
        <v>20</v>
      </c>
      <c r="H2877">
        <v>9.8109999999999999</v>
      </c>
      <c r="I2877">
        <v>7.6970000000000001</v>
      </c>
      <c r="J2877">
        <v>12.169</v>
      </c>
      <c r="M2877" s="3">
        <f t="shared" si="469"/>
        <v>9.8923333333333332</v>
      </c>
      <c r="N2877" s="1">
        <f t="shared" si="470"/>
        <v>2.2371091464953921</v>
      </c>
      <c r="O2877" s="1">
        <f t="shared" si="471"/>
        <v>12.129442479828725</v>
      </c>
      <c r="P2877" s="2">
        <f t="shared" si="472"/>
        <v>7.6552241868379411</v>
      </c>
    </row>
    <row r="2878" spans="1:16" x14ac:dyDescent="0.2">
      <c r="A2878" s="17" t="s">
        <v>59</v>
      </c>
      <c r="B2878" t="s">
        <v>28</v>
      </c>
      <c r="C2878" t="s">
        <v>44</v>
      </c>
      <c r="D2878">
        <v>2019</v>
      </c>
      <c r="E2878">
        <v>2</v>
      </c>
      <c r="G2878">
        <v>21</v>
      </c>
      <c r="H2878">
        <v>9.0879999999999992</v>
      </c>
      <c r="I2878">
        <v>6.0380000000000003</v>
      </c>
      <c r="J2878">
        <v>12.099</v>
      </c>
      <c r="M2878" s="3">
        <f t="shared" si="469"/>
        <v>9.0750000000000011</v>
      </c>
      <c r="N2878" s="1">
        <f t="shared" si="470"/>
        <v>3.0305209123185377</v>
      </c>
      <c r="O2878" s="1">
        <f t="shared" si="471"/>
        <v>12.105520912318539</v>
      </c>
      <c r="P2878" s="2">
        <f t="shared" si="472"/>
        <v>6.0444790876814629</v>
      </c>
    </row>
    <row r="2879" spans="1:16" x14ac:dyDescent="0.2">
      <c r="A2879" s="17" t="s">
        <v>59</v>
      </c>
      <c r="B2879" t="s">
        <v>28</v>
      </c>
      <c r="C2879" t="s">
        <v>44</v>
      </c>
      <c r="D2879">
        <v>2019</v>
      </c>
      <c r="E2879">
        <v>2</v>
      </c>
      <c r="G2879">
        <v>22</v>
      </c>
      <c r="H2879">
        <v>10.673</v>
      </c>
      <c r="I2879">
        <v>5.2830000000000004</v>
      </c>
      <c r="J2879">
        <v>12.897</v>
      </c>
      <c r="M2879" s="3">
        <f t="shared" si="469"/>
        <v>9.6176666666666666</v>
      </c>
      <c r="N2879" s="1">
        <f t="shared" si="470"/>
        <v>3.9151686213154795</v>
      </c>
      <c r="O2879" s="1">
        <f t="shared" si="471"/>
        <v>13.532835287982145</v>
      </c>
      <c r="P2879" s="2">
        <f t="shared" si="472"/>
        <v>5.7024980453511871</v>
      </c>
    </row>
    <row r="2880" spans="1:16" x14ac:dyDescent="0.2">
      <c r="A2880" s="17" t="s">
        <v>59</v>
      </c>
      <c r="B2880" t="s">
        <v>28</v>
      </c>
      <c r="C2880" t="s">
        <v>44</v>
      </c>
      <c r="D2880">
        <v>2019</v>
      </c>
      <c r="E2880">
        <v>2</v>
      </c>
      <c r="G2880">
        <v>23</v>
      </c>
      <c r="H2880">
        <v>10.566000000000001</v>
      </c>
      <c r="I2880">
        <v>6.7919999999999998</v>
      </c>
      <c r="J2880">
        <v>11.346</v>
      </c>
      <c r="M2880" s="3">
        <f t="shared" si="469"/>
        <v>9.5679999999999996</v>
      </c>
      <c r="N2880" s="1">
        <f t="shared" si="470"/>
        <v>2.435514729990353</v>
      </c>
      <c r="O2880" s="1">
        <f t="shared" si="471"/>
        <v>12.003514729990354</v>
      </c>
      <c r="P2880" s="2">
        <f t="shared" si="472"/>
        <v>7.1324852700096466</v>
      </c>
    </row>
    <row r="2881" spans="1:16" x14ac:dyDescent="0.2">
      <c r="A2881" s="17" t="s">
        <v>59</v>
      </c>
      <c r="B2881" t="s">
        <v>28</v>
      </c>
      <c r="C2881" t="s">
        <v>44</v>
      </c>
      <c r="D2881">
        <v>2019</v>
      </c>
      <c r="E2881">
        <v>2</v>
      </c>
      <c r="G2881">
        <v>24</v>
      </c>
      <c r="H2881">
        <v>9.84</v>
      </c>
      <c r="I2881">
        <v>7.5469999999999997</v>
      </c>
      <c r="J2881">
        <v>7.5469999999999997</v>
      </c>
      <c r="M2881" s="3">
        <f t="shared" si="469"/>
        <v>8.3113333333333337</v>
      </c>
      <c r="N2881" s="1">
        <f t="shared" si="470"/>
        <v>1.3238641672518074</v>
      </c>
      <c r="O2881" s="1">
        <f t="shared" si="471"/>
        <v>9.6351975005851411</v>
      </c>
      <c r="P2881" s="2">
        <f t="shared" si="472"/>
        <v>6.9874691660815262</v>
      </c>
    </row>
    <row r="2882" spans="1:16" x14ac:dyDescent="0.2">
      <c r="A2882" s="17" t="s">
        <v>59</v>
      </c>
      <c r="B2882" t="s">
        <v>28</v>
      </c>
      <c r="C2882" t="s">
        <v>44</v>
      </c>
      <c r="D2882">
        <v>2019</v>
      </c>
      <c r="E2882">
        <v>2</v>
      </c>
      <c r="G2882">
        <v>25</v>
      </c>
      <c r="H2882">
        <v>10.566000000000001</v>
      </c>
      <c r="I2882">
        <v>7.5469999999999997</v>
      </c>
      <c r="J2882">
        <v>11.420999999999999</v>
      </c>
      <c r="M2882" s="3">
        <f t="shared" si="469"/>
        <v>9.8446666666666669</v>
      </c>
      <c r="N2882" s="1">
        <f t="shared" si="470"/>
        <v>2.0352420822431267</v>
      </c>
      <c r="O2882" s="1">
        <f t="shared" si="471"/>
        <v>11.879908748909793</v>
      </c>
      <c r="P2882" s="2">
        <f t="shared" si="472"/>
        <v>7.8094245844235406</v>
      </c>
    </row>
    <row r="2883" spans="1:16" x14ac:dyDescent="0.2">
      <c r="A2883" s="17" t="s">
        <v>59</v>
      </c>
      <c r="B2883" t="s">
        <v>28</v>
      </c>
      <c r="C2883" t="s">
        <v>44</v>
      </c>
      <c r="D2883">
        <v>2019</v>
      </c>
      <c r="E2883">
        <v>2</v>
      </c>
      <c r="G2883">
        <v>26</v>
      </c>
      <c r="H2883">
        <v>9.9269999999999996</v>
      </c>
      <c r="I2883">
        <v>11.321</v>
      </c>
      <c r="J2883">
        <v>11.346</v>
      </c>
      <c r="M2883" s="3">
        <f t="shared" si="469"/>
        <v>10.864666666666665</v>
      </c>
      <c r="N2883" s="1">
        <f t="shared" si="470"/>
        <v>0.81213935585793007</v>
      </c>
      <c r="O2883" s="1">
        <f t="shared" si="471"/>
        <v>11.676806022524595</v>
      </c>
      <c r="P2883" s="2">
        <f t="shared" si="472"/>
        <v>10.052527310808735</v>
      </c>
    </row>
    <row r="2884" spans="1:16" x14ac:dyDescent="0.2">
      <c r="A2884" s="17" t="s">
        <v>59</v>
      </c>
      <c r="B2884" t="s">
        <v>28</v>
      </c>
      <c r="C2884" t="s">
        <v>44</v>
      </c>
      <c r="D2884">
        <v>2019</v>
      </c>
      <c r="E2884">
        <v>2</v>
      </c>
      <c r="G2884">
        <v>27</v>
      </c>
      <c r="H2884">
        <v>11.420999999999999</v>
      </c>
      <c r="I2884">
        <v>9.8109999999999999</v>
      </c>
      <c r="J2884">
        <v>12.099</v>
      </c>
      <c r="M2884" s="3">
        <f t="shared" si="469"/>
        <v>11.110333333333335</v>
      </c>
      <c r="N2884" s="1">
        <f t="shared" si="470"/>
        <v>1.175211186695112</v>
      </c>
      <c r="O2884" s="1">
        <f t="shared" si="471"/>
        <v>12.285544520028447</v>
      </c>
      <c r="P2884" s="2">
        <f t="shared" si="472"/>
        <v>9.9351221466382231</v>
      </c>
    </row>
    <row r="2885" spans="1:16" x14ac:dyDescent="0.2">
      <c r="A2885" s="17" t="s">
        <v>59</v>
      </c>
      <c r="B2885" t="s">
        <v>28</v>
      </c>
      <c r="C2885" t="s">
        <v>44</v>
      </c>
      <c r="D2885">
        <v>2019</v>
      </c>
      <c r="E2885">
        <v>2</v>
      </c>
      <c r="G2885">
        <v>28</v>
      </c>
      <c r="H2885">
        <v>10.593</v>
      </c>
      <c r="I2885">
        <v>10.593</v>
      </c>
      <c r="J2885">
        <v>13.606</v>
      </c>
      <c r="M2885" s="3">
        <f t="shared" si="469"/>
        <v>11.597333333333333</v>
      </c>
      <c r="N2885" s="1">
        <f t="shared" si="470"/>
        <v>1.7395563610683291</v>
      </c>
      <c r="O2885" s="1">
        <f t="shared" si="471"/>
        <v>13.336889694401663</v>
      </c>
      <c r="P2885" s="2">
        <f t="shared" si="472"/>
        <v>9.8577769722650039</v>
      </c>
    </row>
    <row r="2886" spans="1:16" x14ac:dyDescent="0.2">
      <c r="A2886" s="17" t="s">
        <v>59</v>
      </c>
      <c r="B2886" t="s">
        <v>28</v>
      </c>
      <c r="C2886" t="s">
        <v>44</v>
      </c>
      <c r="D2886">
        <v>2019</v>
      </c>
      <c r="E2886">
        <v>2</v>
      </c>
      <c r="G2886">
        <v>29</v>
      </c>
      <c r="H2886">
        <v>10.805999999999999</v>
      </c>
      <c r="I2886">
        <v>9.84</v>
      </c>
      <c r="J2886">
        <v>12.852</v>
      </c>
      <c r="M2886" s="3">
        <f t="shared" si="469"/>
        <v>11.166000000000002</v>
      </c>
      <c r="N2886" s="1">
        <f t="shared" si="470"/>
        <v>1.5379323782273242</v>
      </c>
      <c r="O2886" s="1">
        <f t="shared" si="471"/>
        <v>12.703932378227327</v>
      </c>
      <c r="P2886" s="2">
        <f t="shared" si="472"/>
        <v>9.6280676217726775</v>
      </c>
    </row>
    <row r="2887" spans="1:16" x14ac:dyDescent="0.2">
      <c r="A2887" s="17" t="s">
        <v>59</v>
      </c>
      <c r="B2887" t="s">
        <v>28</v>
      </c>
      <c r="C2887" t="s">
        <v>44</v>
      </c>
      <c r="D2887">
        <v>2019</v>
      </c>
      <c r="E2887">
        <v>2</v>
      </c>
      <c r="G2887">
        <v>30</v>
      </c>
      <c r="H2887">
        <v>12.919</v>
      </c>
      <c r="I2887">
        <v>7.5469999999999997</v>
      </c>
      <c r="J2887">
        <v>11.346</v>
      </c>
      <c r="M2887" s="3">
        <f t="shared" si="469"/>
        <v>10.604000000000001</v>
      </c>
      <c r="N2887" s="1">
        <f t="shared" si="470"/>
        <v>2.7617963357206494</v>
      </c>
      <c r="O2887" s="1">
        <f t="shared" si="471"/>
        <v>13.365796335720651</v>
      </c>
      <c r="P2887" s="2">
        <f t="shared" si="472"/>
        <v>7.8422036642793511</v>
      </c>
    </row>
    <row r="2888" spans="1:16" x14ac:dyDescent="0.2">
      <c r="A2888" s="17" t="s">
        <v>59</v>
      </c>
      <c r="B2888" t="s">
        <v>28</v>
      </c>
      <c r="C2888" t="s">
        <v>44</v>
      </c>
      <c r="D2888">
        <v>2019</v>
      </c>
      <c r="E2888">
        <v>2</v>
      </c>
      <c r="G2888">
        <v>31</v>
      </c>
      <c r="H2888">
        <v>5.3369999999999997</v>
      </c>
      <c r="I2888">
        <v>9.0879999999999992</v>
      </c>
      <c r="J2888">
        <v>10.566000000000001</v>
      </c>
      <c r="M2888" s="3">
        <f t="shared" si="469"/>
        <v>8.3303333333333338</v>
      </c>
      <c r="N2888" s="1">
        <f t="shared" si="470"/>
        <v>2.6955805187998618</v>
      </c>
      <c r="O2888" s="1">
        <f t="shared" si="471"/>
        <v>11.025913852133195</v>
      </c>
      <c r="P2888" s="2">
        <f t="shared" si="472"/>
        <v>5.6347528145334724</v>
      </c>
    </row>
    <row r="2889" spans="1:16" x14ac:dyDescent="0.2">
      <c r="A2889" s="17" t="s">
        <v>59</v>
      </c>
      <c r="B2889" t="s">
        <v>28</v>
      </c>
      <c r="C2889" t="s">
        <v>44</v>
      </c>
      <c r="D2889">
        <v>2019</v>
      </c>
      <c r="E2889">
        <v>2</v>
      </c>
      <c r="G2889">
        <v>32</v>
      </c>
      <c r="H2889">
        <v>7.585</v>
      </c>
      <c r="I2889">
        <v>7.5469999999999997</v>
      </c>
      <c r="J2889">
        <v>15.093999999999999</v>
      </c>
      <c r="M2889" s="3">
        <f t="shared" si="469"/>
        <v>10.075333333333333</v>
      </c>
      <c r="N2889" s="1">
        <f t="shared" si="470"/>
        <v>4.34633435590652</v>
      </c>
      <c r="O2889" s="1">
        <f t="shared" si="471"/>
        <v>14.421667689239854</v>
      </c>
      <c r="P2889" s="2">
        <f t="shared" si="472"/>
        <v>5.7289989774268131</v>
      </c>
    </row>
    <row r="2890" spans="1:16" x14ac:dyDescent="0.2">
      <c r="A2890" s="17" t="s">
        <v>59</v>
      </c>
      <c r="B2890" t="s">
        <v>28</v>
      </c>
      <c r="C2890" t="s">
        <v>44</v>
      </c>
      <c r="D2890">
        <v>2019</v>
      </c>
      <c r="E2890">
        <v>2</v>
      </c>
      <c r="G2890">
        <v>33</v>
      </c>
      <c r="H2890">
        <v>11.346</v>
      </c>
      <c r="I2890">
        <v>10.673</v>
      </c>
      <c r="J2890">
        <v>11.321</v>
      </c>
      <c r="M2890" s="3">
        <f t="shared" si="469"/>
        <v>11.113333333333332</v>
      </c>
      <c r="N2890" s="1">
        <f t="shared" si="470"/>
        <v>0.38154466754671501</v>
      </c>
      <c r="O2890" s="1">
        <f t="shared" si="471"/>
        <v>11.494878000880046</v>
      </c>
      <c r="P2890" s="2">
        <f t="shared" si="472"/>
        <v>10.731788665786617</v>
      </c>
    </row>
    <row r="2891" spans="1:16" x14ac:dyDescent="0.2">
      <c r="A2891" s="17" t="s">
        <v>59</v>
      </c>
      <c r="B2891" t="s">
        <v>28</v>
      </c>
      <c r="C2891" t="s">
        <v>44</v>
      </c>
      <c r="D2891">
        <v>2019</v>
      </c>
      <c r="E2891">
        <v>2</v>
      </c>
      <c r="G2891">
        <v>34</v>
      </c>
      <c r="H2891">
        <v>7.585</v>
      </c>
      <c r="I2891">
        <v>9.84</v>
      </c>
      <c r="J2891">
        <v>8.3360000000000003</v>
      </c>
      <c r="M2891" s="3">
        <f t="shared" si="469"/>
        <v>8.5870000000000015</v>
      </c>
      <c r="N2891" s="1">
        <f t="shared" si="470"/>
        <v>1.1482626006275605</v>
      </c>
      <c r="O2891" s="1">
        <f t="shared" si="471"/>
        <v>9.7352626006275624</v>
      </c>
      <c r="P2891" s="2">
        <f t="shared" si="472"/>
        <v>7.4387373993724406</v>
      </c>
    </row>
    <row r="2892" spans="1:16" x14ac:dyDescent="0.2">
      <c r="A2892" s="17" t="s">
        <v>59</v>
      </c>
      <c r="B2892" t="s">
        <v>28</v>
      </c>
      <c r="C2892" t="s">
        <v>44</v>
      </c>
      <c r="D2892">
        <v>2019</v>
      </c>
      <c r="E2892">
        <v>2</v>
      </c>
      <c r="G2892">
        <v>35</v>
      </c>
      <c r="H2892">
        <v>9.1820000000000004</v>
      </c>
      <c r="I2892">
        <v>11.420999999999999</v>
      </c>
      <c r="J2892">
        <v>9.1820000000000004</v>
      </c>
      <c r="M2892" s="3">
        <f t="shared" si="469"/>
        <v>9.9283333333333346</v>
      </c>
      <c r="N2892" s="1">
        <f t="shared" si="470"/>
        <v>1.2926872527155517</v>
      </c>
      <c r="O2892" s="1">
        <f t="shared" si="471"/>
        <v>11.221020586048887</v>
      </c>
      <c r="P2892" s="2">
        <f t="shared" si="472"/>
        <v>8.6356460806177822</v>
      </c>
    </row>
    <row r="2893" spans="1:16" x14ac:dyDescent="0.2">
      <c r="A2893" s="17" t="s">
        <v>59</v>
      </c>
      <c r="B2893" t="s">
        <v>28</v>
      </c>
      <c r="C2893" t="s">
        <v>44</v>
      </c>
      <c r="D2893">
        <v>2019</v>
      </c>
      <c r="E2893">
        <v>2</v>
      </c>
      <c r="G2893">
        <v>36</v>
      </c>
      <c r="H2893">
        <v>6.0380000000000003</v>
      </c>
      <c r="I2893">
        <v>16.620999999999999</v>
      </c>
      <c r="J2893">
        <v>9.0879999999999992</v>
      </c>
      <c r="M2893" s="3">
        <f t="shared" si="469"/>
        <v>10.582333333333333</v>
      </c>
      <c r="N2893" s="1">
        <f t="shared" si="470"/>
        <v>5.4474531969841955</v>
      </c>
      <c r="O2893" s="1">
        <f t="shared" si="471"/>
        <v>16.02978653031753</v>
      </c>
      <c r="P2893" s="2">
        <f t="shared" si="472"/>
        <v>5.1348801363491372</v>
      </c>
    </row>
    <row r="2894" spans="1:16" x14ac:dyDescent="0.2">
      <c r="A2894" s="17" t="s">
        <v>59</v>
      </c>
      <c r="B2894" t="s">
        <v>28</v>
      </c>
      <c r="C2894" t="s">
        <v>44</v>
      </c>
      <c r="D2894">
        <v>2019</v>
      </c>
      <c r="E2894">
        <v>2</v>
      </c>
      <c r="G2894">
        <v>37</v>
      </c>
      <c r="H2894">
        <v>12.286</v>
      </c>
      <c r="I2894">
        <v>15.17</v>
      </c>
      <c r="J2894">
        <v>9.3350000000000009</v>
      </c>
      <c r="M2894" s="3">
        <f t="shared" si="469"/>
        <v>12.263666666666666</v>
      </c>
      <c r="N2894" s="1">
        <f t="shared" si="470"/>
        <v>2.9175641095498466</v>
      </c>
      <c r="O2894" s="1">
        <f t="shared" si="471"/>
        <v>15.181230776216513</v>
      </c>
      <c r="P2894" s="2">
        <f t="shared" si="472"/>
        <v>9.3461025571168186</v>
      </c>
    </row>
    <row r="2895" spans="1:16" x14ac:dyDescent="0.2">
      <c r="A2895" s="17" t="s">
        <v>59</v>
      </c>
      <c r="B2895" t="s">
        <v>28</v>
      </c>
      <c r="C2895" t="s">
        <v>44</v>
      </c>
      <c r="D2895">
        <v>2019</v>
      </c>
      <c r="E2895">
        <v>2</v>
      </c>
      <c r="G2895">
        <v>38</v>
      </c>
      <c r="H2895">
        <v>9.8109999999999999</v>
      </c>
      <c r="I2895">
        <v>15.263</v>
      </c>
      <c r="J2895">
        <v>7.585</v>
      </c>
      <c r="M2895" s="3">
        <f t="shared" ref="M2895:M2948" si="473">AVERAGE(H2895:L2895)</f>
        <v>10.886333333333333</v>
      </c>
      <c r="N2895" s="1">
        <f t="shared" ref="N2895:N2948" si="474">STDEV(H2895:L2895)</f>
        <v>3.9503388884161952</v>
      </c>
      <c r="O2895" s="1">
        <f t="shared" ref="O2895:O2948" si="475">M2895+N2895</f>
        <v>14.836672221749527</v>
      </c>
      <c r="P2895" s="2">
        <f t="shared" ref="P2895:P2948" si="476">M2895-N2895</f>
        <v>6.9359944449171378</v>
      </c>
    </row>
    <row r="2896" spans="1:16" x14ac:dyDescent="0.2">
      <c r="A2896" s="17" t="s">
        <v>59</v>
      </c>
      <c r="B2896" t="s">
        <v>28</v>
      </c>
      <c r="C2896" t="s">
        <v>44</v>
      </c>
      <c r="D2896">
        <v>2019</v>
      </c>
      <c r="E2896">
        <v>2</v>
      </c>
      <c r="G2896">
        <v>39</v>
      </c>
      <c r="H2896">
        <v>10.069000000000001</v>
      </c>
      <c r="I2896">
        <v>12.099</v>
      </c>
      <c r="J2896">
        <v>6.0380000000000003</v>
      </c>
      <c r="M2896" s="3">
        <f t="shared" si="473"/>
        <v>9.4019999999999992</v>
      </c>
      <c r="N2896" s="1">
        <f t="shared" si="474"/>
        <v>3.0850602911450569</v>
      </c>
      <c r="O2896" s="1">
        <f t="shared" si="475"/>
        <v>12.487060291145056</v>
      </c>
      <c r="P2896" s="2">
        <f t="shared" si="476"/>
        <v>6.3169397088549424</v>
      </c>
    </row>
    <row r="2897" spans="1:16" x14ac:dyDescent="0.2">
      <c r="A2897" s="17" t="s">
        <v>59</v>
      </c>
      <c r="B2897" t="s">
        <v>28</v>
      </c>
      <c r="C2897" t="s">
        <v>44</v>
      </c>
      <c r="D2897">
        <v>2019</v>
      </c>
      <c r="E2897">
        <v>2</v>
      </c>
      <c r="G2897">
        <v>40</v>
      </c>
      <c r="H2897">
        <v>11.420999999999999</v>
      </c>
      <c r="I2897">
        <v>13.028</v>
      </c>
      <c r="J2897">
        <v>8.4380000000000006</v>
      </c>
      <c r="M2897" s="3">
        <f t="shared" si="473"/>
        <v>10.962333333333333</v>
      </c>
      <c r="N2897" s="1">
        <f t="shared" si="474"/>
        <v>2.3291213650931439</v>
      </c>
      <c r="O2897" s="1">
        <f t="shared" si="475"/>
        <v>13.291454698426477</v>
      </c>
      <c r="P2897" s="2">
        <f t="shared" si="476"/>
        <v>8.6332119682401895</v>
      </c>
    </row>
    <row r="2898" spans="1:16" x14ac:dyDescent="0.2">
      <c r="A2898" s="17" t="s">
        <v>59</v>
      </c>
      <c r="B2898" t="s">
        <v>28</v>
      </c>
      <c r="C2898" t="s">
        <v>44</v>
      </c>
      <c r="D2898">
        <v>2019</v>
      </c>
      <c r="E2898">
        <v>2</v>
      </c>
      <c r="G2898">
        <v>41</v>
      </c>
      <c r="H2898">
        <v>11.346</v>
      </c>
      <c r="I2898">
        <v>11.420999999999999</v>
      </c>
      <c r="J2898">
        <v>6.0380000000000003</v>
      </c>
      <c r="M2898" s="3">
        <f t="shared" si="473"/>
        <v>9.6016666666666666</v>
      </c>
      <c r="N2898" s="1">
        <f t="shared" si="474"/>
        <v>3.0864536823567157</v>
      </c>
      <c r="O2898" s="1">
        <f t="shared" si="475"/>
        <v>12.688120349023382</v>
      </c>
      <c r="P2898" s="2">
        <f t="shared" si="476"/>
        <v>6.5152129843099509</v>
      </c>
    </row>
    <row r="2899" spans="1:16" x14ac:dyDescent="0.2">
      <c r="A2899" s="17" t="s">
        <v>59</v>
      </c>
      <c r="B2899" t="s">
        <v>28</v>
      </c>
      <c r="C2899" t="s">
        <v>44</v>
      </c>
      <c r="D2899">
        <v>2019</v>
      </c>
      <c r="E2899">
        <v>2</v>
      </c>
      <c r="G2899">
        <v>42</v>
      </c>
      <c r="H2899">
        <v>11.545</v>
      </c>
      <c r="I2899">
        <v>12.074999999999999</v>
      </c>
      <c r="J2899">
        <v>7.585</v>
      </c>
      <c r="M2899" s="3">
        <f t="shared" si="473"/>
        <v>10.401666666666666</v>
      </c>
      <c r="N2899" s="1">
        <f t="shared" si="474"/>
        <v>2.4536571344287958</v>
      </c>
      <c r="O2899" s="1">
        <f t="shared" si="475"/>
        <v>12.855323801095462</v>
      </c>
      <c r="P2899" s="2">
        <f t="shared" si="476"/>
        <v>7.9480095322378697</v>
      </c>
    </row>
    <row r="2900" spans="1:16" x14ac:dyDescent="0.2">
      <c r="A2900" s="17" t="s">
        <v>59</v>
      </c>
      <c r="B2900" t="s">
        <v>28</v>
      </c>
      <c r="C2900" t="s">
        <v>44</v>
      </c>
      <c r="D2900">
        <v>2019</v>
      </c>
      <c r="E2900">
        <v>2</v>
      </c>
      <c r="G2900">
        <v>43</v>
      </c>
      <c r="H2900">
        <v>8.3360000000000003</v>
      </c>
      <c r="I2900">
        <v>12.286</v>
      </c>
      <c r="J2900">
        <v>9.0879999999999992</v>
      </c>
      <c r="M2900" s="3">
        <f t="shared" si="473"/>
        <v>9.9033333333333342</v>
      </c>
      <c r="N2900" s="1">
        <f t="shared" si="474"/>
        <v>2.0974273130035543</v>
      </c>
      <c r="O2900" s="1">
        <f t="shared" si="475"/>
        <v>12.000760646336889</v>
      </c>
      <c r="P2900" s="2">
        <f t="shared" si="476"/>
        <v>7.8059060203297799</v>
      </c>
    </row>
    <row r="2901" spans="1:16" x14ac:dyDescent="0.2">
      <c r="A2901" s="17" t="s">
        <v>59</v>
      </c>
      <c r="B2901" t="s">
        <v>28</v>
      </c>
      <c r="C2901" t="s">
        <v>44</v>
      </c>
      <c r="D2901">
        <v>2019</v>
      </c>
      <c r="E2901">
        <v>2</v>
      </c>
      <c r="G2901">
        <v>44</v>
      </c>
      <c r="H2901">
        <v>12.286</v>
      </c>
      <c r="I2901">
        <v>10.566000000000001</v>
      </c>
      <c r="J2901">
        <v>12.919</v>
      </c>
      <c r="M2901" s="3">
        <f t="shared" si="473"/>
        <v>11.923666666666668</v>
      </c>
      <c r="N2901" s="1">
        <f t="shared" si="474"/>
        <v>1.2176273376256517</v>
      </c>
      <c r="O2901" s="1">
        <f t="shared" si="475"/>
        <v>13.14129400429232</v>
      </c>
      <c r="P2901" s="2">
        <f t="shared" si="476"/>
        <v>10.706039329041015</v>
      </c>
    </row>
    <row r="2902" spans="1:16" x14ac:dyDescent="0.2">
      <c r="A2902" s="17" t="s">
        <v>59</v>
      </c>
      <c r="B2902" t="s">
        <v>28</v>
      </c>
      <c r="C2902" t="s">
        <v>44</v>
      </c>
      <c r="D2902">
        <v>2019</v>
      </c>
      <c r="E2902">
        <v>2</v>
      </c>
      <c r="G2902">
        <v>45</v>
      </c>
      <c r="H2902">
        <v>13.772</v>
      </c>
      <c r="I2902">
        <v>13.606</v>
      </c>
      <c r="J2902">
        <v>12.074999999999999</v>
      </c>
      <c r="M2902" s="3">
        <f t="shared" si="473"/>
        <v>13.151000000000002</v>
      </c>
      <c r="N2902" s="1">
        <f t="shared" si="474"/>
        <v>0.93553246870432072</v>
      </c>
      <c r="O2902" s="1">
        <f t="shared" si="475"/>
        <v>14.086532468704322</v>
      </c>
      <c r="P2902" s="2">
        <f t="shared" si="476"/>
        <v>12.215467531295682</v>
      </c>
    </row>
    <row r="2903" spans="1:16" x14ac:dyDescent="0.2">
      <c r="A2903" s="17" t="s">
        <v>59</v>
      </c>
      <c r="B2903" t="s">
        <v>28</v>
      </c>
      <c r="C2903" t="s">
        <v>44</v>
      </c>
      <c r="D2903">
        <v>2019</v>
      </c>
      <c r="E2903">
        <v>2</v>
      </c>
      <c r="G2903">
        <v>46</v>
      </c>
      <c r="H2903">
        <v>15.867000000000001</v>
      </c>
      <c r="I2903">
        <v>9.0879999999999992</v>
      </c>
      <c r="J2903">
        <v>9.1820000000000004</v>
      </c>
      <c r="M2903" s="3">
        <f t="shared" si="473"/>
        <v>11.379</v>
      </c>
      <c r="N2903" s="1">
        <f t="shared" si="474"/>
        <v>3.8870061744226736</v>
      </c>
      <c r="O2903" s="1">
        <f t="shared" si="475"/>
        <v>15.266006174422673</v>
      </c>
      <c r="P2903" s="2">
        <f t="shared" si="476"/>
        <v>7.4919938255773264</v>
      </c>
    </row>
    <row r="2904" spans="1:16" x14ac:dyDescent="0.2">
      <c r="A2904" s="17" t="s">
        <v>59</v>
      </c>
      <c r="B2904" t="s">
        <v>28</v>
      </c>
      <c r="C2904" t="s">
        <v>44</v>
      </c>
      <c r="D2904">
        <v>2019</v>
      </c>
      <c r="E2904">
        <v>2</v>
      </c>
      <c r="G2904">
        <v>47</v>
      </c>
      <c r="H2904">
        <v>16.757000000000001</v>
      </c>
      <c r="I2904">
        <v>11.420999999999999</v>
      </c>
      <c r="J2904">
        <v>12.286</v>
      </c>
      <c r="M2904" s="3">
        <f t="shared" si="473"/>
        <v>13.488</v>
      </c>
      <c r="N2904" s="1">
        <f t="shared" si="474"/>
        <v>2.8638832029257122</v>
      </c>
      <c r="O2904" s="1">
        <f t="shared" si="475"/>
        <v>16.351883202925713</v>
      </c>
      <c r="P2904" s="2">
        <f t="shared" si="476"/>
        <v>10.624116797074286</v>
      </c>
    </row>
    <row r="2905" spans="1:16" x14ac:dyDescent="0.2">
      <c r="A2905" s="17" t="s">
        <v>59</v>
      </c>
      <c r="B2905" t="s">
        <v>28</v>
      </c>
      <c r="C2905" t="s">
        <v>44</v>
      </c>
      <c r="D2905">
        <v>2019</v>
      </c>
      <c r="E2905">
        <v>2</v>
      </c>
      <c r="G2905">
        <v>48</v>
      </c>
      <c r="H2905">
        <v>12.099</v>
      </c>
      <c r="I2905">
        <v>12.099</v>
      </c>
      <c r="J2905">
        <v>12.852</v>
      </c>
      <c r="M2905" s="3">
        <f t="shared" si="473"/>
        <v>12.35</v>
      </c>
      <c r="N2905" s="1">
        <f t="shared" si="474"/>
        <v>0.43474475269978829</v>
      </c>
      <c r="O2905" s="1">
        <f t="shared" si="475"/>
        <v>12.784744752699789</v>
      </c>
      <c r="P2905" s="2">
        <f t="shared" si="476"/>
        <v>11.915255247300211</v>
      </c>
    </row>
    <row r="2906" spans="1:16" x14ac:dyDescent="0.2">
      <c r="A2906" s="17" t="s">
        <v>59</v>
      </c>
      <c r="B2906" t="s">
        <v>28</v>
      </c>
      <c r="C2906" t="s">
        <v>44</v>
      </c>
      <c r="D2906">
        <v>2019</v>
      </c>
      <c r="E2906">
        <v>2</v>
      </c>
      <c r="G2906">
        <v>49</v>
      </c>
      <c r="H2906">
        <v>12.919</v>
      </c>
      <c r="I2906">
        <v>10.512</v>
      </c>
      <c r="J2906">
        <v>7.585</v>
      </c>
      <c r="M2906" s="3">
        <f t="shared" si="473"/>
        <v>10.338666666666667</v>
      </c>
      <c r="N2906" s="1">
        <f t="shared" si="474"/>
        <v>2.6712211314927314</v>
      </c>
      <c r="O2906" s="1">
        <f t="shared" si="475"/>
        <v>13.009887798159397</v>
      </c>
      <c r="P2906" s="2">
        <f t="shared" si="476"/>
        <v>7.6674455351739352</v>
      </c>
    </row>
    <row r="2907" spans="1:16" x14ac:dyDescent="0.2">
      <c r="A2907" s="17" t="s">
        <v>59</v>
      </c>
      <c r="B2907" t="s">
        <v>28</v>
      </c>
      <c r="C2907" t="s">
        <v>44</v>
      </c>
      <c r="D2907">
        <v>2019</v>
      </c>
      <c r="E2907">
        <v>2</v>
      </c>
      <c r="G2907">
        <v>50</v>
      </c>
      <c r="H2907">
        <v>10.593</v>
      </c>
      <c r="I2907">
        <v>12.169</v>
      </c>
      <c r="J2907">
        <v>7.585</v>
      </c>
      <c r="M2907" s="3">
        <f t="shared" si="473"/>
        <v>10.115666666666668</v>
      </c>
      <c r="N2907" s="1">
        <f t="shared" si="474"/>
        <v>2.3289803205122417</v>
      </c>
      <c r="O2907" s="1">
        <f t="shared" si="475"/>
        <v>12.44464698717891</v>
      </c>
      <c r="P2907" s="2">
        <f t="shared" si="476"/>
        <v>7.7866863461544256</v>
      </c>
    </row>
    <row r="2908" spans="1:16" x14ac:dyDescent="0.2">
      <c r="A2908" s="17" t="s">
        <v>59</v>
      </c>
      <c r="B2908" t="s">
        <v>28</v>
      </c>
      <c r="C2908" t="s">
        <v>44</v>
      </c>
      <c r="D2908">
        <v>2019</v>
      </c>
      <c r="E2908">
        <v>2</v>
      </c>
      <c r="G2908">
        <v>51</v>
      </c>
      <c r="H2908">
        <v>15.920999999999999</v>
      </c>
      <c r="I2908">
        <v>11.321</v>
      </c>
      <c r="J2908">
        <v>9.0570000000000004</v>
      </c>
      <c r="M2908" s="3">
        <f t="shared" si="473"/>
        <v>12.099666666666666</v>
      </c>
      <c r="N2908" s="1">
        <f t="shared" si="474"/>
        <v>3.4976228117584842</v>
      </c>
      <c r="O2908" s="1">
        <f t="shared" si="475"/>
        <v>15.59728947842515</v>
      </c>
      <c r="P2908" s="2">
        <f t="shared" si="476"/>
        <v>8.6020438549081817</v>
      </c>
    </row>
    <row r="2909" spans="1:16" x14ac:dyDescent="0.2">
      <c r="A2909" s="17" t="s">
        <v>59</v>
      </c>
      <c r="B2909" t="s">
        <v>28</v>
      </c>
      <c r="C2909" t="s">
        <v>44</v>
      </c>
      <c r="D2909">
        <v>2019</v>
      </c>
      <c r="E2909">
        <v>2</v>
      </c>
      <c r="G2909">
        <v>52</v>
      </c>
      <c r="H2909">
        <v>12.852</v>
      </c>
      <c r="I2909">
        <v>14.419</v>
      </c>
      <c r="J2909">
        <v>5.3369999999999997</v>
      </c>
      <c r="M2909" s="3">
        <f t="shared" si="473"/>
        <v>10.869333333333335</v>
      </c>
      <c r="N2909" s="1">
        <f t="shared" si="474"/>
        <v>4.8547818007953047</v>
      </c>
      <c r="O2909" s="1">
        <f t="shared" si="475"/>
        <v>15.72411513412864</v>
      </c>
      <c r="P2909" s="2">
        <f t="shared" si="476"/>
        <v>6.0145515325380305</v>
      </c>
    </row>
    <row r="2910" spans="1:16" x14ac:dyDescent="0.2">
      <c r="A2910" s="17" t="s">
        <v>59</v>
      </c>
      <c r="B2910" t="s">
        <v>28</v>
      </c>
      <c r="C2910" t="s">
        <v>44</v>
      </c>
      <c r="D2910">
        <v>2019</v>
      </c>
      <c r="E2910">
        <v>2</v>
      </c>
      <c r="G2910">
        <v>53</v>
      </c>
      <c r="H2910">
        <v>12.919</v>
      </c>
      <c r="I2910">
        <v>14.419</v>
      </c>
      <c r="J2910">
        <v>12.852</v>
      </c>
      <c r="M2910" s="3">
        <f t="shared" si="473"/>
        <v>13.396666666666667</v>
      </c>
      <c r="N2910" s="1">
        <f t="shared" si="474"/>
        <v>0.88600018811134196</v>
      </c>
      <c r="O2910" s="1">
        <f t="shared" si="475"/>
        <v>14.282666854778009</v>
      </c>
      <c r="P2910" s="2">
        <f t="shared" si="476"/>
        <v>12.510666478555324</v>
      </c>
    </row>
    <row r="2911" spans="1:16" x14ac:dyDescent="0.2">
      <c r="A2911" s="17" t="s">
        <v>59</v>
      </c>
      <c r="B2911" t="s">
        <v>28</v>
      </c>
      <c r="C2911" t="s">
        <v>44</v>
      </c>
      <c r="D2911">
        <v>2019</v>
      </c>
      <c r="E2911">
        <v>2</v>
      </c>
      <c r="G2911">
        <v>54</v>
      </c>
      <c r="H2911">
        <v>13.585000000000001</v>
      </c>
      <c r="I2911">
        <v>13.585000000000001</v>
      </c>
      <c r="J2911">
        <v>9.0570000000000004</v>
      </c>
      <c r="M2911" s="3">
        <f t="shared" si="473"/>
        <v>12.075666666666669</v>
      </c>
      <c r="N2911" s="1">
        <f t="shared" si="474"/>
        <v>2.6142420188906192</v>
      </c>
      <c r="O2911" s="1">
        <f t="shared" si="475"/>
        <v>14.689908685557288</v>
      </c>
      <c r="P2911" s="2">
        <f t="shared" si="476"/>
        <v>9.4614246477760489</v>
      </c>
    </row>
    <row r="2912" spans="1:16" x14ac:dyDescent="0.2">
      <c r="A2912" s="17" t="s">
        <v>59</v>
      </c>
      <c r="B2912" t="s">
        <v>28</v>
      </c>
      <c r="C2912" t="s">
        <v>44</v>
      </c>
      <c r="D2912">
        <v>2019</v>
      </c>
      <c r="E2912">
        <v>2</v>
      </c>
      <c r="G2912">
        <v>55</v>
      </c>
      <c r="H2912">
        <v>15.393000000000001</v>
      </c>
      <c r="I2912">
        <v>13.669</v>
      </c>
      <c r="J2912">
        <v>12.446999999999999</v>
      </c>
      <c r="M2912" s="3">
        <f t="shared" si="473"/>
        <v>13.836333333333334</v>
      </c>
      <c r="N2912" s="1">
        <f t="shared" si="474"/>
        <v>1.4801112570794586</v>
      </c>
      <c r="O2912" s="1">
        <f t="shared" si="475"/>
        <v>15.316444590412793</v>
      </c>
      <c r="P2912" s="2">
        <f t="shared" si="476"/>
        <v>12.356222076253875</v>
      </c>
    </row>
    <row r="2913" spans="1:16" x14ac:dyDescent="0.2">
      <c r="A2913" s="17" t="s">
        <v>59</v>
      </c>
      <c r="B2913" t="s">
        <v>28</v>
      </c>
      <c r="C2913" t="s">
        <v>44</v>
      </c>
      <c r="D2913">
        <v>2019</v>
      </c>
      <c r="E2913">
        <v>2</v>
      </c>
      <c r="G2913">
        <v>56</v>
      </c>
      <c r="H2913">
        <v>17.375</v>
      </c>
      <c r="I2913">
        <v>12.169</v>
      </c>
      <c r="J2913">
        <v>13.772</v>
      </c>
      <c r="M2913" s="3">
        <f t="shared" si="473"/>
        <v>14.438666666666668</v>
      </c>
      <c r="N2913" s="1">
        <f t="shared" si="474"/>
        <v>2.6662599898234505</v>
      </c>
      <c r="O2913" s="1">
        <f t="shared" si="475"/>
        <v>17.104926656490118</v>
      </c>
      <c r="P2913" s="2">
        <f t="shared" si="476"/>
        <v>11.772406676843218</v>
      </c>
    </row>
    <row r="2914" spans="1:16" x14ac:dyDescent="0.2">
      <c r="A2914" s="17" t="s">
        <v>59</v>
      </c>
      <c r="B2914" t="s">
        <v>28</v>
      </c>
      <c r="C2914" t="s">
        <v>44</v>
      </c>
      <c r="D2914">
        <v>2019</v>
      </c>
      <c r="E2914">
        <v>2</v>
      </c>
      <c r="G2914">
        <v>57</v>
      </c>
      <c r="H2914">
        <v>18.867999999999999</v>
      </c>
      <c r="I2914">
        <v>11.420999999999999</v>
      </c>
      <c r="J2914">
        <v>24.198</v>
      </c>
      <c r="M2914" s="3">
        <f t="shared" si="473"/>
        <v>18.162333333333333</v>
      </c>
      <c r="N2914" s="1">
        <f t="shared" si="474"/>
        <v>6.417663619521778</v>
      </c>
      <c r="O2914" s="1">
        <f t="shared" si="475"/>
        <v>24.579996952855112</v>
      </c>
      <c r="P2914" s="2">
        <f t="shared" si="476"/>
        <v>11.744669713811554</v>
      </c>
    </row>
    <row r="2915" spans="1:16" x14ac:dyDescent="0.2">
      <c r="A2915" s="17" t="s">
        <v>59</v>
      </c>
      <c r="B2915" t="s">
        <v>28</v>
      </c>
      <c r="C2915" t="s">
        <v>44</v>
      </c>
      <c r="D2915">
        <v>2019</v>
      </c>
      <c r="E2915">
        <v>2</v>
      </c>
      <c r="G2915">
        <v>58</v>
      </c>
      <c r="H2915">
        <v>17.423999999999999</v>
      </c>
      <c r="I2915">
        <v>10.673</v>
      </c>
      <c r="J2915">
        <v>10.593</v>
      </c>
      <c r="M2915" s="3">
        <f t="shared" si="473"/>
        <v>12.896666666666667</v>
      </c>
      <c r="N2915" s="1">
        <f t="shared" si="474"/>
        <v>3.9209897134949716</v>
      </c>
      <c r="O2915" s="1">
        <f t="shared" si="475"/>
        <v>16.817656380161637</v>
      </c>
      <c r="P2915" s="2">
        <f t="shared" si="476"/>
        <v>8.9756769531716944</v>
      </c>
    </row>
    <row r="2916" spans="1:16" x14ac:dyDescent="0.2">
      <c r="A2916" s="17" t="s">
        <v>59</v>
      </c>
      <c r="B2916" t="s">
        <v>28</v>
      </c>
      <c r="C2916" t="s">
        <v>44</v>
      </c>
      <c r="D2916">
        <v>2019</v>
      </c>
      <c r="E2916">
        <v>2</v>
      </c>
      <c r="G2916">
        <v>59</v>
      </c>
      <c r="H2916">
        <v>16.672000000000001</v>
      </c>
      <c r="I2916">
        <v>13.585000000000001</v>
      </c>
      <c r="J2916">
        <v>11.420999999999999</v>
      </c>
      <c r="M2916" s="3">
        <f t="shared" si="473"/>
        <v>13.892666666666665</v>
      </c>
      <c r="N2916" s="1">
        <f t="shared" si="474"/>
        <v>2.6389854742558545</v>
      </c>
      <c r="O2916" s="1">
        <f t="shared" si="475"/>
        <v>16.531652140922521</v>
      </c>
      <c r="P2916" s="2">
        <f t="shared" si="476"/>
        <v>11.253681192410811</v>
      </c>
    </row>
    <row r="2917" spans="1:16" x14ac:dyDescent="0.2">
      <c r="A2917" s="17" t="s">
        <v>59</v>
      </c>
      <c r="B2917" t="s">
        <v>28</v>
      </c>
      <c r="C2917" t="s">
        <v>44</v>
      </c>
      <c r="D2917">
        <v>2019</v>
      </c>
      <c r="E2917">
        <v>2</v>
      </c>
      <c r="G2917">
        <v>60</v>
      </c>
      <c r="H2917">
        <v>14.516999999999999</v>
      </c>
      <c r="I2917">
        <v>19.242000000000001</v>
      </c>
      <c r="J2917">
        <v>15.867000000000001</v>
      </c>
      <c r="M2917" s="3">
        <f t="shared" si="473"/>
        <v>16.542000000000002</v>
      </c>
      <c r="N2917" s="1">
        <f t="shared" si="474"/>
        <v>2.433747110938175</v>
      </c>
      <c r="O2917" s="1">
        <f t="shared" si="475"/>
        <v>18.975747110938176</v>
      </c>
      <c r="P2917" s="2">
        <f t="shared" si="476"/>
        <v>14.108252889061827</v>
      </c>
    </row>
    <row r="2918" spans="1:16" x14ac:dyDescent="0.2">
      <c r="A2918" s="17" t="s">
        <v>59</v>
      </c>
      <c r="B2918" t="s">
        <v>28</v>
      </c>
      <c r="C2918" t="s">
        <v>44</v>
      </c>
      <c r="D2918">
        <v>2019</v>
      </c>
      <c r="E2918">
        <v>2</v>
      </c>
      <c r="G2918">
        <v>61</v>
      </c>
      <c r="H2918">
        <v>18.882999999999999</v>
      </c>
      <c r="I2918">
        <v>18.129000000000001</v>
      </c>
      <c r="J2918">
        <v>17.375</v>
      </c>
      <c r="M2918" s="3">
        <f t="shared" si="473"/>
        <v>18.129000000000001</v>
      </c>
      <c r="N2918" s="1">
        <f t="shared" si="474"/>
        <v>0.75399999999999956</v>
      </c>
      <c r="O2918" s="1">
        <f t="shared" si="475"/>
        <v>18.883000000000003</v>
      </c>
      <c r="P2918" s="2">
        <f t="shared" si="476"/>
        <v>17.375</v>
      </c>
    </row>
    <row r="2919" spans="1:16" x14ac:dyDescent="0.2">
      <c r="A2919" s="17" t="s">
        <v>59</v>
      </c>
      <c r="B2919" t="s">
        <v>28</v>
      </c>
      <c r="C2919" t="s">
        <v>44</v>
      </c>
      <c r="D2919">
        <v>2019</v>
      </c>
      <c r="E2919">
        <v>2</v>
      </c>
      <c r="G2919">
        <v>62</v>
      </c>
      <c r="H2919">
        <v>20.390999999999998</v>
      </c>
      <c r="I2919">
        <v>12.286</v>
      </c>
      <c r="J2919">
        <v>15.17</v>
      </c>
      <c r="M2919" s="3">
        <f t="shared" si="473"/>
        <v>15.949</v>
      </c>
      <c r="N2919" s="1">
        <f t="shared" si="474"/>
        <v>4.1082705607104222</v>
      </c>
      <c r="O2919" s="1">
        <f t="shared" si="475"/>
        <v>20.057270560710421</v>
      </c>
      <c r="P2919" s="2">
        <f t="shared" si="476"/>
        <v>11.840729439289579</v>
      </c>
    </row>
    <row r="2920" spans="1:16" x14ac:dyDescent="0.2">
      <c r="A2920" s="17" t="s">
        <v>59</v>
      </c>
      <c r="B2920" t="s">
        <v>28</v>
      </c>
      <c r="C2920" t="s">
        <v>44</v>
      </c>
      <c r="D2920">
        <v>2019</v>
      </c>
      <c r="E2920">
        <v>2</v>
      </c>
      <c r="G2920">
        <v>63</v>
      </c>
      <c r="H2920">
        <v>21.887</v>
      </c>
      <c r="I2920">
        <v>16.876000000000001</v>
      </c>
      <c r="J2920">
        <v>23.59</v>
      </c>
      <c r="M2920" s="3">
        <f t="shared" si="473"/>
        <v>20.784333333333336</v>
      </c>
      <c r="N2920" s="1">
        <f t="shared" si="474"/>
        <v>3.4901796992895884</v>
      </c>
      <c r="O2920" s="1">
        <f t="shared" si="475"/>
        <v>24.274513032622924</v>
      </c>
      <c r="P2920" s="2">
        <f t="shared" si="476"/>
        <v>17.294153634043749</v>
      </c>
    </row>
    <row r="2921" spans="1:16" x14ac:dyDescent="0.2">
      <c r="A2921" s="17" t="s">
        <v>59</v>
      </c>
      <c r="B2921" t="s">
        <v>28</v>
      </c>
      <c r="C2921" t="s">
        <v>44</v>
      </c>
      <c r="D2921">
        <v>2019</v>
      </c>
      <c r="E2921">
        <v>2</v>
      </c>
      <c r="G2921">
        <v>64</v>
      </c>
      <c r="H2921">
        <v>21.939</v>
      </c>
      <c r="I2921">
        <v>14.654</v>
      </c>
      <c r="J2921">
        <v>20.503</v>
      </c>
      <c r="M2921" s="3">
        <f t="shared" si="473"/>
        <v>19.032</v>
      </c>
      <c r="N2921" s="1">
        <f t="shared" si="474"/>
        <v>3.8588452936079154</v>
      </c>
      <c r="O2921" s="1">
        <f t="shared" si="475"/>
        <v>22.890845293607917</v>
      </c>
      <c r="P2921" s="2">
        <f t="shared" si="476"/>
        <v>15.173154706392085</v>
      </c>
    </row>
    <row r="2922" spans="1:16" x14ac:dyDescent="0.2">
      <c r="A2922" s="17" t="s">
        <v>59</v>
      </c>
      <c r="B2922" t="s">
        <v>28</v>
      </c>
      <c r="C2922" t="s">
        <v>44</v>
      </c>
      <c r="D2922">
        <v>2019</v>
      </c>
      <c r="E2922">
        <v>2</v>
      </c>
      <c r="G2922">
        <v>65</v>
      </c>
      <c r="H2922">
        <v>18.113</v>
      </c>
      <c r="I2922">
        <v>14.516999999999999</v>
      </c>
      <c r="J2922">
        <v>21.186</v>
      </c>
      <c r="M2922" s="3">
        <f t="shared" si="473"/>
        <v>17.938666666666666</v>
      </c>
      <c r="N2922" s="1">
        <f t="shared" si="474"/>
        <v>3.3379161663129482</v>
      </c>
      <c r="O2922" s="1">
        <f t="shared" si="475"/>
        <v>21.276582832979614</v>
      </c>
      <c r="P2922" s="2">
        <f t="shared" si="476"/>
        <v>14.600750500353719</v>
      </c>
    </row>
    <row r="2923" spans="1:16" x14ac:dyDescent="0.2">
      <c r="A2923" s="17" t="s">
        <v>59</v>
      </c>
      <c r="B2923" t="s">
        <v>28</v>
      </c>
      <c r="C2923" t="s">
        <v>44</v>
      </c>
      <c r="D2923">
        <v>2019</v>
      </c>
      <c r="E2923">
        <v>2</v>
      </c>
      <c r="G2923">
        <v>66</v>
      </c>
      <c r="H2923">
        <v>21.132000000000001</v>
      </c>
      <c r="I2923">
        <v>15.393000000000001</v>
      </c>
      <c r="J2923">
        <v>20.724</v>
      </c>
      <c r="M2923" s="3">
        <f t="shared" si="473"/>
        <v>19.083000000000002</v>
      </c>
      <c r="N2923" s="1">
        <f t="shared" si="474"/>
        <v>3.2021385041874399</v>
      </c>
      <c r="O2923" s="1">
        <f t="shared" si="475"/>
        <v>22.285138504187444</v>
      </c>
      <c r="P2923" s="2">
        <f t="shared" si="476"/>
        <v>15.880861495812562</v>
      </c>
    </row>
    <row r="2924" spans="1:16" x14ac:dyDescent="0.2">
      <c r="A2924" s="17" t="s">
        <v>59</v>
      </c>
      <c r="B2924" t="s">
        <v>28</v>
      </c>
      <c r="C2924" t="s">
        <v>44</v>
      </c>
      <c r="D2924">
        <v>2019</v>
      </c>
      <c r="E2924">
        <v>2</v>
      </c>
      <c r="G2924">
        <v>67</v>
      </c>
      <c r="H2924">
        <v>25.76</v>
      </c>
      <c r="I2924">
        <v>15.113</v>
      </c>
      <c r="J2924">
        <v>26.457999999999998</v>
      </c>
      <c r="M2924" s="3">
        <f t="shared" si="473"/>
        <v>22.443666666666669</v>
      </c>
      <c r="N2924" s="1">
        <f t="shared" si="474"/>
        <v>6.3581291535587088</v>
      </c>
      <c r="O2924" s="1">
        <f t="shared" si="475"/>
        <v>28.801795820225379</v>
      </c>
      <c r="P2924" s="2">
        <f t="shared" si="476"/>
        <v>16.085537513107958</v>
      </c>
    </row>
    <row r="2925" spans="1:16" x14ac:dyDescent="0.2">
      <c r="A2925" s="17" t="s">
        <v>59</v>
      </c>
      <c r="B2925" t="s">
        <v>28</v>
      </c>
      <c r="C2925" t="s">
        <v>44</v>
      </c>
      <c r="D2925">
        <v>2019</v>
      </c>
      <c r="E2925">
        <v>2</v>
      </c>
      <c r="G2925">
        <v>68</v>
      </c>
      <c r="H2925">
        <v>21.146000000000001</v>
      </c>
      <c r="I2925">
        <v>16.620999999999999</v>
      </c>
      <c r="J2925">
        <v>27.431000000000001</v>
      </c>
      <c r="M2925" s="3">
        <f t="shared" si="473"/>
        <v>21.732666666666663</v>
      </c>
      <c r="N2925" s="1">
        <f t="shared" si="474"/>
        <v>5.4288266074109863</v>
      </c>
      <c r="O2925" s="1">
        <f t="shared" si="475"/>
        <v>27.16149327407765</v>
      </c>
      <c r="P2925" s="2">
        <f t="shared" si="476"/>
        <v>16.303840059255677</v>
      </c>
    </row>
    <row r="2926" spans="1:16" x14ac:dyDescent="0.2">
      <c r="A2926" s="17" t="s">
        <v>59</v>
      </c>
      <c r="B2926" t="s">
        <v>28</v>
      </c>
      <c r="C2926" t="s">
        <v>44</v>
      </c>
      <c r="D2926">
        <v>2019</v>
      </c>
      <c r="E2926">
        <v>2</v>
      </c>
      <c r="G2926">
        <v>69</v>
      </c>
      <c r="H2926">
        <v>24.257000000000001</v>
      </c>
      <c r="I2926">
        <v>21.146000000000001</v>
      </c>
      <c r="J2926">
        <v>20.433</v>
      </c>
      <c r="M2926" s="3">
        <f t="shared" si="473"/>
        <v>21.945333333333338</v>
      </c>
      <c r="N2926" s="1">
        <f t="shared" si="474"/>
        <v>2.0334562531152072</v>
      </c>
      <c r="O2926" s="1">
        <f t="shared" si="475"/>
        <v>23.978789586448546</v>
      </c>
      <c r="P2926" s="2">
        <f t="shared" si="476"/>
        <v>19.91187708021813</v>
      </c>
    </row>
    <row r="2927" spans="1:16" x14ac:dyDescent="0.2">
      <c r="A2927" s="17" t="s">
        <v>59</v>
      </c>
      <c r="B2927" t="s">
        <v>28</v>
      </c>
      <c r="C2927" t="s">
        <v>44</v>
      </c>
      <c r="D2927">
        <v>2019</v>
      </c>
      <c r="E2927">
        <v>2</v>
      </c>
      <c r="G2927">
        <v>70</v>
      </c>
      <c r="H2927">
        <v>19.623000000000001</v>
      </c>
      <c r="I2927">
        <v>15.093999999999999</v>
      </c>
      <c r="J2927">
        <v>21.9</v>
      </c>
      <c r="M2927" s="3">
        <f t="shared" si="473"/>
        <v>18.872333333333334</v>
      </c>
      <c r="N2927" s="1">
        <f t="shared" si="474"/>
        <v>3.4645395557466636</v>
      </c>
      <c r="O2927" s="1">
        <f t="shared" si="475"/>
        <v>22.336872889079999</v>
      </c>
      <c r="P2927" s="2">
        <f t="shared" si="476"/>
        <v>15.40779377758667</v>
      </c>
    </row>
    <row r="2928" spans="1:16" x14ac:dyDescent="0.2">
      <c r="A2928" s="17" t="s">
        <v>59</v>
      </c>
      <c r="B2928" t="s">
        <v>28</v>
      </c>
      <c r="C2928" t="s">
        <v>44</v>
      </c>
      <c r="D2928">
        <v>2019</v>
      </c>
      <c r="E2928">
        <v>2</v>
      </c>
      <c r="G2928">
        <v>71</v>
      </c>
      <c r="H2928">
        <v>19.623000000000001</v>
      </c>
      <c r="I2928">
        <v>24.198</v>
      </c>
      <c r="J2928">
        <v>18.882999999999999</v>
      </c>
      <c r="M2928" s="3">
        <f t="shared" si="473"/>
        <v>20.90133333333333</v>
      </c>
      <c r="N2928" s="1">
        <f t="shared" si="474"/>
        <v>2.8788727539322507</v>
      </c>
      <c r="O2928" s="1">
        <f t="shared" si="475"/>
        <v>23.780206087265579</v>
      </c>
      <c r="P2928" s="2">
        <f t="shared" si="476"/>
        <v>18.022460579401081</v>
      </c>
    </row>
    <row r="2929" spans="1:16" x14ac:dyDescent="0.2">
      <c r="A2929" s="17" t="s">
        <v>59</v>
      </c>
      <c r="B2929" t="s">
        <v>28</v>
      </c>
      <c r="C2929" t="s">
        <v>44</v>
      </c>
      <c r="D2929">
        <v>2019</v>
      </c>
      <c r="E2929">
        <v>2</v>
      </c>
      <c r="G2929">
        <v>72</v>
      </c>
      <c r="H2929">
        <v>19.681000000000001</v>
      </c>
      <c r="I2929">
        <v>21.887</v>
      </c>
      <c r="J2929">
        <v>21.186</v>
      </c>
      <c r="M2929" s="3">
        <f t="shared" si="473"/>
        <v>20.917999999999999</v>
      </c>
      <c r="N2929" s="1">
        <f t="shared" si="474"/>
        <v>1.1271543816177088</v>
      </c>
      <c r="O2929" s="1">
        <f t="shared" si="475"/>
        <v>22.045154381617706</v>
      </c>
      <c r="P2929" s="2">
        <f t="shared" si="476"/>
        <v>19.790845618382292</v>
      </c>
    </row>
    <row r="2930" spans="1:16" x14ac:dyDescent="0.2">
      <c r="A2930" s="17" t="s">
        <v>59</v>
      </c>
      <c r="B2930" t="s">
        <v>28</v>
      </c>
      <c r="C2930" t="s">
        <v>44</v>
      </c>
      <c r="D2930">
        <v>2019</v>
      </c>
      <c r="E2930">
        <v>2</v>
      </c>
      <c r="G2930">
        <v>73</v>
      </c>
      <c r="H2930">
        <v>18.882999999999999</v>
      </c>
      <c r="I2930">
        <v>19.623000000000001</v>
      </c>
      <c r="J2930">
        <v>29.472999999999999</v>
      </c>
      <c r="M2930" s="3">
        <f t="shared" si="473"/>
        <v>22.659666666666666</v>
      </c>
      <c r="N2930" s="1">
        <f t="shared" si="474"/>
        <v>5.9121090427472103</v>
      </c>
      <c r="O2930" s="1">
        <f t="shared" si="475"/>
        <v>28.571775709413878</v>
      </c>
      <c r="P2930" s="2">
        <f t="shared" si="476"/>
        <v>16.747557623919455</v>
      </c>
    </row>
    <row r="2931" spans="1:16" x14ac:dyDescent="0.2">
      <c r="A2931" s="17" t="s">
        <v>59</v>
      </c>
      <c r="B2931" t="s">
        <v>28</v>
      </c>
      <c r="C2931" t="s">
        <v>44</v>
      </c>
      <c r="D2931">
        <v>2019</v>
      </c>
      <c r="E2931">
        <v>2</v>
      </c>
      <c r="G2931">
        <v>74</v>
      </c>
      <c r="H2931">
        <v>21.253</v>
      </c>
      <c r="I2931">
        <v>25.66</v>
      </c>
      <c r="J2931">
        <v>26.425999999999998</v>
      </c>
      <c r="M2931" s="3">
        <f t="shared" si="473"/>
        <v>24.446333333333332</v>
      </c>
      <c r="N2931" s="1">
        <f t="shared" si="474"/>
        <v>2.7919029949719474</v>
      </c>
      <c r="O2931" s="1">
        <f t="shared" si="475"/>
        <v>27.23823632830528</v>
      </c>
      <c r="P2931" s="2">
        <f t="shared" si="476"/>
        <v>21.654430338361383</v>
      </c>
    </row>
    <row r="2932" spans="1:16" x14ac:dyDescent="0.2">
      <c r="A2932" s="17" t="s">
        <v>59</v>
      </c>
      <c r="B2932" t="s">
        <v>28</v>
      </c>
      <c r="C2932" t="s">
        <v>44</v>
      </c>
      <c r="D2932">
        <v>2019</v>
      </c>
      <c r="E2932">
        <v>2</v>
      </c>
      <c r="G2932">
        <v>75</v>
      </c>
      <c r="H2932">
        <v>22.094000000000001</v>
      </c>
      <c r="I2932">
        <v>21.887</v>
      </c>
      <c r="J2932">
        <v>30.338999999999999</v>
      </c>
      <c r="M2932" s="3">
        <f t="shared" si="473"/>
        <v>24.77333333333333</v>
      </c>
      <c r="N2932" s="1">
        <f t="shared" si="474"/>
        <v>4.8211198215075983</v>
      </c>
      <c r="O2932" s="1">
        <f t="shared" si="475"/>
        <v>29.594453154840927</v>
      </c>
      <c r="P2932" s="2">
        <f t="shared" si="476"/>
        <v>19.952213511825732</v>
      </c>
    </row>
    <row r="2933" spans="1:16" x14ac:dyDescent="0.2">
      <c r="A2933" s="17" t="s">
        <v>59</v>
      </c>
      <c r="B2933" t="s">
        <v>28</v>
      </c>
      <c r="C2933" t="s">
        <v>44</v>
      </c>
      <c r="D2933">
        <v>2019</v>
      </c>
      <c r="E2933">
        <v>2</v>
      </c>
      <c r="G2933">
        <v>76</v>
      </c>
      <c r="H2933">
        <v>27.431000000000001</v>
      </c>
      <c r="I2933">
        <v>23.396000000000001</v>
      </c>
      <c r="J2933">
        <v>25.19</v>
      </c>
      <c r="M2933" s="3">
        <f t="shared" si="473"/>
        <v>25.338999999999999</v>
      </c>
      <c r="N2933" s="1">
        <f t="shared" si="474"/>
        <v>2.021622368297304</v>
      </c>
      <c r="O2933" s="1">
        <f t="shared" si="475"/>
        <v>27.360622368297303</v>
      </c>
      <c r="P2933" s="2">
        <f t="shared" si="476"/>
        <v>23.317377631702694</v>
      </c>
    </row>
    <row r="2934" spans="1:16" x14ac:dyDescent="0.2">
      <c r="A2934" s="17" t="s">
        <v>59</v>
      </c>
      <c r="B2934" t="s">
        <v>28</v>
      </c>
      <c r="C2934" t="s">
        <v>44</v>
      </c>
      <c r="D2934">
        <v>2019</v>
      </c>
      <c r="E2934">
        <v>2</v>
      </c>
      <c r="G2934">
        <v>77</v>
      </c>
      <c r="H2934">
        <v>22.641999999999999</v>
      </c>
      <c r="I2934">
        <v>21.887</v>
      </c>
      <c r="J2934">
        <v>21.132000000000001</v>
      </c>
      <c r="M2934" s="3">
        <f t="shared" si="473"/>
        <v>21.887</v>
      </c>
      <c r="N2934" s="1">
        <f t="shared" si="474"/>
        <v>0.75499999999999901</v>
      </c>
      <c r="O2934" s="1">
        <f t="shared" si="475"/>
        <v>22.641999999999999</v>
      </c>
      <c r="P2934" s="2">
        <f t="shared" si="476"/>
        <v>21.132000000000001</v>
      </c>
    </row>
    <row r="2935" spans="1:16" x14ac:dyDescent="0.2">
      <c r="A2935" s="17" t="s">
        <v>59</v>
      </c>
      <c r="B2935" t="s">
        <v>28</v>
      </c>
      <c r="C2935" t="s">
        <v>44</v>
      </c>
      <c r="D2935">
        <v>2019</v>
      </c>
      <c r="E2935">
        <v>2</v>
      </c>
      <c r="G2935">
        <v>78</v>
      </c>
      <c r="H2935">
        <v>28.719000000000001</v>
      </c>
      <c r="I2935">
        <v>30.198</v>
      </c>
      <c r="J2935">
        <v>35.543999999999997</v>
      </c>
      <c r="M2935" s="3">
        <f t="shared" si="473"/>
        <v>31.486999999999998</v>
      </c>
      <c r="N2935" s="1">
        <f t="shared" si="474"/>
        <v>3.5904452370144826</v>
      </c>
      <c r="O2935" s="1">
        <f t="shared" si="475"/>
        <v>35.07744523701448</v>
      </c>
      <c r="P2935" s="2">
        <f t="shared" si="476"/>
        <v>27.896554762985517</v>
      </c>
    </row>
    <row r="2936" spans="1:16" x14ac:dyDescent="0.2">
      <c r="A2936" s="17" t="s">
        <v>59</v>
      </c>
      <c r="B2936" t="s">
        <v>28</v>
      </c>
      <c r="C2936" t="s">
        <v>44</v>
      </c>
      <c r="D2936">
        <v>2019</v>
      </c>
      <c r="E2936">
        <v>2</v>
      </c>
      <c r="G2936">
        <v>79</v>
      </c>
      <c r="H2936">
        <v>22.641999999999999</v>
      </c>
      <c r="I2936">
        <v>23.408000000000001</v>
      </c>
      <c r="J2936">
        <v>22.641999999999999</v>
      </c>
      <c r="M2936" s="3">
        <f t="shared" si="473"/>
        <v>22.897333333333332</v>
      </c>
      <c r="N2936" s="1">
        <f t="shared" si="474"/>
        <v>0.44225030619925437</v>
      </c>
      <c r="O2936" s="1">
        <f t="shared" si="475"/>
        <v>23.339583639532588</v>
      </c>
      <c r="P2936" s="2">
        <f t="shared" si="476"/>
        <v>22.455083027134076</v>
      </c>
    </row>
    <row r="2937" spans="1:16" x14ac:dyDescent="0.2">
      <c r="A2937" s="17" t="s">
        <v>59</v>
      </c>
      <c r="B2937" t="s">
        <v>28</v>
      </c>
      <c r="C2937" t="s">
        <v>44</v>
      </c>
      <c r="D2937">
        <v>2019</v>
      </c>
      <c r="E2937">
        <v>2</v>
      </c>
      <c r="G2937">
        <v>80</v>
      </c>
      <c r="H2937">
        <v>27.18</v>
      </c>
      <c r="I2937">
        <v>15.849</v>
      </c>
      <c r="J2937">
        <v>34.75</v>
      </c>
      <c r="M2937" s="3">
        <f t="shared" si="473"/>
        <v>25.926333333333332</v>
      </c>
      <c r="N2937" s="1">
        <f t="shared" si="474"/>
        <v>9.5126605286498833</v>
      </c>
      <c r="O2937" s="1">
        <f t="shared" si="475"/>
        <v>35.438993861983214</v>
      </c>
      <c r="P2937" s="2">
        <f t="shared" si="476"/>
        <v>16.413672804683451</v>
      </c>
    </row>
    <row r="2938" spans="1:16" x14ac:dyDescent="0.2">
      <c r="A2938" s="17" t="s">
        <v>59</v>
      </c>
      <c r="B2938" t="s">
        <v>28</v>
      </c>
      <c r="C2938" t="s">
        <v>44</v>
      </c>
      <c r="D2938">
        <v>2019</v>
      </c>
      <c r="E2938">
        <v>2</v>
      </c>
      <c r="G2938">
        <v>81</v>
      </c>
      <c r="H2938">
        <v>24.905999999999999</v>
      </c>
      <c r="I2938">
        <v>22.654</v>
      </c>
      <c r="J2938">
        <v>25.670999999999999</v>
      </c>
      <c r="M2938" s="3">
        <f t="shared" si="473"/>
        <v>24.41033333333333</v>
      </c>
      <c r="N2938" s="1">
        <f t="shared" si="474"/>
        <v>1.5683865382402808</v>
      </c>
      <c r="O2938" s="1">
        <f t="shared" si="475"/>
        <v>25.97871987157361</v>
      </c>
      <c r="P2938" s="2">
        <f t="shared" si="476"/>
        <v>22.841946795093051</v>
      </c>
    </row>
    <row r="2939" spans="1:16" x14ac:dyDescent="0.2">
      <c r="A2939" s="17" t="s">
        <v>59</v>
      </c>
      <c r="B2939" t="s">
        <v>28</v>
      </c>
      <c r="C2939" t="s">
        <v>44</v>
      </c>
      <c r="D2939">
        <v>2019</v>
      </c>
      <c r="E2939">
        <v>2</v>
      </c>
      <c r="G2939">
        <v>82</v>
      </c>
      <c r="H2939">
        <v>22.654</v>
      </c>
      <c r="I2939">
        <v>30.338999999999999</v>
      </c>
      <c r="J2939">
        <v>22.654</v>
      </c>
      <c r="M2939" s="3">
        <f t="shared" si="473"/>
        <v>25.215666666666664</v>
      </c>
      <c r="N2939" s="1">
        <f t="shared" si="474"/>
        <v>4.4369368187223026</v>
      </c>
      <c r="O2939" s="1">
        <f t="shared" si="475"/>
        <v>29.652603485388966</v>
      </c>
      <c r="P2939" s="2">
        <f t="shared" si="476"/>
        <v>20.778729847944362</v>
      </c>
    </row>
    <row r="2940" spans="1:16" x14ac:dyDescent="0.2">
      <c r="A2940" s="17" t="s">
        <v>59</v>
      </c>
      <c r="B2940" t="s">
        <v>28</v>
      </c>
      <c r="C2940" t="s">
        <v>44</v>
      </c>
      <c r="D2940">
        <v>2019</v>
      </c>
      <c r="E2940">
        <v>2</v>
      </c>
      <c r="G2940">
        <v>83</v>
      </c>
      <c r="H2940">
        <v>22.654</v>
      </c>
      <c r="I2940">
        <v>28.689</v>
      </c>
      <c r="J2940">
        <v>33.241999999999997</v>
      </c>
      <c r="M2940" s="3">
        <f t="shared" si="473"/>
        <v>28.195000000000004</v>
      </c>
      <c r="N2940" s="1">
        <f t="shared" si="474"/>
        <v>5.3112581372025138</v>
      </c>
      <c r="O2940" s="1">
        <f t="shared" si="475"/>
        <v>33.506258137202515</v>
      </c>
      <c r="P2940" s="2">
        <f t="shared" si="476"/>
        <v>22.883741862797489</v>
      </c>
    </row>
    <row r="2941" spans="1:16" x14ac:dyDescent="0.2">
      <c r="A2941" s="17" t="s">
        <v>59</v>
      </c>
      <c r="B2941" t="s">
        <v>28</v>
      </c>
      <c r="C2941" t="s">
        <v>44</v>
      </c>
      <c r="D2941">
        <v>2019</v>
      </c>
      <c r="E2941">
        <v>2</v>
      </c>
      <c r="G2941">
        <v>84</v>
      </c>
      <c r="H2941">
        <v>27.965</v>
      </c>
      <c r="I2941">
        <v>31.698</v>
      </c>
      <c r="J2941">
        <v>21.611999999999998</v>
      </c>
      <c r="M2941" s="3">
        <f t="shared" si="473"/>
        <v>27.091666666666665</v>
      </c>
      <c r="N2941" s="1">
        <f t="shared" si="474"/>
        <v>5.0994001934868205</v>
      </c>
      <c r="O2941" s="1">
        <f t="shared" si="475"/>
        <v>32.191066860153484</v>
      </c>
      <c r="P2941" s="2">
        <f t="shared" si="476"/>
        <v>21.992266473179846</v>
      </c>
    </row>
    <row r="2942" spans="1:16" x14ac:dyDescent="0.2">
      <c r="A2942" s="17" t="s">
        <v>59</v>
      </c>
      <c r="B2942" t="s">
        <v>28</v>
      </c>
      <c r="C2942" t="s">
        <v>44</v>
      </c>
      <c r="D2942">
        <v>2019</v>
      </c>
      <c r="E2942">
        <v>2</v>
      </c>
      <c r="G2942">
        <v>85</v>
      </c>
      <c r="H2942">
        <v>31.09</v>
      </c>
      <c r="I2942">
        <f>15.113+16.604</f>
        <v>31.716999999999999</v>
      </c>
      <c r="J2942">
        <v>30.198</v>
      </c>
      <c r="M2942" s="3">
        <f t="shared" si="473"/>
        <v>31.001666666666665</v>
      </c>
      <c r="N2942" s="1">
        <f t="shared" si="474"/>
        <v>0.76334286748048685</v>
      </c>
      <c r="O2942" s="1">
        <f t="shared" si="475"/>
        <v>31.765009534147151</v>
      </c>
      <c r="P2942" s="2">
        <f t="shared" si="476"/>
        <v>30.23832379918618</v>
      </c>
    </row>
    <row r="2943" spans="1:16" x14ac:dyDescent="0.2">
      <c r="A2943" s="17" t="s">
        <v>59</v>
      </c>
      <c r="B2943" t="s">
        <v>28</v>
      </c>
      <c r="C2943" t="s">
        <v>44</v>
      </c>
      <c r="D2943">
        <v>2019</v>
      </c>
      <c r="E2943">
        <v>2</v>
      </c>
      <c r="G2943">
        <v>86</v>
      </c>
      <c r="H2943">
        <v>28.925999999999998</v>
      </c>
      <c r="I2943">
        <v>22.641999999999999</v>
      </c>
      <c r="J2943">
        <v>40.006999999999998</v>
      </c>
      <c r="M2943" s="3">
        <f t="shared" si="473"/>
        <v>30.524999999999995</v>
      </c>
      <c r="N2943" s="1">
        <f t="shared" si="474"/>
        <v>8.7922356087630007</v>
      </c>
      <c r="O2943" s="1">
        <f t="shared" si="475"/>
        <v>39.317235608762999</v>
      </c>
      <c r="P2943" s="2">
        <f t="shared" si="476"/>
        <v>21.732764391236994</v>
      </c>
    </row>
    <row r="2944" spans="1:16" x14ac:dyDescent="0.2">
      <c r="A2944" s="17" t="s">
        <v>59</v>
      </c>
      <c r="B2944" t="s">
        <v>28</v>
      </c>
      <c r="C2944" t="s">
        <v>44</v>
      </c>
      <c r="D2944">
        <v>2019</v>
      </c>
      <c r="E2944">
        <v>2</v>
      </c>
      <c r="G2944">
        <v>87</v>
      </c>
      <c r="H2944">
        <v>33.970999999999997</v>
      </c>
      <c r="I2944">
        <v>21.887</v>
      </c>
      <c r="J2944">
        <v>31.707000000000001</v>
      </c>
      <c r="M2944" s="3">
        <f t="shared" si="473"/>
        <v>29.188333333333333</v>
      </c>
      <c r="N2944" s="1">
        <f t="shared" si="474"/>
        <v>6.4236691488068969</v>
      </c>
      <c r="O2944" s="1">
        <f t="shared" si="475"/>
        <v>35.612002482140227</v>
      </c>
      <c r="P2944" s="2">
        <f t="shared" si="476"/>
        <v>22.764664184526435</v>
      </c>
    </row>
    <row r="2945" spans="1:16" x14ac:dyDescent="0.2">
      <c r="A2945" s="17" t="s">
        <v>59</v>
      </c>
      <c r="B2945" t="s">
        <v>28</v>
      </c>
      <c r="C2945" t="s">
        <v>44</v>
      </c>
      <c r="D2945">
        <v>2019</v>
      </c>
      <c r="E2945">
        <v>2</v>
      </c>
      <c r="G2945">
        <v>88</v>
      </c>
      <c r="H2945">
        <v>33.241999999999997</v>
      </c>
      <c r="I2945">
        <v>21.887</v>
      </c>
      <c r="J2945">
        <v>38.520000000000003</v>
      </c>
      <c r="M2945" s="3">
        <f t="shared" si="473"/>
        <v>31.216333333333335</v>
      </c>
      <c r="N2945" s="1">
        <f t="shared" si="474"/>
        <v>8.4995097701769442</v>
      </c>
      <c r="O2945" s="1">
        <f t="shared" si="475"/>
        <v>39.715843103510281</v>
      </c>
      <c r="P2945" s="2">
        <f t="shared" si="476"/>
        <v>22.716823563156389</v>
      </c>
    </row>
    <row r="2946" spans="1:16" x14ac:dyDescent="0.2">
      <c r="A2946" s="17" t="s">
        <v>59</v>
      </c>
      <c r="B2946" t="s">
        <v>28</v>
      </c>
      <c r="C2946" t="s">
        <v>44</v>
      </c>
      <c r="D2946">
        <v>2019</v>
      </c>
      <c r="E2946">
        <v>2</v>
      </c>
      <c r="G2946">
        <v>89</v>
      </c>
      <c r="H2946">
        <v>32.531999999999996</v>
      </c>
      <c r="I2946">
        <v>18.928000000000001</v>
      </c>
      <c r="J2946">
        <v>34.037999999999997</v>
      </c>
      <c r="M2946" s="3">
        <f t="shared" si="473"/>
        <v>28.499333333333329</v>
      </c>
      <c r="N2946" s="1">
        <f t="shared" si="474"/>
        <v>8.3231499646067544</v>
      </c>
      <c r="O2946" s="1">
        <f t="shared" si="475"/>
        <v>36.822483297940082</v>
      </c>
      <c r="P2946" s="2">
        <f t="shared" si="476"/>
        <v>20.176183368726576</v>
      </c>
    </row>
    <row r="2947" spans="1:16" x14ac:dyDescent="0.2">
      <c r="A2947" s="17" t="s">
        <v>59</v>
      </c>
      <c r="B2947" t="s">
        <v>28</v>
      </c>
      <c r="C2947" t="s">
        <v>44</v>
      </c>
      <c r="D2947">
        <v>2019</v>
      </c>
      <c r="E2947">
        <v>2</v>
      </c>
      <c r="G2947">
        <v>90</v>
      </c>
      <c r="H2947">
        <v>36.234000000000002</v>
      </c>
      <c r="I2947">
        <v>23.408000000000001</v>
      </c>
      <c r="J2947">
        <v>30.198</v>
      </c>
      <c r="M2947" s="3">
        <f t="shared" si="473"/>
        <v>29.946666666666669</v>
      </c>
      <c r="N2947" s="1">
        <f t="shared" si="474"/>
        <v>6.4166927099038507</v>
      </c>
      <c r="O2947" s="1">
        <f t="shared" si="475"/>
        <v>36.363359376570521</v>
      </c>
      <c r="P2947" s="2">
        <f t="shared" si="476"/>
        <v>23.529973956762817</v>
      </c>
    </row>
    <row r="2948" spans="1:16" x14ac:dyDescent="0.2">
      <c r="A2948" s="17" t="s">
        <v>59</v>
      </c>
      <c r="B2948" t="s">
        <v>28</v>
      </c>
      <c r="C2948" t="s">
        <v>44</v>
      </c>
      <c r="D2948">
        <v>2019</v>
      </c>
      <c r="E2948">
        <v>2</v>
      </c>
      <c r="G2948">
        <v>91</v>
      </c>
      <c r="H2948">
        <v>35.503999999999998</v>
      </c>
      <c r="I2948">
        <v>25.007999999999999</v>
      </c>
      <c r="J2948">
        <v>31.707000000000001</v>
      </c>
      <c r="M2948" s="3">
        <f t="shared" si="473"/>
        <v>30.739666666666665</v>
      </c>
      <c r="N2948" s="1">
        <f t="shared" si="474"/>
        <v>5.314442993704354</v>
      </c>
      <c r="O2948" s="1">
        <f t="shared" si="475"/>
        <v>36.054109660371019</v>
      </c>
      <c r="P2948" s="2">
        <f t="shared" si="476"/>
        <v>25.425223672962311</v>
      </c>
    </row>
    <row r="2949" spans="1:16" x14ac:dyDescent="0.2">
      <c r="A2949" s="17" t="s">
        <v>59</v>
      </c>
      <c r="B2949" t="s">
        <v>28</v>
      </c>
      <c r="C2949" t="s">
        <v>44</v>
      </c>
      <c r="D2949">
        <v>2019</v>
      </c>
      <c r="E2949">
        <v>2</v>
      </c>
      <c r="G2949">
        <v>92</v>
      </c>
      <c r="H2949">
        <v>36.258000000000003</v>
      </c>
      <c r="I2949">
        <v>26.457999999999998</v>
      </c>
      <c r="J2949">
        <v>31.841999999999999</v>
      </c>
      <c r="M2949" s="3">
        <f t="shared" ref="M2949:M2988" si="477">AVERAGE(H2949:L2949)</f>
        <v>31.519333333333332</v>
      </c>
      <c r="N2949" s="1">
        <f t="shared" ref="N2949:N2988" si="478">STDEV(H2949:L2949)</f>
        <v>4.9079614233746316</v>
      </c>
      <c r="O2949" s="1">
        <f t="shared" ref="O2949:O2988" si="479">M2949+N2949</f>
        <v>36.427294756707965</v>
      </c>
      <c r="P2949" s="2">
        <f t="shared" ref="P2949:P2988" si="480">M2949-N2949</f>
        <v>26.611371909958699</v>
      </c>
    </row>
    <row r="2950" spans="1:16" x14ac:dyDescent="0.2">
      <c r="A2950" s="17" t="s">
        <v>59</v>
      </c>
      <c r="B2950" t="s">
        <v>28</v>
      </c>
      <c r="C2950" t="s">
        <v>44</v>
      </c>
      <c r="D2950">
        <v>2019</v>
      </c>
      <c r="E2950">
        <v>2</v>
      </c>
      <c r="G2950">
        <v>93</v>
      </c>
      <c r="H2950">
        <v>32.453000000000003</v>
      </c>
      <c r="I2950">
        <v>24.151</v>
      </c>
      <c r="J2950">
        <v>32.462000000000003</v>
      </c>
      <c r="M2950" s="3">
        <f t="shared" si="477"/>
        <v>29.688666666666666</v>
      </c>
      <c r="N2950" s="1">
        <f t="shared" si="478"/>
        <v>4.7957621222630831</v>
      </c>
      <c r="O2950" s="1">
        <f t="shared" si="479"/>
        <v>34.484428788929748</v>
      </c>
      <c r="P2950" s="2">
        <f t="shared" si="480"/>
        <v>24.892904544403585</v>
      </c>
    </row>
    <row r="2951" spans="1:16" x14ac:dyDescent="0.2">
      <c r="A2951" s="17" t="s">
        <v>59</v>
      </c>
      <c r="B2951" t="s">
        <v>28</v>
      </c>
      <c r="C2951" t="s">
        <v>44</v>
      </c>
      <c r="D2951">
        <v>2019</v>
      </c>
      <c r="E2951">
        <v>2</v>
      </c>
      <c r="G2951">
        <v>94</v>
      </c>
      <c r="H2951">
        <v>27.965</v>
      </c>
      <c r="I2951">
        <v>27.337</v>
      </c>
      <c r="J2951">
        <v>43.8</v>
      </c>
      <c r="M2951" s="3">
        <f t="shared" si="477"/>
        <v>33.033999999999999</v>
      </c>
      <c r="N2951" s="1">
        <f t="shared" si="478"/>
        <v>9.328915424635376</v>
      </c>
      <c r="O2951" s="1">
        <f t="shared" si="479"/>
        <v>42.362915424635375</v>
      </c>
      <c r="P2951" s="2">
        <f t="shared" si="480"/>
        <v>23.705084575364623</v>
      </c>
    </row>
    <row r="2952" spans="1:16" x14ac:dyDescent="0.2">
      <c r="A2952" s="17" t="s">
        <v>59</v>
      </c>
      <c r="B2952" t="s">
        <v>28</v>
      </c>
      <c r="C2952" t="s">
        <v>44</v>
      </c>
      <c r="D2952">
        <v>2019</v>
      </c>
      <c r="E2952">
        <v>2</v>
      </c>
      <c r="G2952">
        <v>95</v>
      </c>
      <c r="H2952">
        <v>33.344000000000001</v>
      </c>
      <c r="I2952">
        <v>25.670999999999999</v>
      </c>
      <c r="J2952">
        <v>34.170999999999999</v>
      </c>
      <c r="M2952" s="3">
        <f t="shared" si="477"/>
        <v>31.062000000000001</v>
      </c>
      <c r="N2952" s="1">
        <f t="shared" si="478"/>
        <v>4.6870185619431703</v>
      </c>
      <c r="O2952" s="1">
        <f t="shared" si="479"/>
        <v>35.749018561943174</v>
      </c>
      <c r="P2952" s="2">
        <f t="shared" si="480"/>
        <v>26.374981438056832</v>
      </c>
    </row>
    <row r="2953" spans="1:16" x14ac:dyDescent="0.2">
      <c r="A2953" s="17" t="s">
        <v>59</v>
      </c>
      <c r="B2953" t="s">
        <v>28</v>
      </c>
      <c r="C2953" t="s">
        <v>44</v>
      </c>
      <c r="D2953">
        <v>2019</v>
      </c>
      <c r="E2953">
        <v>2</v>
      </c>
      <c r="G2953">
        <v>96</v>
      </c>
      <c r="H2953">
        <v>33.241999999999997</v>
      </c>
      <c r="I2953">
        <v>30.943000000000001</v>
      </c>
      <c r="J2953">
        <v>27.965</v>
      </c>
      <c r="M2953" s="3">
        <f t="shared" si="477"/>
        <v>30.716666666666669</v>
      </c>
      <c r="N2953" s="1">
        <f t="shared" si="478"/>
        <v>2.6457706501761122</v>
      </c>
      <c r="O2953" s="1">
        <f t="shared" si="479"/>
        <v>33.362437316842779</v>
      </c>
      <c r="P2953" s="2">
        <f t="shared" si="480"/>
        <v>28.070896016490558</v>
      </c>
    </row>
    <row r="2954" spans="1:16" x14ac:dyDescent="0.2">
      <c r="A2954" s="17" t="s">
        <v>59</v>
      </c>
      <c r="B2954" t="s">
        <v>28</v>
      </c>
      <c r="C2954" t="s">
        <v>44</v>
      </c>
      <c r="D2954">
        <v>2019</v>
      </c>
      <c r="E2954">
        <v>2</v>
      </c>
      <c r="G2954">
        <v>97</v>
      </c>
      <c r="H2954">
        <v>24.151</v>
      </c>
      <c r="I2954">
        <v>28.678999999999998</v>
      </c>
      <c r="J2954">
        <v>33.241999999999997</v>
      </c>
      <c r="M2954" s="3">
        <f t="shared" si="477"/>
        <v>28.690666666666669</v>
      </c>
      <c r="N2954" s="1">
        <f t="shared" si="478"/>
        <v>4.5455112290405131</v>
      </c>
      <c r="O2954" s="1">
        <f t="shared" si="479"/>
        <v>33.236177895707179</v>
      </c>
      <c r="P2954" s="2">
        <f t="shared" si="480"/>
        <v>24.145155437626155</v>
      </c>
    </row>
    <row r="2955" spans="1:16" x14ac:dyDescent="0.2">
      <c r="A2955" s="17" t="s">
        <v>59</v>
      </c>
      <c r="B2955" t="s">
        <v>28</v>
      </c>
      <c r="C2955" t="s">
        <v>44</v>
      </c>
      <c r="D2955">
        <v>2019</v>
      </c>
      <c r="E2955">
        <v>2</v>
      </c>
      <c r="G2955">
        <v>98</v>
      </c>
      <c r="H2955">
        <v>30.189</v>
      </c>
      <c r="I2955">
        <v>30.943000000000001</v>
      </c>
      <c r="J2955">
        <v>30.98</v>
      </c>
      <c r="M2955" s="3">
        <f t="shared" si="477"/>
        <v>30.704000000000004</v>
      </c>
      <c r="N2955" s="1">
        <f t="shared" si="478"/>
        <v>0.44638660374164502</v>
      </c>
      <c r="O2955" s="1">
        <f t="shared" si="479"/>
        <v>31.150386603741648</v>
      </c>
      <c r="P2955" s="2">
        <f t="shared" si="480"/>
        <v>30.25761339625836</v>
      </c>
    </row>
    <row r="2956" spans="1:16" x14ac:dyDescent="0.2">
      <c r="A2956" s="17" t="s">
        <v>59</v>
      </c>
      <c r="B2956" t="s">
        <v>28</v>
      </c>
      <c r="C2956" t="s">
        <v>44</v>
      </c>
      <c r="D2956">
        <v>2019</v>
      </c>
      <c r="E2956">
        <v>2</v>
      </c>
      <c r="G2956">
        <v>99</v>
      </c>
      <c r="H2956">
        <v>42.264000000000003</v>
      </c>
      <c r="I2956">
        <v>30.189</v>
      </c>
      <c r="J2956">
        <v>28.689</v>
      </c>
      <c r="M2956" s="3">
        <f t="shared" si="477"/>
        <v>33.713999999999999</v>
      </c>
      <c r="N2956" s="1">
        <f t="shared" si="478"/>
        <v>7.4424038455327191</v>
      </c>
      <c r="O2956" s="1">
        <f t="shared" si="479"/>
        <v>41.156403845532715</v>
      </c>
      <c r="P2956" s="2">
        <f t="shared" si="480"/>
        <v>26.271596154467279</v>
      </c>
    </row>
    <row r="2957" spans="1:16" x14ac:dyDescent="0.2">
      <c r="A2957" s="17" t="s">
        <v>59</v>
      </c>
      <c r="B2957" t="s">
        <v>28</v>
      </c>
      <c r="C2957" t="s">
        <v>44</v>
      </c>
      <c r="D2957">
        <v>2019</v>
      </c>
      <c r="E2957">
        <v>2</v>
      </c>
      <c r="G2957">
        <v>100</v>
      </c>
      <c r="H2957">
        <v>42.264000000000003</v>
      </c>
      <c r="I2957">
        <v>25.670999999999999</v>
      </c>
      <c r="J2957">
        <v>31.734000000000002</v>
      </c>
      <c r="M2957" s="3">
        <f t="shared" si="477"/>
        <v>33.223000000000006</v>
      </c>
      <c r="N2957" s="1">
        <f t="shared" si="478"/>
        <v>8.3961153517564124</v>
      </c>
      <c r="O2957" s="1">
        <f t="shared" si="479"/>
        <v>41.61911535175642</v>
      </c>
      <c r="P2957" s="2">
        <f t="shared" si="480"/>
        <v>24.826884648243592</v>
      </c>
    </row>
    <row r="2958" spans="1:16" x14ac:dyDescent="0.2">
      <c r="A2958" s="17" t="s">
        <v>59</v>
      </c>
      <c r="B2958" t="s">
        <v>28</v>
      </c>
      <c r="C2958" t="s">
        <v>44</v>
      </c>
      <c r="D2958">
        <v>2019</v>
      </c>
      <c r="E2958">
        <v>2</v>
      </c>
      <c r="G2958">
        <v>101</v>
      </c>
      <c r="H2958">
        <v>36.988999999999997</v>
      </c>
      <c r="I2958">
        <v>28.689</v>
      </c>
      <c r="J2958">
        <v>28.719000000000001</v>
      </c>
      <c r="M2958" s="3">
        <f t="shared" si="477"/>
        <v>31.465666666666664</v>
      </c>
      <c r="N2958" s="1">
        <f t="shared" si="478"/>
        <v>4.7833704992749029</v>
      </c>
      <c r="O2958" s="1">
        <f t="shared" si="479"/>
        <v>36.249037165941566</v>
      </c>
      <c r="P2958" s="2">
        <f t="shared" si="480"/>
        <v>26.682296167391762</v>
      </c>
    </row>
    <row r="2959" spans="1:16" x14ac:dyDescent="0.2">
      <c r="A2959" s="17" t="s">
        <v>59</v>
      </c>
      <c r="B2959" t="s">
        <v>28</v>
      </c>
      <c r="C2959" t="s">
        <v>44</v>
      </c>
      <c r="D2959">
        <v>2019</v>
      </c>
      <c r="E2959">
        <v>2</v>
      </c>
      <c r="G2959">
        <v>102</v>
      </c>
      <c r="H2959">
        <v>39.244999999999997</v>
      </c>
      <c r="I2959">
        <v>27.965</v>
      </c>
      <c r="J2959">
        <v>30.98</v>
      </c>
      <c r="M2959" s="3">
        <f t="shared" si="477"/>
        <v>32.729999999999997</v>
      </c>
      <c r="N2959" s="1">
        <f t="shared" si="478"/>
        <v>5.8400749139030781</v>
      </c>
      <c r="O2959" s="1">
        <f t="shared" si="479"/>
        <v>38.570074913903078</v>
      </c>
      <c r="P2959" s="2">
        <f t="shared" si="480"/>
        <v>26.88992508609692</v>
      </c>
    </row>
    <row r="2960" spans="1:16" x14ac:dyDescent="0.2">
      <c r="A2960" s="17" t="s">
        <v>59</v>
      </c>
      <c r="B2960" t="s">
        <v>28</v>
      </c>
      <c r="C2960" t="s">
        <v>44</v>
      </c>
      <c r="D2960">
        <v>2019</v>
      </c>
      <c r="E2960">
        <v>2</v>
      </c>
      <c r="G2960">
        <v>103</v>
      </c>
      <c r="H2960">
        <v>35.479999999999997</v>
      </c>
      <c r="I2960">
        <v>26.414999999999999</v>
      </c>
      <c r="J2960">
        <v>40.347000000000001</v>
      </c>
      <c r="M2960" s="3">
        <f t="shared" si="477"/>
        <v>34.080666666666666</v>
      </c>
      <c r="N2960" s="1">
        <f t="shared" si="478"/>
        <v>7.0706263041779938</v>
      </c>
      <c r="O2960" s="1">
        <f t="shared" si="479"/>
        <v>41.151292970844658</v>
      </c>
      <c r="P2960" s="2">
        <f t="shared" si="480"/>
        <v>27.010040362488674</v>
      </c>
    </row>
    <row r="2961" spans="1:16" x14ac:dyDescent="0.2">
      <c r="A2961" s="17" t="s">
        <v>59</v>
      </c>
      <c r="B2961" t="s">
        <v>28</v>
      </c>
      <c r="C2961" t="s">
        <v>44</v>
      </c>
      <c r="D2961">
        <v>2019</v>
      </c>
      <c r="E2961">
        <v>2</v>
      </c>
      <c r="G2961">
        <v>104</v>
      </c>
      <c r="H2961">
        <v>40.762</v>
      </c>
      <c r="I2961">
        <v>27.18</v>
      </c>
      <c r="J2961">
        <v>46.798999999999999</v>
      </c>
      <c r="M2961" s="3">
        <f t="shared" si="477"/>
        <v>38.247000000000007</v>
      </c>
      <c r="N2961" s="1">
        <f t="shared" si="478"/>
        <v>10.04839335416362</v>
      </c>
      <c r="O2961" s="1">
        <f t="shared" si="479"/>
        <v>48.295393354163629</v>
      </c>
      <c r="P2961" s="2">
        <f t="shared" si="480"/>
        <v>28.198606645836385</v>
      </c>
    </row>
    <row r="2962" spans="1:16" x14ac:dyDescent="0.2">
      <c r="A2962" s="17" t="s">
        <v>59</v>
      </c>
      <c r="B2962" t="s">
        <v>28</v>
      </c>
      <c r="C2962" t="s">
        <v>44</v>
      </c>
      <c r="D2962">
        <v>2019</v>
      </c>
      <c r="E2962">
        <v>2</v>
      </c>
      <c r="G2962">
        <v>105</v>
      </c>
      <c r="H2962">
        <v>35.503999999999998</v>
      </c>
      <c r="I2962">
        <v>28.689</v>
      </c>
      <c r="J2962">
        <v>47.762</v>
      </c>
      <c r="M2962" s="3">
        <f t="shared" si="477"/>
        <v>37.318333333333335</v>
      </c>
      <c r="N2962" s="1">
        <f t="shared" si="478"/>
        <v>9.6650755989455597</v>
      </c>
      <c r="O2962" s="1">
        <f t="shared" si="479"/>
        <v>46.983408932278891</v>
      </c>
      <c r="P2962" s="2">
        <f t="shared" si="480"/>
        <v>27.653257734387775</v>
      </c>
    </row>
    <row r="2963" spans="1:16" x14ac:dyDescent="0.2">
      <c r="A2963" s="17" t="s">
        <v>59</v>
      </c>
      <c r="B2963" t="s">
        <v>28</v>
      </c>
      <c r="C2963" t="s">
        <v>44</v>
      </c>
      <c r="D2963">
        <v>2019</v>
      </c>
      <c r="E2963">
        <v>2</v>
      </c>
      <c r="G2963">
        <v>106</v>
      </c>
      <c r="H2963">
        <v>39.360999999999997</v>
      </c>
      <c r="I2963">
        <v>25.66</v>
      </c>
      <c r="J2963">
        <v>47.697000000000003</v>
      </c>
      <c r="M2963" s="3">
        <f t="shared" si="477"/>
        <v>37.57266666666667</v>
      </c>
      <c r="N2963" s="1">
        <f t="shared" si="478"/>
        <v>11.126811957309858</v>
      </c>
      <c r="O2963" s="1">
        <f t="shared" si="479"/>
        <v>48.699478623976532</v>
      </c>
      <c r="P2963" s="2">
        <f t="shared" si="480"/>
        <v>26.445854709356812</v>
      </c>
    </row>
    <row r="2964" spans="1:16" x14ac:dyDescent="0.2">
      <c r="A2964" s="17" t="s">
        <v>59</v>
      </c>
      <c r="B2964" t="s">
        <v>28</v>
      </c>
      <c r="C2964" t="s">
        <v>44</v>
      </c>
      <c r="D2964">
        <v>2019</v>
      </c>
      <c r="E2964">
        <v>2</v>
      </c>
      <c r="G2964">
        <v>107</v>
      </c>
      <c r="H2964">
        <v>38.520000000000003</v>
      </c>
      <c r="I2964">
        <v>35.543999999999997</v>
      </c>
      <c r="J2964">
        <v>27.17</v>
      </c>
      <c r="M2964" s="3">
        <f t="shared" si="477"/>
        <v>33.744666666666667</v>
      </c>
      <c r="N2964" s="1">
        <f t="shared" si="478"/>
        <v>5.8850510051599008</v>
      </c>
      <c r="O2964" s="1">
        <f t="shared" si="479"/>
        <v>39.629717671826569</v>
      </c>
      <c r="P2964" s="2">
        <f t="shared" si="480"/>
        <v>27.859615661506766</v>
      </c>
    </row>
    <row r="2965" spans="1:16" x14ac:dyDescent="0.2">
      <c r="A2965" s="17" t="s">
        <v>59</v>
      </c>
      <c r="B2965" t="s">
        <v>28</v>
      </c>
      <c r="C2965" t="s">
        <v>44</v>
      </c>
      <c r="D2965">
        <v>2019</v>
      </c>
      <c r="E2965">
        <v>2</v>
      </c>
      <c r="G2965">
        <v>108</v>
      </c>
      <c r="H2965">
        <v>42.325000000000003</v>
      </c>
      <c r="I2965">
        <v>36.988999999999997</v>
      </c>
      <c r="J2965">
        <v>39.244999999999997</v>
      </c>
      <c r="M2965" s="3">
        <f t="shared" si="477"/>
        <v>39.519666666666666</v>
      </c>
      <c r="N2965" s="1">
        <f t="shared" si="478"/>
        <v>2.6785827098175163</v>
      </c>
      <c r="O2965" s="1">
        <f t="shared" si="479"/>
        <v>42.198249376484185</v>
      </c>
      <c r="P2965" s="2">
        <f t="shared" si="480"/>
        <v>36.841083956849147</v>
      </c>
    </row>
    <row r="2966" spans="1:16" x14ac:dyDescent="0.2">
      <c r="A2966" s="17" t="s">
        <v>59</v>
      </c>
      <c r="B2966" t="s">
        <v>28</v>
      </c>
      <c r="C2966" t="s">
        <v>44</v>
      </c>
      <c r="D2966">
        <v>2019</v>
      </c>
      <c r="E2966">
        <v>2</v>
      </c>
      <c r="G2966">
        <v>109</v>
      </c>
      <c r="H2966">
        <v>41.619</v>
      </c>
      <c r="I2966">
        <v>28.678999999999998</v>
      </c>
      <c r="J2966">
        <v>34.75</v>
      </c>
      <c r="M2966" s="3">
        <f t="shared" si="477"/>
        <v>35.015999999999998</v>
      </c>
      <c r="N2966" s="1">
        <f t="shared" si="478"/>
        <v>6.4740997057505965</v>
      </c>
      <c r="O2966" s="1">
        <f t="shared" si="479"/>
        <v>41.490099705750595</v>
      </c>
      <c r="P2966" s="2">
        <f t="shared" si="480"/>
        <v>28.541900294249402</v>
      </c>
    </row>
    <row r="2967" spans="1:16" x14ac:dyDescent="0.2">
      <c r="A2967" s="17" t="s">
        <v>59</v>
      </c>
      <c r="B2967" t="s">
        <v>28</v>
      </c>
      <c r="C2967" t="s">
        <v>44</v>
      </c>
      <c r="D2967">
        <v>2019</v>
      </c>
      <c r="E2967">
        <v>2</v>
      </c>
      <c r="G2967">
        <v>110</v>
      </c>
      <c r="H2967">
        <v>35.6</v>
      </c>
      <c r="I2967">
        <v>24.905999999999999</v>
      </c>
      <c r="J2967">
        <v>42.264000000000003</v>
      </c>
      <c r="M2967" s="3">
        <f t="shared" si="477"/>
        <v>34.256666666666668</v>
      </c>
      <c r="N2967" s="1">
        <f t="shared" si="478"/>
        <v>8.7566231695404841</v>
      </c>
      <c r="O2967" s="1">
        <f t="shared" si="479"/>
        <v>43.01328983620715</v>
      </c>
      <c r="P2967" s="2">
        <f t="shared" si="480"/>
        <v>25.500043497126185</v>
      </c>
    </row>
    <row r="2968" spans="1:16" x14ac:dyDescent="0.2">
      <c r="A2968" s="17" t="s">
        <v>59</v>
      </c>
      <c r="B2968" t="s">
        <v>28</v>
      </c>
      <c r="C2968" t="s">
        <v>44</v>
      </c>
      <c r="D2968">
        <v>2019</v>
      </c>
      <c r="E2968">
        <v>2</v>
      </c>
      <c r="G2968">
        <v>111</v>
      </c>
      <c r="H2968">
        <v>38.497999999999998</v>
      </c>
      <c r="I2968">
        <v>25.936</v>
      </c>
      <c r="J2968">
        <v>36.225999999999999</v>
      </c>
      <c r="M2968" s="3">
        <f t="shared" si="477"/>
        <v>33.553333333333335</v>
      </c>
      <c r="N2968" s="1">
        <f t="shared" si="478"/>
        <v>6.6939018018890462</v>
      </c>
      <c r="O2968" s="1">
        <f t="shared" si="479"/>
        <v>40.247235135222382</v>
      </c>
      <c r="P2968" s="2">
        <f t="shared" si="480"/>
        <v>26.859431531444287</v>
      </c>
    </row>
    <row r="2969" spans="1:16" x14ac:dyDescent="0.2">
      <c r="A2969" s="17" t="s">
        <v>59</v>
      </c>
      <c r="B2969" t="s">
        <v>28</v>
      </c>
      <c r="C2969" t="s">
        <v>44</v>
      </c>
      <c r="D2969">
        <v>2019</v>
      </c>
      <c r="E2969">
        <v>2</v>
      </c>
      <c r="G2969">
        <v>112</v>
      </c>
      <c r="H2969">
        <v>32.488</v>
      </c>
      <c r="I2969">
        <v>18.129000000000001</v>
      </c>
      <c r="J2969">
        <v>33.970999999999997</v>
      </c>
      <c r="M2969" s="3">
        <f t="shared" si="477"/>
        <v>28.195999999999998</v>
      </c>
      <c r="N2969" s="1">
        <f t="shared" si="478"/>
        <v>8.7497536536750609</v>
      </c>
      <c r="O2969" s="1">
        <f t="shared" si="479"/>
        <v>36.945753653675055</v>
      </c>
      <c r="P2969" s="2">
        <f t="shared" si="480"/>
        <v>19.446246346324937</v>
      </c>
    </row>
    <row r="2970" spans="1:16" x14ac:dyDescent="0.2">
      <c r="A2970" s="17" t="s">
        <v>59</v>
      </c>
      <c r="B2970" t="s">
        <v>28</v>
      </c>
      <c r="C2970" t="s">
        <v>44</v>
      </c>
      <c r="D2970">
        <v>2019</v>
      </c>
      <c r="E2970">
        <v>2</v>
      </c>
      <c r="G2970">
        <v>113</v>
      </c>
      <c r="H2970">
        <v>27.18</v>
      </c>
      <c r="I2970">
        <v>21.466000000000001</v>
      </c>
      <c r="J2970">
        <v>27.925000000000001</v>
      </c>
      <c r="M2970" s="3">
        <f t="shared" si="477"/>
        <v>25.523666666666667</v>
      </c>
      <c r="N2970" s="1">
        <f t="shared" si="478"/>
        <v>3.5337303707744119</v>
      </c>
      <c r="O2970" s="1">
        <f t="shared" si="479"/>
        <v>29.057397037441078</v>
      </c>
      <c r="P2970" s="2">
        <f t="shared" si="480"/>
        <v>21.989936295892257</v>
      </c>
    </row>
    <row r="2971" spans="1:16" x14ac:dyDescent="0.2">
      <c r="A2971" s="17" t="s">
        <v>59</v>
      </c>
      <c r="B2971" t="s">
        <v>28</v>
      </c>
      <c r="C2971" t="s">
        <v>44</v>
      </c>
      <c r="D2971">
        <v>2019</v>
      </c>
      <c r="E2971">
        <v>2</v>
      </c>
      <c r="G2971">
        <v>114</v>
      </c>
      <c r="H2971">
        <v>23.396000000000001</v>
      </c>
      <c r="I2971">
        <v>24.257000000000001</v>
      </c>
      <c r="J2971">
        <v>37.743000000000002</v>
      </c>
      <c r="M2971" s="3">
        <f t="shared" si="477"/>
        <v>28.465333333333337</v>
      </c>
      <c r="N2971" s="1">
        <f t="shared" si="478"/>
        <v>8.046219878510227</v>
      </c>
      <c r="O2971" s="1">
        <f t="shared" si="479"/>
        <v>36.511553211843562</v>
      </c>
      <c r="P2971" s="2">
        <f t="shared" si="480"/>
        <v>20.419113454823112</v>
      </c>
    </row>
    <row r="2972" spans="1:16" x14ac:dyDescent="0.2">
      <c r="A2972" s="17" t="s">
        <v>59</v>
      </c>
      <c r="B2972" t="s">
        <v>28</v>
      </c>
      <c r="C2972" t="s">
        <v>44</v>
      </c>
      <c r="D2972">
        <v>2019</v>
      </c>
      <c r="E2972">
        <v>2</v>
      </c>
      <c r="G2972">
        <v>115</v>
      </c>
      <c r="H2972">
        <v>28.689</v>
      </c>
      <c r="I2972">
        <v>30.952999999999999</v>
      </c>
      <c r="J2972">
        <v>25.704999999999998</v>
      </c>
      <c r="M2972" s="3">
        <f t="shared" si="477"/>
        <v>28.448999999999998</v>
      </c>
      <c r="N2972" s="1">
        <f t="shared" si="478"/>
        <v>2.6322188358873211</v>
      </c>
      <c r="O2972" s="1">
        <f t="shared" si="479"/>
        <v>31.08121883588732</v>
      </c>
      <c r="P2972" s="2">
        <f t="shared" si="480"/>
        <v>25.816781164112676</v>
      </c>
    </row>
    <row r="2973" spans="1:16" x14ac:dyDescent="0.2">
      <c r="A2973" s="17" t="s">
        <v>59</v>
      </c>
      <c r="B2973" t="s">
        <v>28</v>
      </c>
      <c r="C2973" t="s">
        <v>44</v>
      </c>
      <c r="D2973">
        <v>2019</v>
      </c>
      <c r="E2973">
        <v>2</v>
      </c>
      <c r="G2973">
        <v>116</v>
      </c>
      <c r="H2973">
        <v>39.244999999999997</v>
      </c>
      <c r="I2973">
        <v>34.716999999999999</v>
      </c>
      <c r="J2973">
        <v>34.037999999999997</v>
      </c>
      <c r="M2973" s="3">
        <f t="shared" si="477"/>
        <v>35.999999999999993</v>
      </c>
      <c r="N2973" s="1">
        <f t="shared" si="478"/>
        <v>2.8306852527259192</v>
      </c>
      <c r="O2973" s="1">
        <f t="shared" si="479"/>
        <v>38.830685252725914</v>
      </c>
      <c r="P2973" s="2">
        <f t="shared" si="480"/>
        <v>33.169314747274072</v>
      </c>
    </row>
    <row r="2974" spans="1:16" x14ac:dyDescent="0.2">
      <c r="A2974" s="17" t="s">
        <v>59</v>
      </c>
      <c r="B2974" t="s">
        <v>28</v>
      </c>
      <c r="C2974" t="s">
        <v>44</v>
      </c>
      <c r="D2974">
        <v>2019</v>
      </c>
      <c r="E2974">
        <v>2</v>
      </c>
      <c r="G2974">
        <v>117</v>
      </c>
      <c r="H2974">
        <v>50.588999999999999</v>
      </c>
      <c r="I2974">
        <v>31.698</v>
      </c>
      <c r="J2974">
        <v>24.198</v>
      </c>
      <c r="M2974" s="3">
        <f t="shared" si="477"/>
        <v>35.495000000000005</v>
      </c>
      <c r="N2974" s="1">
        <f t="shared" si="478"/>
        <v>13.599048753497414</v>
      </c>
      <c r="O2974" s="1">
        <f t="shared" si="479"/>
        <v>49.094048753497418</v>
      </c>
      <c r="P2974" s="2">
        <f t="shared" si="480"/>
        <v>21.895951246502591</v>
      </c>
    </row>
    <row r="2975" spans="1:16" x14ac:dyDescent="0.2">
      <c r="A2975" s="17" t="s">
        <v>59</v>
      </c>
      <c r="B2975" t="s">
        <v>28</v>
      </c>
      <c r="C2975" t="s">
        <v>44</v>
      </c>
      <c r="D2975">
        <v>2019</v>
      </c>
      <c r="E2975">
        <v>2</v>
      </c>
      <c r="G2975">
        <v>118</v>
      </c>
      <c r="H2975">
        <v>40.027999999999999</v>
      </c>
      <c r="I2975">
        <v>31.026</v>
      </c>
      <c r="J2975">
        <v>31.698</v>
      </c>
      <c r="M2975" s="3">
        <f t="shared" si="477"/>
        <v>34.250666666666667</v>
      </c>
      <c r="N2975" s="1">
        <f t="shared" si="478"/>
        <v>5.0145868556973721</v>
      </c>
      <c r="O2975" s="1">
        <f t="shared" si="479"/>
        <v>39.265253522364041</v>
      </c>
      <c r="P2975" s="2">
        <f t="shared" si="480"/>
        <v>29.236079810969294</v>
      </c>
    </row>
    <row r="2976" spans="1:16" x14ac:dyDescent="0.2">
      <c r="A2976" s="17" t="s">
        <v>59</v>
      </c>
      <c r="B2976" t="s">
        <v>28</v>
      </c>
      <c r="C2976" t="s">
        <v>44</v>
      </c>
      <c r="D2976">
        <v>2019</v>
      </c>
      <c r="E2976">
        <v>2</v>
      </c>
      <c r="G2976">
        <v>119</v>
      </c>
      <c r="H2976">
        <v>33.970999999999997</v>
      </c>
      <c r="I2976">
        <v>28.719000000000001</v>
      </c>
      <c r="J2976">
        <v>28.678999999999998</v>
      </c>
      <c r="M2976" s="3">
        <f t="shared" si="477"/>
        <v>30.456333333333333</v>
      </c>
      <c r="N2976" s="1">
        <f t="shared" si="478"/>
        <v>3.0438563260005096</v>
      </c>
      <c r="O2976" s="1">
        <f t="shared" si="479"/>
        <v>33.500189659333842</v>
      </c>
      <c r="P2976" s="2">
        <f t="shared" si="480"/>
        <v>27.412477007332825</v>
      </c>
    </row>
    <row r="2977" spans="1:16" x14ac:dyDescent="0.2">
      <c r="A2977" s="17" t="s">
        <v>59</v>
      </c>
      <c r="B2977" t="s">
        <v>28</v>
      </c>
      <c r="C2977" t="s">
        <v>44</v>
      </c>
      <c r="D2977">
        <v>2019</v>
      </c>
      <c r="E2977">
        <v>2</v>
      </c>
      <c r="G2977">
        <v>120</v>
      </c>
      <c r="H2977">
        <v>21.9</v>
      </c>
      <c r="I2977">
        <v>27.934999999999999</v>
      </c>
      <c r="J2977">
        <v>36.234000000000002</v>
      </c>
      <c r="M2977" s="3">
        <f t="shared" si="477"/>
        <v>28.689666666666664</v>
      </c>
      <c r="N2977" s="1">
        <f t="shared" si="478"/>
        <v>7.1967374784227012</v>
      </c>
      <c r="O2977" s="1">
        <f t="shared" si="479"/>
        <v>35.886404145089365</v>
      </c>
      <c r="P2977" s="2">
        <f t="shared" si="480"/>
        <v>21.492929188243963</v>
      </c>
    </row>
    <row r="2978" spans="1:16" x14ac:dyDescent="0.2">
      <c r="A2978" s="17" t="s">
        <v>59</v>
      </c>
      <c r="B2978" t="s">
        <v>28</v>
      </c>
      <c r="C2978" t="s">
        <v>44</v>
      </c>
      <c r="D2978">
        <v>2019</v>
      </c>
      <c r="E2978">
        <v>2</v>
      </c>
      <c r="G2978">
        <v>121</v>
      </c>
      <c r="H2978">
        <v>28.689</v>
      </c>
      <c r="I2978">
        <v>22.654</v>
      </c>
      <c r="J2978">
        <v>34.725000000000001</v>
      </c>
      <c r="M2978" s="3">
        <f t="shared" si="477"/>
        <v>28.689333333333337</v>
      </c>
      <c r="N2978" s="1">
        <f t="shared" si="478"/>
        <v>6.0355000069035647</v>
      </c>
      <c r="O2978" s="1">
        <f t="shared" si="479"/>
        <v>34.724833340236898</v>
      </c>
      <c r="P2978" s="2">
        <f t="shared" si="480"/>
        <v>22.653833326429773</v>
      </c>
    </row>
    <row r="2979" spans="1:16" x14ac:dyDescent="0.2">
      <c r="A2979" s="17" t="s">
        <v>59</v>
      </c>
      <c r="B2979" t="s">
        <v>28</v>
      </c>
      <c r="C2979" t="s">
        <v>44</v>
      </c>
      <c r="D2979">
        <v>2019</v>
      </c>
      <c r="E2979">
        <v>2</v>
      </c>
      <c r="G2979">
        <v>122</v>
      </c>
      <c r="H2979">
        <v>20.376999999999999</v>
      </c>
      <c r="I2979">
        <v>27.934999999999999</v>
      </c>
      <c r="J2979">
        <v>24.151</v>
      </c>
      <c r="M2979" s="3">
        <f t="shared" si="477"/>
        <v>24.15433333333333</v>
      </c>
      <c r="N2979" s="1">
        <f t="shared" si="478"/>
        <v>3.7790011025842958</v>
      </c>
      <c r="O2979" s="1">
        <f t="shared" si="479"/>
        <v>27.933334435917626</v>
      </c>
      <c r="P2979" s="2">
        <f t="shared" si="480"/>
        <v>20.375332230749034</v>
      </c>
    </row>
    <row r="2980" spans="1:16" x14ac:dyDescent="0.2">
      <c r="A2980" s="17" t="s">
        <v>59</v>
      </c>
      <c r="B2980" t="s">
        <v>28</v>
      </c>
      <c r="C2980" t="s">
        <v>44</v>
      </c>
      <c r="D2980">
        <v>2019</v>
      </c>
      <c r="E2980">
        <v>2</v>
      </c>
      <c r="G2980">
        <v>123</v>
      </c>
      <c r="H2980">
        <v>32.531999999999996</v>
      </c>
      <c r="I2980">
        <v>24.905999999999999</v>
      </c>
      <c r="J2980">
        <v>27.18</v>
      </c>
      <c r="M2980" s="3">
        <f t="shared" si="477"/>
        <v>28.206</v>
      </c>
      <c r="N2980" s="1">
        <f t="shared" si="478"/>
        <v>3.915159766854976</v>
      </c>
      <c r="O2980" s="1">
        <f t="shared" si="479"/>
        <v>32.121159766854973</v>
      </c>
      <c r="P2980" s="2">
        <f t="shared" si="480"/>
        <v>24.290840233145023</v>
      </c>
    </row>
    <row r="2981" spans="1:16" x14ac:dyDescent="0.2">
      <c r="A2981" s="17" t="s">
        <v>59</v>
      </c>
      <c r="B2981" t="s">
        <v>28</v>
      </c>
      <c r="C2981" t="s">
        <v>44</v>
      </c>
      <c r="D2981">
        <v>2019</v>
      </c>
      <c r="E2981">
        <v>2</v>
      </c>
      <c r="G2981">
        <v>124</v>
      </c>
      <c r="H2981">
        <v>28.689</v>
      </c>
      <c r="I2981">
        <v>21.146000000000001</v>
      </c>
      <c r="J2981">
        <v>28.719000000000001</v>
      </c>
      <c r="M2981" s="3">
        <f t="shared" si="477"/>
        <v>26.184666666666669</v>
      </c>
      <c r="N2981" s="1">
        <f t="shared" si="478"/>
        <v>4.3636391158451016</v>
      </c>
      <c r="O2981" s="1">
        <f t="shared" si="479"/>
        <v>30.548305782511768</v>
      </c>
      <c r="P2981" s="2">
        <f t="shared" si="480"/>
        <v>21.821027550821569</v>
      </c>
    </row>
    <row r="2982" spans="1:16" x14ac:dyDescent="0.2">
      <c r="A2982" s="17" t="s">
        <v>59</v>
      </c>
      <c r="B2982" t="s">
        <v>28</v>
      </c>
      <c r="C2982" t="s">
        <v>44</v>
      </c>
      <c r="D2982">
        <v>2019</v>
      </c>
      <c r="E2982">
        <v>2</v>
      </c>
      <c r="G2982">
        <v>125</v>
      </c>
      <c r="H2982">
        <v>26.425999999999998</v>
      </c>
      <c r="I2982">
        <v>24.151</v>
      </c>
      <c r="J2982">
        <v>22.654</v>
      </c>
      <c r="M2982" s="3">
        <f t="shared" si="477"/>
        <v>24.41033333333333</v>
      </c>
      <c r="N2982" s="1">
        <f t="shared" si="478"/>
        <v>1.8993252310579487</v>
      </c>
      <c r="O2982" s="1">
        <f t="shared" si="479"/>
        <v>26.309658564391277</v>
      </c>
      <c r="P2982" s="2">
        <f t="shared" si="480"/>
        <v>22.511008102275383</v>
      </c>
    </row>
    <row r="2983" spans="1:16" x14ac:dyDescent="0.2">
      <c r="A2983" s="17" t="s">
        <v>59</v>
      </c>
      <c r="B2983" t="s">
        <v>28</v>
      </c>
      <c r="C2983" t="s">
        <v>44</v>
      </c>
      <c r="D2983">
        <v>2019</v>
      </c>
      <c r="E2983">
        <v>2</v>
      </c>
      <c r="G2983">
        <v>126</v>
      </c>
      <c r="H2983">
        <v>33.216000000000001</v>
      </c>
      <c r="I2983">
        <v>25.704999999999998</v>
      </c>
      <c r="J2983">
        <v>28.689</v>
      </c>
      <c r="M2983" s="3">
        <f t="shared" si="477"/>
        <v>29.203333333333333</v>
      </c>
      <c r="N2983" s="1">
        <f t="shared" si="478"/>
        <v>3.7818228849766804</v>
      </c>
      <c r="O2983" s="1">
        <f t="shared" si="479"/>
        <v>32.98515621831001</v>
      </c>
      <c r="P2983" s="2">
        <f t="shared" si="480"/>
        <v>25.421510448356653</v>
      </c>
    </row>
    <row r="2984" spans="1:16" x14ac:dyDescent="0.2">
      <c r="A2984" s="17" t="s">
        <v>59</v>
      </c>
      <c r="B2984" t="s">
        <v>28</v>
      </c>
      <c r="C2984" t="s">
        <v>44</v>
      </c>
      <c r="D2984">
        <v>2019</v>
      </c>
      <c r="E2984">
        <v>2</v>
      </c>
      <c r="G2984">
        <v>127</v>
      </c>
      <c r="H2984">
        <v>30.943000000000001</v>
      </c>
      <c r="I2984">
        <v>32.453000000000003</v>
      </c>
      <c r="J2984">
        <v>35.479999999999997</v>
      </c>
      <c r="M2984" s="3">
        <f t="shared" si="477"/>
        <v>32.958666666666666</v>
      </c>
      <c r="N2984" s="1">
        <f t="shared" si="478"/>
        <v>2.3103822915987999</v>
      </c>
      <c r="O2984" s="1">
        <f t="shared" si="479"/>
        <v>35.269048958265465</v>
      </c>
      <c r="P2984" s="2">
        <f t="shared" si="480"/>
        <v>30.648284375067867</v>
      </c>
    </row>
    <row r="2985" spans="1:16" x14ac:dyDescent="0.2">
      <c r="A2985" s="17" t="s">
        <v>59</v>
      </c>
      <c r="B2985" t="s">
        <v>28</v>
      </c>
      <c r="C2985" t="s">
        <v>44</v>
      </c>
      <c r="D2985">
        <v>2019</v>
      </c>
      <c r="E2985">
        <v>2</v>
      </c>
      <c r="G2985">
        <v>128</v>
      </c>
      <c r="H2985">
        <v>26.414999999999999</v>
      </c>
      <c r="I2985">
        <v>27.934999999999999</v>
      </c>
      <c r="J2985">
        <v>34.716999999999999</v>
      </c>
      <c r="M2985" s="3">
        <f t="shared" si="477"/>
        <v>29.688999999999997</v>
      </c>
      <c r="N2985" s="1">
        <f t="shared" si="478"/>
        <v>4.4202022578158369</v>
      </c>
      <c r="O2985" s="1">
        <f t="shared" si="479"/>
        <v>34.109202257815831</v>
      </c>
      <c r="P2985" s="2">
        <f t="shared" si="480"/>
        <v>25.268797742184159</v>
      </c>
    </row>
    <row r="2986" spans="1:16" x14ac:dyDescent="0.2">
      <c r="A2986" s="17" t="s">
        <v>59</v>
      </c>
      <c r="B2986" t="s">
        <v>28</v>
      </c>
      <c r="C2986" t="s">
        <v>44</v>
      </c>
      <c r="D2986">
        <v>2019</v>
      </c>
      <c r="E2986">
        <v>2</v>
      </c>
      <c r="G2986">
        <v>129</v>
      </c>
      <c r="H2986">
        <v>28.087</v>
      </c>
      <c r="I2986">
        <v>27.925000000000001</v>
      </c>
      <c r="J2986">
        <v>28.678999999999998</v>
      </c>
      <c r="M2986" s="3">
        <f t="shared" si="477"/>
        <v>28.230333333333334</v>
      </c>
      <c r="N2986" s="1">
        <f t="shared" si="478"/>
        <v>0.39690972945158759</v>
      </c>
      <c r="O2986" s="1">
        <f t="shared" si="479"/>
        <v>28.62724306278492</v>
      </c>
      <c r="P2986" s="2">
        <f t="shared" si="480"/>
        <v>27.833423603881748</v>
      </c>
    </row>
    <row r="2987" spans="1:16" x14ac:dyDescent="0.2">
      <c r="A2987" s="17" t="s">
        <v>59</v>
      </c>
      <c r="B2987" t="s">
        <v>28</v>
      </c>
      <c r="C2987" t="s">
        <v>44</v>
      </c>
      <c r="D2987">
        <v>2019</v>
      </c>
      <c r="E2987">
        <v>2</v>
      </c>
      <c r="G2987">
        <v>130</v>
      </c>
      <c r="H2987">
        <v>31.026</v>
      </c>
      <c r="I2987">
        <v>24.163</v>
      </c>
      <c r="J2987">
        <v>34.725000000000001</v>
      </c>
      <c r="M2987" s="3">
        <f t="shared" si="477"/>
        <v>29.971333333333334</v>
      </c>
      <c r="N2987" s="1">
        <f t="shared" si="478"/>
        <v>5.3594031695080888</v>
      </c>
      <c r="O2987" s="1">
        <f t="shared" si="479"/>
        <v>35.330736502841425</v>
      </c>
      <c r="P2987" s="2">
        <f t="shared" si="480"/>
        <v>24.611930163825246</v>
      </c>
    </row>
    <row r="2988" spans="1:16" x14ac:dyDescent="0.2">
      <c r="A2988" s="36" t="s">
        <v>59</v>
      </c>
      <c r="B2988" s="5" t="s">
        <v>28</v>
      </c>
      <c r="C2988" s="5" t="s">
        <v>44</v>
      </c>
      <c r="D2988" s="5">
        <v>2019</v>
      </c>
      <c r="E2988" s="5">
        <v>2</v>
      </c>
      <c r="F2988" s="5"/>
      <c r="G2988" s="5">
        <v>131</v>
      </c>
      <c r="H2988" s="5">
        <v>34.494999999999997</v>
      </c>
      <c r="I2988" s="5">
        <v>33.216000000000001</v>
      </c>
      <c r="J2988" s="5">
        <v>24.951000000000001</v>
      </c>
      <c r="K2988" s="5"/>
      <c r="L2988" s="5"/>
      <c r="M2988" s="6">
        <f t="shared" si="477"/>
        <v>30.887333333333334</v>
      </c>
      <c r="N2988" s="7">
        <f t="shared" si="478"/>
        <v>5.1806370586379558</v>
      </c>
      <c r="O2988" s="7">
        <f t="shared" si="479"/>
        <v>36.067970391971286</v>
      </c>
      <c r="P2988" s="8">
        <f t="shared" si="480"/>
        <v>25.706696274695378</v>
      </c>
    </row>
    <row r="2989" spans="1:16" x14ac:dyDescent="0.2">
      <c r="A2989" s="32" t="s">
        <v>59</v>
      </c>
      <c r="B2989" s="9" t="s">
        <v>28</v>
      </c>
      <c r="C2989" s="9" t="s">
        <v>44</v>
      </c>
      <c r="D2989" s="9">
        <v>2018</v>
      </c>
      <c r="E2989" s="9">
        <v>3</v>
      </c>
      <c r="F2989" s="9">
        <v>2620.4279999999999</v>
      </c>
      <c r="G2989" s="9">
        <v>1</v>
      </c>
      <c r="H2989" s="9">
        <v>8.3360000000000003</v>
      </c>
      <c r="I2989" s="9">
        <v>5.2830000000000004</v>
      </c>
      <c r="J2989" s="9"/>
      <c r="K2989" s="9"/>
      <c r="L2989" s="9"/>
      <c r="M2989" s="11">
        <f t="shared" ref="M2989" si="481">AVERAGE(H2989:L2989)</f>
        <v>6.8094999999999999</v>
      </c>
      <c r="N2989" s="12">
        <f t="shared" ref="N2989" si="482">STDEV(H2989:L2989)</f>
        <v>2.1587970029625327</v>
      </c>
      <c r="O2989" s="12">
        <f t="shared" ref="O2989" si="483">M2989+N2989</f>
        <v>8.9682970029625331</v>
      </c>
      <c r="P2989" s="13">
        <f t="shared" ref="P2989" si="484">M2989-N2989</f>
        <v>4.6507029970374667</v>
      </c>
    </row>
    <row r="2990" spans="1:16" x14ac:dyDescent="0.2">
      <c r="A2990" s="17" t="s">
        <v>59</v>
      </c>
      <c r="B2990" t="s">
        <v>28</v>
      </c>
      <c r="C2990" t="s">
        <v>44</v>
      </c>
      <c r="D2990">
        <v>2018</v>
      </c>
      <c r="E2990">
        <v>3</v>
      </c>
      <c r="G2990">
        <v>2</v>
      </c>
      <c r="H2990">
        <v>6.8339999999999996</v>
      </c>
      <c r="I2990">
        <v>6.0380000000000003</v>
      </c>
      <c r="M2990" s="3">
        <f t="shared" ref="M2990:M3053" si="485">AVERAGE(H2990:L2990)</f>
        <v>6.4359999999999999</v>
      </c>
      <c r="N2990" s="1">
        <f t="shared" ref="N2990:N3053" si="486">STDEV(H2990:L2990)</f>
        <v>0.56285699782449139</v>
      </c>
      <c r="O2990" s="1">
        <f t="shared" ref="O2990:O3053" si="487">M2990+N2990</f>
        <v>6.9988569978244914</v>
      </c>
      <c r="P2990" s="2">
        <f t="shared" ref="P2990:P3053" si="488">M2990-N2990</f>
        <v>5.8731430021755084</v>
      </c>
    </row>
    <row r="2991" spans="1:16" x14ac:dyDescent="0.2">
      <c r="A2991" s="17" t="s">
        <v>59</v>
      </c>
      <c r="B2991" t="s">
        <v>28</v>
      </c>
      <c r="C2991" t="s">
        <v>44</v>
      </c>
      <c r="D2991">
        <v>2018</v>
      </c>
      <c r="E2991">
        <v>3</v>
      </c>
      <c r="G2991">
        <v>3</v>
      </c>
      <c r="H2991">
        <v>12.852</v>
      </c>
      <c r="I2991">
        <v>9.0879999999999992</v>
      </c>
      <c r="M2991" s="3">
        <f t="shared" si="485"/>
        <v>10.969999999999999</v>
      </c>
      <c r="N2991" s="1">
        <f t="shared" si="486"/>
        <v>2.6615499243861733</v>
      </c>
      <c r="O2991" s="1">
        <f t="shared" si="487"/>
        <v>13.631549924386173</v>
      </c>
      <c r="P2991" s="2">
        <f t="shared" si="488"/>
        <v>8.3084500756138251</v>
      </c>
    </row>
    <row r="2992" spans="1:16" x14ac:dyDescent="0.2">
      <c r="A2992" s="17" t="s">
        <v>59</v>
      </c>
      <c r="B2992" t="s">
        <v>28</v>
      </c>
      <c r="C2992" t="s">
        <v>44</v>
      </c>
      <c r="D2992">
        <v>2018</v>
      </c>
      <c r="E2992">
        <v>3</v>
      </c>
      <c r="G2992">
        <v>4</v>
      </c>
      <c r="H2992">
        <v>12.83</v>
      </c>
      <c r="I2992">
        <v>11.321</v>
      </c>
      <c r="M2992" s="3">
        <f t="shared" si="485"/>
        <v>12.0755</v>
      </c>
      <c r="N2992" s="1">
        <f t="shared" si="486"/>
        <v>1.0670241328105006</v>
      </c>
      <c r="O2992" s="1">
        <f t="shared" si="487"/>
        <v>13.1425241328105</v>
      </c>
      <c r="P2992" s="2">
        <f t="shared" si="488"/>
        <v>11.0084758671895</v>
      </c>
    </row>
    <row r="2993" spans="1:16" x14ac:dyDescent="0.2">
      <c r="A2993" s="17" t="s">
        <v>59</v>
      </c>
      <c r="B2993" t="s">
        <v>28</v>
      </c>
      <c r="C2993" t="s">
        <v>44</v>
      </c>
      <c r="D2993">
        <v>2018</v>
      </c>
      <c r="E2993">
        <v>3</v>
      </c>
      <c r="G2993">
        <v>5</v>
      </c>
      <c r="H2993">
        <v>12.852</v>
      </c>
      <c r="I2993">
        <v>9.0879999999999992</v>
      </c>
      <c r="M2993" s="3">
        <f t="shared" si="485"/>
        <v>10.969999999999999</v>
      </c>
      <c r="N2993" s="1">
        <f t="shared" si="486"/>
        <v>2.6615499243861733</v>
      </c>
      <c r="O2993" s="1">
        <f t="shared" si="487"/>
        <v>13.631549924386173</v>
      </c>
      <c r="P2993" s="2">
        <f t="shared" si="488"/>
        <v>8.3084500756138251</v>
      </c>
    </row>
    <row r="2994" spans="1:16" x14ac:dyDescent="0.2">
      <c r="A2994" s="17" t="s">
        <v>59</v>
      </c>
      <c r="B2994" t="s">
        <v>28</v>
      </c>
      <c r="C2994" t="s">
        <v>44</v>
      </c>
      <c r="D2994">
        <v>2018</v>
      </c>
      <c r="E2994">
        <v>3</v>
      </c>
      <c r="G2994">
        <v>6</v>
      </c>
      <c r="H2994">
        <v>7.585</v>
      </c>
      <c r="I2994">
        <v>7.585</v>
      </c>
      <c r="M2994" s="3">
        <f t="shared" si="485"/>
        <v>7.585</v>
      </c>
      <c r="N2994" s="1">
        <f t="shared" si="486"/>
        <v>0</v>
      </c>
      <c r="O2994" s="1">
        <f t="shared" si="487"/>
        <v>7.585</v>
      </c>
      <c r="P2994" s="2">
        <f t="shared" si="488"/>
        <v>7.585</v>
      </c>
    </row>
    <row r="2995" spans="1:16" x14ac:dyDescent="0.2">
      <c r="A2995" s="17" t="s">
        <v>59</v>
      </c>
      <c r="B2995" t="s">
        <v>28</v>
      </c>
      <c r="C2995" t="s">
        <v>44</v>
      </c>
      <c r="D2995">
        <v>2018</v>
      </c>
      <c r="E2995">
        <v>3</v>
      </c>
      <c r="G2995">
        <v>7</v>
      </c>
      <c r="H2995">
        <v>6.7919999999999998</v>
      </c>
      <c r="I2995">
        <v>7.6970000000000001</v>
      </c>
      <c r="M2995" s="3">
        <f t="shared" si="485"/>
        <v>7.2445000000000004</v>
      </c>
      <c r="N2995" s="1">
        <f t="shared" si="486"/>
        <v>0.63993163697382571</v>
      </c>
      <c r="O2995" s="1">
        <f t="shared" si="487"/>
        <v>7.8844316369738259</v>
      </c>
      <c r="P2995" s="2">
        <f t="shared" si="488"/>
        <v>6.6045683630261749</v>
      </c>
    </row>
    <row r="2996" spans="1:16" x14ac:dyDescent="0.2">
      <c r="A2996" s="17" t="s">
        <v>59</v>
      </c>
      <c r="B2996" t="s">
        <v>28</v>
      </c>
      <c r="C2996" t="s">
        <v>44</v>
      </c>
      <c r="D2996">
        <v>2018</v>
      </c>
      <c r="E2996">
        <v>3</v>
      </c>
      <c r="G2996">
        <v>8</v>
      </c>
      <c r="H2996">
        <v>6.085</v>
      </c>
      <c r="I2996">
        <v>6.8339999999999996</v>
      </c>
      <c r="M2996" s="3">
        <f t="shared" si="485"/>
        <v>6.4595000000000002</v>
      </c>
      <c r="N2996" s="1">
        <f t="shared" si="486"/>
        <v>0.52962297910872391</v>
      </c>
      <c r="O2996" s="1">
        <f t="shared" si="487"/>
        <v>6.9891229791087239</v>
      </c>
      <c r="P2996" s="2">
        <f t="shared" si="488"/>
        <v>5.9298770208912766</v>
      </c>
    </row>
    <row r="2997" spans="1:16" x14ac:dyDescent="0.2">
      <c r="A2997" s="17" t="s">
        <v>59</v>
      </c>
      <c r="B2997" t="s">
        <v>28</v>
      </c>
      <c r="C2997" t="s">
        <v>44</v>
      </c>
      <c r="D2997">
        <v>2018</v>
      </c>
      <c r="E2997">
        <v>3</v>
      </c>
      <c r="G2997">
        <v>9</v>
      </c>
      <c r="H2997">
        <v>9.0570000000000004</v>
      </c>
      <c r="I2997">
        <v>6.8339999999999996</v>
      </c>
      <c r="M2997" s="3">
        <f t="shared" si="485"/>
        <v>7.9455</v>
      </c>
      <c r="N2997" s="1">
        <f t="shared" si="486"/>
        <v>1.5718983745776922</v>
      </c>
      <c r="O2997" s="1">
        <f t="shared" si="487"/>
        <v>9.5173983745776916</v>
      </c>
      <c r="P2997" s="2">
        <f t="shared" si="488"/>
        <v>6.3736016254223076</v>
      </c>
    </row>
    <row r="2998" spans="1:16" x14ac:dyDescent="0.2">
      <c r="A2998" s="17" t="s">
        <v>59</v>
      </c>
      <c r="B2998" t="s">
        <v>28</v>
      </c>
      <c r="C2998" t="s">
        <v>44</v>
      </c>
      <c r="D2998">
        <v>2018</v>
      </c>
      <c r="E2998">
        <v>3</v>
      </c>
      <c r="G2998">
        <v>10</v>
      </c>
      <c r="H2998">
        <v>7.585</v>
      </c>
      <c r="I2998">
        <v>6.8339999999999996</v>
      </c>
      <c r="M2998" s="3">
        <f t="shared" si="485"/>
        <v>7.2095000000000002</v>
      </c>
      <c r="N2998" s="1">
        <f t="shared" si="486"/>
        <v>0.53103719267109739</v>
      </c>
      <c r="O2998" s="1">
        <f t="shared" si="487"/>
        <v>7.7405371926710975</v>
      </c>
      <c r="P2998" s="2">
        <f t="shared" si="488"/>
        <v>6.678462807328903</v>
      </c>
    </row>
    <row r="2999" spans="1:16" x14ac:dyDescent="0.2">
      <c r="A2999" s="17" t="s">
        <v>59</v>
      </c>
      <c r="B2999" t="s">
        <v>28</v>
      </c>
      <c r="C2999" t="s">
        <v>44</v>
      </c>
      <c r="D2999">
        <v>2018</v>
      </c>
      <c r="E2999">
        <v>3</v>
      </c>
      <c r="G2999">
        <v>11</v>
      </c>
      <c r="H2999">
        <v>6.9580000000000002</v>
      </c>
      <c r="I2999">
        <v>3.8479999999999999</v>
      </c>
      <c r="M2999" s="3">
        <f t="shared" si="485"/>
        <v>5.4030000000000005</v>
      </c>
      <c r="N2999" s="1">
        <f t="shared" si="486"/>
        <v>2.1991020894901596</v>
      </c>
      <c r="O2999" s="1">
        <f t="shared" si="487"/>
        <v>7.6021020894901596</v>
      </c>
      <c r="P2999" s="2">
        <f t="shared" si="488"/>
        <v>3.2038979105098409</v>
      </c>
    </row>
    <row r="3000" spans="1:16" x14ac:dyDescent="0.2">
      <c r="A3000" s="17" t="s">
        <v>59</v>
      </c>
      <c r="B3000" t="s">
        <v>28</v>
      </c>
      <c r="C3000" t="s">
        <v>44</v>
      </c>
      <c r="D3000">
        <v>2018</v>
      </c>
      <c r="E3000">
        <v>3</v>
      </c>
      <c r="G3000">
        <v>12</v>
      </c>
      <c r="H3000">
        <v>11.346</v>
      </c>
      <c r="I3000">
        <v>3.774</v>
      </c>
      <c r="M3000" s="3">
        <f t="shared" si="485"/>
        <v>7.5600000000000005</v>
      </c>
      <c r="N3000" s="1">
        <f t="shared" si="486"/>
        <v>5.3542125471445381</v>
      </c>
      <c r="O3000" s="1">
        <f t="shared" si="487"/>
        <v>12.914212547144539</v>
      </c>
      <c r="P3000" s="2">
        <f t="shared" si="488"/>
        <v>2.2057874528554624</v>
      </c>
    </row>
    <row r="3001" spans="1:16" x14ac:dyDescent="0.2">
      <c r="A3001" s="17" t="s">
        <v>59</v>
      </c>
      <c r="B3001" t="s">
        <v>28</v>
      </c>
      <c r="C3001" t="s">
        <v>44</v>
      </c>
      <c r="D3001">
        <v>2018</v>
      </c>
      <c r="E3001">
        <v>3</v>
      </c>
      <c r="G3001">
        <v>13</v>
      </c>
      <c r="H3001">
        <v>9.0879999999999992</v>
      </c>
      <c r="I3001">
        <v>6.0380000000000003</v>
      </c>
      <c r="M3001" s="3">
        <f t="shared" si="485"/>
        <v>7.5629999999999997</v>
      </c>
      <c r="N3001" s="1">
        <f t="shared" si="486"/>
        <v>2.1566756826189679</v>
      </c>
      <c r="O3001" s="1">
        <f t="shared" si="487"/>
        <v>9.7196756826189681</v>
      </c>
      <c r="P3001" s="2">
        <f t="shared" si="488"/>
        <v>5.4063243173810314</v>
      </c>
    </row>
    <row r="3002" spans="1:16" x14ac:dyDescent="0.2">
      <c r="A3002" s="17" t="s">
        <v>59</v>
      </c>
      <c r="B3002" t="s">
        <v>28</v>
      </c>
      <c r="C3002" t="s">
        <v>44</v>
      </c>
      <c r="D3002">
        <v>2018</v>
      </c>
      <c r="E3002">
        <v>3</v>
      </c>
      <c r="G3002">
        <v>14</v>
      </c>
      <c r="H3002">
        <v>9.1820000000000004</v>
      </c>
      <c r="I3002">
        <v>4.5279999999999996</v>
      </c>
      <c r="M3002" s="3">
        <f t="shared" si="485"/>
        <v>6.8550000000000004</v>
      </c>
      <c r="N3002" s="1">
        <f t="shared" si="486"/>
        <v>3.2908749596421902</v>
      </c>
      <c r="O3002" s="1">
        <f t="shared" si="487"/>
        <v>10.145874959642191</v>
      </c>
      <c r="P3002" s="2">
        <f t="shared" si="488"/>
        <v>3.5641250403578102</v>
      </c>
    </row>
    <row r="3003" spans="1:16" x14ac:dyDescent="0.2">
      <c r="A3003" s="17" t="s">
        <v>59</v>
      </c>
      <c r="B3003" t="s">
        <v>28</v>
      </c>
      <c r="C3003" t="s">
        <v>44</v>
      </c>
      <c r="D3003">
        <v>2018</v>
      </c>
      <c r="E3003">
        <v>3</v>
      </c>
      <c r="G3003">
        <v>15</v>
      </c>
      <c r="H3003">
        <v>7.16</v>
      </c>
      <c r="I3003">
        <v>3.8479999999999999</v>
      </c>
      <c r="M3003" s="3">
        <f t="shared" si="485"/>
        <v>5.5039999999999996</v>
      </c>
      <c r="N3003" s="1">
        <f t="shared" si="486"/>
        <v>2.3419376592898478</v>
      </c>
      <c r="O3003" s="1">
        <f t="shared" si="487"/>
        <v>7.8459376592898469</v>
      </c>
      <c r="P3003" s="2">
        <f t="shared" si="488"/>
        <v>3.1620623407101518</v>
      </c>
    </row>
    <row r="3004" spans="1:16" x14ac:dyDescent="0.2">
      <c r="A3004" s="17" t="s">
        <v>59</v>
      </c>
      <c r="B3004" t="s">
        <v>28</v>
      </c>
      <c r="C3004" t="s">
        <v>44</v>
      </c>
      <c r="D3004">
        <v>2018</v>
      </c>
      <c r="E3004">
        <v>3</v>
      </c>
      <c r="G3004">
        <v>16</v>
      </c>
      <c r="H3004">
        <v>7.5469999999999997</v>
      </c>
      <c r="I3004">
        <v>5.2830000000000004</v>
      </c>
      <c r="M3004" s="3">
        <f t="shared" si="485"/>
        <v>6.415</v>
      </c>
      <c r="N3004" s="1">
        <f t="shared" si="486"/>
        <v>1.6008897526063444</v>
      </c>
      <c r="O3004" s="1">
        <f t="shared" si="487"/>
        <v>8.0158897526063448</v>
      </c>
      <c r="P3004" s="2">
        <f t="shared" si="488"/>
        <v>4.8141102473936552</v>
      </c>
    </row>
    <row r="3005" spans="1:16" x14ac:dyDescent="0.2">
      <c r="A3005" s="17" t="s">
        <v>59</v>
      </c>
      <c r="B3005" t="s">
        <v>28</v>
      </c>
      <c r="C3005" t="s">
        <v>44</v>
      </c>
      <c r="D3005">
        <v>2018</v>
      </c>
      <c r="E3005">
        <v>3</v>
      </c>
      <c r="G3005">
        <v>17</v>
      </c>
      <c r="H3005">
        <v>6.2240000000000002</v>
      </c>
      <c r="I3005">
        <v>4.5279999999999996</v>
      </c>
      <c r="M3005" s="3">
        <f t="shared" si="485"/>
        <v>5.3759999999999994</v>
      </c>
      <c r="N3005" s="1">
        <f t="shared" si="486"/>
        <v>1.1992531008923888</v>
      </c>
      <c r="O3005" s="1">
        <f t="shared" si="487"/>
        <v>6.5752531008923878</v>
      </c>
      <c r="P3005" s="2">
        <f t="shared" si="488"/>
        <v>4.1767468991076111</v>
      </c>
    </row>
    <row r="3006" spans="1:16" x14ac:dyDescent="0.2">
      <c r="A3006" s="17" t="s">
        <v>59</v>
      </c>
      <c r="B3006" t="s">
        <v>28</v>
      </c>
      <c r="C3006" t="s">
        <v>44</v>
      </c>
      <c r="D3006">
        <v>2018</v>
      </c>
      <c r="E3006">
        <v>3</v>
      </c>
      <c r="G3006">
        <v>18</v>
      </c>
      <c r="H3006">
        <v>8.3360000000000003</v>
      </c>
      <c r="I3006">
        <v>4.5279999999999996</v>
      </c>
      <c r="M3006" s="3">
        <f t="shared" si="485"/>
        <v>6.4320000000000004</v>
      </c>
      <c r="N3006" s="1">
        <f t="shared" si="486"/>
        <v>2.692662622758371</v>
      </c>
      <c r="O3006" s="1">
        <f t="shared" si="487"/>
        <v>9.1246626227583718</v>
      </c>
      <c r="P3006" s="2">
        <f t="shared" si="488"/>
        <v>3.7393373772416294</v>
      </c>
    </row>
    <row r="3007" spans="1:16" x14ac:dyDescent="0.2">
      <c r="A3007" s="17" t="s">
        <v>59</v>
      </c>
      <c r="B3007" t="s">
        <v>28</v>
      </c>
      <c r="C3007" t="s">
        <v>44</v>
      </c>
      <c r="D3007">
        <v>2018</v>
      </c>
      <c r="E3007">
        <v>3</v>
      </c>
      <c r="G3007">
        <v>19</v>
      </c>
      <c r="H3007">
        <v>7.6970000000000001</v>
      </c>
      <c r="I3007">
        <v>9.1820000000000004</v>
      </c>
      <c r="M3007" s="3">
        <f t="shared" si="485"/>
        <v>8.4395000000000007</v>
      </c>
      <c r="N3007" s="1">
        <f t="shared" si="486"/>
        <v>1.0500535700620233</v>
      </c>
      <c r="O3007" s="1">
        <f t="shared" si="487"/>
        <v>9.4895535700620233</v>
      </c>
      <c r="P3007" s="2">
        <f t="shared" si="488"/>
        <v>7.3894464299379772</v>
      </c>
    </row>
    <row r="3008" spans="1:16" x14ac:dyDescent="0.2">
      <c r="A3008" s="17" t="s">
        <v>59</v>
      </c>
      <c r="B3008" t="s">
        <v>28</v>
      </c>
      <c r="C3008" t="s">
        <v>44</v>
      </c>
      <c r="D3008">
        <v>2018</v>
      </c>
      <c r="E3008">
        <v>3</v>
      </c>
      <c r="G3008">
        <v>20</v>
      </c>
      <c r="H3008">
        <v>5.2830000000000004</v>
      </c>
      <c r="I3008">
        <v>6.2240000000000002</v>
      </c>
      <c r="M3008" s="3">
        <f t="shared" si="485"/>
        <v>5.7535000000000007</v>
      </c>
      <c r="N3008" s="1">
        <f t="shared" si="486"/>
        <v>0.66538748109654111</v>
      </c>
      <c r="O3008" s="1">
        <f t="shared" si="487"/>
        <v>6.4188874810965419</v>
      </c>
      <c r="P3008" s="2">
        <f t="shared" si="488"/>
        <v>5.0881125189034595</v>
      </c>
    </row>
    <row r="3009" spans="1:16" x14ac:dyDescent="0.2">
      <c r="A3009" s="17" t="s">
        <v>59</v>
      </c>
      <c r="B3009" t="s">
        <v>28</v>
      </c>
      <c r="C3009" t="s">
        <v>44</v>
      </c>
      <c r="D3009">
        <v>2018</v>
      </c>
      <c r="E3009">
        <v>3</v>
      </c>
      <c r="G3009">
        <v>21</v>
      </c>
      <c r="H3009">
        <v>5.3369999999999997</v>
      </c>
      <c r="I3009">
        <v>6.7919999999999998</v>
      </c>
      <c r="M3009" s="3">
        <f t="shared" si="485"/>
        <v>6.0644999999999998</v>
      </c>
      <c r="N3009" s="1">
        <f t="shared" si="486"/>
        <v>1.0288403666264228</v>
      </c>
      <c r="O3009" s="1">
        <f t="shared" si="487"/>
        <v>7.093340366626423</v>
      </c>
      <c r="P3009" s="2">
        <f t="shared" si="488"/>
        <v>5.0356596333735766</v>
      </c>
    </row>
    <row r="3010" spans="1:16" x14ac:dyDescent="0.2">
      <c r="A3010" s="17" t="s">
        <v>59</v>
      </c>
      <c r="B3010" t="s">
        <v>28</v>
      </c>
      <c r="C3010" t="s">
        <v>44</v>
      </c>
      <c r="D3010">
        <v>2018</v>
      </c>
      <c r="E3010">
        <v>3</v>
      </c>
      <c r="G3010">
        <v>22</v>
      </c>
      <c r="H3010">
        <v>4.5910000000000002</v>
      </c>
      <c r="I3010">
        <v>9.0570000000000004</v>
      </c>
      <c r="M3010" s="3">
        <f t="shared" si="485"/>
        <v>6.8239999999999998</v>
      </c>
      <c r="N3010" s="1">
        <f t="shared" si="486"/>
        <v>3.1579388847791234</v>
      </c>
      <c r="O3010" s="1">
        <f t="shared" si="487"/>
        <v>9.9819388847791224</v>
      </c>
      <c r="P3010" s="2">
        <f t="shared" si="488"/>
        <v>3.6660611152208764</v>
      </c>
    </row>
    <row r="3011" spans="1:16" x14ac:dyDescent="0.2">
      <c r="A3011" s="17" t="s">
        <v>59</v>
      </c>
      <c r="B3011" t="s">
        <v>28</v>
      </c>
      <c r="C3011" t="s">
        <v>44</v>
      </c>
      <c r="D3011">
        <v>2018</v>
      </c>
      <c r="E3011">
        <v>3</v>
      </c>
      <c r="G3011">
        <v>23</v>
      </c>
      <c r="H3011">
        <v>4.5279999999999996</v>
      </c>
      <c r="I3011">
        <v>6.7919999999999998</v>
      </c>
      <c r="M3011" s="3">
        <f t="shared" si="485"/>
        <v>5.66</v>
      </c>
      <c r="N3011" s="1">
        <f t="shared" si="486"/>
        <v>1.6008897526063399</v>
      </c>
      <c r="O3011" s="1">
        <f t="shared" si="487"/>
        <v>7.2608897526063405</v>
      </c>
      <c r="P3011" s="2">
        <f t="shared" si="488"/>
        <v>4.0591102473936598</v>
      </c>
    </row>
    <row r="3012" spans="1:16" x14ac:dyDescent="0.2">
      <c r="A3012" s="17" t="s">
        <v>59</v>
      </c>
      <c r="B3012" t="s">
        <v>28</v>
      </c>
      <c r="C3012" t="s">
        <v>44</v>
      </c>
      <c r="D3012">
        <v>2018</v>
      </c>
      <c r="E3012">
        <v>3</v>
      </c>
      <c r="G3012">
        <v>24</v>
      </c>
      <c r="H3012">
        <v>4.5279999999999996</v>
      </c>
      <c r="I3012">
        <v>5.3369999999999997</v>
      </c>
      <c r="M3012" s="3">
        <f t="shared" si="485"/>
        <v>4.9324999999999992</v>
      </c>
      <c r="N3012" s="1">
        <f t="shared" si="486"/>
        <v>0.57204938597991706</v>
      </c>
      <c r="O3012" s="1">
        <f t="shared" si="487"/>
        <v>5.5045493859799164</v>
      </c>
      <c r="P3012" s="2">
        <f t="shared" si="488"/>
        <v>4.360450614020082</v>
      </c>
    </row>
    <row r="3013" spans="1:16" x14ac:dyDescent="0.2">
      <c r="A3013" s="17" t="s">
        <v>59</v>
      </c>
      <c r="B3013" t="s">
        <v>28</v>
      </c>
      <c r="C3013" t="s">
        <v>44</v>
      </c>
      <c r="D3013">
        <v>2018</v>
      </c>
      <c r="E3013">
        <v>3</v>
      </c>
      <c r="G3013">
        <v>25</v>
      </c>
      <c r="H3013">
        <v>5.2830000000000004</v>
      </c>
      <c r="I3013">
        <v>6.9580000000000002</v>
      </c>
      <c r="M3013" s="3">
        <f t="shared" si="485"/>
        <v>6.1204999999999998</v>
      </c>
      <c r="N3013" s="1">
        <f t="shared" si="486"/>
        <v>1.1844038584874714</v>
      </c>
      <c r="O3013" s="1">
        <f t="shared" si="487"/>
        <v>7.3049038584874708</v>
      </c>
      <c r="P3013" s="2">
        <f t="shared" si="488"/>
        <v>4.9360961415125288</v>
      </c>
    </row>
    <row r="3014" spans="1:16" x14ac:dyDescent="0.2">
      <c r="A3014" s="17" t="s">
        <v>59</v>
      </c>
      <c r="B3014" t="s">
        <v>28</v>
      </c>
      <c r="C3014" t="s">
        <v>44</v>
      </c>
      <c r="D3014">
        <v>2018</v>
      </c>
      <c r="E3014">
        <v>3</v>
      </c>
      <c r="G3014">
        <v>26</v>
      </c>
      <c r="H3014">
        <v>5.2830000000000004</v>
      </c>
      <c r="I3014">
        <v>6.0380000000000003</v>
      </c>
      <c r="M3014" s="3">
        <f t="shared" si="485"/>
        <v>5.6605000000000008</v>
      </c>
      <c r="N3014" s="1">
        <f t="shared" si="486"/>
        <v>0.53386561979584324</v>
      </c>
      <c r="O3014" s="1">
        <f t="shared" si="487"/>
        <v>6.1943656197958443</v>
      </c>
      <c r="P3014" s="2">
        <f t="shared" si="488"/>
        <v>5.1266343802041572</v>
      </c>
    </row>
    <row r="3015" spans="1:16" x14ac:dyDescent="0.2">
      <c r="A3015" s="17" t="s">
        <v>59</v>
      </c>
      <c r="B3015" t="s">
        <v>28</v>
      </c>
      <c r="C3015" t="s">
        <v>44</v>
      </c>
      <c r="D3015">
        <v>2018</v>
      </c>
      <c r="E3015">
        <v>3</v>
      </c>
      <c r="G3015">
        <v>27</v>
      </c>
      <c r="H3015">
        <v>6.0380000000000003</v>
      </c>
      <c r="I3015">
        <v>7.6970000000000001</v>
      </c>
      <c r="M3015" s="3">
        <f t="shared" si="485"/>
        <v>6.8674999999999997</v>
      </c>
      <c r="N3015" s="1">
        <f t="shared" si="486"/>
        <v>1.1730901499884907</v>
      </c>
      <c r="O3015" s="1">
        <f t="shared" si="487"/>
        <v>8.0405901499884909</v>
      </c>
      <c r="P3015" s="2">
        <f t="shared" si="488"/>
        <v>5.6944098500115086</v>
      </c>
    </row>
    <row r="3016" spans="1:16" x14ac:dyDescent="0.2">
      <c r="A3016" s="17" t="s">
        <v>59</v>
      </c>
      <c r="B3016" t="s">
        <v>28</v>
      </c>
      <c r="C3016" t="s">
        <v>44</v>
      </c>
      <c r="D3016">
        <v>2018</v>
      </c>
      <c r="E3016">
        <v>3</v>
      </c>
      <c r="G3016">
        <v>28</v>
      </c>
      <c r="H3016">
        <v>7.5469999999999997</v>
      </c>
      <c r="I3016">
        <v>6.8339999999999996</v>
      </c>
      <c r="M3016" s="3">
        <f t="shared" si="485"/>
        <v>7.1905000000000001</v>
      </c>
      <c r="N3016" s="1">
        <f t="shared" si="486"/>
        <v>0.5041671349860084</v>
      </c>
      <c r="O3016" s="1">
        <f t="shared" si="487"/>
        <v>7.694667134986009</v>
      </c>
      <c r="P3016" s="2">
        <f t="shared" si="488"/>
        <v>6.6863328650139913</v>
      </c>
    </row>
    <row r="3017" spans="1:16" x14ac:dyDescent="0.2">
      <c r="A3017" s="17" t="s">
        <v>59</v>
      </c>
      <c r="B3017" t="s">
        <v>28</v>
      </c>
      <c r="C3017" t="s">
        <v>44</v>
      </c>
      <c r="D3017">
        <v>2018</v>
      </c>
      <c r="E3017">
        <v>3</v>
      </c>
      <c r="G3017">
        <v>29</v>
      </c>
      <c r="H3017">
        <v>7.585</v>
      </c>
      <c r="I3017">
        <v>5.2830000000000004</v>
      </c>
      <c r="M3017" s="3">
        <f t="shared" si="485"/>
        <v>6.4340000000000002</v>
      </c>
      <c r="N3017" s="1">
        <f t="shared" si="486"/>
        <v>1.6277598102914286</v>
      </c>
      <c r="O3017" s="1">
        <f t="shared" si="487"/>
        <v>8.061759810291429</v>
      </c>
      <c r="P3017" s="2">
        <f t="shared" si="488"/>
        <v>4.8062401897085714</v>
      </c>
    </row>
    <row r="3018" spans="1:16" x14ac:dyDescent="0.2">
      <c r="A3018" s="17" t="s">
        <v>59</v>
      </c>
      <c r="B3018" t="s">
        <v>28</v>
      </c>
      <c r="C3018" t="s">
        <v>44</v>
      </c>
      <c r="D3018">
        <v>2018</v>
      </c>
      <c r="E3018">
        <v>3</v>
      </c>
      <c r="G3018">
        <v>30</v>
      </c>
      <c r="H3018">
        <v>6.085</v>
      </c>
      <c r="I3018">
        <v>4.5279999999999996</v>
      </c>
      <c r="M3018" s="3">
        <f t="shared" si="485"/>
        <v>5.3064999999999998</v>
      </c>
      <c r="N3018" s="1">
        <f t="shared" si="486"/>
        <v>1.1009652583074521</v>
      </c>
      <c r="O3018" s="1">
        <f t="shared" si="487"/>
        <v>6.4074652583074521</v>
      </c>
      <c r="P3018" s="2">
        <f t="shared" si="488"/>
        <v>4.2055347416925475</v>
      </c>
    </row>
    <row r="3019" spans="1:16" x14ac:dyDescent="0.2">
      <c r="A3019" s="17" t="s">
        <v>59</v>
      </c>
      <c r="B3019" t="s">
        <v>28</v>
      </c>
      <c r="C3019" t="s">
        <v>44</v>
      </c>
      <c r="D3019">
        <v>2018</v>
      </c>
      <c r="E3019">
        <v>3</v>
      </c>
      <c r="G3019">
        <v>31</v>
      </c>
      <c r="H3019">
        <v>6.0380000000000003</v>
      </c>
      <c r="I3019">
        <v>6.085</v>
      </c>
      <c r="M3019" s="3">
        <f t="shared" si="485"/>
        <v>6.0615000000000006</v>
      </c>
      <c r="N3019" s="1">
        <f t="shared" si="486"/>
        <v>3.3234018715767526E-2</v>
      </c>
      <c r="O3019" s="1">
        <f t="shared" si="487"/>
        <v>6.0947340187157684</v>
      </c>
      <c r="P3019" s="2">
        <f t="shared" si="488"/>
        <v>6.0282659812842327</v>
      </c>
    </row>
    <row r="3020" spans="1:16" x14ac:dyDescent="0.2">
      <c r="A3020" s="17" t="s">
        <v>59</v>
      </c>
      <c r="B3020" t="s">
        <v>28</v>
      </c>
      <c r="C3020" t="s">
        <v>44</v>
      </c>
      <c r="D3020">
        <v>2018</v>
      </c>
      <c r="E3020">
        <v>3</v>
      </c>
      <c r="G3020">
        <v>32</v>
      </c>
      <c r="H3020">
        <v>9.0570000000000004</v>
      </c>
      <c r="I3020">
        <v>9.0879999999999992</v>
      </c>
      <c r="M3020" s="3">
        <f t="shared" si="485"/>
        <v>9.0724999999999998</v>
      </c>
      <c r="N3020" s="1">
        <f t="shared" si="486"/>
        <v>2.1920310216782129E-2</v>
      </c>
      <c r="O3020" s="1">
        <f t="shared" si="487"/>
        <v>9.0944203102167815</v>
      </c>
      <c r="P3020" s="2">
        <f t="shared" si="488"/>
        <v>9.050579689783218</v>
      </c>
    </row>
    <row r="3021" spans="1:16" x14ac:dyDescent="0.2">
      <c r="A3021" s="17" t="s">
        <v>59</v>
      </c>
      <c r="B3021" t="s">
        <v>28</v>
      </c>
      <c r="C3021" t="s">
        <v>44</v>
      </c>
      <c r="D3021">
        <v>2018</v>
      </c>
      <c r="E3021">
        <v>3</v>
      </c>
      <c r="G3021">
        <v>33</v>
      </c>
      <c r="H3021">
        <v>8.3019999999999996</v>
      </c>
      <c r="I3021">
        <v>9.0570000000000004</v>
      </c>
      <c r="M3021" s="3">
        <f t="shared" si="485"/>
        <v>8.6795000000000009</v>
      </c>
      <c r="N3021" s="1">
        <f t="shared" si="486"/>
        <v>0.5338656197958439</v>
      </c>
      <c r="O3021" s="1">
        <f t="shared" si="487"/>
        <v>9.2133656197958445</v>
      </c>
      <c r="P3021" s="2">
        <f t="shared" si="488"/>
        <v>8.1456343802041573</v>
      </c>
    </row>
    <row r="3022" spans="1:16" x14ac:dyDescent="0.2">
      <c r="A3022" s="17" t="s">
        <v>59</v>
      </c>
      <c r="B3022" t="s">
        <v>28</v>
      </c>
      <c r="C3022" t="s">
        <v>44</v>
      </c>
      <c r="D3022">
        <v>2018</v>
      </c>
      <c r="E3022">
        <v>3</v>
      </c>
      <c r="G3022">
        <v>34</v>
      </c>
      <c r="H3022">
        <v>6.7919999999999998</v>
      </c>
      <c r="I3022">
        <v>6.7919999999999998</v>
      </c>
      <c r="M3022" s="3">
        <f t="shared" si="485"/>
        <v>6.7919999999999998</v>
      </c>
      <c r="N3022" s="1">
        <f t="shared" si="486"/>
        <v>0</v>
      </c>
      <c r="O3022" s="1">
        <f t="shared" si="487"/>
        <v>6.7919999999999998</v>
      </c>
      <c r="P3022" s="2">
        <f t="shared" si="488"/>
        <v>6.7919999999999998</v>
      </c>
    </row>
    <row r="3023" spans="1:16" x14ac:dyDescent="0.2">
      <c r="A3023" s="17" t="s">
        <v>59</v>
      </c>
      <c r="B3023" t="s">
        <v>28</v>
      </c>
      <c r="C3023" t="s">
        <v>44</v>
      </c>
      <c r="D3023">
        <v>2018</v>
      </c>
      <c r="E3023">
        <v>3</v>
      </c>
      <c r="G3023">
        <v>35</v>
      </c>
      <c r="H3023">
        <v>9.0879999999999992</v>
      </c>
      <c r="I3023">
        <v>3.774</v>
      </c>
      <c r="M3023" s="3">
        <f t="shared" si="485"/>
        <v>6.4309999999999992</v>
      </c>
      <c r="N3023" s="1">
        <f t="shared" si="486"/>
        <v>3.7575654352253154</v>
      </c>
      <c r="O3023" s="1">
        <f t="shared" si="487"/>
        <v>10.188565435225314</v>
      </c>
      <c r="P3023" s="2">
        <f t="shared" si="488"/>
        <v>2.6734345647746838</v>
      </c>
    </row>
    <row r="3024" spans="1:16" x14ac:dyDescent="0.2">
      <c r="A3024" s="17" t="s">
        <v>59</v>
      </c>
      <c r="B3024" t="s">
        <v>28</v>
      </c>
      <c r="C3024" t="s">
        <v>44</v>
      </c>
      <c r="D3024">
        <v>2018</v>
      </c>
      <c r="E3024">
        <v>3</v>
      </c>
      <c r="G3024">
        <v>36</v>
      </c>
      <c r="H3024">
        <v>8.4380000000000006</v>
      </c>
      <c r="I3024">
        <v>3.774</v>
      </c>
      <c r="M3024" s="3">
        <f t="shared" si="485"/>
        <v>6.1059999999999999</v>
      </c>
      <c r="N3024" s="1">
        <f t="shared" si="486"/>
        <v>3.2979460274540613</v>
      </c>
      <c r="O3024" s="1">
        <f t="shared" si="487"/>
        <v>9.4039460274540616</v>
      </c>
      <c r="P3024" s="2">
        <f t="shared" si="488"/>
        <v>2.8080539725459386</v>
      </c>
    </row>
    <row r="3025" spans="1:16" x14ac:dyDescent="0.2">
      <c r="A3025" s="17" t="s">
        <v>59</v>
      </c>
      <c r="B3025" t="s">
        <v>28</v>
      </c>
      <c r="C3025" t="s">
        <v>44</v>
      </c>
      <c r="D3025">
        <v>2018</v>
      </c>
      <c r="E3025">
        <v>3</v>
      </c>
      <c r="G3025">
        <v>37</v>
      </c>
      <c r="H3025">
        <v>7.585</v>
      </c>
      <c r="I3025">
        <v>6.0380000000000003</v>
      </c>
      <c r="M3025" s="3">
        <f t="shared" si="485"/>
        <v>6.8115000000000006</v>
      </c>
      <c r="N3025" s="1">
        <f t="shared" si="486"/>
        <v>1.093894190495579</v>
      </c>
      <c r="O3025" s="1">
        <f t="shared" si="487"/>
        <v>7.9053941904955796</v>
      </c>
      <c r="P3025" s="2">
        <f t="shared" si="488"/>
        <v>5.7176058095044215</v>
      </c>
    </row>
    <row r="3026" spans="1:16" x14ac:dyDescent="0.2">
      <c r="A3026" s="17" t="s">
        <v>59</v>
      </c>
      <c r="B3026" t="s">
        <v>28</v>
      </c>
      <c r="C3026" t="s">
        <v>44</v>
      </c>
      <c r="D3026">
        <v>2018</v>
      </c>
      <c r="E3026">
        <v>3</v>
      </c>
      <c r="G3026">
        <v>38</v>
      </c>
      <c r="H3026">
        <v>6.7919999999999998</v>
      </c>
      <c r="I3026">
        <v>6.0380000000000003</v>
      </c>
      <c r="M3026" s="3">
        <f t="shared" si="485"/>
        <v>6.415</v>
      </c>
      <c r="N3026" s="1">
        <f t="shared" si="486"/>
        <v>0.53315851301465655</v>
      </c>
      <c r="O3026" s="1">
        <f t="shared" si="487"/>
        <v>6.9481585130146568</v>
      </c>
      <c r="P3026" s="2">
        <f t="shared" si="488"/>
        <v>5.8818414869853433</v>
      </c>
    </row>
    <row r="3027" spans="1:16" x14ac:dyDescent="0.2">
      <c r="A3027" s="17" t="s">
        <v>59</v>
      </c>
      <c r="B3027" t="s">
        <v>28</v>
      </c>
      <c r="C3027" t="s">
        <v>44</v>
      </c>
      <c r="D3027">
        <v>2018</v>
      </c>
      <c r="E3027">
        <v>3</v>
      </c>
      <c r="G3027">
        <v>39</v>
      </c>
      <c r="H3027">
        <v>7.585</v>
      </c>
      <c r="I3027">
        <v>6.0380000000000003</v>
      </c>
      <c r="M3027" s="3">
        <f t="shared" si="485"/>
        <v>6.8115000000000006</v>
      </c>
      <c r="N3027" s="1">
        <f t="shared" si="486"/>
        <v>1.093894190495579</v>
      </c>
      <c r="O3027" s="1">
        <f t="shared" si="487"/>
        <v>7.9053941904955796</v>
      </c>
      <c r="P3027" s="2">
        <f t="shared" si="488"/>
        <v>5.7176058095044215</v>
      </c>
    </row>
    <row r="3028" spans="1:16" x14ac:dyDescent="0.2">
      <c r="A3028" s="17" t="s">
        <v>59</v>
      </c>
      <c r="B3028" t="s">
        <v>28</v>
      </c>
      <c r="C3028" t="s">
        <v>44</v>
      </c>
      <c r="D3028">
        <v>2018</v>
      </c>
      <c r="E3028">
        <v>3</v>
      </c>
      <c r="G3028">
        <v>40</v>
      </c>
      <c r="H3028">
        <v>7.5469999999999997</v>
      </c>
      <c r="I3028">
        <v>8.3360000000000003</v>
      </c>
      <c r="M3028" s="3">
        <f t="shared" si="485"/>
        <v>7.9414999999999996</v>
      </c>
      <c r="N3028" s="1">
        <f t="shared" si="486"/>
        <v>0.55790725035618649</v>
      </c>
      <c r="O3028" s="1">
        <f t="shared" si="487"/>
        <v>8.4994072503561853</v>
      </c>
      <c r="P3028" s="2">
        <f t="shared" si="488"/>
        <v>7.383592749643813</v>
      </c>
    </row>
    <row r="3029" spans="1:16" x14ac:dyDescent="0.2">
      <c r="A3029" s="17" t="s">
        <v>59</v>
      </c>
      <c r="B3029" t="s">
        <v>28</v>
      </c>
      <c r="C3029" t="s">
        <v>44</v>
      </c>
      <c r="D3029">
        <v>2018</v>
      </c>
      <c r="E3029">
        <v>3</v>
      </c>
      <c r="G3029">
        <v>41</v>
      </c>
      <c r="H3029">
        <v>10.989000000000001</v>
      </c>
      <c r="I3029">
        <v>8.4380000000000006</v>
      </c>
      <c r="M3029" s="3">
        <f t="shared" si="485"/>
        <v>9.7134999999999998</v>
      </c>
      <c r="N3029" s="1">
        <f t="shared" si="486"/>
        <v>1.8038293988068936</v>
      </c>
      <c r="O3029" s="1">
        <f t="shared" si="487"/>
        <v>11.517329398806893</v>
      </c>
      <c r="P3029" s="2">
        <f t="shared" si="488"/>
        <v>7.9096706011931062</v>
      </c>
    </row>
    <row r="3030" spans="1:16" x14ac:dyDescent="0.2">
      <c r="A3030" s="17" t="s">
        <v>59</v>
      </c>
      <c r="B3030" t="s">
        <v>28</v>
      </c>
      <c r="C3030" t="s">
        <v>44</v>
      </c>
      <c r="D3030">
        <v>2018</v>
      </c>
      <c r="E3030">
        <v>3</v>
      </c>
      <c r="G3030">
        <v>42</v>
      </c>
      <c r="H3030">
        <v>9.0570000000000004</v>
      </c>
      <c r="I3030">
        <v>8.3019999999999996</v>
      </c>
      <c r="M3030" s="3">
        <f t="shared" si="485"/>
        <v>8.6795000000000009</v>
      </c>
      <c r="N3030" s="1">
        <f t="shared" si="486"/>
        <v>0.5338656197958439</v>
      </c>
      <c r="O3030" s="1">
        <f t="shared" si="487"/>
        <v>9.2133656197958445</v>
      </c>
      <c r="P3030" s="2">
        <f t="shared" si="488"/>
        <v>8.1456343802041573</v>
      </c>
    </row>
    <row r="3031" spans="1:16" x14ac:dyDescent="0.2">
      <c r="A3031" s="17" t="s">
        <v>59</v>
      </c>
      <c r="B3031" t="s">
        <v>28</v>
      </c>
      <c r="C3031" t="s">
        <v>44</v>
      </c>
      <c r="D3031">
        <v>2018</v>
      </c>
      <c r="E3031">
        <v>3</v>
      </c>
      <c r="G3031">
        <v>43</v>
      </c>
      <c r="H3031">
        <v>11.715999999999999</v>
      </c>
      <c r="I3031">
        <v>6.0380000000000003</v>
      </c>
      <c r="M3031" s="3">
        <f t="shared" si="485"/>
        <v>8.8769999999999989</v>
      </c>
      <c r="N3031" s="1">
        <f t="shared" si="486"/>
        <v>4.0149523035772212</v>
      </c>
      <c r="O3031" s="1">
        <f t="shared" si="487"/>
        <v>12.89195230357722</v>
      </c>
      <c r="P3031" s="2">
        <f t="shared" si="488"/>
        <v>4.8620476964227777</v>
      </c>
    </row>
    <row r="3032" spans="1:16" x14ac:dyDescent="0.2">
      <c r="A3032" s="17" t="s">
        <v>59</v>
      </c>
      <c r="B3032" t="s">
        <v>28</v>
      </c>
      <c r="C3032" t="s">
        <v>44</v>
      </c>
      <c r="D3032">
        <v>2018</v>
      </c>
      <c r="E3032">
        <v>3</v>
      </c>
      <c r="G3032">
        <v>44</v>
      </c>
      <c r="H3032">
        <v>10.673</v>
      </c>
      <c r="I3032">
        <v>6.2240000000000002</v>
      </c>
      <c r="M3032" s="3">
        <f t="shared" si="485"/>
        <v>8.4484999999999992</v>
      </c>
      <c r="N3032" s="1">
        <f t="shared" si="486"/>
        <v>3.1459180694989564</v>
      </c>
      <c r="O3032" s="1">
        <f t="shared" si="487"/>
        <v>11.594418069498955</v>
      </c>
      <c r="P3032" s="2">
        <f t="shared" si="488"/>
        <v>5.3025819305010433</v>
      </c>
    </row>
    <row r="3033" spans="1:16" x14ac:dyDescent="0.2">
      <c r="A3033" s="17" t="s">
        <v>59</v>
      </c>
      <c r="B3033" t="s">
        <v>28</v>
      </c>
      <c r="C3033" t="s">
        <v>44</v>
      </c>
      <c r="D3033">
        <v>2018</v>
      </c>
      <c r="E3033">
        <v>3</v>
      </c>
      <c r="G3033">
        <v>45</v>
      </c>
      <c r="H3033">
        <v>8.3019999999999996</v>
      </c>
      <c r="I3033">
        <v>9.0879999999999992</v>
      </c>
      <c r="M3033" s="3">
        <f t="shared" si="485"/>
        <v>8.6950000000000003</v>
      </c>
      <c r="N3033" s="1">
        <f t="shared" si="486"/>
        <v>0.55578593001262611</v>
      </c>
      <c r="O3033" s="1">
        <f t="shared" si="487"/>
        <v>9.2507859300126256</v>
      </c>
      <c r="P3033" s="2">
        <f t="shared" si="488"/>
        <v>8.139214069987375</v>
      </c>
    </row>
    <row r="3034" spans="1:16" x14ac:dyDescent="0.2">
      <c r="A3034" s="17" t="s">
        <v>59</v>
      </c>
      <c r="B3034" t="s">
        <v>28</v>
      </c>
      <c r="C3034" t="s">
        <v>44</v>
      </c>
      <c r="D3034">
        <v>2018</v>
      </c>
      <c r="E3034">
        <v>3</v>
      </c>
      <c r="G3034">
        <v>46</v>
      </c>
      <c r="H3034">
        <v>8.3019999999999996</v>
      </c>
      <c r="I3034">
        <v>7.8789999999999996</v>
      </c>
      <c r="M3034" s="3">
        <f t="shared" si="485"/>
        <v>8.0904999999999987</v>
      </c>
      <c r="N3034" s="1">
        <f t="shared" si="486"/>
        <v>0.29910616844190963</v>
      </c>
      <c r="O3034" s="1">
        <f t="shared" si="487"/>
        <v>8.3896061684419081</v>
      </c>
      <c r="P3034" s="2">
        <f t="shared" si="488"/>
        <v>7.7913938315580893</v>
      </c>
    </row>
    <row r="3035" spans="1:16" x14ac:dyDescent="0.2">
      <c r="A3035" s="17" t="s">
        <v>59</v>
      </c>
      <c r="B3035" t="s">
        <v>28</v>
      </c>
      <c r="C3035" t="s">
        <v>44</v>
      </c>
      <c r="D3035">
        <v>2018</v>
      </c>
      <c r="E3035">
        <v>3</v>
      </c>
      <c r="G3035">
        <v>47</v>
      </c>
      <c r="H3035">
        <v>11.346</v>
      </c>
      <c r="I3035">
        <v>9.0879999999999992</v>
      </c>
      <c r="M3035" s="3">
        <f t="shared" si="485"/>
        <v>10.216999999999999</v>
      </c>
      <c r="N3035" s="1">
        <f t="shared" si="486"/>
        <v>1.5966471119192438</v>
      </c>
      <c r="O3035" s="1">
        <f t="shared" si="487"/>
        <v>11.813647111919243</v>
      </c>
      <c r="P3035" s="2">
        <f t="shared" si="488"/>
        <v>8.6203528880807543</v>
      </c>
    </row>
    <row r="3036" spans="1:16" x14ac:dyDescent="0.2">
      <c r="A3036" s="17" t="s">
        <v>59</v>
      </c>
      <c r="B3036" t="s">
        <v>28</v>
      </c>
      <c r="C3036" t="s">
        <v>44</v>
      </c>
      <c r="D3036">
        <v>2018</v>
      </c>
      <c r="E3036">
        <v>3</v>
      </c>
      <c r="G3036">
        <v>48</v>
      </c>
      <c r="H3036">
        <v>8.3360000000000003</v>
      </c>
      <c r="I3036">
        <v>9.1820000000000004</v>
      </c>
      <c r="M3036" s="3">
        <f t="shared" si="485"/>
        <v>8.7590000000000003</v>
      </c>
      <c r="N3036" s="1">
        <f t="shared" si="486"/>
        <v>0.59821233688381925</v>
      </c>
      <c r="O3036" s="1">
        <f t="shared" si="487"/>
        <v>9.3572123368838191</v>
      </c>
      <c r="P3036" s="2">
        <f t="shared" si="488"/>
        <v>8.1607876631161815</v>
      </c>
    </row>
    <row r="3037" spans="1:16" x14ac:dyDescent="0.2">
      <c r="A3037" s="17" t="s">
        <v>59</v>
      </c>
      <c r="B3037" t="s">
        <v>28</v>
      </c>
      <c r="C3037" t="s">
        <v>44</v>
      </c>
      <c r="D3037">
        <v>2018</v>
      </c>
      <c r="E3037">
        <v>3</v>
      </c>
      <c r="G3037">
        <v>49</v>
      </c>
      <c r="H3037">
        <v>11.346</v>
      </c>
      <c r="I3037">
        <v>8.3019999999999996</v>
      </c>
      <c r="M3037" s="3">
        <f t="shared" si="485"/>
        <v>9.8239999999999998</v>
      </c>
      <c r="N3037" s="1">
        <f t="shared" si="486"/>
        <v>2.152433041931852</v>
      </c>
      <c r="O3037" s="1">
        <f t="shared" si="487"/>
        <v>11.976433041931852</v>
      </c>
      <c r="P3037" s="2">
        <f t="shared" si="488"/>
        <v>7.6715669580681478</v>
      </c>
    </row>
    <row r="3038" spans="1:16" x14ac:dyDescent="0.2">
      <c r="A3038" s="17" t="s">
        <v>59</v>
      </c>
      <c r="B3038" t="s">
        <v>28</v>
      </c>
      <c r="C3038" t="s">
        <v>44</v>
      </c>
      <c r="D3038">
        <v>2018</v>
      </c>
      <c r="E3038">
        <v>3</v>
      </c>
      <c r="G3038">
        <v>50</v>
      </c>
      <c r="H3038">
        <v>13.585000000000001</v>
      </c>
      <c r="I3038">
        <v>8.3019999999999996</v>
      </c>
      <c r="M3038" s="3">
        <f t="shared" si="485"/>
        <v>10.9435</v>
      </c>
      <c r="N3038" s="1">
        <f t="shared" si="486"/>
        <v>3.7356451250085323</v>
      </c>
      <c r="O3038" s="1">
        <f t="shared" si="487"/>
        <v>14.679145125008532</v>
      </c>
      <c r="P3038" s="2">
        <f t="shared" si="488"/>
        <v>7.2078548749914679</v>
      </c>
    </row>
    <row r="3039" spans="1:16" x14ac:dyDescent="0.2">
      <c r="A3039" s="17" t="s">
        <v>59</v>
      </c>
      <c r="B3039" t="s">
        <v>28</v>
      </c>
      <c r="C3039" t="s">
        <v>44</v>
      </c>
      <c r="D3039">
        <v>2018</v>
      </c>
      <c r="E3039">
        <v>3</v>
      </c>
      <c r="G3039">
        <v>51</v>
      </c>
      <c r="H3039">
        <v>14.359</v>
      </c>
      <c r="I3039">
        <v>6.8339999999999996</v>
      </c>
      <c r="M3039" s="3">
        <f t="shared" si="485"/>
        <v>10.596499999999999</v>
      </c>
      <c r="N3039" s="1">
        <f t="shared" si="486"/>
        <v>5.3209785284287738</v>
      </c>
      <c r="O3039" s="1">
        <f t="shared" si="487"/>
        <v>15.917478528428774</v>
      </c>
      <c r="P3039" s="2">
        <f t="shared" si="488"/>
        <v>5.2755214715712251</v>
      </c>
    </row>
    <row r="3040" spans="1:16" x14ac:dyDescent="0.2">
      <c r="A3040" s="17" t="s">
        <v>59</v>
      </c>
      <c r="B3040" t="s">
        <v>28</v>
      </c>
      <c r="C3040" t="s">
        <v>44</v>
      </c>
      <c r="D3040">
        <v>2018</v>
      </c>
      <c r="E3040">
        <v>3</v>
      </c>
      <c r="G3040">
        <v>52</v>
      </c>
      <c r="H3040">
        <v>12.919</v>
      </c>
      <c r="I3040">
        <v>9.0570000000000004</v>
      </c>
      <c r="M3040" s="3">
        <f t="shared" si="485"/>
        <v>10.988</v>
      </c>
      <c r="N3040" s="1">
        <f t="shared" si="486"/>
        <v>2.7308463889424539</v>
      </c>
      <c r="O3040" s="1">
        <f t="shared" si="487"/>
        <v>13.718846388942453</v>
      </c>
      <c r="P3040" s="2">
        <f t="shared" si="488"/>
        <v>8.2571536110575465</v>
      </c>
    </row>
    <row r="3041" spans="1:16" x14ac:dyDescent="0.2">
      <c r="A3041" s="17" t="s">
        <v>59</v>
      </c>
      <c r="B3041" t="s">
        <v>28</v>
      </c>
      <c r="C3041" t="s">
        <v>44</v>
      </c>
      <c r="D3041">
        <v>2018</v>
      </c>
      <c r="E3041">
        <v>3</v>
      </c>
      <c r="G3041">
        <v>53</v>
      </c>
      <c r="H3041">
        <v>10.593</v>
      </c>
      <c r="I3041">
        <v>8.3360000000000003</v>
      </c>
      <c r="M3041" s="3">
        <f t="shared" si="485"/>
        <v>9.464500000000001</v>
      </c>
      <c r="N3041" s="1">
        <f t="shared" si="486"/>
        <v>1.5959400051380264</v>
      </c>
      <c r="O3041" s="1">
        <f t="shared" si="487"/>
        <v>11.060440005138027</v>
      </c>
      <c r="P3041" s="2">
        <f t="shared" si="488"/>
        <v>7.8685599948619744</v>
      </c>
    </row>
    <row r="3042" spans="1:16" x14ac:dyDescent="0.2">
      <c r="A3042" s="17" t="s">
        <v>59</v>
      </c>
      <c r="B3042" t="s">
        <v>28</v>
      </c>
      <c r="C3042" t="s">
        <v>44</v>
      </c>
      <c r="D3042">
        <v>2018</v>
      </c>
      <c r="E3042">
        <v>3</v>
      </c>
      <c r="G3042">
        <v>54</v>
      </c>
      <c r="H3042">
        <v>18.928000000000001</v>
      </c>
      <c r="I3042">
        <v>6.0380000000000003</v>
      </c>
      <c r="M3042" s="3">
        <f t="shared" si="485"/>
        <v>12.483000000000001</v>
      </c>
      <c r="N3042" s="1">
        <f t="shared" si="486"/>
        <v>9.1146064094945984</v>
      </c>
      <c r="O3042" s="1">
        <f t="shared" si="487"/>
        <v>21.597606409494599</v>
      </c>
      <c r="P3042" s="2">
        <f t="shared" si="488"/>
        <v>3.3683935905054021</v>
      </c>
    </row>
    <row r="3043" spans="1:16" x14ac:dyDescent="0.2">
      <c r="A3043" s="17" t="s">
        <v>59</v>
      </c>
      <c r="B3043" t="s">
        <v>28</v>
      </c>
      <c r="C3043" t="s">
        <v>44</v>
      </c>
      <c r="D3043">
        <v>2018</v>
      </c>
      <c r="E3043">
        <v>3</v>
      </c>
      <c r="G3043">
        <v>55</v>
      </c>
      <c r="H3043">
        <v>14.419</v>
      </c>
      <c r="I3043">
        <v>6.9580000000000002</v>
      </c>
      <c r="M3043" s="3">
        <f t="shared" si="485"/>
        <v>10.688500000000001</v>
      </c>
      <c r="N3043" s="1">
        <f t="shared" si="486"/>
        <v>5.2757236944328252</v>
      </c>
      <c r="O3043" s="1">
        <f t="shared" si="487"/>
        <v>15.964223694432826</v>
      </c>
      <c r="P3043" s="2">
        <f t="shared" si="488"/>
        <v>5.412776305567176</v>
      </c>
    </row>
    <row r="3044" spans="1:16" x14ac:dyDescent="0.2">
      <c r="A3044" s="17" t="s">
        <v>59</v>
      </c>
      <c r="B3044" t="s">
        <v>28</v>
      </c>
      <c r="C3044" t="s">
        <v>44</v>
      </c>
      <c r="D3044">
        <v>2018</v>
      </c>
      <c r="E3044">
        <v>3</v>
      </c>
      <c r="G3044">
        <v>56</v>
      </c>
      <c r="H3044">
        <v>16.757000000000001</v>
      </c>
      <c r="I3044">
        <v>7.585</v>
      </c>
      <c r="M3044" s="3">
        <f t="shared" si="485"/>
        <v>12.171000000000001</v>
      </c>
      <c r="N3044" s="1">
        <f t="shared" si="486"/>
        <v>6.4855833970430137</v>
      </c>
      <c r="O3044" s="1">
        <f t="shared" si="487"/>
        <v>18.656583397043015</v>
      </c>
      <c r="P3044" s="2">
        <f t="shared" si="488"/>
        <v>5.6854166029569875</v>
      </c>
    </row>
    <row r="3045" spans="1:16" x14ac:dyDescent="0.2">
      <c r="A3045" s="17" t="s">
        <v>59</v>
      </c>
      <c r="B3045" t="s">
        <v>28</v>
      </c>
      <c r="C3045" t="s">
        <v>44</v>
      </c>
      <c r="D3045">
        <v>2018</v>
      </c>
      <c r="E3045">
        <v>3</v>
      </c>
      <c r="G3045">
        <v>57</v>
      </c>
      <c r="H3045">
        <v>12.852</v>
      </c>
      <c r="I3045">
        <v>6.7919999999999998</v>
      </c>
      <c r="M3045" s="3">
        <f t="shared" si="485"/>
        <v>9.8219999999999992</v>
      </c>
      <c r="N3045" s="1">
        <f t="shared" si="486"/>
        <v>4.2850670939904836</v>
      </c>
      <c r="O3045" s="1">
        <f t="shared" si="487"/>
        <v>14.107067093990484</v>
      </c>
      <c r="P3045" s="2">
        <f t="shared" si="488"/>
        <v>5.5369329060095156</v>
      </c>
    </row>
    <row r="3046" spans="1:16" x14ac:dyDescent="0.2">
      <c r="A3046" s="17" t="s">
        <v>59</v>
      </c>
      <c r="B3046" t="s">
        <v>28</v>
      </c>
      <c r="C3046" t="s">
        <v>44</v>
      </c>
      <c r="D3046">
        <v>2018</v>
      </c>
      <c r="E3046">
        <v>3</v>
      </c>
      <c r="G3046">
        <v>58</v>
      </c>
      <c r="H3046">
        <v>13.772</v>
      </c>
      <c r="I3046">
        <v>10.805999999999999</v>
      </c>
      <c r="M3046" s="3">
        <f t="shared" si="485"/>
        <v>12.289</v>
      </c>
      <c r="N3046" s="1">
        <f t="shared" si="486"/>
        <v>2.0972787129992967</v>
      </c>
      <c r="O3046" s="1">
        <f t="shared" si="487"/>
        <v>14.386278712999296</v>
      </c>
      <c r="P3046" s="2">
        <f t="shared" si="488"/>
        <v>10.191721287000703</v>
      </c>
    </row>
    <row r="3047" spans="1:16" x14ac:dyDescent="0.2">
      <c r="A3047" s="17" t="s">
        <v>59</v>
      </c>
      <c r="B3047" t="s">
        <v>28</v>
      </c>
      <c r="C3047" t="s">
        <v>44</v>
      </c>
      <c r="D3047">
        <v>2018</v>
      </c>
      <c r="E3047">
        <v>3</v>
      </c>
      <c r="G3047">
        <v>59</v>
      </c>
      <c r="H3047">
        <v>14.359</v>
      </c>
      <c r="I3047">
        <v>9.1820000000000004</v>
      </c>
      <c r="M3047" s="3">
        <f t="shared" si="485"/>
        <v>11.7705</v>
      </c>
      <c r="N3047" s="1">
        <f t="shared" si="486"/>
        <v>3.6606918062027574</v>
      </c>
      <c r="O3047" s="1">
        <f t="shared" si="487"/>
        <v>15.431191806202758</v>
      </c>
      <c r="P3047" s="2">
        <f t="shared" si="488"/>
        <v>8.1098081937972424</v>
      </c>
    </row>
    <row r="3048" spans="1:16" x14ac:dyDescent="0.2">
      <c r="A3048" s="17" t="s">
        <v>59</v>
      </c>
      <c r="B3048" t="s">
        <v>28</v>
      </c>
      <c r="C3048" t="s">
        <v>44</v>
      </c>
      <c r="D3048">
        <v>2018</v>
      </c>
      <c r="E3048">
        <v>3</v>
      </c>
      <c r="G3048">
        <v>60</v>
      </c>
      <c r="H3048">
        <v>11.545</v>
      </c>
      <c r="I3048">
        <v>8.6050000000000004</v>
      </c>
      <c r="M3048" s="3">
        <f t="shared" si="485"/>
        <v>10.074999999999999</v>
      </c>
      <c r="N3048" s="1">
        <f t="shared" si="486"/>
        <v>2.0788939366884627</v>
      </c>
      <c r="O3048" s="1">
        <f t="shared" si="487"/>
        <v>12.153893936688462</v>
      </c>
      <c r="P3048" s="2">
        <f t="shared" si="488"/>
        <v>7.9961060633115366</v>
      </c>
    </row>
    <row r="3049" spans="1:16" x14ac:dyDescent="0.2">
      <c r="A3049" s="17" t="s">
        <v>59</v>
      </c>
      <c r="B3049" t="s">
        <v>28</v>
      </c>
      <c r="C3049" t="s">
        <v>44</v>
      </c>
      <c r="D3049">
        <v>2018</v>
      </c>
      <c r="E3049">
        <v>3</v>
      </c>
      <c r="G3049">
        <v>61</v>
      </c>
      <c r="H3049">
        <v>13.028</v>
      </c>
      <c r="I3049">
        <v>10.805999999999999</v>
      </c>
      <c r="M3049" s="3">
        <f t="shared" si="485"/>
        <v>11.917</v>
      </c>
      <c r="N3049" s="1">
        <f t="shared" si="486"/>
        <v>1.5711912677965096</v>
      </c>
      <c r="O3049" s="1">
        <f t="shared" si="487"/>
        <v>13.488191267796509</v>
      </c>
      <c r="P3049" s="2">
        <f t="shared" si="488"/>
        <v>10.345808732203491</v>
      </c>
    </row>
    <row r="3050" spans="1:16" x14ac:dyDescent="0.2">
      <c r="A3050" s="17" t="s">
        <v>59</v>
      </c>
      <c r="B3050" t="s">
        <v>28</v>
      </c>
      <c r="C3050" t="s">
        <v>44</v>
      </c>
      <c r="D3050">
        <v>2018</v>
      </c>
      <c r="E3050">
        <v>3</v>
      </c>
      <c r="G3050">
        <v>62</v>
      </c>
      <c r="H3050">
        <v>10.566000000000001</v>
      </c>
      <c r="I3050">
        <v>10.566000000000001</v>
      </c>
      <c r="M3050" s="3">
        <f t="shared" si="485"/>
        <v>10.566000000000001</v>
      </c>
      <c r="N3050" s="1">
        <f t="shared" si="486"/>
        <v>0</v>
      </c>
      <c r="O3050" s="1">
        <f t="shared" si="487"/>
        <v>10.566000000000001</v>
      </c>
      <c r="P3050" s="2">
        <f t="shared" si="488"/>
        <v>10.566000000000001</v>
      </c>
    </row>
    <row r="3051" spans="1:16" x14ac:dyDescent="0.2">
      <c r="A3051" s="17" t="s">
        <v>59</v>
      </c>
      <c r="B3051" t="s">
        <v>28</v>
      </c>
      <c r="C3051" t="s">
        <v>44</v>
      </c>
      <c r="D3051">
        <v>2018</v>
      </c>
      <c r="E3051">
        <v>3</v>
      </c>
      <c r="G3051">
        <v>63</v>
      </c>
      <c r="H3051">
        <v>13.606</v>
      </c>
      <c r="I3051">
        <v>8.4380000000000006</v>
      </c>
      <c r="M3051" s="3">
        <f t="shared" si="485"/>
        <v>11.022</v>
      </c>
      <c r="N3051" s="1">
        <f t="shared" si="486"/>
        <v>3.6543278451720758</v>
      </c>
      <c r="O3051" s="1">
        <f t="shared" si="487"/>
        <v>14.676327845172075</v>
      </c>
      <c r="P3051" s="2">
        <f t="shared" si="488"/>
        <v>7.3676721548279245</v>
      </c>
    </row>
    <row r="3052" spans="1:16" x14ac:dyDescent="0.2">
      <c r="A3052" s="17" t="s">
        <v>59</v>
      </c>
      <c r="B3052" t="s">
        <v>28</v>
      </c>
      <c r="C3052" t="s">
        <v>44</v>
      </c>
      <c r="D3052">
        <v>2018</v>
      </c>
      <c r="E3052">
        <v>3</v>
      </c>
      <c r="G3052">
        <v>64</v>
      </c>
      <c r="H3052">
        <v>12.446999999999999</v>
      </c>
      <c r="I3052">
        <v>8.3360000000000003</v>
      </c>
      <c r="M3052" s="3">
        <f t="shared" si="485"/>
        <v>10.391500000000001</v>
      </c>
      <c r="N3052" s="1">
        <f t="shared" si="486"/>
        <v>2.906915977457889</v>
      </c>
      <c r="O3052" s="1">
        <f t="shared" si="487"/>
        <v>13.298415977457889</v>
      </c>
      <c r="P3052" s="2">
        <f t="shared" si="488"/>
        <v>7.4845840225421121</v>
      </c>
    </row>
    <row r="3053" spans="1:16" x14ac:dyDescent="0.2">
      <c r="A3053" s="17" t="s">
        <v>59</v>
      </c>
      <c r="B3053" t="s">
        <v>28</v>
      </c>
      <c r="C3053" t="s">
        <v>44</v>
      </c>
      <c r="D3053">
        <v>2018</v>
      </c>
      <c r="E3053">
        <v>3</v>
      </c>
      <c r="G3053">
        <v>65</v>
      </c>
      <c r="H3053">
        <v>11.346</v>
      </c>
      <c r="I3053">
        <v>7.8789999999999996</v>
      </c>
      <c r="M3053" s="3">
        <f t="shared" si="485"/>
        <v>9.6125000000000007</v>
      </c>
      <c r="N3053" s="1">
        <f t="shared" si="486"/>
        <v>2.4515392103737588</v>
      </c>
      <c r="O3053" s="1">
        <f t="shared" si="487"/>
        <v>12.06403921037376</v>
      </c>
      <c r="P3053" s="2">
        <f t="shared" si="488"/>
        <v>7.1609607896262419</v>
      </c>
    </row>
    <row r="3054" spans="1:16" x14ac:dyDescent="0.2">
      <c r="A3054" s="17" t="s">
        <v>59</v>
      </c>
      <c r="B3054" t="s">
        <v>28</v>
      </c>
      <c r="C3054" t="s">
        <v>44</v>
      </c>
      <c r="D3054">
        <v>2018</v>
      </c>
      <c r="E3054">
        <v>3</v>
      </c>
      <c r="G3054">
        <v>66</v>
      </c>
      <c r="H3054">
        <v>10.989000000000001</v>
      </c>
      <c r="I3054">
        <v>12.286</v>
      </c>
      <c r="M3054" s="3">
        <f t="shared" ref="M3054:M3088" si="489">AVERAGE(H3054:L3054)</f>
        <v>11.637499999999999</v>
      </c>
      <c r="N3054" s="1">
        <f t="shared" ref="N3054:N3088" si="490">STDEV(H3054:L3054)</f>
        <v>0.91711749519895136</v>
      </c>
      <c r="O3054" s="1">
        <f t="shared" ref="O3054:O3088" si="491">M3054+N3054</f>
        <v>12.554617495198951</v>
      </c>
      <c r="P3054" s="2">
        <f t="shared" ref="P3054:P3088" si="492">M3054-N3054</f>
        <v>10.720382504801048</v>
      </c>
    </row>
    <row r="3055" spans="1:16" x14ac:dyDescent="0.2">
      <c r="A3055" s="17" t="s">
        <v>59</v>
      </c>
      <c r="B3055" t="s">
        <v>28</v>
      </c>
      <c r="C3055" t="s">
        <v>44</v>
      </c>
      <c r="D3055">
        <v>2018</v>
      </c>
      <c r="E3055">
        <v>3</v>
      </c>
      <c r="G3055">
        <v>67</v>
      </c>
      <c r="H3055">
        <v>12.169</v>
      </c>
      <c r="I3055">
        <v>8.3019999999999996</v>
      </c>
      <c r="M3055" s="3">
        <f t="shared" si="489"/>
        <v>10.2355</v>
      </c>
      <c r="N3055" s="1">
        <f t="shared" si="490"/>
        <v>2.734381922848379</v>
      </c>
      <c r="O3055" s="1">
        <f t="shared" si="491"/>
        <v>12.96988192284838</v>
      </c>
      <c r="P3055" s="2">
        <f t="shared" si="492"/>
        <v>7.501118077151621</v>
      </c>
    </row>
    <row r="3056" spans="1:16" x14ac:dyDescent="0.2">
      <c r="A3056" s="17" t="s">
        <v>59</v>
      </c>
      <c r="B3056" t="s">
        <v>28</v>
      </c>
      <c r="C3056" t="s">
        <v>44</v>
      </c>
      <c r="D3056">
        <v>2018</v>
      </c>
      <c r="E3056">
        <v>3</v>
      </c>
      <c r="G3056">
        <v>68</v>
      </c>
      <c r="H3056">
        <v>12.919</v>
      </c>
      <c r="I3056">
        <v>10.673</v>
      </c>
      <c r="M3056" s="3">
        <f t="shared" si="489"/>
        <v>11.795999999999999</v>
      </c>
      <c r="N3056" s="1">
        <f t="shared" si="490"/>
        <v>1.5881618305449861</v>
      </c>
      <c r="O3056" s="1">
        <f t="shared" si="491"/>
        <v>13.384161830544986</v>
      </c>
      <c r="P3056" s="2">
        <f t="shared" si="492"/>
        <v>10.207838169455012</v>
      </c>
    </row>
    <row r="3057" spans="1:16" x14ac:dyDescent="0.2">
      <c r="A3057" s="17" t="s">
        <v>59</v>
      </c>
      <c r="B3057" t="s">
        <v>28</v>
      </c>
      <c r="C3057" t="s">
        <v>44</v>
      </c>
      <c r="D3057">
        <v>2018</v>
      </c>
      <c r="E3057">
        <v>3</v>
      </c>
      <c r="G3057">
        <v>69</v>
      </c>
      <c r="H3057">
        <v>11.346</v>
      </c>
      <c r="I3057">
        <v>9.9269999999999996</v>
      </c>
      <c r="M3057" s="3">
        <f t="shared" si="489"/>
        <v>10.6365</v>
      </c>
      <c r="N3057" s="1">
        <f t="shared" si="490"/>
        <v>1.0033845225037112</v>
      </c>
      <c r="O3057" s="1">
        <f t="shared" si="491"/>
        <v>11.639884522503712</v>
      </c>
      <c r="P3057" s="2">
        <f t="shared" si="492"/>
        <v>9.6331154774962879</v>
      </c>
    </row>
    <row r="3058" spans="1:16" x14ac:dyDescent="0.2">
      <c r="A3058" s="17" t="s">
        <v>59</v>
      </c>
      <c r="B3058" t="s">
        <v>28</v>
      </c>
      <c r="C3058" t="s">
        <v>44</v>
      </c>
      <c r="D3058">
        <v>2018</v>
      </c>
      <c r="E3058">
        <v>3</v>
      </c>
      <c r="G3058">
        <v>70</v>
      </c>
      <c r="H3058">
        <v>11.321</v>
      </c>
      <c r="I3058">
        <v>10.673</v>
      </c>
      <c r="M3058" s="3">
        <f t="shared" si="489"/>
        <v>10.997</v>
      </c>
      <c r="N3058" s="1">
        <f t="shared" si="490"/>
        <v>0.45820519420888256</v>
      </c>
      <c r="O3058" s="1">
        <f t="shared" si="491"/>
        <v>11.455205194208883</v>
      </c>
      <c r="P3058" s="2">
        <f t="shared" si="492"/>
        <v>10.538794805791117</v>
      </c>
    </row>
    <row r="3059" spans="1:16" x14ac:dyDescent="0.2">
      <c r="A3059" s="17" t="s">
        <v>59</v>
      </c>
      <c r="B3059" t="s">
        <v>28</v>
      </c>
      <c r="C3059" t="s">
        <v>44</v>
      </c>
      <c r="D3059">
        <v>2018</v>
      </c>
      <c r="E3059">
        <v>3</v>
      </c>
      <c r="G3059">
        <v>71</v>
      </c>
      <c r="H3059">
        <v>13.669</v>
      </c>
      <c r="I3059">
        <v>13.669</v>
      </c>
      <c r="M3059" s="3">
        <f t="shared" si="489"/>
        <v>13.669</v>
      </c>
      <c r="N3059" s="1">
        <f t="shared" si="490"/>
        <v>0</v>
      </c>
      <c r="O3059" s="1">
        <f t="shared" si="491"/>
        <v>13.669</v>
      </c>
      <c r="P3059" s="2">
        <f t="shared" si="492"/>
        <v>13.669</v>
      </c>
    </row>
    <row r="3060" spans="1:16" x14ac:dyDescent="0.2">
      <c r="A3060" s="17" t="s">
        <v>59</v>
      </c>
      <c r="B3060" t="s">
        <v>28</v>
      </c>
      <c r="C3060" t="s">
        <v>44</v>
      </c>
      <c r="D3060">
        <v>2018</v>
      </c>
      <c r="E3060">
        <v>3</v>
      </c>
      <c r="G3060">
        <v>72</v>
      </c>
      <c r="H3060">
        <v>13.606</v>
      </c>
      <c r="I3060">
        <v>13.028</v>
      </c>
      <c r="M3060" s="3">
        <f t="shared" si="489"/>
        <v>13.317</v>
      </c>
      <c r="N3060" s="1">
        <f t="shared" si="490"/>
        <v>0.40870771952582408</v>
      </c>
      <c r="O3060" s="1">
        <f t="shared" si="491"/>
        <v>13.725707719525824</v>
      </c>
      <c r="P3060" s="2">
        <f t="shared" si="492"/>
        <v>12.908292280474177</v>
      </c>
    </row>
    <row r="3061" spans="1:16" x14ac:dyDescent="0.2">
      <c r="A3061" s="17" t="s">
        <v>59</v>
      </c>
      <c r="B3061" t="s">
        <v>28</v>
      </c>
      <c r="C3061" t="s">
        <v>44</v>
      </c>
      <c r="D3061">
        <v>2018</v>
      </c>
      <c r="E3061">
        <v>3</v>
      </c>
      <c r="G3061">
        <v>73</v>
      </c>
      <c r="H3061">
        <v>18.254000000000001</v>
      </c>
      <c r="I3061">
        <v>14.827999999999999</v>
      </c>
      <c r="M3061" s="3">
        <f t="shared" si="489"/>
        <v>16.541</v>
      </c>
      <c r="N3061" s="1">
        <f t="shared" si="490"/>
        <v>2.42254783234509</v>
      </c>
      <c r="O3061" s="1">
        <f t="shared" si="491"/>
        <v>18.963547832345089</v>
      </c>
      <c r="P3061" s="2">
        <f t="shared" si="492"/>
        <v>14.11845216765491</v>
      </c>
    </row>
    <row r="3062" spans="1:16" x14ac:dyDescent="0.2">
      <c r="A3062" s="17" t="s">
        <v>59</v>
      </c>
      <c r="B3062" t="s">
        <v>28</v>
      </c>
      <c r="C3062" t="s">
        <v>44</v>
      </c>
      <c r="D3062">
        <v>2018</v>
      </c>
      <c r="E3062">
        <v>3</v>
      </c>
      <c r="G3062">
        <v>74</v>
      </c>
      <c r="H3062">
        <v>15.17</v>
      </c>
      <c r="I3062">
        <v>17.423999999999999</v>
      </c>
      <c r="M3062" s="3">
        <f t="shared" si="489"/>
        <v>16.297000000000001</v>
      </c>
      <c r="N3062" s="1">
        <f t="shared" si="490"/>
        <v>1.5938186847944777</v>
      </c>
      <c r="O3062" s="1">
        <f t="shared" si="491"/>
        <v>17.890818684794478</v>
      </c>
      <c r="P3062" s="2">
        <f t="shared" si="492"/>
        <v>14.703181315205523</v>
      </c>
    </row>
    <row r="3063" spans="1:16" x14ac:dyDescent="0.2">
      <c r="A3063" s="17" t="s">
        <v>59</v>
      </c>
      <c r="B3063" t="s">
        <v>28</v>
      </c>
      <c r="C3063" t="s">
        <v>44</v>
      </c>
      <c r="D3063">
        <v>2018</v>
      </c>
      <c r="E3063">
        <v>3</v>
      </c>
      <c r="G3063">
        <v>75</v>
      </c>
      <c r="H3063">
        <v>17.506</v>
      </c>
      <c r="I3063">
        <v>17.506</v>
      </c>
      <c r="M3063" s="3">
        <f t="shared" si="489"/>
        <v>17.506</v>
      </c>
      <c r="N3063" s="1">
        <f t="shared" si="490"/>
        <v>0</v>
      </c>
      <c r="O3063" s="1">
        <f t="shared" si="491"/>
        <v>17.506</v>
      </c>
      <c r="P3063" s="2">
        <f t="shared" si="492"/>
        <v>17.506</v>
      </c>
    </row>
    <row r="3064" spans="1:16" x14ac:dyDescent="0.2">
      <c r="A3064" s="17" t="s">
        <v>59</v>
      </c>
      <c r="B3064" t="s">
        <v>28</v>
      </c>
      <c r="C3064" t="s">
        <v>44</v>
      </c>
      <c r="D3064">
        <v>2018</v>
      </c>
      <c r="E3064">
        <v>3</v>
      </c>
      <c r="G3064">
        <v>76</v>
      </c>
      <c r="H3064">
        <v>18.882999999999999</v>
      </c>
      <c r="I3064">
        <v>14.419</v>
      </c>
      <c r="M3064" s="3">
        <f t="shared" si="489"/>
        <v>16.651</v>
      </c>
      <c r="N3064" s="1">
        <f t="shared" si="490"/>
        <v>3.1565246712167356</v>
      </c>
      <c r="O3064" s="1">
        <f t="shared" si="491"/>
        <v>19.807524671216736</v>
      </c>
      <c r="P3064" s="2">
        <f t="shared" si="492"/>
        <v>13.494475328783263</v>
      </c>
    </row>
    <row r="3065" spans="1:16" x14ac:dyDescent="0.2">
      <c r="A3065" s="17" t="s">
        <v>59</v>
      </c>
      <c r="B3065" t="s">
        <v>28</v>
      </c>
      <c r="C3065" t="s">
        <v>44</v>
      </c>
      <c r="D3065">
        <v>2018</v>
      </c>
      <c r="E3065">
        <v>3</v>
      </c>
      <c r="G3065">
        <v>77</v>
      </c>
      <c r="H3065">
        <v>19.853999999999999</v>
      </c>
      <c r="I3065">
        <v>15.558999999999999</v>
      </c>
      <c r="M3065" s="3">
        <f t="shared" si="489"/>
        <v>17.706499999999998</v>
      </c>
      <c r="N3065" s="1">
        <f t="shared" si="490"/>
        <v>3.0370236251962353</v>
      </c>
      <c r="O3065" s="1">
        <f t="shared" si="491"/>
        <v>20.743523625196232</v>
      </c>
      <c r="P3065" s="2">
        <f t="shared" si="492"/>
        <v>14.669476374803763</v>
      </c>
    </row>
    <row r="3066" spans="1:16" x14ac:dyDescent="0.2">
      <c r="A3066" s="17" t="s">
        <v>59</v>
      </c>
      <c r="B3066" t="s">
        <v>28</v>
      </c>
      <c r="C3066" t="s">
        <v>44</v>
      </c>
      <c r="D3066">
        <v>2018</v>
      </c>
      <c r="E3066">
        <v>3</v>
      </c>
      <c r="G3066">
        <v>78</v>
      </c>
      <c r="H3066">
        <v>27.337</v>
      </c>
      <c r="I3066">
        <v>15.393000000000001</v>
      </c>
      <c r="M3066" s="3">
        <f t="shared" si="489"/>
        <v>21.365000000000002</v>
      </c>
      <c r="N3066" s="1">
        <f t="shared" si="490"/>
        <v>8.4456833944921161</v>
      </c>
      <c r="O3066" s="1">
        <f t="shared" si="491"/>
        <v>29.810683394492116</v>
      </c>
      <c r="P3066" s="2">
        <f t="shared" si="492"/>
        <v>12.919316605507886</v>
      </c>
    </row>
    <row r="3067" spans="1:16" x14ac:dyDescent="0.2">
      <c r="A3067" s="17" t="s">
        <v>59</v>
      </c>
      <c r="B3067" t="s">
        <v>28</v>
      </c>
      <c r="C3067" t="s">
        <v>44</v>
      </c>
      <c r="D3067">
        <v>2018</v>
      </c>
      <c r="E3067">
        <v>3</v>
      </c>
      <c r="G3067">
        <v>79</v>
      </c>
      <c r="H3067">
        <v>18.175999999999998</v>
      </c>
      <c r="I3067">
        <v>19.853999999999999</v>
      </c>
      <c r="M3067" s="3">
        <f t="shared" si="489"/>
        <v>19.015000000000001</v>
      </c>
      <c r="N3067" s="1">
        <f t="shared" si="490"/>
        <v>1.1865251788310274</v>
      </c>
      <c r="O3067" s="1">
        <f t="shared" si="491"/>
        <v>20.201525178831027</v>
      </c>
      <c r="P3067" s="2">
        <f t="shared" si="492"/>
        <v>17.828474821168975</v>
      </c>
    </row>
    <row r="3068" spans="1:16" x14ac:dyDescent="0.2">
      <c r="A3068" s="17" t="s">
        <v>59</v>
      </c>
      <c r="B3068" t="s">
        <v>28</v>
      </c>
      <c r="C3068" t="s">
        <v>44</v>
      </c>
      <c r="D3068">
        <v>2018</v>
      </c>
      <c r="E3068">
        <v>3</v>
      </c>
      <c r="G3068">
        <v>80</v>
      </c>
      <c r="H3068">
        <v>23.408000000000001</v>
      </c>
      <c r="I3068">
        <v>21.253</v>
      </c>
      <c r="M3068" s="3">
        <f t="shared" si="489"/>
        <v>22.330500000000001</v>
      </c>
      <c r="N3068" s="1">
        <f t="shared" si="490"/>
        <v>1.5238151134570106</v>
      </c>
      <c r="O3068" s="1">
        <f t="shared" si="491"/>
        <v>23.854315113457012</v>
      </c>
      <c r="P3068" s="2">
        <f t="shared" si="492"/>
        <v>20.806684886542989</v>
      </c>
    </row>
    <row r="3069" spans="1:16" x14ac:dyDescent="0.2">
      <c r="A3069" s="17" t="s">
        <v>59</v>
      </c>
      <c r="B3069" t="s">
        <v>28</v>
      </c>
      <c r="C3069" t="s">
        <v>44</v>
      </c>
      <c r="D3069">
        <v>2018</v>
      </c>
      <c r="E3069">
        <v>3</v>
      </c>
      <c r="G3069">
        <v>81</v>
      </c>
      <c r="H3069">
        <v>28.689</v>
      </c>
      <c r="I3069">
        <v>25.76</v>
      </c>
      <c r="M3069" s="3">
        <f t="shared" si="489"/>
        <v>27.224499999999999</v>
      </c>
      <c r="N3069" s="1">
        <f t="shared" si="490"/>
        <v>2.0711157620953968</v>
      </c>
      <c r="O3069" s="1">
        <f t="shared" si="491"/>
        <v>29.295615762095395</v>
      </c>
      <c r="P3069" s="2">
        <f t="shared" si="492"/>
        <v>25.153384237904604</v>
      </c>
    </row>
    <row r="3070" spans="1:16" x14ac:dyDescent="0.2">
      <c r="A3070" s="17" t="s">
        <v>59</v>
      </c>
      <c r="B3070" t="s">
        <v>28</v>
      </c>
      <c r="C3070" t="s">
        <v>44</v>
      </c>
      <c r="D3070">
        <v>2018</v>
      </c>
      <c r="E3070">
        <v>3</v>
      </c>
      <c r="G3070">
        <v>82</v>
      </c>
      <c r="H3070">
        <v>25.66</v>
      </c>
      <c r="I3070">
        <v>25.088000000000001</v>
      </c>
      <c r="M3070" s="3">
        <f t="shared" si="489"/>
        <v>25.374000000000002</v>
      </c>
      <c r="N3070" s="1">
        <f t="shared" si="490"/>
        <v>0.40446507883870458</v>
      </c>
      <c r="O3070" s="1">
        <f t="shared" si="491"/>
        <v>25.778465078838707</v>
      </c>
      <c r="P3070" s="2">
        <f t="shared" si="492"/>
        <v>24.969534921161298</v>
      </c>
    </row>
    <row r="3071" spans="1:16" x14ac:dyDescent="0.2">
      <c r="A3071" s="17" t="s">
        <v>59</v>
      </c>
      <c r="B3071" t="s">
        <v>28</v>
      </c>
      <c r="C3071" t="s">
        <v>44</v>
      </c>
      <c r="D3071">
        <v>2018</v>
      </c>
      <c r="E3071">
        <v>3</v>
      </c>
      <c r="G3071">
        <v>83</v>
      </c>
      <c r="H3071">
        <v>30.198</v>
      </c>
      <c r="I3071">
        <v>27.925000000000001</v>
      </c>
      <c r="M3071" s="3">
        <f t="shared" si="489"/>
        <v>29.061500000000002</v>
      </c>
      <c r="N3071" s="1">
        <f t="shared" si="490"/>
        <v>1.6072537136370224</v>
      </c>
      <c r="O3071" s="1">
        <f t="shared" si="491"/>
        <v>30.668753713637024</v>
      </c>
      <c r="P3071" s="2">
        <f t="shared" si="492"/>
        <v>27.454246286362981</v>
      </c>
    </row>
    <row r="3072" spans="1:16" x14ac:dyDescent="0.2">
      <c r="A3072" s="17" t="s">
        <v>59</v>
      </c>
      <c r="B3072" t="s">
        <v>28</v>
      </c>
      <c r="C3072" t="s">
        <v>44</v>
      </c>
      <c r="D3072">
        <v>2018</v>
      </c>
      <c r="E3072">
        <v>3</v>
      </c>
      <c r="G3072">
        <v>84</v>
      </c>
      <c r="H3072">
        <v>19.623000000000001</v>
      </c>
      <c r="I3072">
        <v>26.544</v>
      </c>
      <c r="M3072" s="3">
        <f t="shared" si="489"/>
        <v>23.083500000000001</v>
      </c>
      <c r="N3072" s="1">
        <f t="shared" si="490"/>
        <v>4.8938860325920865</v>
      </c>
      <c r="O3072" s="1">
        <f t="shared" si="491"/>
        <v>27.977386032592086</v>
      </c>
      <c r="P3072" s="2">
        <f t="shared" si="492"/>
        <v>18.189613967407915</v>
      </c>
    </row>
    <row r="3073" spans="1:16" x14ac:dyDescent="0.2">
      <c r="A3073" s="17" t="s">
        <v>59</v>
      </c>
      <c r="B3073" t="s">
        <v>28</v>
      </c>
      <c r="C3073" t="s">
        <v>44</v>
      </c>
      <c r="D3073">
        <v>2018</v>
      </c>
      <c r="E3073">
        <v>3</v>
      </c>
      <c r="G3073">
        <v>85</v>
      </c>
      <c r="H3073">
        <v>23.408000000000001</v>
      </c>
      <c r="I3073">
        <v>24.361999999999998</v>
      </c>
      <c r="M3073" s="3">
        <f t="shared" si="489"/>
        <v>23.884999999999998</v>
      </c>
      <c r="N3073" s="1">
        <f t="shared" si="490"/>
        <v>0.67457986925196423</v>
      </c>
      <c r="O3073" s="1">
        <f t="shared" si="491"/>
        <v>24.559579869251962</v>
      </c>
      <c r="P3073" s="2">
        <f t="shared" si="492"/>
        <v>23.210420130748034</v>
      </c>
    </row>
    <row r="3074" spans="1:16" x14ac:dyDescent="0.2">
      <c r="A3074" s="17" t="s">
        <v>59</v>
      </c>
      <c r="B3074" t="s">
        <v>28</v>
      </c>
      <c r="C3074" t="s">
        <v>44</v>
      </c>
      <c r="D3074">
        <v>2018</v>
      </c>
      <c r="E3074">
        <v>3</v>
      </c>
      <c r="G3074">
        <v>86</v>
      </c>
      <c r="H3074">
        <v>20.390999999999998</v>
      </c>
      <c r="I3074">
        <v>30.273</v>
      </c>
      <c r="M3074" s="3">
        <f t="shared" si="489"/>
        <v>25.332000000000001</v>
      </c>
      <c r="N3074" s="1">
        <f t="shared" si="490"/>
        <v>6.9876292116854533</v>
      </c>
      <c r="O3074" s="1">
        <f t="shared" si="491"/>
        <v>32.319629211685452</v>
      </c>
      <c r="P3074" s="2">
        <f t="shared" si="492"/>
        <v>18.344370788314549</v>
      </c>
    </row>
    <row r="3075" spans="1:16" x14ac:dyDescent="0.2">
      <c r="A3075" s="17" t="s">
        <v>59</v>
      </c>
      <c r="B3075" t="s">
        <v>28</v>
      </c>
      <c r="C3075" t="s">
        <v>44</v>
      </c>
      <c r="D3075">
        <v>2018</v>
      </c>
      <c r="E3075">
        <v>3</v>
      </c>
      <c r="G3075">
        <v>87</v>
      </c>
      <c r="H3075">
        <v>19.623000000000001</v>
      </c>
      <c r="I3075">
        <v>31.734000000000002</v>
      </c>
      <c r="M3075" s="3">
        <f t="shared" si="489"/>
        <v>25.6785</v>
      </c>
      <c r="N3075" s="1">
        <f t="shared" si="490"/>
        <v>8.5637702269502878</v>
      </c>
      <c r="O3075" s="1">
        <f t="shared" si="491"/>
        <v>34.242270226950289</v>
      </c>
      <c r="P3075" s="2">
        <f t="shared" si="492"/>
        <v>17.11472977304971</v>
      </c>
    </row>
    <row r="3076" spans="1:16" x14ac:dyDescent="0.2">
      <c r="A3076" s="17" t="s">
        <v>59</v>
      </c>
      <c r="B3076" t="s">
        <v>28</v>
      </c>
      <c r="C3076" t="s">
        <v>44</v>
      </c>
      <c r="D3076">
        <v>2018</v>
      </c>
      <c r="E3076">
        <v>3</v>
      </c>
      <c r="G3076">
        <v>88</v>
      </c>
      <c r="H3076">
        <v>21.887</v>
      </c>
      <c r="I3076">
        <v>32.488</v>
      </c>
      <c r="M3076" s="3">
        <f t="shared" si="489"/>
        <v>27.1875</v>
      </c>
      <c r="N3076" s="1">
        <f t="shared" si="490"/>
        <v>7.4960389873585802</v>
      </c>
      <c r="O3076" s="1">
        <f t="shared" si="491"/>
        <v>34.683538987358581</v>
      </c>
      <c r="P3076" s="2">
        <f t="shared" si="492"/>
        <v>19.691461012641419</v>
      </c>
    </row>
    <row r="3077" spans="1:16" x14ac:dyDescent="0.2">
      <c r="A3077" s="17" t="s">
        <v>59</v>
      </c>
      <c r="B3077" t="s">
        <v>28</v>
      </c>
      <c r="C3077" t="s">
        <v>44</v>
      </c>
      <c r="D3077">
        <v>2018</v>
      </c>
      <c r="E3077">
        <v>3</v>
      </c>
      <c r="G3077">
        <v>89</v>
      </c>
      <c r="H3077">
        <v>20.390999999999998</v>
      </c>
      <c r="I3077">
        <v>28.719000000000001</v>
      </c>
      <c r="M3077" s="3">
        <f t="shared" si="489"/>
        <v>24.555</v>
      </c>
      <c r="N3077" s="1">
        <f t="shared" si="490"/>
        <v>5.888785273721564</v>
      </c>
      <c r="O3077" s="1">
        <f t="shared" si="491"/>
        <v>30.443785273721563</v>
      </c>
      <c r="P3077" s="2">
        <f t="shared" si="492"/>
        <v>18.666214726278437</v>
      </c>
    </row>
    <row r="3078" spans="1:16" x14ac:dyDescent="0.2">
      <c r="A3078" s="17" t="s">
        <v>59</v>
      </c>
      <c r="B3078" t="s">
        <v>28</v>
      </c>
      <c r="C3078" t="s">
        <v>44</v>
      </c>
      <c r="D3078">
        <v>2018</v>
      </c>
      <c r="E3078">
        <v>3</v>
      </c>
      <c r="G3078">
        <v>90</v>
      </c>
      <c r="H3078">
        <v>30.198</v>
      </c>
      <c r="I3078">
        <v>31.09</v>
      </c>
      <c r="M3078" s="3">
        <f t="shared" si="489"/>
        <v>30.643999999999998</v>
      </c>
      <c r="N3078" s="1">
        <f t="shared" si="490"/>
        <v>0.63073924881840004</v>
      </c>
      <c r="O3078" s="1">
        <f t="shared" si="491"/>
        <v>31.274739248818399</v>
      </c>
      <c r="P3078" s="2">
        <f t="shared" si="492"/>
        <v>30.013260751181598</v>
      </c>
    </row>
    <row r="3079" spans="1:16" x14ac:dyDescent="0.2">
      <c r="A3079" s="17" t="s">
        <v>59</v>
      </c>
      <c r="B3079" t="s">
        <v>28</v>
      </c>
      <c r="C3079" t="s">
        <v>44</v>
      </c>
      <c r="D3079">
        <v>2018</v>
      </c>
      <c r="E3079">
        <v>3</v>
      </c>
      <c r="G3079">
        <v>91</v>
      </c>
      <c r="H3079">
        <v>34.75</v>
      </c>
      <c r="I3079">
        <v>32.767000000000003</v>
      </c>
      <c r="M3079" s="3">
        <f t="shared" si="489"/>
        <v>33.758499999999998</v>
      </c>
      <c r="N3079" s="1">
        <f t="shared" si="490"/>
        <v>1.4021927470929216</v>
      </c>
      <c r="O3079" s="1">
        <f t="shared" si="491"/>
        <v>35.160692747092916</v>
      </c>
      <c r="P3079" s="2">
        <f t="shared" si="492"/>
        <v>32.356307252907079</v>
      </c>
    </row>
    <row r="3080" spans="1:16" x14ac:dyDescent="0.2">
      <c r="A3080" s="17" t="s">
        <v>59</v>
      </c>
      <c r="B3080" t="s">
        <v>28</v>
      </c>
      <c r="C3080" t="s">
        <v>44</v>
      </c>
      <c r="D3080">
        <v>2018</v>
      </c>
      <c r="E3080">
        <v>3</v>
      </c>
      <c r="G3080">
        <v>92</v>
      </c>
      <c r="H3080">
        <v>24.198</v>
      </c>
      <c r="I3080">
        <v>27.934999999999999</v>
      </c>
      <c r="M3080" s="3">
        <f t="shared" si="489"/>
        <v>26.066499999999998</v>
      </c>
      <c r="N3080" s="1">
        <f t="shared" si="490"/>
        <v>2.6424580412941268</v>
      </c>
      <c r="O3080" s="1">
        <f t="shared" si="491"/>
        <v>28.708958041294125</v>
      </c>
      <c r="P3080" s="2">
        <f t="shared" si="492"/>
        <v>23.424041958705871</v>
      </c>
    </row>
    <row r="3081" spans="1:16" x14ac:dyDescent="0.2">
      <c r="A3081" s="17" t="s">
        <v>59</v>
      </c>
      <c r="B3081" t="s">
        <v>28</v>
      </c>
      <c r="C3081" t="s">
        <v>44</v>
      </c>
      <c r="D3081">
        <v>2018</v>
      </c>
      <c r="E3081">
        <v>3</v>
      </c>
      <c r="G3081">
        <v>93</v>
      </c>
      <c r="H3081">
        <v>32.462000000000003</v>
      </c>
      <c r="I3081">
        <v>39.360999999999997</v>
      </c>
      <c r="M3081" s="3">
        <f t="shared" si="489"/>
        <v>35.911500000000004</v>
      </c>
      <c r="N3081" s="1">
        <f t="shared" si="490"/>
        <v>4.8783296834059868</v>
      </c>
      <c r="O3081" s="1">
        <f t="shared" si="491"/>
        <v>40.789829683405991</v>
      </c>
      <c r="P3081" s="2">
        <f t="shared" si="492"/>
        <v>31.033170316594017</v>
      </c>
    </row>
    <row r="3082" spans="1:16" x14ac:dyDescent="0.2">
      <c r="A3082" s="17" t="s">
        <v>59</v>
      </c>
      <c r="B3082" t="s">
        <v>28</v>
      </c>
      <c r="C3082" t="s">
        <v>44</v>
      </c>
      <c r="D3082">
        <v>2018</v>
      </c>
      <c r="E3082">
        <v>3</v>
      </c>
      <c r="G3082">
        <v>94</v>
      </c>
      <c r="H3082">
        <v>29.472999999999999</v>
      </c>
      <c r="I3082">
        <v>28.768000000000001</v>
      </c>
      <c r="M3082" s="3">
        <f t="shared" si="489"/>
        <v>29.1205</v>
      </c>
      <c r="N3082" s="1">
        <f t="shared" si="490"/>
        <v>0.49851028073651482</v>
      </c>
      <c r="O3082" s="1">
        <f t="shared" si="491"/>
        <v>29.619010280736514</v>
      </c>
      <c r="P3082" s="2">
        <f t="shared" si="492"/>
        <v>28.621989719263485</v>
      </c>
    </row>
    <row r="3083" spans="1:16" x14ac:dyDescent="0.2">
      <c r="A3083" s="17" t="s">
        <v>59</v>
      </c>
      <c r="B3083" t="s">
        <v>28</v>
      </c>
      <c r="C3083" t="s">
        <v>44</v>
      </c>
      <c r="D3083">
        <v>2018</v>
      </c>
      <c r="E3083">
        <v>3</v>
      </c>
      <c r="G3083">
        <v>95</v>
      </c>
      <c r="H3083">
        <v>38.491</v>
      </c>
      <c r="I3083">
        <v>29.588000000000001</v>
      </c>
      <c r="M3083" s="3">
        <f t="shared" si="489"/>
        <v>34.039500000000004</v>
      </c>
      <c r="N3083" s="1">
        <f t="shared" si="490"/>
        <v>6.2953716729038023</v>
      </c>
      <c r="O3083" s="1">
        <f t="shared" si="491"/>
        <v>40.334871672903809</v>
      </c>
      <c r="P3083" s="2">
        <f t="shared" si="492"/>
        <v>27.744128327096202</v>
      </c>
    </row>
    <row r="3084" spans="1:16" x14ac:dyDescent="0.2">
      <c r="A3084" s="17" t="s">
        <v>59</v>
      </c>
      <c r="B3084" t="s">
        <v>28</v>
      </c>
      <c r="C3084" t="s">
        <v>44</v>
      </c>
      <c r="D3084">
        <v>2018</v>
      </c>
      <c r="E3084">
        <v>3</v>
      </c>
      <c r="G3084">
        <v>96</v>
      </c>
      <c r="H3084">
        <v>29.443999999999999</v>
      </c>
      <c r="I3084">
        <v>33.420999999999999</v>
      </c>
      <c r="M3084" s="3">
        <f t="shared" si="489"/>
        <v>31.432499999999997</v>
      </c>
      <c r="N3084" s="1">
        <f t="shared" si="490"/>
        <v>2.8121636687788998</v>
      </c>
      <c r="O3084" s="1">
        <f t="shared" si="491"/>
        <v>34.244663668778898</v>
      </c>
      <c r="P3084" s="2">
        <f t="shared" si="492"/>
        <v>28.620336331221097</v>
      </c>
    </row>
    <row r="3085" spans="1:16" x14ac:dyDescent="0.2">
      <c r="A3085" s="17" t="s">
        <v>59</v>
      </c>
      <c r="B3085" t="s">
        <v>28</v>
      </c>
      <c r="C3085" t="s">
        <v>44</v>
      </c>
      <c r="D3085">
        <v>2018</v>
      </c>
      <c r="E3085">
        <v>3</v>
      </c>
      <c r="G3085">
        <v>97</v>
      </c>
      <c r="H3085">
        <v>29.434000000000001</v>
      </c>
      <c r="I3085">
        <v>30.189</v>
      </c>
      <c r="M3085" s="3">
        <f t="shared" si="489"/>
        <v>29.811500000000002</v>
      </c>
      <c r="N3085" s="1">
        <f t="shared" si="490"/>
        <v>0.53386561979584268</v>
      </c>
      <c r="O3085" s="1">
        <f t="shared" si="491"/>
        <v>30.345365619795846</v>
      </c>
      <c r="P3085" s="2">
        <f t="shared" si="492"/>
        <v>29.277634380204159</v>
      </c>
    </row>
    <row r="3086" spans="1:16" x14ac:dyDescent="0.2">
      <c r="A3086" s="17" t="s">
        <v>59</v>
      </c>
      <c r="B3086" t="s">
        <v>28</v>
      </c>
      <c r="C3086" t="s">
        <v>44</v>
      </c>
      <c r="D3086">
        <v>2018</v>
      </c>
      <c r="E3086">
        <v>3</v>
      </c>
      <c r="G3086">
        <v>98</v>
      </c>
      <c r="H3086">
        <v>35.472000000000001</v>
      </c>
      <c r="I3086">
        <v>28.678999999999998</v>
      </c>
      <c r="M3086" s="3">
        <f t="shared" si="489"/>
        <v>32.075499999999998</v>
      </c>
      <c r="N3086" s="1">
        <f t="shared" si="490"/>
        <v>4.8033763646002301</v>
      </c>
      <c r="O3086" s="1">
        <f t="shared" si="491"/>
        <v>36.878876364600231</v>
      </c>
      <c r="P3086" s="2">
        <f t="shared" si="492"/>
        <v>27.272123635399769</v>
      </c>
    </row>
    <row r="3087" spans="1:16" x14ac:dyDescent="0.2">
      <c r="A3087" s="17" t="s">
        <v>59</v>
      </c>
      <c r="B3087" t="s">
        <v>28</v>
      </c>
      <c r="C3087" t="s">
        <v>44</v>
      </c>
      <c r="D3087">
        <v>2018</v>
      </c>
      <c r="E3087">
        <v>3</v>
      </c>
      <c r="G3087">
        <v>99</v>
      </c>
      <c r="H3087">
        <v>36.351999999999997</v>
      </c>
      <c r="I3087">
        <v>36.981000000000002</v>
      </c>
      <c r="M3087" s="3">
        <f t="shared" si="489"/>
        <v>36.666499999999999</v>
      </c>
      <c r="N3087" s="1">
        <f t="shared" si="490"/>
        <v>0.44477016536634184</v>
      </c>
      <c r="O3087" s="1">
        <f t="shared" si="491"/>
        <v>37.111270165366342</v>
      </c>
      <c r="P3087" s="2">
        <f t="shared" si="492"/>
        <v>36.221729834633656</v>
      </c>
    </row>
    <row r="3088" spans="1:16" x14ac:dyDescent="0.2">
      <c r="A3088" s="36" t="s">
        <v>59</v>
      </c>
      <c r="B3088" s="5" t="s">
        <v>28</v>
      </c>
      <c r="C3088" s="5" t="s">
        <v>44</v>
      </c>
      <c r="D3088" s="5">
        <v>2018</v>
      </c>
      <c r="E3088" s="5">
        <v>3</v>
      </c>
      <c r="F3088" s="5"/>
      <c r="G3088" s="5">
        <v>100</v>
      </c>
      <c r="H3088" s="5">
        <v>43.018999999999998</v>
      </c>
      <c r="I3088" s="5">
        <v>29.434000000000001</v>
      </c>
      <c r="J3088" s="5"/>
      <c r="K3088" s="5"/>
      <c r="L3088" s="5"/>
      <c r="M3088" s="6">
        <f t="shared" si="489"/>
        <v>36.226500000000001</v>
      </c>
      <c r="N3088" s="7">
        <f t="shared" si="490"/>
        <v>9.6060456224192343</v>
      </c>
      <c r="O3088" s="7">
        <f t="shared" si="491"/>
        <v>45.832545622419232</v>
      </c>
      <c r="P3088" s="8">
        <f t="shared" si="492"/>
        <v>26.620454377580767</v>
      </c>
    </row>
    <row r="3089" spans="1:16" x14ac:dyDescent="0.2">
      <c r="A3089" s="32" t="s">
        <v>60</v>
      </c>
      <c r="B3089" s="9" t="s">
        <v>20</v>
      </c>
      <c r="C3089" s="9" t="s">
        <v>43</v>
      </c>
      <c r="D3089" s="9">
        <v>2020</v>
      </c>
      <c r="E3089" s="9">
        <v>1</v>
      </c>
      <c r="F3089" s="9">
        <v>654.75800000000004</v>
      </c>
      <c r="G3089" s="9">
        <v>1</v>
      </c>
      <c r="H3089" s="9" t="s">
        <v>18</v>
      </c>
      <c r="I3089" s="9" t="s">
        <v>18</v>
      </c>
      <c r="J3089" s="9">
        <v>3.0190000000000001</v>
      </c>
      <c r="K3089" s="9" t="s">
        <v>18</v>
      </c>
      <c r="L3089" s="9"/>
      <c r="M3089" s="11">
        <f t="shared" ref="M3089" si="493">AVERAGE(H3089:L3089)</f>
        <v>3.0190000000000001</v>
      </c>
      <c r="N3089" s="12" t="s">
        <v>18</v>
      </c>
      <c r="O3089" s="12" t="s">
        <v>18</v>
      </c>
      <c r="P3089" s="13" t="s">
        <v>18</v>
      </c>
    </row>
    <row r="3090" spans="1:16" x14ac:dyDescent="0.2">
      <c r="A3090" s="17" t="s">
        <v>60</v>
      </c>
      <c r="B3090" t="s">
        <v>20</v>
      </c>
      <c r="C3090" t="s">
        <v>43</v>
      </c>
      <c r="D3090">
        <v>2020</v>
      </c>
      <c r="E3090">
        <v>1</v>
      </c>
      <c r="G3090">
        <v>2</v>
      </c>
      <c r="H3090" t="s">
        <v>18</v>
      </c>
      <c r="I3090">
        <v>5.2830000000000004</v>
      </c>
      <c r="J3090">
        <v>3.1120000000000001</v>
      </c>
      <c r="K3090">
        <v>3.774</v>
      </c>
      <c r="M3090" s="3">
        <f t="shared" ref="M3090:M3114" si="494">AVERAGE(H3090:L3090)</f>
        <v>4.0563333333333338</v>
      </c>
      <c r="N3090" s="1">
        <f t="shared" ref="N3090:N3114" si="495">STDEV(H3090:L3090)</f>
        <v>1.1126968739658312</v>
      </c>
      <c r="O3090" s="1">
        <f t="shared" ref="O3090:O3114" si="496">M3090+N3090</f>
        <v>5.1690302072991647</v>
      </c>
      <c r="P3090" s="2">
        <f t="shared" ref="P3090:P3114" si="497">M3090-N3090</f>
        <v>2.9436364593675028</v>
      </c>
    </row>
    <row r="3091" spans="1:16" x14ac:dyDescent="0.2">
      <c r="A3091" s="17" t="s">
        <v>60</v>
      </c>
      <c r="B3091" t="s">
        <v>20</v>
      </c>
      <c r="C3091" t="s">
        <v>43</v>
      </c>
      <c r="D3091">
        <v>2020</v>
      </c>
      <c r="E3091">
        <v>1</v>
      </c>
      <c r="G3091">
        <v>3</v>
      </c>
      <c r="H3091" t="s">
        <v>18</v>
      </c>
      <c r="I3091">
        <v>5.2830000000000004</v>
      </c>
      <c r="J3091">
        <v>4.5279999999999996</v>
      </c>
      <c r="K3091">
        <v>3.8479999999999999</v>
      </c>
      <c r="M3091" s="3">
        <f t="shared" si="494"/>
        <v>4.5529999999999999</v>
      </c>
      <c r="N3091" s="1">
        <f t="shared" si="495"/>
        <v>0.71782658072824679</v>
      </c>
      <c r="O3091" s="1">
        <f t="shared" si="496"/>
        <v>5.2708265807282464</v>
      </c>
      <c r="P3091" s="2">
        <f t="shared" si="497"/>
        <v>3.835173419271753</v>
      </c>
    </row>
    <row r="3092" spans="1:16" x14ac:dyDescent="0.2">
      <c r="A3092" s="17" t="s">
        <v>60</v>
      </c>
      <c r="B3092" t="s">
        <v>20</v>
      </c>
      <c r="C3092" t="s">
        <v>43</v>
      </c>
      <c r="D3092">
        <v>2020</v>
      </c>
      <c r="E3092">
        <v>1</v>
      </c>
      <c r="G3092">
        <v>4</v>
      </c>
      <c r="H3092">
        <v>3.774</v>
      </c>
      <c r="I3092">
        <v>6.085</v>
      </c>
      <c r="J3092">
        <v>5.2830000000000004</v>
      </c>
      <c r="K3092">
        <v>5.3369999999999997</v>
      </c>
      <c r="M3092" s="3">
        <f t="shared" si="494"/>
        <v>5.1197499999999998</v>
      </c>
      <c r="N3092" s="1">
        <f t="shared" si="495"/>
        <v>0.96895110815768393</v>
      </c>
      <c r="O3092" s="1">
        <f t="shared" si="496"/>
        <v>6.0887011081576841</v>
      </c>
      <c r="P3092" s="2">
        <f t="shared" si="497"/>
        <v>4.1507988918423155</v>
      </c>
    </row>
    <row r="3093" spans="1:16" x14ac:dyDescent="0.2">
      <c r="A3093" s="17" t="s">
        <v>60</v>
      </c>
      <c r="B3093" t="s">
        <v>20</v>
      </c>
      <c r="C3093" t="s">
        <v>43</v>
      </c>
      <c r="D3093">
        <v>2020</v>
      </c>
      <c r="E3093">
        <v>1</v>
      </c>
      <c r="G3093">
        <v>5</v>
      </c>
      <c r="H3093">
        <v>4.7729999999999997</v>
      </c>
      <c r="I3093">
        <v>6.8339999999999996</v>
      </c>
      <c r="J3093">
        <v>7.5469999999999997</v>
      </c>
      <c r="K3093">
        <v>5.2830000000000004</v>
      </c>
      <c r="M3093" s="3">
        <f t="shared" si="494"/>
        <v>6.1092500000000003</v>
      </c>
      <c r="N3093" s="1">
        <f t="shared" si="495"/>
        <v>1.2987995418847293</v>
      </c>
      <c r="O3093" s="1">
        <f t="shared" si="496"/>
        <v>7.4080495418847292</v>
      </c>
      <c r="P3093" s="2">
        <f t="shared" si="497"/>
        <v>4.8104504581152714</v>
      </c>
    </row>
    <row r="3094" spans="1:16" x14ac:dyDescent="0.2">
      <c r="A3094" s="17" t="s">
        <v>60</v>
      </c>
      <c r="B3094" t="s">
        <v>20</v>
      </c>
      <c r="C3094" t="s">
        <v>43</v>
      </c>
      <c r="D3094">
        <v>2020</v>
      </c>
      <c r="E3094">
        <v>1</v>
      </c>
      <c r="G3094">
        <v>6</v>
      </c>
      <c r="H3094">
        <v>6.085</v>
      </c>
      <c r="I3094">
        <v>9.0570000000000004</v>
      </c>
      <c r="J3094">
        <v>12.83</v>
      </c>
      <c r="K3094">
        <v>8.3019999999999996</v>
      </c>
      <c r="M3094" s="3">
        <f t="shared" si="494"/>
        <v>9.0685000000000002</v>
      </c>
      <c r="N3094" s="1">
        <f t="shared" si="495"/>
        <v>2.8070036812705945</v>
      </c>
      <c r="O3094" s="1">
        <f t="shared" si="496"/>
        <v>11.875503681270594</v>
      </c>
      <c r="P3094" s="2">
        <f t="shared" si="497"/>
        <v>6.2614963187294057</v>
      </c>
    </row>
    <row r="3095" spans="1:16" x14ac:dyDescent="0.2">
      <c r="A3095" s="17" t="s">
        <v>60</v>
      </c>
      <c r="B3095" t="s">
        <v>20</v>
      </c>
      <c r="C3095" t="s">
        <v>43</v>
      </c>
      <c r="D3095">
        <v>2020</v>
      </c>
      <c r="E3095">
        <v>1</v>
      </c>
      <c r="G3095">
        <v>7</v>
      </c>
      <c r="H3095">
        <v>9.0570000000000004</v>
      </c>
      <c r="I3095">
        <v>9.8109999999999999</v>
      </c>
      <c r="J3095">
        <v>12.099</v>
      </c>
      <c r="K3095">
        <v>11.321</v>
      </c>
      <c r="M3095" s="3">
        <f t="shared" si="494"/>
        <v>10.572000000000001</v>
      </c>
      <c r="N3095" s="1">
        <f t="shared" si="495"/>
        <v>1.3864914953459535</v>
      </c>
      <c r="O3095" s="1">
        <f t="shared" si="496"/>
        <v>11.958491495345955</v>
      </c>
      <c r="P3095" s="2">
        <f t="shared" si="497"/>
        <v>9.185508504654047</v>
      </c>
    </row>
    <row r="3096" spans="1:16" x14ac:dyDescent="0.2">
      <c r="A3096" s="17" t="s">
        <v>60</v>
      </c>
      <c r="B3096" t="s">
        <v>20</v>
      </c>
      <c r="C3096" t="s">
        <v>43</v>
      </c>
      <c r="D3096">
        <v>2020</v>
      </c>
      <c r="E3096">
        <v>1</v>
      </c>
      <c r="G3096">
        <v>8</v>
      </c>
      <c r="H3096">
        <v>11.420999999999999</v>
      </c>
      <c r="I3096">
        <v>17.619</v>
      </c>
      <c r="J3096">
        <v>12.83</v>
      </c>
      <c r="K3096">
        <v>15.093999999999999</v>
      </c>
      <c r="M3096" s="3">
        <f t="shared" si="494"/>
        <v>14.241</v>
      </c>
      <c r="N3096" s="1">
        <f t="shared" si="495"/>
        <v>2.71304343250651</v>
      </c>
      <c r="O3096" s="1">
        <f t="shared" si="496"/>
        <v>16.954043432506509</v>
      </c>
      <c r="P3096" s="2">
        <f t="shared" si="497"/>
        <v>11.52795656749349</v>
      </c>
    </row>
    <row r="3097" spans="1:16" x14ac:dyDescent="0.2">
      <c r="A3097" s="17" t="s">
        <v>60</v>
      </c>
      <c r="B3097" t="s">
        <v>20</v>
      </c>
      <c r="C3097" t="s">
        <v>43</v>
      </c>
      <c r="D3097">
        <v>2020</v>
      </c>
      <c r="E3097">
        <v>1</v>
      </c>
      <c r="G3097">
        <v>9</v>
      </c>
      <c r="H3097">
        <v>9.84</v>
      </c>
      <c r="I3097">
        <v>13.585000000000001</v>
      </c>
      <c r="J3097">
        <v>13.585000000000001</v>
      </c>
      <c r="K3097">
        <v>14.34</v>
      </c>
      <c r="M3097" s="3">
        <f t="shared" si="494"/>
        <v>12.837500000000002</v>
      </c>
      <c r="N3097" s="1">
        <f t="shared" si="495"/>
        <v>2.0297803657867219</v>
      </c>
      <c r="O3097" s="1">
        <f t="shared" si="496"/>
        <v>14.867280365786725</v>
      </c>
      <c r="P3097" s="2">
        <f t="shared" si="497"/>
        <v>10.80771963421328</v>
      </c>
    </row>
    <row r="3098" spans="1:16" x14ac:dyDescent="0.2">
      <c r="A3098" s="17" t="s">
        <v>60</v>
      </c>
      <c r="B3098" t="s">
        <v>20</v>
      </c>
      <c r="C3098" t="s">
        <v>43</v>
      </c>
      <c r="D3098">
        <v>2020</v>
      </c>
      <c r="E3098">
        <v>1</v>
      </c>
      <c r="G3098">
        <v>10</v>
      </c>
      <c r="H3098">
        <v>18.175999999999998</v>
      </c>
      <c r="I3098">
        <v>16.672000000000001</v>
      </c>
      <c r="J3098">
        <v>13.585000000000001</v>
      </c>
      <c r="K3098">
        <v>21.186</v>
      </c>
      <c r="M3098" s="3">
        <f t="shared" si="494"/>
        <v>17.40475</v>
      </c>
      <c r="N3098" s="1">
        <f t="shared" si="495"/>
        <v>3.1633363584460428</v>
      </c>
      <c r="O3098" s="1">
        <f t="shared" si="496"/>
        <v>20.568086358446042</v>
      </c>
      <c r="P3098" s="2">
        <f t="shared" si="497"/>
        <v>14.241413641553958</v>
      </c>
    </row>
    <row r="3099" spans="1:16" x14ac:dyDescent="0.2">
      <c r="A3099" s="17" t="s">
        <v>60</v>
      </c>
      <c r="B3099" t="s">
        <v>20</v>
      </c>
      <c r="C3099" t="s">
        <v>43</v>
      </c>
      <c r="D3099">
        <v>2020</v>
      </c>
      <c r="E3099">
        <v>1</v>
      </c>
      <c r="G3099">
        <v>11</v>
      </c>
      <c r="H3099">
        <v>19.681000000000001</v>
      </c>
      <c r="I3099">
        <v>21.132000000000001</v>
      </c>
      <c r="J3099">
        <v>15.093999999999999</v>
      </c>
      <c r="K3099">
        <v>18.363</v>
      </c>
      <c r="M3099" s="3">
        <f t="shared" si="494"/>
        <v>18.567500000000003</v>
      </c>
      <c r="N3099" s="1">
        <f t="shared" si="495"/>
        <v>2.5770503164147183</v>
      </c>
      <c r="O3099" s="1">
        <f t="shared" si="496"/>
        <v>21.144550316414723</v>
      </c>
      <c r="P3099" s="2">
        <f t="shared" si="497"/>
        <v>15.990449683585284</v>
      </c>
    </row>
    <row r="3100" spans="1:16" x14ac:dyDescent="0.2">
      <c r="A3100" s="17" t="s">
        <v>60</v>
      </c>
      <c r="B3100" t="s">
        <v>20</v>
      </c>
      <c r="C3100" t="s">
        <v>43</v>
      </c>
      <c r="D3100">
        <v>2020</v>
      </c>
      <c r="E3100">
        <v>1</v>
      </c>
      <c r="G3100">
        <v>12</v>
      </c>
      <c r="H3100">
        <v>19.681000000000001</v>
      </c>
      <c r="I3100">
        <v>19.637</v>
      </c>
      <c r="J3100">
        <v>16.620999999999999</v>
      </c>
      <c r="K3100">
        <v>18.867999999999999</v>
      </c>
      <c r="M3100" s="3">
        <f t="shared" si="494"/>
        <v>18.701749999999997</v>
      </c>
      <c r="N3100" s="1">
        <f t="shared" si="495"/>
        <v>1.4365215800676308</v>
      </c>
      <c r="O3100" s="1">
        <f t="shared" si="496"/>
        <v>20.138271580067627</v>
      </c>
      <c r="P3100" s="2">
        <f t="shared" si="497"/>
        <v>17.265228419932367</v>
      </c>
    </row>
    <row r="3101" spans="1:16" x14ac:dyDescent="0.2">
      <c r="A3101" s="17" t="s">
        <v>60</v>
      </c>
      <c r="B3101" t="s">
        <v>20</v>
      </c>
      <c r="C3101" t="s">
        <v>43</v>
      </c>
      <c r="D3101">
        <v>2020</v>
      </c>
      <c r="E3101">
        <v>1</v>
      </c>
      <c r="G3101">
        <v>13</v>
      </c>
      <c r="H3101">
        <v>19.681000000000001</v>
      </c>
      <c r="I3101">
        <v>13.606</v>
      </c>
      <c r="J3101">
        <v>14.34</v>
      </c>
      <c r="K3101">
        <v>24.163</v>
      </c>
      <c r="M3101" s="3">
        <f t="shared" si="494"/>
        <v>17.947499999999998</v>
      </c>
      <c r="N3101" s="1">
        <f t="shared" si="495"/>
        <v>4.9497522160205296</v>
      </c>
      <c r="O3101" s="1">
        <f t="shared" si="496"/>
        <v>22.897252216020526</v>
      </c>
      <c r="P3101" s="2">
        <f t="shared" si="497"/>
        <v>12.997747783979468</v>
      </c>
    </row>
    <row r="3102" spans="1:16" x14ac:dyDescent="0.2">
      <c r="A3102" s="17" t="s">
        <v>60</v>
      </c>
      <c r="B3102" t="s">
        <v>20</v>
      </c>
      <c r="C3102" t="s">
        <v>43</v>
      </c>
      <c r="D3102">
        <v>2020</v>
      </c>
      <c r="E3102">
        <v>1</v>
      </c>
      <c r="G3102">
        <v>14</v>
      </c>
      <c r="H3102">
        <v>23.408000000000001</v>
      </c>
      <c r="I3102">
        <v>22.641999999999999</v>
      </c>
      <c r="J3102">
        <v>22.641999999999999</v>
      </c>
      <c r="K3102">
        <v>21.887</v>
      </c>
      <c r="M3102" s="3">
        <f t="shared" si="494"/>
        <v>22.644749999999998</v>
      </c>
      <c r="N3102" s="1">
        <f t="shared" si="495"/>
        <v>0.62095376907893374</v>
      </c>
      <c r="O3102" s="1">
        <f t="shared" si="496"/>
        <v>23.265703769078932</v>
      </c>
      <c r="P3102" s="2">
        <f t="shared" si="497"/>
        <v>22.023796230921064</v>
      </c>
    </row>
    <row r="3103" spans="1:16" x14ac:dyDescent="0.2">
      <c r="A3103" s="17" t="s">
        <v>60</v>
      </c>
      <c r="B3103" t="s">
        <v>20</v>
      </c>
      <c r="C3103" t="s">
        <v>43</v>
      </c>
      <c r="D3103">
        <v>2020</v>
      </c>
      <c r="E3103">
        <v>1</v>
      </c>
      <c r="G3103">
        <v>15</v>
      </c>
      <c r="H3103">
        <v>20.376999999999999</v>
      </c>
      <c r="I3103">
        <v>21.132000000000001</v>
      </c>
      <c r="J3103">
        <v>20.390999999999998</v>
      </c>
      <c r="K3103">
        <v>18.129000000000001</v>
      </c>
      <c r="M3103" s="3">
        <f t="shared" si="494"/>
        <v>20.007249999999999</v>
      </c>
      <c r="N3103" s="1">
        <f t="shared" si="495"/>
        <v>1.3008797984441141</v>
      </c>
      <c r="O3103" s="1">
        <f t="shared" si="496"/>
        <v>21.308129798444114</v>
      </c>
      <c r="P3103" s="2">
        <f t="shared" si="497"/>
        <v>18.706370201555885</v>
      </c>
    </row>
    <row r="3104" spans="1:16" x14ac:dyDescent="0.2">
      <c r="A3104" s="17" t="s">
        <v>60</v>
      </c>
      <c r="B3104" t="s">
        <v>20</v>
      </c>
      <c r="C3104" t="s">
        <v>43</v>
      </c>
      <c r="D3104">
        <v>2020</v>
      </c>
      <c r="E3104">
        <v>1</v>
      </c>
      <c r="G3104">
        <v>16</v>
      </c>
      <c r="H3104">
        <v>18.129000000000001</v>
      </c>
      <c r="I3104">
        <v>24.151</v>
      </c>
      <c r="J3104">
        <v>19.637</v>
      </c>
      <c r="K3104">
        <v>21.9</v>
      </c>
      <c r="M3104" s="3">
        <f t="shared" si="494"/>
        <v>20.954250000000002</v>
      </c>
      <c r="N3104" s="1">
        <f t="shared" si="495"/>
        <v>2.6350736074475325</v>
      </c>
      <c r="O3104" s="1">
        <f t="shared" si="496"/>
        <v>23.589323607447533</v>
      </c>
      <c r="P3104" s="2">
        <f t="shared" si="497"/>
        <v>18.319176392552471</v>
      </c>
    </row>
    <row r="3105" spans="1:16" x14ac:dyDescent="0.2">
      <c r="A3105" s="17" t="s">
        <v>60</v>
      </c>
      <c r="B3105" t="s">
        <v>20</v>
      </c>
      <c r="C3105" t="s">
        <v>43</v>
      </c>
      <c r="D3105">
        <v>2020</v>
      </c>
      <c r="E3105">
        <v>1</v>
      </c>
      <c r="G3105">
        <v>17</v>
      </c>
      <c r="H3105">
        <v>18.867999999999999</v>
      </c>
      <c r="I3105">
        <v>27.212</v>
      </c>
      <c r="J3105">
        <v>15.113</v>
      </c>
      <c r="K3105">
        <v>19.637</v>
      </c>
      <c r="M3105" s="3">
        <f t="shared" si="494"/>
        <v>20.2075</v>
      </c>
      <c r="N3105" s="1">
        <f t="shared" si="495"/>
        <v>5.0707225323419207</v>
      </c>
      <c r="O3105" s="1">
        <f t="shared" si="496"/>
        <v>25.278222532341921</v>
      </c>
      <c r="P3105" s="2">
        <f t="shared" si="497"/>
        <v>15.136777467658078</v>
      </c>
    </row>
    <row r="3106" spans="1:16" x14ac:dyDescent="0.2">
      <c r="A3106" s="17" t="s">
        <v>60</v>
      </c>
      <c r="B3106" t="s">
        <v>20</v>
      </c>
      <c r="C3106" t="s">
        <v>43</v>
      </c>
      <c r="D3106">
        <v>2020</v>
      </c>
      <c r="E3106">
        <v>1</v>
      </c>
      <c r="G3106">
        <v>18</v>
      </c>
      <c r="H3106">
        <v>25.670999999999999</v>
      </c>
      <c r="I3106">
        <v>28.719000000000001</v>
      </c>
      <c r="J3106">
        <v>11.346</v>
      </c>
      <c r="K3106">
        <v>21.132000000000001</v>
      </c>
      <c r="M3106" s="3">
        <f t="shared" si="494"/>
        <v>21.717000000000002</v>
      </c>
      <c r="N3106" s="1">
        <f t="shared" si="495"/>
        <v>7.5842377336156845</v>
      </c>
      <c r="O3106" s="1">
        <f t="shared" si="496"/>
        <v>29.301237733615686</v>
      </c>
      <c r="P3106" s="2">
        <f t="shared" si="497"/>
        <v>14.132762266384319</v>
      </c>
    </row>
    <row r="3107" spans="1:16" x14ac:dyDescent="0.2">
      <c r="A3107" s="17" t="s">
        <v>60</v>
      </c>
      <c r="B3107" t="s">
        <v>20</v>
      </c>
      <c r="C3107" t="s">
        <v>43</v>
      </c>
      <c r="D3107">
        <v>2020</v>
      </c>
      <c r="E3107">
        <v>1</v>
      </c>
      <c r="G3107">
        <v>19</v>
      </c>
      <c r="H3107">
        <v>37.049999999999997</v>
      </c>
      <c r="I3107">
        <v>25.66</v>
      </c>
      <c r="J3107">
        <v>27.934999999999999</v>
      </c>
      <c r="K3107">
        <v>25.66</v>
      </c>
      <c r="M3107" s="3">
        <f t="shared" si="494"/>
        <v>29.076249999999998</v>
      </c>
      <c r="N3107" s="1">
        <f t="shared" si="495"/>
        <v>5.422934898804046</v>
      </c>
      <c r="O3107" s="1">
        <f t="shared" si="496"/>
        <v>34.499184898804046</v>
      </c>
      <c r="P3107" s="2">
        <f t="shared" si="497"/>
        <v>23.65331510119595</v>
      </c>
    </row>
    <row r="3108" spans="1:16" x14ac:dyDescent="0.2">
      <c r="A3108" s="17" t="s">
        <v>60</v>
      </c>
      <c r="B3108" t="s">
        <v>20</v>
      </c>
      <c r="C3108" t="s">
        <v>43</v>
      </c>
      <c r="D3108">
        <v>2020</v>
      </c>
      <c r="E3108">
        <v>1</v>
      </c>
      <c r="G3108">
        <v>20</v>
      </c>
      <c r="H3108">
        <v>31.734000000000002</v>
      </c>
      <c r="I3108">
        <v>26.414999999999999</v>
      </c>
      <c r="J3108">
        <v>26.414999999999999</v>
      </c>
      <c r="K3108">
        <v>25.19</v>
      </c>
      <c r="M3108" s="3">
        <f t="shared" si="494"/>
        <v>27.438499999999998</v>
      </c>
      <c r="N3108" s="1">
        <f t="shared" si="495"/>
        <v>2.9213111782211771</v>
      </c>
      <c r="O3108" s="1">
        <f t="shared" si="496"/>
        <v>30.359811178221175</v>
      </c>
      <c r="P3108" s="2">
        <f t="shared" si="497"/>
        <v>24.51718882177882</v>
      </c>
    </row>
    <row r="3109" spans="1:16" x14ac:dyDescent="0.2">
      <c r="A3109" s="17" t="s">
        <v>60</v>
      </c>
      <c r="B3109" t="s">
        <v>20</v>
      </c>
      <c r="C3109" t="s">
        <v>43</v>
      </c>
      <c r="D3109">
        <v>2020</v>
      </c>
      <c r="E3109">
        <v>1</v>
      </c>
      <c r="G3109">
        <v>21</v>
      </c>
      <c r="H3109">
        <v>26.425999999999998</v>
      </c>
      <c r="I3109">
        <v>32.462000000000003</v>
      </c>
      <c r="J3109">
        <v>33.216000000000001</v>
      </c>
      <c r="K3109">
        <v>27.934999999999999</v>
      </c>
      <c r="M3109" s="3">
        <f t="shared" si="494"/>
        <v>30.009750000000004</v>
      </c>
      <c r="N3109" s="1">
        <f t="shared" si="495"/>
        <v>3.3387333301717903</v>
      </c>
      <c r="O3109" s="1">
        <f t="shared" si="496"/>
        <v>33.348483330171796</v>
      </c>
      <c r="P3109" s="2">
        <f t="shared" si="497"/>
        <v>26.671016669828212</v>
      </c>
    </row>
    <row r="3110" spans="1:16" x14ac:dyDescent="0.2">
      <c r="A3110" s="17" t="s">
        <v>60</v>
      </c>
      <c r="B3110" t="s">
        <v>20</v>
      </c>
      <c r="C3110" t="s">
        <v>43</v>
      </c>
      <c r="D3110">
        <v>2020</v>
      </c>
      <c r="E3110">
        <v>1</v>
      </c>
      <c r="G3110">
        <v>22</v>
      </c>
      <c r="H3110">
        <v>25.66</v>
      </c>
      <c r="I3110">
        <v>25.670999999999999</v>
      </c>
      <c r="J3110">
        <v>27.965</v>
      </c>
      <c r="K3110">
        <v>29.434000000000001</v>
      </c>
      <c r="M3110" s="3">
        <f t="shared" si="494"/>
        <v>27.182500000000001</v>
      </c>
      <c r="N3110" s="1">
        <f t="shared" si="495"/>
        <v>1.8515036231848612</v>
      </c>
      <c r="O3110" s="1">
        <f t="shared" si="496"/>
        <v>29.034003623184862</v>
      </c>
      <c r="P3110" s="2">
        <f t="shared" si="497"/>
        <v>25.33099637681514</v>
      </c>
    </row>
    <row r="3111" spans="1:16" x14ac:dyDescent="0.2">
      <c r="A3111" s="17" t="s">
        <v>60</v>
      </c>
      <c r="B3111" t="s">
        <v>20</v>
      </c>
      <c r="C3111" t="s">
        <v>43</v>
      </c>
      <c r="D3111">
        <v>2020</v>
      </c>
      <c r="E3111">
        <v>1</v>
      </c>
      <c r="G3111">
        <v>23</v>
      </c>
      <c r="H3111">
        <v>36.258000000000003</v>
      </c>
      <c r="I3111">
        <v>20.376999999999999</v>
      </c>
      <c r="J3111">
        <v>30.198</v>
      </c>
      <c r="K3111">
        <v>22.654</v>
      </c>
      <c r="M3111" s="3">
        <f t="shared" si="494"/>
        <v>27.371749999999999</v>
      </c>
      <c r="N3111" s="1">
        <f t="shared" si="495"/>
        <v>7.2603218649956203</v>
      </c>
      <c r="O3111" s="1">
        <f t="shared" si="496"/>
        <v>34.632071864995616</v>
      </c>
      <c r="P3111" s="2">
        <f t="shared" si="497"/>
        <v>20.111428135004378</v>
      </c>
    </row>
    <row r="3112" spans="1:16" x14ac:dyDescent="0.2">
      <c r="A3112" s="17" t="s">
        <v>60</v>
      </c>
      <c r="B3112" t="s">
        <v>20</v>
      </c>
      <c r="C3112" t="s">
        <v>43</v>
      </c>
      <c r="D3112">
        <v>2020</v>
      </c>
      <c r="E3112">
        <v>1</v>
      </c>
      <c r="G3112">
        <v>24</v>
      </c>
      <c r="H3112">
        <v>26.937999999999999</v>
      </c>
      <c r="I3112">
        <v>26.425999999999998</v>
      </c>
      <c r="J3112">
        <v>27.965</v>
      </c>
      <c r="K3112">
        <v>22.754000000000001</v>
      </c>
      <c r="M3112" s="3">
        <f t="shared" si="494"/>
        <v>26.02075</v>
      </c>
      <c r="N3112" s="1">
        <f t="shared" si="495"/>
        <v>2.2699000528657636</v>
      </c>
      <c r="O3112" s="1">
        <f t="shared" si="496"/>
        <v>28.290650052865765</v>
      </c>
      <c r="P3112" s="2">
        <f t="shared" si="497"/>
        <v>23.750849947134235</v>
      </c>
    </row>
    <row r="3113" spans="1:16" x14ac:dyDescent="0.2">
      <c r="A3113" s="17" t="s">
        <v>60</v>
      </c>
      <c r="B3113" t="s">
        <v>20</v>
      </c>
      <c r="C3113" t="s">
        <v>43</v>
      </c>
      <c r="D3113">
        <v>2020</v>
      </c>
      <c r="E3113">
        <v>1</v>
      </c>
      <c r="G3113">
        <v>25</v>
      </c>
      <c r="H3113">
        <v>31.707000000000001</v>
      </c>
      <c r="I3113">
        <v>27.925000000000001</v>
      </c>
      <c r="J3113">
        <v>27.212</v>
      </c>
      <c r="K3113">
        <v>34.725000000000001</v>
      </c>
      <c r="M3113" s="3">
        <f t="shared" si="494"/>
        <v>30.392250000000004</v>
      </c>
      <c r="N3113" s="1">
        <f t="shared" si="495"/>
        <v>3.4977422598966137</v>
      </c>
      <c r="O3113" s="1">
        <f t="shared" si="496"/>
        <v>33.889992259896616</v>
      </c>
      <c r="P3113" s="2">
        <f t="shared" si="497"/>
        <v>26.894507740103389</v>
      </c>
    </row>
    <row r="3114" spans="1:16" x14ac:dyDescent="0.2">
      <c r="A3114" s="36" t="s">
        <v>60</v>
      </c>
      <c r="B3114" s="5" t="s">
        <v>20</v>
      </c>
      <c r="C3114" s="5" t="s">
        <v>43</v>
      </c>
      <c r="D3114" s="5">
        <v>2020</v>
      </c>
      <c r="E3114" s="5">
        <v>1</v>
      </c>
      <c r="F3114" s="5"/>
      <c r="G3114" s="5">
        <v>26</v>
      </c>
      <c r="H3114" s="5">
        <v>42.271000000000001</v>
      </c>
      <c r="I3114" s="5">
        <v>28.689</v>
      </c>
      <c r="J3114" s="5">
        <v>40.783000000000001</v>
      </c>
      <c r="K3114" s="5" t="s">
        <v>18</v>
      </c>
      <c r="L3114" s="5"/>
      <c r="M3114" s="6">
        <f t="shared" si="494"/>
        <v>37.247666666666667</v>
      </c>
      <c r="N3114" s="7">
        <f t="shared" si="495"/>
        <v>7.4492695838809002</v>
      </c>
      <c r="O3114" s="7">
        <f t="shared" si="496"/>
        <v>44.696936250547566</v>
      </c>
      <c r="P3114" s="8">
        <f t="shared" si="497"/>
        <v>29.798397082785769</v>
      </c>
    </row>
    <row r="3115" spans="1:16" x14ac:dyDescent="0.2">
      <c r="A3115" s="32" t="s">
        <v>60</v>
      </c>
      <c r="B3115" s="9" t="s">
        <v>20</v>
      </c>
      <c r="C3115" s="9" t="s">
        <v>43</v>
      </c>
      <c r="D3115" s="9">
        <v>2019</v>
      </c>
      <c r="E3115" s="9">
        <v>2</v>
      </c>
      <c r="F3115" s="9">
        <v>438.49099999999999</v>
      </c>
      <c r="G3115" s="9">
        <v>1</v>
      </c>
      <c r="H3115" s="9">
        <v>2.2639999999999998</v>
      </c>
      <c r="I3115" s="9" t="s">
        <v>18</v>
      </c>
      <c r="J3115" s="9">
        <v>3.0190000000000001</v>
      </c>
      <c r="K3115" s="9"/>
      <c r="L3115" s="9"/>
      <c r="M3115" s="11">
        <f t="shared" ref="M3115" si="498">AVERAGE(H3115:L3115)</f>
        <v>2.6414999999999997</v>
      </c>
      <c r="N3115" s="12">
        <f t="shared" ref="N3115" si="499">STDEV(H3115:L3115)</f>
        <v>0.53386561979584557</v>
      </c>
      <c r="O3115" s="12">
        <f t="shared" ref="O3115" si="500">M3115+N3115</f>
        <v>3.1753656197958451</v>
      </c>
      <c r="P3115" s="13">
        <f t="shared" ref="P3115" si="501">M3115-N3115</f>
        <v>2.1076343802041544</v>
      </c>
    </row>
    <row r="3116" spans="1:16" x14ac:dyDescent="0.2">
      <c r="A3116" s="17" t="s">
        <v>60</v>
      </c>
      <c r="B3116" t="s">
        <v>20</v>
      </c>
      <c r="C3116" t="s">
        <v>43</v>
      </c>
      <c r="D3116">
        <v>2019</v>
      </c>
      <c r="E3116">
        <v>2</v>
      </c>
      <c r="G3116">
        <v>2</v>
      </c>
      <c r="H3116">
        <v>5.2830000000000004</v>
      </c>
      <c r="I3116">
        <v>4.5279999999999996</v>
      </c>
      <c r="J3116">
        <v>9.0879999999999992</v>
      </c>
      <c r="M3116" s="3">
        <f t="shared" ref="M3116:M3179" si="502">AVERAGE(H3116:L3116)</f>
        <v>6.299666666666667</v>
      </c>
      <c r="N3116" s="1">
        <f t="shared" ref="N3116:N3179" si="503">STDEV(H3116:L3116)</f>
        <v>2.4440966292954385</v>
      </c>
      <c r="O3116" s="1">
        <f t="shared" ref="O3116:O3179" si="504">M3116+N3116</f>
        <v>8.7437632959621059</v>
      </c>
      <c r="P3116" s="2">
        <f t="shared" ref="P3116:P3179" si="505">M3116-N3116</f>
        <v>3.8555700373712285</v>
      </c>
    </row>
    <row r="3117" spans="1:16" x14ac:dyDescent="0.2">
      <c r="A3117" s="17" t="s">
        <v>60</v>
      </c>
      <c r="B3117" t="s">
        <v>20</v>
      </c>
      <c r="C3117" t="s">
        <v>43</v>
      </c>
      <c r="D3117">
        <v>2019</v>
      </c>
      <c r="E3117">
        <v>2</v>
      </c>
      <c r="G3117">
        <v>3</v>
      </c>
      <c r="H3117" t="s">
        <v>18</v>
      </c>
      <c r="I3117">
        <v>7.5469999999999997</v>
      </c>
      <c r="J3117">
        <v>14.34</v>
      </c>
      <c r="M3117" s="3">
        <f t="shared" si="502"/>
        <v>10.9435</v>
      </c>
      <c r="N3117" s="1">
        <f t="shared" si="503"/>
        <v>4.8033763646002159</v>
      </c>
      <c r="O3117" s="1">
        <f t="shared" si="504"/>
        <v>15.746876364600215</v>
      </c>
      <c r="P3117" s="2">
        <f t="shared" si="505"/>
        <v>6.1401236353997843</v>
      </c>
    </row>
    <row r="3118" spans="1:16" x14ac:dyDescent="0.2">
      <c r="A3118" s="17" t="s">
        <v>60</v>
      </c>
      <c r="B3118" t="s">
        <v>20</v>
      </c>
      <c r="C3118" t="s">
        <v>43</v>
      </c>
      <c r="D3118">
        <v>2019</v>
      </c>
      <c r="E3118">
        <v>2</v>
      </c>
      <c r="G3118">
        <v>4</v>
      </c>
      <c r="H3118">
        <v>10.566000000000001</v>
      </c>
      <c r="I3118">
        <v>9.0570000000000004</v>
      </c>
      <c r="J3118">
        <v>13.606</v>
      </c>
      <c r="M3118" s="3">
        <f t="shared" si="502"/>
        <v>11.076333333333332</v>
      </c>
      <c r="N3118" s="1">
        <f t="shared" si="503"/>
        <v>2.3170412886552914</v>
      </c>
      <c r="O3118" s="1">
        <f t="shared" si="504"/>
        <v>13.393374621988624</v>
      </c>
      <c r="P3118" s="2">
        <f t="shared" si="505"/>
        <v>8.7592920446780411</v>
      </c>
    </row>
    <row r="3119" spans="1:16" x14ac:dyDescent="0.2">
      <c r="A3119" s="17" t="s">
        <v>60</v>
      </c>
      <c r="B3119" t="s">
        <v>20</v>
      </c>
      <c r="C3119" t="s">
        <v>43</v>
      </c>
      <c r="D3119">
        <v>2019</v>
      </c>
      <c r="E3119">
        <v>2</v>
      </c>
      <c r="G3119">
        <v>5</v>
      </c>
      <c r="H3119">
        <v>14.34</v>
      </c>
      <c r="I3119">
        <v>13.585000000000001</v>
      </c>
      <c r="J3119">
        <v>15.113</v>
      </c>
      <c r="M3119" s="3">
        <f t="shared" si="502"/>
        <v>14.345999999999998</v>
      </c>
      <c r="N3119" s="1">
        <f t="shared" si="503"/>
        <v>0.76401766995273024</v>
      </c>
      <c r="O3119" s="1">
        <f t="shared" si="504"/>
        <v>15.110017669952729</v>
      </c>
      <c r="P3119" s="2">
        <f t="shared" si="505"/>
        <v>13.581982330047268</v>
      </c>
    </row>
    <row r="3120" spans="1:16" x14ac:dyDescent="0.2">
      <c r="A3120" s="17" t="s">
        <v>60</v>
      </c>
      <c r="B3120" t="s">
        <v>20</v>
      </c>
      <c r="C3120" t="s">
        <v>43</v>
      </c>
      <c r="D3120">
        <v>2019</v>
      </c>
      <c r="E3120">
        <v>2</v>
      </c>
      <c r="G3120">
        <v>6</v>
      </c>
      <c r="H3120">
        <v>15.093999999999999</v>
      </c>
      <c r="I3120">
        <v>15.093999999999999</v>
      </c>
      <c r="J3120">
        <v>16.603999999999999</v>
      </c>
      <c r="M3120" s="3">
        <f t="shared" si="502"/>
        <v>15.597333333333333</v>
      </c>
      <c r="N3120" s="1">
        <f t="shared" si="503"/>
        <v>0.87179890647633473</v>
      </c>
      <c r="O3120" s="1">
        <f t="shared" si="504"/>
        <v>16.469132239809667</v>
      </c>
      <c r="P3120" s="2">
        <f t="shared" si="505"/>
        <v>14.725534426856999</v>
      </c>
    </row>
    <row r="3121" spans="1:16" x14ac:dyDescent="0.2">
      <c r="A3121" s="17" t="s">
        <v>60</v>
      </c>
      <c r="B3121" t="s">
        <v>20</v>
      </c>
      <c r="C3121" t="s">
        <v>43</v>
      </c>
      <c r="D3121">
        <v>2019</v>
      </c>
      <c r="E3121">
        <v>2</v>
      </c>
      <c r="G3121">
        <v>7</v>
      </c>
      <c r="H3121">
        <v>14.34</v>
      </c>
      <c r="I3121">
        <v>20.376999999999999</v>
      </c>
      <c r="J3121">
        <v>22.841999999999999</v>
      </c>
      <c r="M3121" s="3">
        <f t="shared" si="502"/>
        <v>19.186333333333334</v>
      </c>
      <c r="N3121" s="1">
        <f t="shared" si="503"/>
        <v>4.3742732348738071</v>
      </c>
      <c r="O3121" s="1">
        <f t="shared" si="504"/>
        <v>23.560606568207142</v>
      </c>
      <c r="P3121" s="2">
        <f t="shared" si="505"/>
        <v>14.812060098459526</v>
      </c>
    </row>
    <row r="3122" spans="1:16" x14ac:dyDescent="0.2">
      <c r="A3122" s="17" t="s">
        <v>60</v>
      </c>
      <c r="B3122" t="s">
        <v>20</v>
      </c>
      <c r="C3122" t="s">
        <v>43</v>
      </c>
      <c r="D3122">
        <v>2019</v>
      </c>
      <c r="E3122">
        <v>2</v>
      </c>
      <c r="G3122">
        <v>8</v>
      </c>
      <c r="H3122">
        <v>20.376999999999999</v>
      </c>
      <c r="I3122">
        <v>20.376999999999999</v>
      </c>
      <c r="J3122">
        <v>23.506</v>
      </c>
      <c r="M3122" s="3">
        <f t="shared" si="502"/>
        <v>21.419999999999998</v>
      </c>
      <c r="N3122" s="1">
        <f t="shared" si="503"/>
        <v>1.8065289922943397</v>
      </c>
      <c r="O3122" s="1">
        <f t="shared" si="504"/>
        <v>23.226528992294337</v>
      </c>
      <c r="P3122" s="2">
        <f t="shared" si="505"/>
        <v>19.613471007705659</v>
      </c>
    </row>
    <row r="3123" spans="1:16" x14ac:dyDescent="0.2">
      <c r="A3123" s="17" t="s">
        <v>60</v>
      </c>
      <c r="B3123" t="s">
        <v>20</v>
      </c>
      <c r="C3123" t="s">
        <v>43</v>
      </c>
      <c r="D3123">
        <v>2019</v>
      </c>
      <c r="E3123">
        <v>2</v>
      </c>
      <c r="G3123">
        <v>9</v>
      </c>
      <c r="H3123">
        <v>22.641999999999999</v>
      </c>
      <c r="I3123">
        <v>15.093999999999999</v>
      </c>
      <c r="J3123">
        <v>18.867999999999999</v>
      </c>
      <c r="M3123" s="3">
        <f t="shared" si="502"/>
        <v>18.867999999999999</v>
      </c>
      <c r="N3123" s="1">
        <f t="shared" si="503"/>
        <v>3.7740000000000116</v>
      </c>
      <c r="O3123" s="1">
        <f t="shared" si="504"/>
        <v>22.64200000000001</v>
      </c>
      <c r="P3123" s="2">
        <f t="shared" si="505"/>
        <v>15.093999999999987</v>
      </c>
    </row>
    <row r="3124" spans="1:16" x14ac:dyDescent="0.2">
      <c r="A3124" s="17" t="s">
        <v>60</v>
      </c>
      <c r="B3124" t="s">
        <v>20</v>
      </c>
      <c r="C3124" t="s">
        <v>43</v>
      </c>
      <c r="D3124">
        <v>2019</v>
      </c>
      <c r="E3124">
        <v>2</v>
      </c>
      <c r="G3124">
        <v>10</v>
      </c>
      <c r="H3124">
        <v>21.887</v>
      </c>
      <c r="I3124">
        <v>18.113</v>
      </c>
      <c r="J3124">
        <v>18.867999999999999</v>
      </c>
      <c r="M3124" s="3">
        <f t="shared" si="502"/>
        <v>19.622666666666664</v>
      </c>
      <c r="N3124" s="1">
        <f t="shared" si="503"/>
        <v>1.9969752961249509</v>
      </c>
      <c r="O3124" s="1">
        <f t="shared" si="504"/>
        <v>21.619641962791615</v>
      </c>
      <c r="P3124" s="2">
        <f t="shared" si="505"/>
        <v>17.625691370541713</v>
      </c>
    </row>
    <row r="3125" spans="1:16" x14ac:dyDescent="0.2">
      <c r="A3125" s="17" t="s">
        <v>60</v>
      </c>
      <c r="B3125" t="s">
        <v>20</v>
      </c>
      <c r="C3125" t="s">
        <v>43</v>
      </c>
      <c r="D3125">
        <v>2019</v>
      </c>
      <c r="E3125">
        <v>2</v>
      </c>
      <c r="G3125">
        <v>11</v>
      </c>
      <c r="H3125">
        <v>23.408000000000001</v>
      </c>
      <c r="I3125">
        <v>24.198</v>
      </c>
      <c r="J3125">
        <v>25.66</v>
      </c>
      <c r="M3125" s="3">
        <f t="shared" si="502"/>
        <v>24.422000000000001</v>
      </c>
      <c r="N3125" s="1">
        <f t="shared" si="503"/>
        <v>1.1425882898052118</v>
      </c>
      <c r="O3125" s="1">
        <f t="shared" si="504"/>
        <v>25.564588289805211</v>
      </c>
      <c r="P3125" s="2">
        <f t="shared" si="505"/>
        <v>23.27941171019479</v>
      </c>
    </row>
    <row r="3126" spans="1:16" x14ac:dyDescent="0.2">
      <c r="A3126" s="17" t="s">
        <v>60</v>
      </c>
      <c r="B3126" t="s">
        <v>20</v>
      </c>
      <c r="C3126" t="s">
        <v>43</v>
      </c>
      <c r="D3126">
        <v>2019</v>
      </c>
      <c r="E3126">
        <v>2</v>
      </c>
      <c r="G3126">
        <v>12</v>
      </c>
      <c r="H3126">
        <v>30.952999999999999</v>
      </c>
      <c r="I3126">
        <v>16.603999999999999</v>
      </c>
      <c r="J3126">
        <v>21.9</v>
      </c>
      <c r="M3126" s="3">
        <f t="shared" si="502"/>
        <v>23.152333333333331</v>
      </c>
      <c r="N3126" s="1">
        <f t="shared" si="503"/>
        <v>7.2560115995864685</v>
      </c>
      <c r="O3126" s="1">
        <f t="shared" si="504"/>
        <v>30.4083449329198</v>
      </c>
      <c r="P3126" s="2">
        <f t="shared" si="505"/>
        <v>15.896321733746863</v>
      </c>
    </row>
    <row r="3127" spans="1:16" x14ac:dyDescent="0.2">
      <c r="A3127" s="17" t="s">
        <v>60</v>
      </c>
      <c r="B3127" t="s">
        <v>20</v>
      </c>
      <c r="C3127" t="s">
        <v>43</v>
      </c>
      <c r="D3127">
        <v>2019</v>
      </c>
      <c r="E3127">
        <v>2</v>
      </c>
      <c r="G3127">
        <v>13</v>
      </c>
      <c r="H3127">
        <v>30.189</v>
      </c>
      <c r="I3127">
        <v>26.425999999999998</v>
      </c>
      <c r="J3127">
        <v>21.132000000000001</v>
      </c>
      <c r="M3127" s="3">
        <f t="shared" si="502"/>
        <v>25.915666666666667</v>
      </c>
      <c r="N3127" s="1">
        <f t="shared" si="503"/>
        <v>4.5500156409987662</v>
      </c>
      <c r="O3127" s="1">
        <f t="shared" si="504"/>
        <v>30.465682307665432</v>
      </c>
      <c r="P3127" s="2">
        <f t="shared" si="505"/>
        <v>21.365651025667901</v>
      </c>
    </row>
    <row r="3128" spans="1:16" x14ac:dyDescent="0.2">
      <c r="A3128" s="17" t="s">
        <v>60</v>
      </c>
      <c r="B3128" t="s">
        <v>20</v>
      </c>
      <c r="C3128" t="s">
        <v>43</v>
      </c>
      <c r="D3128">
        <v>2019</v>
      </c>
      <c r="E3128">
        <v>2</v>
      </c>
      <c r="G3128">
        <v>14</v>
      </c>
      <c r="H3128">
        <v>26.414999999999999</v>
      </c>
      <c r="I3128">
        <v>26.457999999999998</v>
      </c>
      <c r="J3128">
        <v>26.414999999999999</v>
      </c>
      <c r="M3128" s="3">
        <f t="shared" si="502"/>
        <v>26.429333333333332</v>
      </c>
      <c r="N3128" s="1">
        <f t="shared" si="503"/>
        <v>2.482606157515348E-2</v>
      </c>
      <c r="O3128" s="1">
        <f t="shared" si="504"/>
        <v>26.454159394908487</v>
      </c>
      <c r="P3128" s="2">
        <f t="shared" si="505"/>
        <v>26.404507271758177</v>
      </c>
    </row>
    <row r="3129" spans="1:16" x14ac:dyDescent="0.2">
      <c r="A3129" s="17" t="s">
        <v>60</v>
      </c>
      <c r="B3129" t="s">
        <v>20</v>
      </c>
      <c r="C3129" t="s">
        <v>43</v>
      </c>
      <c r="D3129">
        <v>2019</v>
      </c>
      <c r="E3129">
        <v>2</v>
      </c>
      <c r="G3129">
        <v>15</v>
      </c>
      <c r="H3129">
        <v>32.767000000000003</v>
      </c>
      <c r="I3129">
        <v>19.637</v>
      </c>
      <c r="J3129">
        <v>21.939</v>
      </c>
      <c r="M3129" s="3">
        <f t="shared" si="502"/>
        <v>24.781000000000002</v>
      </c>
      <c r="N3129" s="1">
        <f t="shared" si="503"/>
        <v>7.0112016088542237</v>
      </c>
      <c r="O3129" s="1">
        <f t="shared" si="504"/>
        <v>31.792201608854228</v>
      </c>
      <c r="P3129" s="2">
        <f t="shared" si="505"/>
        <v>17.769798391145777</v>
      </c>
    </row>
    <row r="3130" spans="1:16" x14ac:dyDescent="0.2">
      <c r="A3130" s="17" t="s">
        <v>60</v>
      </c>
      <c r="B3130" t="s">
        <v>20</v>
      </c>
      <c r="C3130" t="s">
        <v>43</v>
      </c>
      <c r="D3130">
        <v>2019</v>
      </c>
      <c r="E3130">
        <v>2</v>
      </c>
      <c r="G3130">
        <v>16</v>
      </c>
      <c r="H3130">
        <v>31.172999999999998</v>
      </c>
      <c r="I3130">
        <v>24.163</v>
      </c>
      <c r="J3130">
        <v>19.623000000000001</v>
      </c>
      <c r="M3130" s="3">
        <f t="shared" si="502"/>
        <v>24.986333333333334</v>
      </c>
      <c r="N3130" s="1">
        <f t="shared" si="503"/>
        <v>5.8188515476280447</v>
      </c>
      <c r="O3130" s="1">
        <f t="shared" si="504"/>
        <v>30.805184880961377</v>
      </c>
      <c r="P3130" s="2">
        <f t="shared" si="505"/>
        <v>19.167481785705291</v>
      </c>
    </row>
    <row r="3131" spans="1:16" x14ac:dyDescent="0.2">
      <c r="A3131" s="17" t="s">
        <v>60</v>
      </c>
      <c r="B3131" t="s">
        <v>20</v>
      </c>
      <c r="C3131" t="s">
        <v>43</v>
      </c>
      <c r="D3131">
        <v>2019</v>
      </c>
      <c r="E3131">
        <v>2</v>
      </c>
      <c r="G3131">
        <v>17</v>
      </c>
      <c r="H3131">
        <v>26.457999999999998</v>
      </c>
      <c r="I3131">
        <v>25.704999999999998</v>
      </c>
      <c r="J3131">
        <v>30.98</v>
      </c>
      <c r="M3131" s="3">
        <f t="shared" si="502"/>
        <v>27.714333333333332</v>
      </c>
      <c r="N3131" s="1">
        <f t="shared" si="503"/>
        <v>2.8531011782503155</v>
      </c>
      <c r="O3131" s="1">
        <f t="shared" si="504"/>
        <v>30.567434511583649</v>
      </c>
      <c r="P3131" s="2">
        <f t="shared" si="505"/>
        <v>24.861232155083016</v>
      </c>
    </row>
    <row r="3132" spans="1:16" x14ac:dyDescent="0.2">
      <c r="A3132" s="36" t="s">
        <v>60</v>
      </c>
      <c r="B3132" s="5" t="s">
        <v>20</v>
      </c>
      <c r="C3132" s="5" t="s">
        <v>43</v>
      </c>
      <c r="D3132" s="5">
        <v>2019</v>
      </c>
      <c r="E3132" s="5">
        <v>2</v>
      </c>
      <c r="F3132" s="5"/>
      <c r="G3132" s="5">
        <v>18</v>
      </c>
      <c r="H3132" s="5" t="s">
        <v>18</v>
      </c>
      <c r="I3132" s="5">
        <v>33.284999999999997</v>
      </c>
      <c r="J3132" s="5">
        <v>24.198</v>
      </c>
      <c r="K3132" s="5"/>
      <c r="L3132" s="5"/>
      <c r="M3132" s="6">
        <f t="shared" si="502"/>
        <v>28.741499999999998</v>
      </c>
      <c r="N3132" s="7">
        <f t="shared" si="503"/>
        <v>6.4254793206421628</v>
      </c>
      <c r="O3132" s="7">
        <f t="shared" si="504"/>
        <v>35.166979320642163</v>
      </c>
      <c r="P3132" s="8">
        <f t="shared" si="505"/>
        <v>22.316020679357834</v>
      </c>
    </row>
    <row r="3133" spans="1:16" x14ac:dyDescent="0.2">
      <c r="A3133" s="32" t="s">
        <v>60</v>
      </c>
      <c r="B3133" s="9" t="s">
        <v>20</v>
      </c>
      <c r="C3133" s="9" t="s">
        <v>43</v>
      </c>
      <c r="D3133" s="9">
        <v>2018</v>
      </c>
      <c r="E3133" s="9">
        <v>3</v>
      </c>
      <c r="F3133" s="9">
        <v>398.49299999999999</v>
      </c>
      <c r="G3133" s="9">
        <v>1</v>
      </c>
      <c r="H3133" s="9">
        <v>2.2639999999999998</v>
      </c>
      <c r="I3133" s="9">
        <v>1.5089999999999999</v>
      </c>
      <c r="J3133" s="9" t="s">
        <v>18</v>
      </c>
      <c r="K3133" s="9"/>
      <c r="L3133" s="9"/>
      <c r="M3133" s="11">
        <f t="shared" si="502"/>
        <v>1.8864999999999998</v>
      </c>
      <c r="N3133" s="12">
        <f t="shared" si="503"/>
        <v>0.53386561979584302</v>
      </c>
      <c r="O3133" s="12">
        <f t="shared" si="504"/>
        <v>2.420365619795843</v>
      </c>
      <c r="P3133" s="13">
        <f t="shared" si="505"/>
        <v>1.3526343802041567</v>
      </c>
    </row>
    <row r="3134" spans="1:16" x14ac:dyDescent="0.2">
      <c r="A3134" s="17" t="s">
        <v>60</v>
      </c>
      <c r="B3134" t="s">
        <v>20</v>
      </c>
      <c r="C3134" t="s">
        <v>43</v>
      </c>
      <c r="D3134">
        <v>2018</v>
      </c>
      <c r="E3134">
        <v>3</v>
      </c>
      <c r="G3134">
        <v>2</v>
      </c>
      <c r="H3134">
        <v>6.085</v>
      </c>
      <c r="I3134">
        <v>2.2639999999999998</v>
      </c>
      <c r="J3134">
        <v>4.5279999999999996</v>
      </c>
      <c r="M3134" s="3">
        <f t="shared" si="502"/>
        <v>4.2923333333333327</v>
      </c>
      <c r="N3134" s="1">
        <f t="shared" si="503"/>
        <v>1.9213704310552244</v>
      </c>
      <c r="O3134" s="1">
        <f t="shared" si="504"/>
        <v>6.2137037643885566</v>
      </c>
      <c r="P3134" s="2">
        <f t="shared" si="505"/>
        <v>2.3709629022781082</v>
      </c>
    </row>
    <row r="3135" spans="1:16" x14ac:dyDescent="0.2">
      <c r="A3135" s="17" t="s">
        <v>60</v>
      </c>
      <c r="B3135" t="s">
        <v>20</v>
      </c>
      <c r="C3135" t="s">
        <v>43</v>
      </c>
      <c r="D3135">
        <v>2018</v>
      </c>
      <c r="E3135">
        <v>3</v>
      </c>
      <c r="G3135">
        <v>3</v>
      </c>
      <c r="H3135">
        <v>6.0380000000000003</v>
      </c>
      <c r="I3135">
        <v>4.5910000000000002</v>
      </c>
      <c r="J3135">
        <v>2.2639999999999998</v>
      </c>
      <c r="M3135" s="3">
        <f t="shared" si="502"/>
        <v>4.2976666666666672</v>
      </c>
      <c r="N3135" s="1">
        <f t="shared" si="503"/>
        <v>1.9040226714336501</v>
      </c>
      <c r="O3135" s="1">
        <f t="shared" si="504"/>
        <v>6.2016893381003175</v>
      </c>
      <c r="P3135" s="2">
        <f t="shared" si="505"/>
        <v>2.3936439952330169</v>
      </c>
    </row>
    <row r="3136" spans="1:16" x14ac:dyDescent="0.2">
      <c r="A3136" s="17" t="s">
        <v>60</v>
      </c>
      <c r="B3136" t="s">
        <v>20</v>
      </c>
      <c r="C3136" t="s">
        <v>43</v>
      </c>
      <c r="D3136">
        <v>2018</v>
      </c>
      <c r="E3136">
        <v>3</v>
      </c>
      <c r="G3136">
        <v>4</v>
      </c>
      <c r="H3136">
        <v>7.5469999999999997</v>
      </c>
      <c r="I3136">
        <v>3.774</v>
      </c>
      <c r="J3136">
        <v>4.7729999999999997</v>
      </c>
      <c r="M3136" s="3">
        <f t="shared" si="502"/>
        <v>5.3646666666666674</v>
      </c>
      <c r="N3136" s="1">
        <f t="shared" si="503"/>
        <v>1.9548489285193682</v>
      </c>
      <c r="O3136" s="1">
        <f t="shared" si="504"/>
        <v>7.3195155951860356</v>
      </c>
      <c r="P3136" s="2">
        <f t="shared" si="505"/>
        <v>3.4098177381472992</v>
      </c>
    </row>
    <row r="3137" spans="1:16" x14ac:dyDescent="0.2">
      <c r="A3137" s="17" t="s">
        <v>60</v>
      </c>
      <c r="B3137" t="s">
        <v>20</v>
      </c>
      <c r="C3137" t="s">
        <v>43</v>
      </c>
      <c r="D3137">
        <v>2018</v>
      </c>
      <c r="E3137">
        <v>3</v>
      </c>
      <c r="G3137">
        <v>5</v>
      </c>
      <c r="H3137">
        <v>8.3019999999999996</v>
      </c>
      <c r="I3137">
        <v>4.5910000000000002</v>
      </c>
      <c r="J3137">
        <v>4.5279999999999996</v>
      </c>
      <c r="M3137" s="3">
        <f t="shared" si="502"/>
        <v>5.8069999999999995</v>
      </c>
      <c r="N3137" s="1">
        <f t="shared" si="503"/>
        <v>2.1609629797847054</v>
      </c>
      <c r="O3137" s="1">
        <f t="shared" si="504"/>
        <v>7.9679629797847049</v>
      </c>
      <c r="P3137" s="2">
        <f t="shared" si="505"/>
        <v>3.6460370202152941</v>
      </c>
    </row>
    <row r="3138" spans="1:16" x14ac:dyDescent="0.2">
      <c r="A3138" s="17" t="s">
        <v>60</v>
      </c>
      <c r="B3138" t="s">
        <v>20</v>
      </c>
      <c r="C3138" t="s">
        <v>43</v>
      </c>
      <c r="D3138">
        <v>2018</v>
      </c>
      <c r="E3138">
        <v>3</v>
      </c>
      <c r="G3138">
        <v>6</v>
      </c>
      <c r="H3138">
        <v>11.321</v>
      </c>
      <c r="I3138">
        <v>8.3019999999999996</v>
      </c>
      <c r="J3138">
        <v>3.0190000000000001</v>
      </c>
      <c r="M3138" s="3">
        <f t="shared" si="502"/>
        <v>7.5473333333333317</v>
      </c>
      <c r="N3138" s="1">
        <f t="shared" si="503"/>
        <v>4.202135449189301</v>
      </c>
      <c r="O3138" s="1">
        <f t="shared" si="504"/>
        <v>11.749468782522634</v>
      </c>
      <c r="P3138" s="2">
        <f t="shared" si="505"/>
        <v>3.3451978841440306</v>
      </c>
    </row>
    <row r="3139" spans="1:16" x14ac:dyDescent="0.2">
      <c r="A3139" s="17" t="s">
        <v>60</v>
      </c>
      <c r="B3139" t="s">
        <v>20</v>
      </c>
      <c r="C3139" t="s">
        <v>43</v>
      </c>
      <c r="D3139">
        <v>2018</v>
      </c>
      <c r="E3139">
        <v>3</v>
      </c>
      <c r="G3139">
        <v>7</v>
      </c>
      <c r="H3139">
        <v>12.074999999999999</v>
      </c>
      <c r="I3139">
        <v>12.074999999999999</v>
      </c>
      <c r="J3139">
        <v>6.0380000000000003</v>
      </c>
      <c r="M3139" s="3">
        <f t="shared" si="502"/>
        <v>10.062666666666667</v>
      </c>
      <c r="N3139" s="1">
        <f t="shared" si="503"/>
        <v>3.4854635750977723</v>
      </c>
      <c r="O3139" s="1">
        <f t="shared" si="504"/>
        <v>13.54813024176444</v>
      </c>
      <c r="P3139" s="2">
        <f t="shared" si="505"/>
        <v>6.5772030915688946</v>
      </c>
    </row>
    <row r="3140" spans="1:16" x14ac:dyDescent="0.2">
      <c r="A3140" s="17" t="s">
        <v>60</v>
      </c>
      <c r="B3140" t="s">
        <v>20</v>
      </c>
      <c r="C3140" t="s">
        <v>43</v>
      </c>
      <c r="D3140">
        <v>2018</v>
      </c>
      <c r="E3140">
        <v>3</v>
      </c>
      <c r="G3140">
        <v>8</v>
      </c>
      <c r="H3140">
        <v>14.34</v>
      </c>
      <c r="I3140">
        <v>11.321</v>
      </c>
      <c r="J3140">
        <v>4.5910000000000002</v>
      </c>
      <c r="M3140" s="3">
        <f t="shared" si="502"/>
        <v>10.084000000000001</v>
      </c>
      <c r="N3140" s="1">
        <f t="shared" si="503"/>
        <v>4.9908292898074533</v>
      </c>
      <c r="O3140" s="1">
        <f t="shared" si="504"/>
        <v>15.074829289807454</v>
      </c>
      <c r="P3140" s="2">
        <f t="shared" si="505"/>
        <v>5.0931707101925481</v>
      </c>
    </row>
    <row r="3141" spans="1:16" x14ac:dyDescent="0.2">
      <c r="A3141" s="17" t="s">
        <v>60</v>
      </c>
      <c r="B3141" t="s">
        <v>20</v>
      </c>
      <c r="C3141" t="s">
        <v>43</v>
      </c>
      <c r="D3141">
        <v>2018</v>
      </c>
      <c r="E3141">
        <v>3</v>
      </c>
      <c r="G3141">
        <v>9</v>
      </c>
      <c r="H3141">
        <v>16.620999999999999</v>
      </c>
      <c r="I3141">
        <v>15.093999999999999</v>
      </c>
      <c r="J3141">
        <v>10.566000000000001</v>
      </c>
      <c r="M3141" s="3">
        <f t="shared" si="502"/>
        <v>14.093666666666666</v>
      </c>
      <c r="N3141" s="1">
        <f t="shared" si="503"/>
        <v>3.1490087858456839</v>
      </c>
      <c r="O3141" s="1">
        <f t="shared" si="504"/>
        <v>17.242675452512351</v>
      </c>
      <c r="P3141" s="2">
        <f t="shared" si="505"/>
        <v>10.944657880820982</v>
      </c>
    </row>
    <row r="3142" spans="1:16" x14ac:dyDescent="0.2">
      <c r="A3142" s="17" t="s">
        <v>60</v>
      </c>
      <c r="B3142" t="s">
        <v>20</v>
      </c>
      <c r="C3142" t="s">
        <v>43</v>
      </c>
      <c r="D3142">
        <v>2018</v>
      </c>
      <c r="E3142">
        <v>3</v>
      </c>
      <c r="G3142">
        <v>10</v>
      </c>
      <c r="H3142">
        <v>15.849</v>
      </c>
      <c r="I3142">
        <v>18.129000000000001</v>
      </c>
      <c r="J3142">
        <v>16.620999999999999</v>
      </c>
      <c r="M3142" s="3">
        <f t="shared" si="502"/>
        <v>16.866333333333333</v>
      </c>
      <c r="N3142" s="1">
        <f t="shared" si="503"/>
        <v>1.1596298259933362</v>
      </c>
      <c r="O3142" s="1">
        <f t="shared" si="504"/>
        <v>18.025963159326668</v>
      </c>
      <c r="P3142" s="2">
        <f t="shared" si="505"/>
        <v>15.706703507339997</v>
      </c>
    </row>
    <row r="3143" spans="1:16" x14ac:dyDescent="0.2">
      <c r="A3143" s="17" t="s">
        <v>60</v>
      </c>
      <c r="B3143" t="s">
        <v>20</v>
      </c>
      <c r="C3143" t="s">
        <v>43</v>
      </c>
      <c r="D3143">
        <v>2018</v>
      </c>
      <c r="E3143">
        <v>3</v>
      </c>
      <c r="G3143">
        <v>11</v>
      </c>
      <c r="H3143">
        <v>17.375</v>
      </c>
      <c r="I3143">
        <v>20.433</v>
      </c>
      <c r="J3143">
        <v>21.186</v>
      </c>
      <c r="M3143" s="3">
        <f t="shared" si="502"/>
        <v>19.664666666666665</v>
      </c>
      <c r="N3143" s="1">
        <f t="shared" si="503"/>
        <v>2.0183365262842896</v>
      </c>
      <c r="O3143" s="1">
        <f t="shared" si="504"/>
        <v>21.683003192950956</v>
      </c>
      <c r="P3143" s="2">
        <f t="shared" si="505"/>
        <v>17.646330140382375</v>
      </c>
    </row>
    <row r="3144" spans="1:16" x14ac:dyDescent="0.2">
      <c r="A3144" s="17" t="s">
        <v>60</v>
      </c>
      <c r="B3144" t="s">
        <v>20</v>
      </c>
      <c r="C3144" t="s">
        <v>43</v>
      </c>
      <c r="D3144">
        <v>2018</v>
      </c>
      <c r="E3144">
        <v>3</v>
      </c>
      <c r="G3144">
        <v>12</v>
      </c>
      <c r="H3144">
        <v>21.132000000000001</v>
      </c>
      <c r="I3144">
        <v>19.623000000000001</v>
      </c>
      <c r="J3144">
        <v>19.623000000000001</v>
      </c>
      <c r="M3144" s="3">
        <f t="shared" si="502"/>
        <v>20.126000000000001</v>
      </c>
      <c r="N3144" s="1">
        <f t="shared" si="503"/>
        <v>0.87122155620714536</v>
      </c>
      <c r="O3144" s="1">
        <f t="shared" si="504"/>
        <v>20.997221556207148</v>
      </c>
      <c r="P3144" s="2">
        <f t="shared" si="505"/>
        <v>19.254778443792855</v>
      </c>
    </row>
    <row r="3145" spans="1:16" x14ac:dyDescent="0.2">
      <c r="A3145" s="17" t="s">
        <v>60</v>
      </c>
      <c r="B3145" t="s">
        <v>20</v>
      </c>
      <c r="C3145" t="s">
        <v>43</v>
      </c>
      <c r="D3145">
        <v>2018</v>
      </c>
      <c r="E3145">
        <v>3</v>
      </c>
      <c r="G3145">
        <v>13</v>
      </c>
      <c r="H3145">
        <v>20.390999999999998</v>
      </c>
      <c r="I3145">
        <v>17.375</v>
      </c>
      <c r="J3145">
        <v>27.17</v>
      </c>
      <c r="M3145" s="3">
        <f t="shared" si="502"/>
        <v>21.645333333333337</v>
      </c>
      <c r="N3145" s="1">
        <f t="shared" si="503"/>
        <v>5.0165247266741462</v>
      </c>
      <c r="O3145" s="1">
        <f t="shared" si="504"/>
        <v>26.661858060007482</v>
      </c>
      <c r="P3145" s="2">
        <f t="shared" si="505"/>
        <v>16.628808606659192</v>
      </c>
    </row>
    <row r="3146" spans="1:16" x14ac:dyDescent="0.2">
      <c r="A3146" s="17" t="s">
        <v>60</v>
      </c>
      <c r="B3146" t="s">
        <v>20</v>
      </c>
      <c r="C3146" t="s">
        <v>43</v>
      </c>
      <c r="D3146">
        <v>2018</v>
      </c>
      <c r="E3146">
        <v>3</v>
      </c>
      <c r="G3146">
        <v>14</v>
      </c>
      <c r="H3146">
        <v>21.186</v>
      </c>
      <c r="I3146">
        <v>12.919</v>
      </c>
      <c r="J3146">
        <v>18.867999999999999</v>
      </c>
      <c r="M3146" s="3">
        <f t="shared" si="502"/>
        <v>17.657666666666668</v>
      </c>
      <c r="N3146" s="1">
        <f t="shared" si="503"/>
        <v>4.2643290601609696</v>
      </c>
      <c r="O3146" s="1">
        <f t="shared" si="504"/>
        <v>21.921995726827639</v>
      </c>
      <c r="P3146" s="2">
        <f t="shared" si="505"/>
        <v>13.393337606505698</v>
      </c>
    </row>
    <row r="3147" spans="1:16" x14ac:dyDescent="0.2">
      <c r="A3147" s="17" t="s">
        <v>60</v>
      </c>
      <c r="B3147" t="s">
        <v>20</v>
      </c>
      <c r="C3147" t="s">
        <v>43</v>
      </c>
      <c r="D3147">
        <v>2018</v>
      </c>
      <c r="E3147">
        <v>3</v>
      </c>
      <c r="G3147">
        <v>15</v>
      </c>
      <c r="H3147">
        <v>26.425999999999998</v>
      </c>
      <c r="I3147">
        <v>21.146000000000001</v>
      </c>
      <c r="J3147">
        <v>26.512</v>
      </c>
      <c r="M3147" s="3">
        <f t="shared" si="502"/>
        <v>24.694666666666667</v>
      </c>
      <c r="N3147" s="1">
        <f t="shared" si="503"/>
        <v>3.0735362912015955</v>
      </c>
      <c r="O3147" s="1">
        <f t="shared" si="504"/>
        <v>27.768202957868262</v>
      </c>
      <c r="P3147" s="2">
        <f t="shared" si="505"/>
        <v>21.621130375465071</v>
      </c>
    </row>
    <row r="3148" spans="1:16" x14ac:dyDescent="0.2">
      <c r="A3148" s="17" t="s">
        <v>60</v>
      </c>
      <c r="B3148" t="s">
        <v>20</v>
      </c>
      <c r="C3148" t="s">
        <v>43</v>
      </c>
      <c r="D3148">
        <v>2018</v>
      </c>
      <c r="E3148">
        <v>3</v>
      </c>
      <c r="G3148">
        <v>16</v>
      </c>
      <c r="H3148">
        <v>18.129000000000001</v>
      </c>
      <c r="I3148">
        <v>18.113</v>
      </c>
      <c r="J3148">
        <v>28.689</v>
      </c>
      <c r="M3148" s="3">
        <f t="shared" si="502"/>
        <v>21.643666666666672</v>
      </c>
      <c r="N3148" s="1">
        <f t="shared" si="503"/>
        <v>6.1014428894592658</v>
      </c>
      <c r="O3148" s="1">
        <f t="shared" si="504"/>
        <v>27.745109556125939</v>
      </c>
      <c r="P3148" s="2">
        <f t="shared" si="505"/>
        <v>15.542223777207406</v>
      </c>
    </row>
    <row r="3149" spans="1:16" x14ac:dyDescent="0.2">
      <c r="A3149" s="17" t="s">
        <v>60</v>
      </c>
      <c r="B3149" t="s">
        <v>20</v>
      </c>
      <c r="C3149" t="s">
        <v>43</v>
      </c>
      <c r="D3149">
        <v>2018</v>
      </c>
      <c r="E3149">
        <v>3</v>
      </c>
      <c r="G3149">
        <v>17</v>
      </c>
      <c r="H3149">
        <v>17.375</v>
      </c>
      <c r="I3149">
        <v>21.186</v>
      </c>
      <c r="J3149">
        <v>25.670999999999999</v>
      </c>
      <c r="M3149" s="3">
        <f t="shared" si="502"/>
        <v>21.410666666666668</v>
      </c>
      <c r="N3149" s="1">
        <f t="shared" si="503"/>
        <v>4.1525606959240706</v>
      </c>
      <c r="O3149" s="1">
        <f t="shared" si="504"/>
        <v>25.563227362590737</v>
      </c>
      <c r="P3149" s="2">
        <f t="shared" si="505"/>
        <v>17.258105970742598</v>
      </c>
    </row>
    <row r="3150" spans="1:16" x14ac:dyDescent="0.2">
      <c r="A3150" s="17" t="s">
        <v>60</v>
      </c>
      <c r="B3150" t="s">
        <v>20</v>
      </c>
      <c r="C3150" t="s">
        <v>43</v>
      </c>
      <c r="D3150">
        <v>2018</v>
      </c>
      <c r="E3150">
        <v>3</v>
      </c>
      <c r="G3150">
        <v>18</v>
      </c>
      <c r="H3150">
        <v>19.623000000000001</v>
      </c>
      <c r="I3150">
        <v>19.623000000000001</v>
      </c>
      <c r="J3150">
        <v>27.17</v>
      </c>
      <c r="M3150" s="3">
        <f t="shared" si="502"/>
        <v>22.138666666666666</v>
      </c>
      <c r="N3150" s="1">
        <f t="shared" si="503"/>
        <v>4.3572624815741152</v>
      </c>
      <c r="O3150" s="1">
        <f t="shared" si="504"/>
        <v>26.49592914824078</v>
      </c>
      <c r="P3150" s="2">
        <f t="shared" si="505"/>
        <v>17.781404185092551</v>
      </c>
    </row>
    <row r="3151" spans="1:16" x14ac:dyDescent="0.2">
      <c r="A3151" s="36" t="s">
        <v>60</v>
      </c>
      <c r="B3151" s="5" t="s">
        <v>20</v>
      </c>
      <c r="C3151" s="5" t="s">
        <v>43</v>
      </c>
      <c r="D3151" s="5">
        <v>2018</v>
      </c>
      <c r="E3151" s="5">
        <v>3</v>
      </c>
      <c r="F3151" s="5"/>
      <c r="G3151" s="5">
        <v>19</v>
      </c>
      <c r="H3151" s="5">
        <v>24.151</v>
      </c>
      <c r="I3151" s="5">
        <v>19.623000000000001</v>
      </c>
      <c r="J3151" s="5" t="s">
        <v>18</v>
      </c>
      <c r="K3151" s="5"/>
      <c r="L3151" s="5"/>
      <c r="M3151" s="6">
        <f t="shared" si="502"/>
        <v>21.887</v>
      </c>
      <c r="N3151" s="7">
        <f t="shared" si="503"/>
        <v>3.2017795052126887</v>
      </c>
      <c r="O3151" s="7">
        <f t="shared" si="504"/>
        <v>25.088779505212688</v>
      </c>
      <c r="P3151" s="8">
        <f t="shared" si="505"/>
        <v>18.685220494787313</v>
      </c>
    </row>
    <row r="3152" spans="1:16" x14ac:dyDescent="0.2">
      <c r="A3152" s="32" t="s">
        <v>60</v>
      </c>
      <c r="B3152" s="9" t="s">
        <v>20</v>
      </c>
      <c r="C3152" s="9" t="s">
        <v>43</v>
      </c>
      <c r="D3152" s="9">
        <v>2017</v>
      </c>
      <c r="E3152" s="9">
        <v>4</v>
      </c>
      <c r="F3152" s="9">
        <v>358.69400000000002</v>
      </c>
      <c r="G3152" s="9">
        <v>1</v>
      </c>
      <c r="H3152" s="9">
        <v>3.1120000000000001</v>
      </c>
      <c r="I3152" s="9">
        <v>2.2639999999999998</v>
      </c>
      <c r="J3152" s="9">
        <v>4.5279999999999996</v>
      </c>
      <c r="K3152" s="9">
        <v>4.5279999999999996</v>
      </c>
      <c r="L3152" s="9"/>
      <c r="M3152" s="11">
        <f t="shared" si="502"/>
        <v>3.6079999999999997</v>
      </c>
      <c r="N3152" s="12">
        <f t="shared" si="503"/>
        <v>1.1173110578527357</v>
      </c>
      <c r="O3152" s="12">
        <f t="shared" si="504"/>
        <v>4.7253110578527355</v>
      </c>
      <c r="P3152" s="13">
        <f t="shared" si="505"/>
        <v>2.4906889421472638</v>
      </c>
    </row>
    <row r="3153" spans="1:16" x14ac:dyDescent="0.2">
      <c r="A3153" s="17" t="s">
        <v>60</v>
      </c>
      <c r="B3153" t="s">
        <v>20</v>
      </c>
      <c r="C3153" t="s">
        <v>43</v>
      </c>
      <c r="D3153">
        <v>2017</v>
      </c>
      <c r="E3153">
        <v>4</v>
      </c>
      <c r="G3153">
        <v>2</v>
      </c>
      <c r="H3153">
        <v>6.0380000000000003</v>
      </c>
      <c r="I3153">
        <v>3.774</v>
      </c>
      <c r="J3153">
        <v>4.5279999999999996</v>
      </c>
      <c r="K3153">
        <v>3.774</v>
      </c>
      <c r="M3153" s="3">
        <f t="shared" si="502"/>
        <v>4.5285000000000002</v>
      </c>
      <c r="N3153" s="1">
        <f t="shared" si="503"/>
        <v>1.0672598871252803</v>
      </c>
      <c r="O3153" s="1">
        <f t="shared" si="504"/>
        <v>5.5957598871252809</v>
      </c>
      <c r="P3153" s="2">
        <f t="shared" si="505"/>
        <v>3.4612401128747199</v>
      </c>
    </row>
    <row r="3154" spans="1:16" x14ac:dyDescent="0.2">
      <c r="A3154" s="17" t="s">
        <v>60</v>
      </c>
      <c r="B3154" t="s">
        <v>20</v>
      </c>
      <c r="C3154" t="s">
        <v>43</v>
      </c>
      <c r="D3154">
        <v>2017</v>
      </c>
      <c r="E3154">
        <v>4</v>
      </c>
      <c r="G3154">
        <v>3</v>
      </c>
      <c r="H3154">
        <v>16.603999999999999</v>
      </c>
      <c r="I3154">
        <v>6.7919999999999998</v>
      </c>
      <c r="J3154">
        <v>6.085</v>
      </c>
      <c r="K3154">
        <v>7.5469999999999997</v>
      </c>
      <c r="M3154" s="3">
        <f t="shared" si="502"/>
        <v>9.2569999999999997</v>
      </c>
      <c r="N3154" s="1">
        <f t="shared" si="503"/>
        <v>4.9342448932604324</v>
      </c>
      <c r="O3154" s="1">
        <f t="shared" si="504"/>
        <v>14.191244893260432</v>
      </c>
      <c r="P3154" s="2">
        <f t="shared" si="505"/>
        <v>4.3227551067395673</v>
      </c>
    </row>
    <row r="3155" spans="1:16" x14ac:dyDescent="0.2">
      <c r="A3155" s="17" t="s">
        <v>60</v>
      </c>
      <c r="B3155" t="s">
        <v>20</v>
      </c>
      <c r="C3155" t="s">
        <v>43</v>
      </c>
      <c r="D3155">
        <v>2017</v>
      </c>
      <c r="E3155">
        <v>4</v>
      </c>
      <c r="G3155">
        <v>4</v>
      </c>
      <c r="H3155">
        <v>16.603999999999999</v>
      </c>
      <c r="I3155">
        <v>14.34</v>
      </c>
      <c r="J3155">
        <v>14.34</v>
      </c>
      <c r="K3155">
        <v>7.5469999999999997</v>
      </c>
      <c r="M3155" s="3">
        <f t="shared" si="502"/>
        <v>13.207749999999999</v>
      </c>
      <c r="N3155" s="1">
        <f t="shared" si="503"/>
        <v>3.9218441559212116</v>
      </c>
      <c r="O3155" s="1">
        <f t="shared" si="504"/>
        <v>17.129594155921211</v>
      </c>
      <c r="P3155" s="2">
        <f t="shared" si="505"/>
        <v>9.2859058440787869</v>
      </c>
    </row>
    <row r="3156" spans="1:16" x14ac:dyDescent="0.2">
      <c r="A3156" s="17" t="s">
        <v>60</v>
      </c>
      <c r="B3156" t="s">
        <v>20</v>
      </c>
      <c r="C3156" t="s">
        <v>43</v>
      </c>
      <c r="D3156">
        <v>2017</v>
      </c>
      <c r="E3156">
        <v>4</v>
      </c>
      <c r="G3156">
        <v>5</v>
      </c>
      <c r="H3156">
        <v>19.637</v>
      </c>
      <c r="I3156">
        <v>21.887</v>
      </c>
      <c r="J3156">
        <v>18.867999999999999</v>
      </c>
      <c r="K3156">
        <v>11.321</v>
      </c>
      <c r="M3156" s="3">
        <f t="shared" si="502"/>
        <v>17.928249999999998</v>
      </c>
      <c r="N3156" s="1">
        <f t="shared" si="503"/>
        <v>4.5873162361014534</v>
      </c>
      <c r="O3156" s="1">
        <f t="shared" si="504"/>
        <v>22.515566236101453</v>
      </c>
      <c r="P3156" s="2">
        <f t="shared" si="505"/>
        <v>13.340933763898544</v>
      </c>
    </row>
    <row r="3157" spans="1:16" x14ac:dyDescent="0.2">
      <c r="A3157" s="17" t="s">
        <v>60</v>
      </c>
      <c r="B3157" t="s">
        <v>20</v>
      </c>
      <c r="C3157" t="s">
        <v>43</v>
      </c>
      <c r="D3157">
        <v>2017</v>
      </c>
      <c r="E3157">
        <v>4</v>
      </c>
      <c r="G3157">
        <v>6</v>
      </c>
      <c r="H3157">
        <v>22.654</v>
      </c>
      <c r="I3157">
        <v>25.66</v>
      </c>
      <c r="J3157">
        <v>14.34</v>
      </c>
      <c r="K3157">
        <v>14.34</v>
      </c>
      <c r="M3157" s="3">
        <f t="shared" si="502"/>
        <v>19.2485</v>
      </c>
      <c r="N3157" s="1">
        <f t="shared" si="503"/>
        <v>5.7991811778330691</v>
      </c>
      <c r="O3157" s="1">
        <f t="shared" si="504"/>
        <v>25.04768117783307</v>
      </c>
      <c r="P3157" s="2">
        <f t="shared" si="505"/>
        <v>13.44931882216693</v>
      </c>
    </row>
    <row r="3158" spans="1:16" x14ac:dyDescent="0.2">
      <c r="A3158" s="17" t="s">
        <v>60</v>
      </c>
      <c r="B3158" t="s">
        <v>20</v>
      </c>
      <c r="C3158" t="s">
        <v>43</v>
      </c>
      <c r="D3158">
        <v>2017</v>
      </c>
      <c r="E3158">
        <v>4</v>
      </c>
      <c r="G3158">
        <v>7</v>
      </c>
      <c r="H3158">
        <v>16.603999999999999</v>
      </c>
      <c r="I3158">
        <v>24.951000000000001</v>
      </c>
      <c r="J3158">
        <v>24.151</v>
      </c>
      <c r="K3158">
        <v>16.620999999999999</v>
      </c>
      <c r="M3158" s="3">
        <f t="shared" si="502"/>
        <v>20.58175</v>
      </c>
      <c r="N3158" s="1">
        <f t="shared" si="503"/>
        <v>4.5949220794989234</v>
      </c>
      <c r="O3158" s="1">
        <f t="shared" si="504"/>
        <v>25.176672079498921</v>
      </c>
      <c r="P3158" s="2">
        <f t="shared" si="505"/>
        <v>15.986827920501076</v>
      </c>
    </row>
    <row r="3159" spans="1:16" x14ac:dyDescent="0.2">
      <c r="A3159" s="17" t="s">
        <v>60</v>
      </c>
      <c r="B3159" t="s">
        <v>20</v>
      </c>
      <c r="C3159" t="s">
        <v>43</v>
      </c>
      <c r="D3159">
        <v>2017</v>
      </c>
      <c r="E3159">
        <v>4</v>
      </c>
      <c r="G3159">
        <v>8</v>
      </c>
      <c r="H3159">
        <v>24.163</v>
      </c>
      <c r="I3159">
        <v>24.905999999999999</v>
      </c>
      <c r="J3159">
        <v>15.920999999999999</v>
      </c>
      <c r="K3159">
        <v>18.882999999999999</v>
      </c>
      <c r="M3159" s="3">
        <f t="shared" si="502"/>
        <v>20.968250000000001</v>
      </c>
      <c r="N3159" s="1">
        <f t="shared" si="503"/>
        <v>4.3025303698327564</v>
      </c>
      <c r="O3159" s="1">
        <f t="shared" si="504"/>
        <v>25.270780369832757</v>
      </c>
      <c r="P3159" s="2">
        <f t="shared" si="505"/>
        <v>16.665719630167246</v>
      </c>
    </row>
    <row r="3160" spans="1:16" x14ac:dyDescent="0.2">
      <c r="A3160" s="17" t="s">
        <v>60</v>
      </c>
      <c r="B3160" t="s">
        <v>20</v>
      </c>
      <c r="C3160" t="s">
        <v>43</v>
      </c>
      <c r="D3160">
        <v>2017</v>
      </c>
      <c r="E3160">
        <v>4</v>
      </c>
      <c r="G3160">
        <v>9</v>
      </c>
      <c r="H3160">
        <v>27.18</v>
      </c>
      <c r="I3160">
        <v>22.641999999999999</v>
      </c>
      <c r="J3160">
        <v>16.672000000000001</v>
      </c>
      <c r="K3160">
        <v>18.129000000000001</v>
      </c>
      <c r="M3160" s="3">
        <f t="shared" si="502"/>
        <v>21.155750000000001</v>
      </c>
      <c r="N3160" s="1">
        <f t="shared" si="503"/>
        <v>4.7527450576833248</v>
      </c>
      <c r="O3160" s="1">
        <f t="shared" si="504"/>
        <v>25.908495057683325</v>
      </c>
      <c r="P3160" s="2">
        <f t="shared" si="505"/>
        <v>16.403004942316677</v>
      </c>
    </row>
    <row r="3161" spans="1:16" x14ac:dyDescent="0.2">
      <c r="A3161" s="17" t="s">
        <v>60</v>
      </c>
      <c r="B3161" t="s">
        <v>20</v>
      </c>
      <c r="C3161" t="s">
        <v>43</v>
      </c>
      <c r="D3161">
        <v>2017</v>
      </c>
      <c r="E3161">
        <v>4</v>
      </c>
      <c r="G3161">
        <v>10</v>
      </c>
      <c r="H3161">
        <v>26.425999999999998</v>
      </c>
      <c r="I3161">
        <v>25.670999999999999</v>
      </c>
      <c r="J3161">
        <v>25.66</v>
      </c>
      <c r="K3161">
        <v>12.83</v>
      </c>
      <c r="M3161" s="3">
        <f t="shared" si="502"/>
        <v>22.646749999999997</v>
      </c>
      <c r="N3161" s="1">
        <f t="shared" si="503"/>
        <v>6.554313458835086</v>
      </c>
      <c r="O3161" s="1">
        <f t="shared" si="504"/>
        <v>29.201063458835083</v>
      </c>
      <c r="P3161" s="2">
        <f t="shared" si="505"/>
        <v>16.092436541164911</v>
      </c>
    </row>
    <row r="3162" spans="1:16" x14ac:dyDescent="0.2">
      <c r="A3162" s="17" t="s">
        <v>60</v>
      </c>
      <c r="B3162" t="s">
        <v>20</v>
      </c>
      <c r="C3162" t="s">
        <v>43</v>
      </c>
      <c r="D3162">
        <v>2017</v>
      </c>
      <c r="E3162">
        <v>4</v>
      </c>
      <c r="G3162">
        <v>11</v>
      </c>
      <c r="H3162">
        <v>21.132000000000001</v>
      </c>
      <c r="I3162">
        <v>22.641999999999999</v>
      </c>
      <c r="J3162">
        <v>24.198</v>
      </c>
      <c r="K3162">
        <v>15.920999999999999</v>
      </c>
      <c r="M3162" s="3">
        <f t="shared" si="502"/>
        <v>20.97325</v>
      </c>
      <c r="N3162" s="1">
        <f t="shared" si="503"/>
        <v>3.5932423032687439</v>
      </c>
      <c r="O3162" s="1">
        <f t="shared" si="504"/>
        <v>24.566492303268745</v>
      </c>
      <c r="P3162" s="2">
        <f t="shared" si="505"/>
        <v>17.380007696731255</v>
      </c>
    </row>
    <row r="3163" spans="1:16" x14ac:dyDescent="0.2">
      <c r="A3163" s="17" t="s">
        <v>60</v>
      </c>
      <c r="B3163" t="s">
        <v>20</v>
      </c>
      <c r="C3163" t="s">
        <v>43</v>
      </c>
      <c r="D3163">
        <v>2017</v>
      </c>
      <c r="E3163">
        <v>4</v>
      </c>
      <c r="G3163">
        <v>12</v>
      </c>
      <c r="H3163">
        <v>25.46</v>
      </c>
      <c r="I3163">
        <v>27.263999999999999</v>
      </c>
      <c r="J3163">
        <v>24.257000000000001</v>
      </c>
      <c r="K3163">
        <v>23.408000000000001</v>
      </c>
      <c r="M3163" s="3">
        <f t="shared" si="502"/>
        <v>25.097250000000003</v>
      </c>
      <c r="N3163" s="1">
        <f t="shared" si="503"/>
        <v>1.6719229198739987</v>
      </c>
      <c r="O3163" s="1">
        <f t="shared" si="504"/>
        <v>26.769172919874002</v>
      </c>
      <c r="P3163" s="2">
        <f t="shared" si="505"/>
        <v>23.425327080126003</v>
      </c>
    </row>
    <row r="3164" spans="1:16" x14ac:dyDescent="0.2">
      <c r="A3164" s="17" t="s">
        <v>60</v>
      </c>
      <c r="B3164" t="s">
        <v>20</v>
      </c>
      <c r="C3164" t="s">
        <v>43</v>
      </c>
      <c r="D3164">
        <v>2017</v>
      </c>
      <c r="E3164">
        <v>4</v>
      </c>
      <c r="G3164">
        <v>13</v>
      </c>
      <c r="H3164">
        <v>26.425999999999998</v>
      </c>
      <c r="I3164">
        <v>31.779</v>
      </c>
      <c r="J3164">
        <v>32.462000000000003</v>
      </c>
      <c r="K3164">
        <v>25.704999999999998</v>
      </c>
      <c r="M3164" s="3">
        <f t="shared" si="502"/>
        <v>29.093</v>
      </c>
      <c r="N3164" s="1">
        <f t="shared" si="503"/>
        <v>3.5192892274814125</v>
      </c>
      <c r="O3164" s="1">
        <f t="shared" si="504"/>
        <v>32.612289227481412</v>
      </c>
      <c r="P3164" s="2">
        <f t="shared" si="505"/>
        <v>25.573710772518588</v>
      </c>
    </row>
    <row r="3165" spans="1:16" x14ac:dyDescent="0.2">
      <c r="A3165" s="36" t="s">
        <v>60</v>
      </c>
      <c r="B3165" s="5" t="s">
        <v>20</v>
      </c>
      <c r="C3165" s="5" t="s">
        <v>43</v>
      </c>
      <c r="D3165" s="5">
        <v>2017</v>
      </c>
      <c r="E3165" s="5">
        <v>4</v>
      </c>
      <c r="F3165" s="5"/>
      <c r="G3165" s="5">
        <v>14</v>
      </c>
      <c r="H3165" s="5">
        <v>27.925000000000001</v>
      </c>
      <c r="I3165" s="5">
        <v>24.151</v>
      </c>
      <c r="J3165" s="5" t="s">
        <v>18</v>
      </c>
      <c r="K3165" s="5">
        <v>19.623000000000001</v>
      </c>
      <c r="L3165" s="5"/>
      <c r="M3165" s="6">
        <f t="shared" si="502"/>
        <v>23.899666666666665</v>
      </c>
      <c r="N3165" s="7">
        <f t="shared" si="503"/>
        <v>4.1567026996567078</v>
      </c>
      <c r="O3165" s="7">
        <f t="shared" si="504"/>
        <v>28.056369366323374</v>
      </c>
      <c r="P3165" s="8">
        <f t="shared" si="505"/>
        <v>19.742963967009956</v>
      </c>
    </row>
    <row r="3166" spans="1:16" x14ac:dyDescent="0.2">
      <c r="A3166" s="32" t="s">
        <v>60</v>
      </c>
      <c r="B3166" s="9" t="s">
        <v>20</v>
      </c>
      <c r="C3166" s="9" t="s">
        <v>43</v>
      </c>
      <c r="D3166" s="9">
        <v>2016</v>
      </c>
      <c r="E3166" s="9">
        <v>5</v>
      </c>
      <c r="F3166" s="9">
        <v>352.505</v>
      </c>
      <c r="G3166" s="9">
        <v>1</v>
      </c>
      <c r="H3166" s="9">
        <v>0.755</v>
      </c>
      <c r="I3166" s="9">
        <v>1.5089999999999999</v>
      </c>
      <c r="J3166" s="9">
        <v>3.0190000000000001</v>
      </c>
      <c r="K3166" s="9"/>
      <c r="L3166" s="9"/>
      <c r="M3166" s="11">
        <f t="shared" si="502"/>
        <v>1.7609999999999999</v>
      </c>
      <c r="N3166" s="12">
        <f t="shared" si="503"/>
        <v>1.1528451760752616</v>
      </c>
      <c r="O3166" s="12">
        <f t="shared" si="504"/>
        <v>2.9138451760752613</v>
      </c>
      <c r="P3166" s="13">
        <f t="shared" si="505"/>
        <v>0.6081548239247383</v>
      </c>
    </row>
    <row r="3167" spans="1:16" x14ac:dyDescent="0.2">
      <c r="A3167" s="17" t="s">
        <v>60</v>
      </c>
      <c r="B3167" t="s">
        <v>20</v>
      </c>
      <c r="C3167" t="s">
        <v>43</v>
      </c>
      <c r="D3167">
        <v>2016</v>
      </c>
      <c r="E3167">
        <v>5</v>
      </c>
      <c r="G3167">
        <v>2</v>
      </c>
      <c r="H3167">
        <v>1.5089999999999999</v>
      </c>
      <c r="I3167">
        <v>3.774</v>
      </c>
      <c r="J3167">
        <v>6.0380000000000003</v>
      </c>
      <c r="M3167" s="3">
        <f t="shared" si="502"/>
        <v>3.7736666666666667</v>
      </c>
      <c r="N3167" s="1">
        <f t="shared" si="503"/>
        <v>2.264500018399942</v>
      </c>
      <c r="O3167" s="1">
        <f t="shared" si="504"/>
        <v>6.0381666850666083</v>
      </c>
      <c r="P3167" s="2">
        <f t="shared" si="505"/>
        <v>1.5091666482667248</v>
      </c>
    </row>
    <row r="3168" spans="1:16" x14ac:dyDescent="0.2">
      <c r="A3168" s="17" t="s">
        <v>60</v>
      </c>
      <c r="B3168" t="s">
        <v>20</v>
      </c>
      <c r="C3168" t="s">
        <v>43</v>
      </c>
      <c r="D3168">
        <v>2016</v>
      </c>
      <c r="E3168">
        <v>5</v>
      </c>
      <c r="G3168">
        <v>3</v>
      </c>
      <c r="H3168">
        <v>4.5279999999999996</v>
      </c>
      <c r="I3168">
        <v>3.774</v>
      </c>
      <c r="J3168">
        <v>3.0190000000000001</v>
      </c>
      <c r="M3168" s="3">
        <f t="shared" si="502"/>
        <v>3.7736666666666667</v>
      </c>
      <c r="N3168" s="1">
        <f t="shared" si="503"/>
        <v>0.75450005522420738</v>
      </c>
      <c r="O3168" s="1">
        <f t="shared" si="504"/>
        <v>4.5281667218908739</v>
      </c>
      <c r="P3168" s="2">
        <f t="shared" si="505"/>
        <v>3.0191666114424596</v>
      </c>
    </row>
    <row r="3169" spans="1:16" x14ac:dyDescent="0.2">
      <c r="A3169" s="17" t="s">
        <v>60</v>
      </c>
      <c r="B3169" t="s">
        <v>20</v>
      </c>
      <c r="C3169" t="s">
        <v>43</v>
      </c>
      <c r="D3169">
        <v>2016</v>
      </c>
      <c r="E3169">
        <v>5</v>
      </c>
      <c r="G3169">
        <v>4</v>
      </c>
      <c r="H3169">
        <v>6.7919999999999998</v>
      </c>
      <c r="I3169">
        <v>12.074999999999999</v>
      </c>
      <c r="J3169">
        <v>11.321</v>
      </c>
      <c r="M3169" s="3">
        <f t="shared" si="502"/>
        <v>10.062666666666665</v>
      </c>
      <c r="N3169" s="1">
        <f t="shared" si="503"/>
        <v>2.8574594193677303</v>
      </c>
      <c r="O3169" s="1">
        <f t="shared" si="504"/>
        <v>12.920126086034395</v>
      </c>
      <c r="P3169" s="2">
        <f t="shared" si="505"/>
        <v>7.2052072472989348</v>
      </c>
    </row>
    <row r="3170" spans="1:16" x14ac:dyDescent="0.2">
      <c r="A3170" s="17" t="s">
        <v>60</v>
      </c>
      <c r="B3170" t="s">
        <v>20</v>
      </c>
      <c r="C3170" t="s">
        <v>43</v>
      </c>
      <c r="D3170">
        <v>2016</v>
      </c>
      <c r="E3170">
        <v>5</v>
      </c>
      <c r="G3170">
        <v>5</v>
      </c>
      <c r="H3170">
        <v>13.606</v>
      </c>
      <c r="I3170">
        <v>18.129000000000001</v>
      </c>
      <c r="J3170">
        <v>12.074999999999999</v>
      </c>
      <c r="M3170" s="3">
        <f t="shared" si="502"/>
        <v>14.603333333333333</v>
      </c>
      <c r="N3170" s="1">
        <f t="shared" si="503"/>
        <v>3.1478142151869943</v>
      </c>
      <c r="O3170" s="1">
        <f t="shared" si="504"/>
        <v>17.751147548520329</v>
      </c>
      <c r="P3170" s="2">
        <f t="shared" si="505"/>
        <v>11.45551911814634</v>
      </c>
    </row>
    <row r="3171" spans="1:16" x14ac:dyDescent="0.2">
      <c r="A3171" s="17" t="s">
        <v>60</v>
      </c>
      <c r="B3171" t="s">
        <v>20</v>
      </c>
      <c r="C3171" t="s">
        <v>43</v>
      </c>
      <c r="D3171">
        <v>2016</v>
      </c>
      <c r="E3171">
        <v>5</v>
      </c>
      <c r="G3171">
        <v>6</v>
      </c>
      <c r="H3171">
        <v>22.641999999999999</v>
      </c>
      <c r="I3171">
        <v>21.9</v>
      </c>
      <c r="J3171">
        <v>12.83</v>
      </c>
      <c r="M3171" s="3">
        <f t="shared" si="502"/>
        <v>19.123999999999999</v>
      </c>
      <c r="N3171" s="1">
        <f t="shared" si="503"/>
        <v>5.4633751472876204</v>
      </c>
      <c r="O3171" s="1">
        <f t="shared" si="504"/>
        <v>24.58737514728762</v>
      </c>
      <c r="P3171" s="2">
        <f t="shared" si="505"/>
        <v>13.660624852712377</v>
      </c>
    </row>
    <row r="3172" spans="1:16" x14ac:dyDescent="0.2">
      <c r="A3172" s="17" t="s">
        <v>60</v>
      </c>
      <c r="B3172" t="s">
        <v>20</v>
      </c>
      <c r="C3172" t="s">
        <v>43</v>
      </c>
      <c r="D3172">
        <v>2016</v>
      </c>
      <c r="E3172">
        <v>5</v>
      </c>
      <c r="G3172">
        <v>7</v>
      </c>
      <c r="H3172">
        <v>19.623000000000001</v>
      </c>
      <c r="I3172">
        <v>23.396000000000001</v>
      </c>
      <c r="J3172">
        <v>16.603999999999999</v>
      </c>
      <c r="M3172" s="3">
        <f t="shared" si="502"/>
        <v>19.874333333333336</v>
      </c>
      <c r="N3172" s="1">
        <f t="shared" si="503"/>
        <v>3.4029681651953996</v>
      </c>
      <c r="O3172" s="1">
        <f t="shared" si="504"/>
        <v>23.277301498528736</v>
      </c>
      <c r="P3172" s="2">
        <f t="shared" si="505"/>
        <v>16.471365168137936</v>
      </c>
    </row>
    <row r="3173" spans="1:16" x14ac:dyDescent="0.2">
      <c r="A3173" s="17" t="s">
        <v>60</v>
      </c>
      <c r="B3173" t="s">
        <v>20</v>
      </c>
      <c r="C3173" t="s">
        <v>43</v>
      </c>
      <c r="D3173">
        <v>2016</v>
      </c>
      <c r="E3173">
        <v>5</v>
      </c>
      <c r="G3173">
        <v>8</v>
      </c>
      <c r="H3173">
        <v>22.641999999999999</v>
      </c>
      <c r="I3173">
        <v>19.637</v>
      </c>
      <c r="J3173">
        <v>17.375</v>
      </c>
      <c r="M3173" s="3">
        <f t="shared" si="502"/>
        <v>19.884666666666664</v>
      </c>
      <c r="N3173" s="1">
        <f t="shared" si="503"/>
        <v>2.6422199630866112</v>
      </c>
      <c r="O3173" s="1">
        <f t="shared" si="504"/>
        <v>22.526886629753275</v>
      </c>
      <c r="P3173" s="2">
        <f t="shared" si="505"/>
        <v>17.242446703580054</v>
      </c>
    </row>
    <row r="3174" spans="1:16" x14ac:dyDescent="0.2">
      <c r="A3174" s="17" t="s">
        <v>60</v>
      </c>
      <c r="B3174" t="s">
        <v>20</v>
      </c>
      <c r="C3174" t="s">
        <v>43</v>
      </c>
      <c r="D3174">
        <v>2016</v>
      </c>
      <c r="E3174">
        <v>5</v>
      </c>
      <c r="G3174">
        <v>9</v>
      </c>
      <c r="H3174">
        <v>21.146000000000001</v>
      </c>
      <c r="I3174">
        <v>24.151</v>
      </c>
      <c r="J3174">
        <v>15.093999999999999</v>
      </c>
      <c r="M3174" s="3">
        <f t="shared" si="502"/>
        <v>20.130333333333333</v>
      </c>
      <c r="N3174" s="1">
        <f t="shared" si="503"/>
        <v>4.6131330279251008</v>
      </c>
      <c r="O3174" s="1">
        <f t="shared" si="504"/>
        <v>24.743466361258434</v>
      </c>
      <c r="P3174" s="2">
        <f t="shared" si="505"/>
        <v>15.517200305408231</v>
      </c>
    </row>
    <row r="3175" spans="1:16" x14ac:dyDescent="0.2">
      <c r="A3175" s="17" t="s">
        <v>60</v>
      </c>
      <c r="B3175" t="s">
        <v>20</v>
      </c>
      <c r="C3175" t="s">
        <v>43</v>
      </c>
      <c r="D3175">
        <v>2016</v>
      </c>
      <c r="E3175">
        <v>5</v>
      </c>
      <c r="G3175">
        <v>10</v>
      </c>
      <c r="H3175">
        <v>19.623000000000001</v>
      </c>
      <c r="I3175">
        <v>17.358000000000001</v>
      </c>
      <c r="J3175">
        <v>18.867999999999999</v>
      </c>
      <c r="M3175" s="3">
        <f t="shared" si="502"/>
        <v>18.616333333333333</v>
      </c>
      <c r="N3175" s="1">
        <f t="shared" si="503"/>
        <v>1.1532815498972198</v>
      </c>
      <c r="O3175" s="1">
        <f t="shared" si="504"/>
        <v>19.769614883230552</v>
      </c>
      <c r="P3175" s="2">
        <f t="shared" si="505"/>
        <v>17.463051783436114</v>
      </c>
    </row>
    <row r="3176" spans="1:16" x14ac:dyDescent="0.2">
      <c r="A3176" s="17" t="s">
        <v>60</v>
      </c>
      <c r="B3176" t="s">
        <v>20</v>
      </c>
      <c r="C3176" t="s">
        <v>43</v>
      </c>
      <c r="D3176">
        <v>2016</v>
      </c>
      <c r="E3176">
        <v>5</v>
      </c>
      <c r="G3176">
        <v>11</v>
      </c>
      <c r="H3176">
        <v>24.163</v>
      </c>
      <c r="I3176">
        <v>22.692</v>
      </c>
      <c r="J3176">
        <v>27.925000000000001</v>
      </c>
      <c r="M3176" s="3">
        <f t="shared" si="502"/>
        <v>24.926666666666666</v>
      </c>
      <c r="N3176" s="1">
        <f t="shared" si="503"/>
        <v>2.6987890494318623</v>
      </c>
      <c r="O3176" s="1">
        <f t="shared" si="504"/>
        <v>27.625455716098529</v>
      </c>
      <c r="P3176" s="2">
        <f t="shared" si="505"/>
        <v>22.227877617234803</v>
      </c>
    </row>
    <row r="3177" spans="1:16" x14ac:dyDescent="0.2">
      <c r="A3177" s="17" t="s">
        <v>60</v>
      </c>
      <c r="B3177" t="s">
        <v>20</v>
      </c>
      <c r="C3177" t="s">
        <v>43</v>
      </c>
      <c r="D3177">
        <v>2016</v>
      </c>
      <c r="E3177">
        <v>5</v>
      </c>
      <c r="G3177">
        <v>12</v>
      </c>
      <c r="H3177">
        <v>28.689</v>
      </c>
      <c r="I3177">
        <v>17.375</v>
      </c>
      <c r="J3177">
        <v>21.887</v>
      </c>
      <c r="M3177" s="3">
        <f t="shared" si="502"/>
        <v>22.650333333333332</v>
      </c>
      <c r="N3177" s="1">
        <f t="shared" si="503"/>
        <v>5.6954944766309241</v>
      </c>
      <c r="O3177" s="1">
        <f t="shared" si="504"/>
        <v>28.345827809964256</v>
      </c>
      <c r="P3177" s="2">
        <f t="shared" si="505"/>
        <v>16.954838856702409</v>
      </c>
    </row>
    <row r="3178" spans="1:16" x14ac:dyDescent="0.2">
      <c r="A3178" s="17" t="s">
        <v>60</v>
      </c>
      <c r="B3178" t="s">
        <v>20</v>
      </c>
      <c r="C3178" t="s">
        <v>43</v>
      </c>
      <c r="D3178">
        <v>2016</v>
      </c>
      <c r="E3178">
        <v>5</v>
      </c>
      <c r="G3178">
        <v>13</v>
      </c>
      <c r="H3178">
        <v>26.587</v>
      </c>
      <c r="I3178">
        <v>25.837</v>
      </c>
      <c r="J3178">
        <v>28.689</v>
      </c>
      <c r="M3178" s="3">
        <f t="shared" si="502"/>
        <v>27.037666666666667</v>
      </c>
      <c r="N3178" s="1">
        <f t="shared" si="503"/>
        <v>1.4784455801054477</v>
      </c>
      <c r="O3178" s="1">
        <f t="shared" si="504"/>
        <v>28.516112246772114</v>
      </c>
      <c r="P3178" s="2">
        <f t="shared" si="505"/>
        <v>25.559221086561219</v>
      </c>
    </row>
    <row r="3179" spans="1:16" x14ac:dyDescent="0.2">
      <c r="A3179" s="36" t="s">
        <v>60</v>
      </c>
      <c r="B3179" s="5" t="s">
        <v>20</v>
      </c>
      <c r="C3179" s="5" t="s">
        <v>43</v>
      </c>
      <c r="D3179" s="5">
        <v>2016</v>
      </c>
      <c r="E3179" s="5">
        <v>5</v>
      </c>
      <c r="F3179" s="5"/>
      <c r="G3179" s="5">
        <v>14</v>
      </c>
      <c r="H3179" s="5">
        <v>30.786999999999999</v>
      </c>
      <c r="I3179" s="5">
        <v>28.178000000000001</v>
      </c>
      <c r="J3179" s="5">
        <v>30.98</v>
      </c>
      <c r="K3179" s="5"/>
      <c r="L3179" s="5"/>
      <c r="M3179" s="6">
        <f t="shared" si="502"/>
        <v>29.981666666666669</v>
      </c>
      <c r="N3179" s="7">
        <f t="shared" si="503"/>
        <v>1.5649991480295864</v>
      </c>
      <c r="O3179" s="7">
        <f t="shared" si="504"/>
        <v>31.546665814696254</v>
      </c>
      <c r="P3179" s="8">
        <f t="shared" si="505"/>
        <v>28.416667518637084</v>
      </c>
    </row>
    <row r="3180" spans="1:16" x14ac:dyDescent="0.2">
      <c r="A3180" s="32" t="s">
        <v>61</v>
      </c>
      <c r="B3180" s="9" t="s">
        <v>20</v>
      </c>
      <c r="C3180" s="9" t="s">
        <v>43</v>
      </c>
      <c r="D3180" s="9">
        <v>2022</v>
      </c>
      <c r="E3180" s="9">
        <v>1</v>
      </c>
      <c r="F3180" s="9">
        <v>427.01600000000002</v>
      </c>
      <c r="G3180" s="9">
        <v>1</v>
      </c>
      <c r="H3180" s="9">
        <v>1.5089999999999999</v>
      </c>
      <c r="I3180" s="9" t="s">
        <v>18</v>
      </c>
      <c r="J3180" s="9">
        <v>3.1120000000000001</v>
      </c>
      <c r="K3180" s="9" t="s">
        <v>18</v>
      </c>
      <c r="L3180" s="9"/>
      <c r="M3180" s="11">
        <f t="shared" ref="M3180:M3243" si="506">AVERAGE(H3180:L3180)</f>
        <v>2.3105000000000002</v>
      </c>
      <c r="N3180" s="12">
        <f t="shared" ref="N3180:N3243" si="507">STDEV(H3180:L3180)</f>
        <v>1.1334921702420357</v>
      </c>
      <c r="O3180" s="12">
        <f t="shared" ref="O3180:O3243" si="508">M3180+N3180</f>
        <v>3.4439921702420362</v>
      </c>
      <c r="P3180" s="13">
        <f t="shared" ref="P3180:P3243" si="509">M3180-N3180</f>
        <v>1.1770078297579645</v>
      </c>
    </row>
    <row r="3181" spans="1:16" x14ac:dyDescent="0.2">
      <c r="A3181" s="17" t="s">
        <v>61</v>
      </c>
      <c r="B3181" t="s">
        <v>20</v>
      </c>
      <c r="C3181" t="s">
        <v>43</v>
      </c>
      <c r="D3181">
        <v>2022</v>
      </c>
      <c r="E3181">
        <v>1</v>
      </c>
      <c r="G3181">
        <v>2</v>
      </c>
      <c r="H3181">
        <v>3.0190000000000001</v>
      </c>
      <c r="I3181">
        <v>0.755</v>
      </c>
      <c r="J3181">
        <v>3.774</v>
      </c>
      <c r="K3181">
        <v>1.5089999999999999</v>
      </c>
      <c r="M3181" s="3">
        <f t="shared" si="506"/>
        <v>2.2642500000000001</v>
      </c>
      <c r="N3181" s="1">
        <f t="shared" si="507"/>
        <v>1.3780699970127299</v>
      </c>
      <c r="O3181" s="1">
        <f t="shared" si="508"/>
        <v>3.6423199970127298</v>
      </c>
      <c r="P3181" s="2">
        <f t="shared" si="509"/>
        <v>0.88618000298727018</v>
      </c>
    </row>
    <row r="3182" spans="1:16" x14ac:dyDescent="0.2">
      <c r="A3182" s="17" t="s">
        <v>61</v>
      </c>
      <c r="B3182" t="s">
        <v>20</v>
      </c>
      <c r="C3182" t="s">
        <v>43</v>
      </c>
      <c r="D3182">
        <v>2022</v>
      </c>
      <c r="E3182">
        <v>1</v>
      </c>
      <c r="G3182">
        <v>3</v>
      </c>
      <c r="H3182">
        <v>2.2639999999999998</v>
      </c>
      <c r="I3182">
        <v>1.5089999999999999</v>
      </c>
      <c r="J3182">
        <v>0.755</v>
      </c>
      <c r="K3182">
        <v>3.774</v>
      </c>
      <c r="M3182" s="3">
        <f t="shared" si="506"/>
        <v>2.0754999999999999</v>
      </c>
      <c r="N3182" s="1">
        <f t="shared" si="507"/>
        <v>1.2890664580747315</v>
      </c>
      <c r="O3182" s="1">
        <f t="shared" si="508"/>
        <v>3.3645664580747314</v>
      </c>
      <c r="P3182" s="2">
        <f t="shared" si="509"/>
        <v>0.78643354192526838</v>
      </c>
    </row>
    <row r="3183" spans="1:16" x14ac:dyDescent="0.2">
      <c r="A3183" s="17" t="s">
        <v>61</v>
      </c>
      <c r="B3183" t="s">
        <v>20</v>
      </c>
      <c r="C3183" t="s">
        <v>43</v>
      </c>
      <c r="D3183">
        <v>2022</v>
      </c>
      <c r="E3183">
        <v>1</v>
      </c>
      <c r="G3183">
        <v>4</v>
      </c>
      <c r="H3183">
        <v>3.774</v>
      </c>
      <c r="I3183">
        <v>2.2639999999999998</v>
      </c>
      <c r="J3183">
        <v>4.5279999999999996</v>
      </c>
      <c r="K3183">
        <v>2.2639999999999998</v>
      </c>
      <c r="M3183" s="3">
        <f t="shared" si="506"/>
        <v>3.2074999999999996</v>
      </c>
      <c r="N3183" s="1">
        <f t="shared" si="507"/>
        <v>1.1321111547311375</v>
      </c>
      <c r="O3183" s="1">
        <f t="shared" si="508"/>
        <v>4.3396111547311369</v>
      </c>
      <c r="P3183" s="2">
        <f t="shared" si="509"/>
        <v>2.0753888452688622</v>
      </c>
    </row>
    <row r="3184" spans="1:16" x14ac:dyDescent="0.2">
      <c r="A3184" s="17" t="s">
        <v>61</v>
      </c>
      <c r="B3184" t="s">
        <v>20</v>
      </c>
      <c r="C3184" t="s">
        <v>43</v>
      </c>
      <c r="D3184">
        <v>2022</v>
      </c>
      <c r="E3184">
        <v>1</v>
      </c>
      <c r="G3184">
        <v>5</v>
      </c>
      <c r="H3184">
        <v>2.2639999999999998</v>
      </c>
      <c r="I3184">
        <v>2.2639999999999998</v>
      </c>
      <c r="J3184">
        <v>7.5469999999999997</v>
      </c>
      <c r="K3184">
        <v>4.5279999999999996</v>
      </c>
      <c r="M3184" s="3">
        <f t="shared" si="506"/>
        <v>4.1507499999999995</v>
      </c>
      <c r="N3184" s="1">
        <f t="shared" si="507"/>
        <v>2.5030969318026828</v>
      </c>
      <c r="O3184" s="1">
        <f t="shared" si="508"/>
        <v>6.6538469318026827</v>
      </c>
      <c r="P3184" s="2">
        <f t="shared" si="509"/>
        <v>1.6476530681973167</v>
      </c>
    </row>
    <row r="3185" spans="1:16" x14ac:dyDescent="0.2">
      <c r="A3185" s="17" t="s">
        <v>61</v>
      </c>
      <c r="B3185" t="s">
        <v>20</v>
      </c>
      <c r="C3185" t="s">
        <v>43</v>
      </c>
      <c r="D3185">
        <v>2022</v>
      </c>
      <c r="E3185">
        <v>1</v>
      </c>
      <c r="G3185">
        <v>6</v>
      </c>
      <c r="H3185">
        <v>4.5910000000000002</v>
      </c>
      <c r="I3185">
        <v>2.2639999999999998</v>
      </c>
      <c r="J3185">
        <v>7.5469999999999997</v>
      </c>
      <c r="K3185">
        <v>4.5279999999999996</v>
      </c>
      <c r="M3185" s="3">
        <f t="shared" si="506"/>
        <v>4.7324999999999999</v>
      </c>
      <c r="N3185" s="1">
        <f t="shared" si="507"/>
        <v>2.1661598125099935</v>
      </c>
      <c r="O3185" s="1">
        <f t="shared" si="508"/>
        <v>6.8986598125099938</v>
      </c>
      <c r="P3185" s="2">
        <f t="shared" si="509"/>
        <v>2.5663401874900065</v>
      </c>
    </row>
    <row r="3186" spans="1:16" x14ac:dyDescent="0.2">
      <c r="A3186" s="17" t="s">
        <v>61</v>
      </c>
      <c r="B3186" t="s">
        <v>20</v>
      </c>
      <c r="C3186" t="s">
        <v>43</v>
      </c>
      <c r="D3186">
        <v>2022</v>
      </c>
      <c r="E3186">
        <v>1</v>
      </c>
      <c r="G3186">
        <v>7</v>
      </c>
      <c r="H3186">
        <v>3.0190000000000001</v>
      </c>
      <c r="I3186">
        <v>8.3019999999999996</v>
      </c>
      <c r="J3186">
        <v>6.7919999999999998</v>
      </c>
      <c r="K3186">
        <v>5.2830000000000004</v>
      </c>
      <c r="M3186" s="3">
        <f t="shared" si="506"/>
        <v>5.8490000000000002</v>
      </c>
      <c r="N3186" s="1">
        <f t="shared" si="507"/>
        <v>2.2535685774640464</v>
      </c>
      <c r="O3186" s="1">
        <f t="shared" si="508"/>
        <v>8.1025685774640461</v>
      </c>
      <c r="P3186" s="2">
        <f t="shared" si="509"/>
        <v>3.5954314225359538</v>
      </c>
    </row>
    <row r="3187" spans="1:16" x14ac:dyDescent="0.2">
      <c r="A3187" s="17" t="s">
        <v>61</v>
      </c>
      <c r="B3187" t="s">
        <v>20</v>
      </c>
      <c r="C3187" t="s">
        <v>43</v>
      </c>
      <c r="D3187">
        <v>2022</v>
      </c>
      <c r="E3187">
        <v>1</v>
      </c>
      <c r="G3187">
        <v>8</v>
      </c>
      <c r="H3187">
        <v>3.1120000000000001</v>
      </c>
      <c r="I3187">
        <v>6.7919999999999998</v>
      </c>
      <c r="J3187">
        <v>12.074999999999999</v>
      </c>
      <c r="K3187">
        <v>8.3019999999999996</v>
      </c>
      <c r="M3187" s="3">
        <f t="shared" si="506"/>
        <v>7.5702499999999997</v>
      </c>
      <c r="N3187" s="1">
        <f t="shared" si="507"/>
        <v>3.710790425682017</v>
      </c>
      <c r="O3187" s="1">
        <f t="shared" si="508"/>
        <v>11.281040425682017</v>
      </c>
      <c r="P3187" s="2">
        <f t="shared" si="509"/>
        <v>3.8594595743179827</v>
      </c>
    </row>
    <row r="3188" spans="1:16" x14ac:dyDescent="0.2">
      <c r="A3188" s="17" t="s">
        <v>61</v>
      </c>
      <c r="B3188" t="s">
        <v>20</v>
      </c>
      <c r="C3188" t="s">
        <v>43</v>
      </c>
      <c r="D3188">
        <v>2022</v>
      </c>
      <c r="E3188">
        <v>1</v>
      </c>
      <c r="G3188">
        <v>9</v>
      </c>
      <c r="H3188">
        <v>6.0380000000000003</v>
      </c>
      <c r="I3188">
        <v>11.321</v>
      </c>
      <c r="J3188">
        <v>11.321</v>
      </c>
      <c r="K3188">
        <v>15.867000000000001</v>
      </c>
      <c r="M3188" s="3">
        <f t="shared" si="506"/>
        <v>11.136749999999999</v>
      </c>
      <c r="N3188" s="1">
        <f t="shared" si="507"/>
        <v>4.0183086305061266</v>
      </c>
      <c r="O3188" s="1">
        <f t="shared" si="508"/>
        <v>15.155058630506126</v>
      </c>
      <c r="P3188" s="2">
        <f t="shared" si="509"/>
        <v>7.1184413694938726</v>
      </c>
    </row>
    <row r="3189" spans="1:16" x14ac:dyDescent="0.2">
      <c r="A3189" s="17" t="s">
        <v>61</v>
      </c>
      <c r="B3189" t="s">
        <v>20</v>
      </c>
      <c r="C3189" t="s">
        <v>43</v>
      </c>
      <c r="D3189">
        <v>2022</v>
      </c>
      <c r="E3189">
        <v>1</v>
      </c>
      <c r="G3189">
        <v>10</v>
      </c>
      <c r="H3189">
        <v>10.566000000000001</v>
      </c>
      <c r="I3189">
        <v>13.606</v>
      </c>
      <c r="J3189">
        <v>14.34</v>
      </c>
      <c r="K3189">
        <v>10.566000000000001</v>
      </c>
      <c r="M3189" s="3">
        <f t="shared" si="506"/>
        <v>12.269500000000001</v>
      </c>
      <c r="N3189" s="1">
        <f t="shared" si="507"/>
        <v>1.9897258605144481</v>
      </c>
      <c r="O3189" s="1">
        <f t="shared" si="508"/>
        <v>14.259225860514448</v>
      </c>
      <c r="P3189" s="2">
        <f t="shared" si="509"/>
        <v>10.279774139485554</v>
      </c>
    </row>
    <row r="3190" spans="1:16" x14ac:dyDescent="0.2">
      <c r="A3190" s="17" t="s">
        <v>61</v>
      </c>
      <c r="B3190" t="s">
        <v>20</v>
      </c>
      <c r="C3190" t="s">
        <v>43</v>
      </c>
      <c r="D3190">
        <v>2022</v>
      </c>
      <c r="E3190">
        <v>1</v>
      </c>
      <c r="G3190">
        <v>11</v>
      </c>
      <c r="H3190">
        <v>11.321</v>
      </c>
      <c r="I3190">
        <v>19.637</v>
      </c>
      <c r="J3190">
        <v>10.566000000000001</v>
      </c>
      <c r="K3190">
        <v>17.763999999999999</v>
      </c>
      <c r="M3190" s="3">
        <f t="shared" si="506"/>
        <v>14.821999999999999</v>
      </c>
      <c r="N3190" s="1">
        <f t="shared" si="507"/>
        <v>4.5537576425043405</v>
      </c>
      <c r="O3190" s="1">
        <f t="shared" si="508"/>
        <v>19.37575764250434</v>
      </c>
      <c r="P3190" s="2">
        <f t="shared" si="509"/>
        <v>10.268242357495659</v>
      </c>
    </row>
    <row r="3191" spans="1:16" x14ac:dyDescent="0.2">
      <c r="A3191" s="17" t="s">
        <v>61</v>
      </c>
      <c r="B3191" t="s">
        <v>20</v>
      </c>
      <c r="C3191" t="s">
        <v>43</v>
      </c>
      <c r="D3191">
        <v>2022</v>
      </c>
      <c r="E3191">
        <v>1</v>
      </c>
      <c r="G3191">
        <v>12</v>
      </c>
      <c r="H3191">
        <v>16.603999999999999</v>
      </c>
      <c r="I3191">
        <v>11.346</v>
      </c>
      <c r="J3191">
        <v>9.8109999999999999</v>
      </c>
      <c r="K3191">
        <v>13.606</v>
      </c>
      <c r="M3191" s="3">
        <f t="shared" si="506"/>
        <v>12.841749999999999</v>
      </c>
      <c r="N3191" s="1">
        <f t="shared" si="507"/>
        <v>2.9530389290808028</v>
      </c>
      <c r="O3191" s="1">
        <f t="shared" si="508"/>
        <v>15.794788929080802</v>
      </c>
      <c r="P3191" s="2">
        <f t="shared" si="509"/>
        <v>9.8887110709191965</v>
      </c>
    </row>
    <row r="3192" spans="1:16" x14ac:dyDescent="0.2">
      <c r="A3192" s="17" t="s">
        <v>61</v>
      </c>
      <c r="B3192" t="s">
        <v>20</v>
      </c>
      <c r="C3192" t="s">
        <v>43</v>
      </c>
      <c r="D3192">
        <v>2022</v>
      </c>
      <c r="E3192">
        <v>1</v>
      </c>
      <c r="G3192">
        <v>13</v>
      </c>
      <c r="H3192">
        <v>19.681000000000001</v>
      </c>
      <c r="I3192">
        <v>12.852</v>
      </c>
      <c r="J3192">
        <v>15.093999999999999</v>
      </c>
      <c r="K3192">
        <v>17.358000000000001</v>
      </c>
      <c r="M3192" s="3">
        <f t="shared" si="506"/>
        <v>16.24625</v>
      </c>
      <c r="N3192" s="1">
        <f t="shared" si="507"/>
        <v>2.9372384280703785</v>
      </c>
      <c r="O3192" s="1">
        <f t="shared" si="508"/>
        <v>19.18348842807038</v>
      </c>
      <c r="P3192" s="2">
        <f t="shared" si="509"/>
        <v>13.309011571929622</v>
      </c>
    </row>
    <row r="3193" spans="1:16" x14ac:dyDescent="0.2">
      <c r="A3193" s="17" t="s">
        <v>61</v>
      </c>
      <c r="B3193" t="s">
        <v>20</v>
      </c>
      <c r="C3193" t="s">
        <v>43</v>
      </c>
      <c r="D3193">
        <v>2022</v>
      </c>
      <c r="E3193">
        <v>1</v>
      </c>
      <c r="G3193">
        <v>14</v>
      </c>
      <c r="H3193">
        <v>24.151</v>
      </c>
      <c r="I3193">
        <v>18.113</v>
      </c>
      <c r="J3193">
        <v>15.17</v>
      </c>
      <c r="K3193">
        <v>22.692</v>
      </c>
      <c r="M3193" s="3">
        <f t="shared" si="506"/>
        <v>20.031500000000001</v>
      </c>
      <c r="N3193" s="1">
        <f t="shared" si="507"/>
        <v>4.1377677154072545</v>
      </c>
      <c r="O3193" s="1">
        <f t="shared" si="508"/>
        <v>24.169267715407255</v>
      </c>
      <c r="P3193" s="2">
        <f t="shared" si="509"/>
        <v>15.893732284592748</v>
      </c>
    </row>
    <row r="3194" spans="1:16" x14ac:dyDescent="0.2">
      <c r="A3194" s="17" t="s">
        <v>61</v>
      </c>
      <c r="B3194" t="s">
        <v>20</v>
      </c>
      <c r="C3194" t="s">
        <v>43</v>
      </c>
      <c r="D3194">
        <v>2022</v>
      </c>
      <c r="E3194">
        <v>1</v>
      </c>
      <c r="G3194">
        <v>15</v>
      </c>
      <c r="H3194">
        <v>15.093999999999999</v>
      </c>
      <c r="I3194">
        <v>27.17</v>
      </c>
      <c r="J3194">
        <v>15.093999999999999</v>
      </c>
      <c r="K3194">
        <v>18.882999999999999</v>
      </c>
      <c r="M3194" s="3">
        <f t="shared" si="506"/>
        <v>19.06025</v>
      </c>
      <c r="N3194" s="1">
        <f t="shared" si="507"/>
        <v>5.6939072920095963</v>
      </c>
      <c r="O3194" s="1">
        <f t="shared" si="508"/>
        <v>24.754157292009594</v>
      </c>
      <c r="P3194" s="2">
        <f t="shared" si="509"/>
        <v>13.366342707990404</v>
      </c>
    </row>
    <row r="3195" spans="1:16" x14ac:dyDescent="0.2">
      <c r="A3195" s="17" t="s">
        <v>61</v>
      </c>
      <c r="B3195" t="s">
        <v>20</v>
      </c>
      <c r="C3195" t="s">
        <v>43</v>
      </c>
      <c r="D3195">
        <v>2022</v>
      </c>
      <c r="E3195">
        <v>1</v>
      </c>
      <c r="G3195">
        <v>16</v>
      </c>
      <c r="H3195">
        <v>17.358000000000001</v>
      </c>
      <c r="I3195">
        <v>17.358000000000001</v>
      </c>
      <c r="J3195">
        <v>14.359</v>
      </c>
      <c r="K3195">
        <v>14.359</v>
      </c>
      <c r="M3195" s="3">
        <f t="shared" si="506"/>
        <v>15.858500000000001</v>
      </c>
      <c r="N3195" s="1">
        <f t="shared" si="507"/>
        <v>1.7314734572996879</v>
      </c>
      <c r="O3195" s="1">
        <f t="shared" si="508"/>
        <v>17.589973457299688</v>
      </c>
      <c r="P3195" s="2">
        <f t="shared" si="509"/>
        <v>14.127026542700314</v>
      </c>
    </row>
    <row r="3196" spans="1:16" x14ac:dyDescent="0.2">
      <c r="A3196" s="17" t="s">
        <v>61</v>
      </c>
      <c r="B3196" t="s">
        <v>20</v>
      </c>
      <c r="C3196" t="s">
        <v>43</v>
      </c>
      <c r="D3196">
        <v>2022</v>
      </c>
      <c r="E3196">
        <v>1</v>
      </c>
      <c r="G3196">
        <v>17</v>
      </c>
      <c r="H3196">
        <v>24.151</v>
      </c>
      <c r="I3196">
        <v>21.132000000000001</v>
      </c>
      <c r="J3196">
        <v>11.321</v>
      </c>
      <c r="K3196">
        <v>24.151</v>
      </c>
      <c r="M3196" s="3">
        <f t="shared" si="506"/>
        <v>20.188749999999999</v>
      </c>
      <c r="N3196" s="1">
        <f t="shared" si="507"/>
        <v>6.0807225653426027</v>
      </c>
      <c r="O3196" s="1">
        <f t="shared" si="508"/>
        <v>26.269472565342603</v>
      </c>
      <c r="P3196" s="2">
        <f t="shared" si="509"/>
        <v>14.108027434657396</v>
      </c>
    </row>
    <row r="3197" spans="1:16" x14ac:dyDescent="0.2">
      <c r="A3197" s="17" t="s">
        <v>61</v>
      </c>
      <c r="B3197" t="s">
        <v>20</v>
      </c>
      <c r="C3197" t="s">
        <v>43</v>
      </c>
      <c r="D3197">
        <v>2022</v>
      </c>
      <c r="E3197">
        <v>1</v>
      </c>
      <c r="G3197">
        <v>18</v>
      </c>
      <c r="H3197">
        <v>19.623000000000001</v>
      </c>
      <c r="I3197">
        <v>23.506</v>
      </c>
      <c r="J3197">
        <v>15.093999999999999</v>
      </c>
      <c r="K3197">
        <v>22.641999999999999</v>
      </c>
      <c r="M3197" s="3">
        <f t="shared" si="506"/>
        <v>20.216250000000002</v>
      </c>
      <c r="N3197" s="1">
        <f t="shared" si="507"/>
        <v>3.7989519936424387</v>
      </c>
      <c r="O3197" s="1">
        <f t="shared" si="508"/>
        <v>24.015201993642442</v>
      </c>
      <c r="P3197" s="2">
        <f t="shared" si="509"/>
        <v>16.417298006357562</v>
      </c>
    </row>
    <row r="3198" spans="1:16" x14ac:dyDescent="0.2">
      <c r="A3198" s="36" t="s">
        <v>61</v>
      </c>
      <c r="B3198" s="5" t="s">
        <v>20</v>
      </c>
      <c r="C3198" s="5" t="s">
        <v>43</v>
      </c>
      <c r="D3198">
        <v>2022</v>
      </c>
      <c r="E3198" s="5">
        <v>1</v>
      </c>
      <c r="F3198" s="5"/>
      <c r="G3198" s="5">
        <v>19</v>
      </c>
      <c r="H3198" s="5">
        <v>24.917000000000002</v>
      </c>
      <c r="I3198" s="5">
        <v>30.189</v>
      </c>
      <c r="J3198" s="5">
        <f>15.113+16.094</f>
        <v>31.207000000000001</v>
      </c>
      <c r="K3198" s="5">
        <v>24.905999999999999</v>
      </c>
      <c r="L3198" s="5"/>
      <c r="M3198" s="6">
        <f t="shared" si="506"/>
        <v>27.804749999999999</v>
      </c>
      <c r="N3198" s="7">
        <f t="shared" si="507"/>
        <v>3.3665909933739946</v>
      </c>
      <c r="O3198" s="7">
        <f t="shared" si="508"/>
        <v>31.171340993373992</v>
      </c>
      <c r="P3198" s="8">
        <f t="shared" si="509"/>
        <v>24.438159006626005</v>
      </c>
    </row>
    <row r="3199" spans="1:16" x14ac:dyDescent="0.2">
      <c r="A3199" s="32" t="s">
        <v>61</v>
      </c>
      <c r="B3199" s="9" t="s">
        <v>20</v>
      </c>
      <c r="C3199" s="9" t="s">
        <v>43</v>
      </c>
      <c r="D3199" s="9">
        <v>2021</v>
      </c>
      <c r="E3199" s="9">
        <v>2</v>
      </c>
      <c r="F3199" s="9">
        <v>280.91399999999999</v>
      </c>
      <c r="G3199" s="9">
        <v>1</v>
      </c>
      <c r="H3199" s="9">
        <v>1.5089999999999999</v>
      </c>
      <c r="I3199" s="9">
        <v>0.755</v>
      </c>
      <c r="J3199" s="9">
        <v>0.755</v>
      </c>
      <c r="K3199" s="9"/>
      <c r="L3199" s="9"/>
      <c r="M3199" s="11">
        <f t="shared" si="506"/>
        <v>1.0063333333333333</v>
      </c>
      <c r="N3199" s="12">
        <f t="shared" si="507"/>
        <v>0.43532210296897816</v>
      </c>
      <c r="O3199" s="12">
        <f t="shared" si="508"/>
        <v>1.4416554363023115</v>
      </c>
      <c r="P3199" s="13">
        <f t="shared" si="509"/>
        <v>0.57101123036435508</v>
      </c>
    </row>
    <row r="3200" spans="1:16" x14ac:dyDescent="0.2">
      <c r="A3200" s="17" t="s">
        <v>61</v>
      </c>
      <c r="B3200" t="s">
        <v>20</v>
      </c>
      <c r="C3200" t="s">
        <v>43</v>
      </c>
      <c r="D3200">
        <v>2021</v>
      </c>
      <c r="E3200">
        <v>2</v>
      </c>
      <c r="G3200">
        <v>2</v>
      </c>
      <c r="H3200">
        <v>1.5089999999999999</v>
      </c>
      <c r="I3200">
        <v>3.774</v>
      </c>
      <c r="J3200">
        <v>0.755</v>
      </c>
      <c r="M3200" s="3">
        <f t="shared" si="506"/>
        <v>2.0126666666666666</v>
      </c>
      <c r="N3200" s="1">
        <f t="shared" si="507"/>
        <v>1.5712575642883426</v>
      </c>
      <c r="O3200" s="1">
        <f t="shared" si="508"/>
        <v>3.5839242309550094</v>
      </c>
      <c r="P3200" s="2">
        <f t="shared" si="509"/>
        <v>0.44140910237832398</v>
      </c>
    </row>
    <row r="3201" spans="1:16" x14ac:dyDescent="0.2">
      <c r="A3201" s="17" t="s">
        <v>61</v>
      </c>
      <c r="B3201" t="s">
        <v>20</v>
      </c>
      <c r="C3201" t="s">
        <v>43</v>
      </c>
      <c r="D3201">
        <v>2021</v>
      </c>
      <c r="E3201">
        <v>2</v>
      </c>
      <c r="G3201">
        <v>3</v>
      </c>
      <c r="H3201">
        <v>1.6879999999999999</v>
      </c>
      <c r="I3201">
        <v>6.0380000000000003</v>
      </c>
      <c r="J3201">
        <v>1.5089999999999999</v>
      </c>
      <c r="M3201" s="3">
        <f t="shared" si="506"/>
        <v>3.0783333333333331</v>
      </c>
      <c r="N3201" s="1">
        <f t="shared" si="507"/>
        <v>2.5647086254257694</v>
      </c>
      <c r="O3201" s="1">
        <f t="shared" si="508"/>
        <v>5.6430419587591025</v>
      </c>
      <c r="P3201" s="2">
        <f t="shared" si="509"/>
        <v>0.51362470790756376</v>
      </c>
    </row>
    <row r="3202" spans="1:16" x14ac:dyDescent="0.2">
      <c r="A3202" s="17" t="s">
        <v>61</v>
      </c>
      <c r="B3202" t="s">
        <v>20</v>
      </c>
      <c r="C3202" t="s">
        <v>43</v>
      </c>
      <c r="D3202">
        <v>2021</v>
      </c>
      <c r="E3202">
        <v>2</v>
      </c>
      <c r="G3202">
        <v>4</v>
      </c>
      <c r="H3202">
        <v>7.5469999999999997</v>
      </c>
      <c r="I3202">
        <v>2.2639999999999998</v>
      </c>
      <c r="J3202">
        <v>1.5089999999999999</v>
      </c>
      <c r="M3202" s="3">
        <f t="shared" si="506"/>
        <v>3.7733333333333334</v>
      </c>
      <c r="N3202" s="1">
        <f t="shared" si="507"/>
        <v>3.2898216263702396</v>
      </c>
      <c r="O3202" s="1">
        <f t="shared" si="508"/>
        <v>7.0631549597035725</v>
      </c>
      <c r="P3202" s="2">
        <f t="shared" si="509"/>
        <v>0.48351170696309387</v>
      </c>
    </row>
    <row r="3203" spans="1:16" x14ac:dyDescent="0.2">
      <c r="A3203" s="17" t="s">
        <v>61</v>
      </c>
      <c r="B3203" t="s">
        <v>20</v>
      </c>
      <c r="C3203" t="s">
        <v>43</v>
      </c>
      <c r="D3203">
        <v>2021</v>
      </c>
      <c r="E3203">
        <v>2</v>
      </c>
      <c r="G3203">
        <v>5</v>
      </c>
      <c r="H3203">
        <v>3.774</v>
      </c>
      <c r="I3203">
        <v>4.0640000000000001</v>
      </c>
      <c r="J3203">
        <v>6.0380000000000003</v>
      </c>
      <c r="M3203" s="3">
        <f t="shared" si="506"/>
        <v>4.6253333333333337</v>
      </c>
      <c r="N3203" s="1">
        <f t="shared" si="507"/>
        <v>1.2319680731793865</v>
      </c>
      <c r="O3203" s="1">
        <f t="shared" si="508"/>
        <v>5.85730140651272</v>
      </c>
      <c r="P3203" s="2">
        <f t="shared" si="509"/>
        <v>3.3933652601539475</v>
      </c>
    </row>
    <row r="3204" spans="1:16" x14ac:dyDescent="0.2">
      <c r="A3204" s="17" t="s">
        <v>61</v>
      </c>
      <c r="B3204" t="s">
        <v>20</v>
      </c>
      <c r="C3204" t="s">
        <v>43</v>
      </c>
      <c r="D3204">
        <v>2021</v>
      </c>
      <c r="E3204">
        <v>2</v>
      </c>
      <c r="G3204">
        <v>6</v>
      </c>
      <c r="H3204">
        <v>5.2830000000000004</v>
      </c>
      <c r="I3204">
        <v>3.375</v>
      </c>
      <c r="J3204">
        <v>3.0190000000000001</v>
      </c>
      <c r="M3204" s="3">
        <f t="shared" si="506"/>
        <v>3.8923333333333336</v>
      </c>
      <c r="N3204" s="1">
        <f t="shared" si="507"/>
        <v>1.2174355561315469</v>
      </c>
      <c r="O3204" s="1">
        <f t="shared" si="508"/>
        <v>5.1097688894648803</v>
      </c>
      <c r="P3204" s="2">
        <f t="shared" si="509"/>
        <v>2.674897777201787</v>
      </c>
    </row>
    <row r="3205" spans="1:16" x14ac:dyDescent="0.2">
      <c r="A3205" s="17" t="s">
        <v>61</v>
      </c>
      <c r="B3205" t="s">
        <v>20</v>
      </c>
      <c r="C3205" t="s">
        <v>43</v>
      </c>
      <c r="D3205">
        <v>2021</v>
      </c>
      <c r="E3205">
        <v>2</v>
      </c>
      <c r="G3205">
        <v>7</v>
      </c>
      <c r="H3205">
        <v>2.387</v>
      </c>
      <c r="I3205">
        <v>1.5089999999999999</v>
      </c>
      <c r="J3205">
        <v>3.774</v>
      </c>
      <c r="M3205" s="3">
        <f t="shared" si="506"/>
        <v>2.5566666666666666</v>
      </c>
      <c r="N3205" s="1">
        <f t="shared" si="507"/>
        <v>1.1419922650059122</v>
      </c>
      <c r="O3205" s="1">
        <f t="shared" si="508"/>
        <v>3.6986589316725791</v>
      </c>
      <c r="P3205" s="2">
        <f t="shared" si="509"/>
        <v>1.4146744016607544</v>
      </c>
    </row>
    <row r="3206" spans="1:16" x14ac:dyDescent="0.2">
      <c r="A3206" s="17" t="s">
        <v>61</v>
      </c>
      <c r="B3206" t="s">
        <v>20</v>
      </c>
      <c r="C3206" t="s">
        <v>43</v>
      </c>
      <c r="D3206">
        <v>2021</v>
      </c>
      <c r="E3206">
        <v>2</v>
      </c>
      <c r="G3206">
        <v>8</v>
      </c>
      <c r="H3206">
        <v>2.2639999999999998</v>
      </c>
      <c r="I3206">
        <v>3.8479999999999999</v>
      </c>
      <c r="J3206">
        <v>3.774</v>
      </c>
      <c r="M3206" s="3">
        <f t="shared" si="506"/>
        <v>3.2953333333333332</v>
      </c>
      <c r="N3206" s="1">
        <f t="shared" si="507"/>
        <v>0.89392691722161122</v>
      </c>
      <c r="O3206" s="1">
        <f t="shared" si="508"/>
        <v>4.1892602505549448</v>
      </c>
      <c r="P3206" s="2">
        <f t="shared" si="509"/>
        <v>2.4014064161117221</v>
      </c>
    </row>
    <row r="3207" spans="1:16" x14ac:dyDescent="0.2">
      <c r="A3207" s="17" t="s">
        <v>61</v>
      </c>
      <c r="B3207" t="s">
        <v>20</v>
      </c>
      <c r="C3207" t="s">
        <v>43</v>
      </c>
      <c r="D3207">
        <v>2021</v>
      </c>
      <c r="E3207">
        <v>2</v>
      </c>
      <c r="G3207">
        <v>9</v>
      </c>
      <c r="H3207">
        <v>9.0570000000000004</v>
      </c>
      <c r="I3207">
        <v>3.8479999999999999</v>
      </c>
      <c r="J3207">
        <v>3.774</v>
      </c>
      <c r="M3207" s="3">
        <f t="shared" si="506"/>
        <v>5.5596666666666676</v>
      </c>
      <c r="N3207" s="1">
        <f t="shared" si="507"/>
        <v>3.0290055023610178</v>
      </c>
      <c r="O3207" s="1">
        <f t="shared" si="508"/>
        <v>8.588672169027685</v>
      </c>
      <c r="P3207" s="2">
        <f t="shared" si="509"/>
        <v>2.5306611643056498</v>
      </c>
    </row>
    <row r="3208" spans="1:16" x14ac:dyDescent="0.2">
      <c r="A3208" s="17" t="s">
        <v>61</v>
      </c>
      <c r="B3208" t="s">
        <v>20</v>
      </c>
      <c r="C3208" t="s">
        <v>43</v>
      </c>
      <c r="D3208">
        <v>2021</v>
      </c>
      <c r="E3208">
        <v>2</v>
      </c>
      <c r="G3208">
        <v>10</v>
      </c>
      <c r="H3208">
        <v>8.3019999999999996</v>
      </c>
      <c r="I3208">
        <v>9.0570000000000004</v>
      </c>
      <c r="J3208">
        <v>7.5469999999999997</v>
      </c>
      <c r="M3208" s="3">
        <f t="shared" si="506"/>
        <v>8.3020000000000014</v>
      </c>
      <c r="N3208" s="1">
        <f t="shared" si="507"/>
        <v>0.75500000000000034</v>
      </c>
      <c r="O3208" s="1">
        <f t="shared" si="508"/>
        <v>9.0570000000000022</v>
      </c>
      <c r="P3208" s="2">
        <f t="shared" si="509"/>
        <v>7.5470000000000006</v>
      </c>
    </row>
    <row r="3209" spans="1:16" x14ac:dyDescent="0.2">
      <c r="A3209" s="17" t="s">
        <v>61</v>
      </c>
      <c r="B3209" t="s">
        <v>20</v>
      </c>
      <c r="C3209" t="s">
        <v>43</v>
      </c>
      <c r="D3209">
        <v>2021</v>
      </c>
      <c r="E3209">
        <v>2</v>
      </c>
      <c r="G3209">
        <v>11</v>
      </c>
      <c r="H3209">
        <v>10.566000000000001</v>
      </c>
      <c r="I3209">
        <v>10.805999999999999</v>
      </c>
      <c r="J3209">
        <v>10.673</v>
      </c>
      <c r="M3209" s="3">
        <f t="shared" si="506"/>
        <v>10.681666666666667</v>
      </c>
      <c r="N3209" s="1">
        <f t="shared" si="507"/>
        <v>0.12023449310964447</v>
      </c>
      <c r="O3209" s="1">
        <f t="shared" si="508"/>
        <v>10.80190115977631</v>
      </c>
      <c r="P3209" s="2">
        <f t="shared" si="509"/>
        <v>10.561432173557023</v>
      </c>
    </row>
    <row r="3210" spans="1:16" x14ac:dyDescent="0.2">
      <c r="A3210" s="17" t="s">
        <v>61</v>
      </c>
      <c r="B3210" t="s">
        <v>20</v>
      </c>
      <c r="C3210" t="s">
        <v>43</v>
      </c>
      <c r="D3210">
        <v>2021</v>
      </c>
      <c r="E3210">
        <v>2</v>
      </c>
      <c r="G3210">
        <v>12</v>
      </c>
      <c r="H3210">
        <v>15.867000000000001</v>
      </c>
      <c r="I3210">
        <v>16.620999999999999</v>
      </c>
      <c r="J3210">
        <v>16.672000000000001</v>
      </c>
      <c r="M3210" s="3">
        <f t="shared" si="506"/>
        <v>16.386666666666667</v>
      </c>
      <c r="N3210" s="1">
        <f t="shared" si="507"/>
        <v>0.4507663844313734</v>
      </c>
      <c r="O3210" s="1">
        <f t="shared" si="508"/>
        <v>16.837433051098039</v>
      </c>
      <c r="P3210" s="2">
        <f t="shared" si="509"/>
        <v>15.935900282235293</v>
      </c>
    </row>
    <row r="3211" spans="1:16" x14ac:dyDescent="0.2">
      <c r="A3211" s="17" t="s">
        <v>61</v>
      </c>
      <c r="B3211" t="s">
        <v>20</v>
      </c>
      <c r="C3211" t="s">
        <v>43</v>
      </c>
      <c r="D3211">
        <v>2021</v>
      </c>
      <c r="E3211">
        <v>2</v>
      </c>
      <c r="G3211">
        <v>13</v>
      </c>
      <c r="H3211">
        <v>18.129000000000001</v>
      </c>
      <c r="I3211">
        <v>15.263</v>
      </c>
      <c r="J3211">
        <v>18.928000000000001</v>
      </c>
      <c r="M3211" s="3">
        <f t="shared" si="506"/>
        <v>17.440000000000001</v>
      </c>
      <c r="N3211" s="1">
        <f t="shared" si="507"/>
        <v>1.9271992631796024</v>
      </c>
      <c r="O3211" s="1">
        <f t="shared" si="508"/>
        <v>19.367199263179604</v>
      </c>
      <c r="P3211" s="2">
        <f t="shared" si="509"/>
        <v>15.512800736820399</v>
      </c>
    </row>
    <row r="3212" spans="1:16" x14ac:dyDescent="0.2">
      <c r="A3212" s="17" t="s">
        <v>61</v>
      </c>
      <c r="B3212" t="s">
        <v>20</v>
      </c>
      <c r="C3212" t="s">
        <v>43</v>
      </c>
      <c r="D3212">
        <v>2021</v>
      </c>
      <c r="E3212">
        <v>2</v>
      </c>
      <c r="G3212">
        <v>14</v>
      </c>
      <c r="H3212">
        <v>15.17</v>
      </c>
      <c r="I3212">
        <v>15.849</v>
      </c>
      <c r="J3212">
        <v>18.867999999999999</v>
      </c>
      <c r="M3212" s="3">
        <f t="shared" si="506"/>
        <v>16.629000000000001</v>
      </c>
      <c r="N3212" s="1">
        <f t="shared" si="507"/>
        <v>1.9685276223614432</v>
      </c>
      <c r="O3212" s="1">
        <f t="shared" si="508"/>
        <v>18.597527622361444</v>
      </c>
      <c r="P3212" s="2">
        <f t="shared" si="509"/>
        <v>14.660472377638559</v>
      </c>
    </row>
    <row r="3213" spans="1:16" x14ac:dyDescent="0.2">
      <c r="A3213" s="17" t="s">
        <v>61</v>
      </c>
      <c r="B3213" t="s">
        <v>20</v>
      </c>
      <c r="C3213" t="s">
        <v>43</v>
      </c>
      <c r="D3213">
        <v>2021</v>
      </c>
      <c r="E3213">
        <v>2</v>
      </c>
      <c r="G3213">
        <v>15</v>
      </c>
      <c r="H3213">
        <v>20.433</v>
      </c>
      <c r="I3213">
        <v>23.506</v>
      </c>
      <c r="J3213">
        <v>19.853999999999999</v>
      </c>
      <c r="M3213" s="3">
        <f t="shared" si="506"/>
        <v>21.264333333333333</v>
      </c>
      <c r="N3213" s="1">
        <f t="shared" si="507"/>
        <v>1.9628072583250082</v>
      </c>
      <c r="O3213" s="1">
        <f t="shared" si="508"/>
        <v>23.22714059165834</v>
      </c>
      <c r="P3213" s="2">
        <f t="shared" si="509"/>
        <v>19.301526075008326</v>
      </c>
    </row>
    <row r="3214" spans="1:16" x14ac:dyDescent="0.2">
      <c r="A3214" s="36" t="s">
        <v>61</v>
      </c>
      <c r="B3214" s="5" t="s">
        <v>20</v>
      </c>
      <c r="C3214" s="5" t="s">
        <v>43</v>
      </c>
      <c r="D3214" s="5">
        <v>2021</v>
      </c>
      <c r="E3214" s="5">
        <v>2</v>
      </c>
      <c r="F3214" s="5"/>
      <c r="G3214" s="5">
        <v>16</v>
      </c>
      <c r="H3214" s="5" t="s">
        <v>18</v>
      </c>
      <c r="I3214" s="5">
        <v>24.151</v>
      </c>
      <c r="J3214" s="5">
        <v>21.347000000000001</v>
      </c>
      <c r="K3214" s="5"/>
      <c r="L3214" s="5"/>
      <c r="M3214" s="6">
        <f t="shared" si="506"/>
        <v>22.749000000000002</v>
      </c>
      <c r="N3214" s="7">
        <f t="shared" si="507"/>
        <v>1.9827274144470781</v>
      </c>
      <c r="O3214" s="7">
        <f t="shared" si="508"/>
        <v>24.731727414447079</v>
      </c>
      <c r="P3214" s="8">
        <f t="shared" si="509"/>
        <v>20.766272585552926</v>
      </c>
    </row>
    <row r="3215" spans="1:16" x14ac:dyDescent="0.2">
      <c r="A3215" s="32" t="s">
        <v>61</v>
      </c>
      <c r="B3215" s="9" t="s">
        <v>20</v>
      </c>
      <c r="C3215" s="9" t="s">
        <v>43</v>
      </c>
      <c r="D3215">
        <v>2020</v>
      </c>
      <c r="E3215" s="9">
        <v>3</v>
      </c>
      <c r="F3215" s="9">
        <v>235.80600000000001</v>
      </c>
      <c r="G3215" s="9">
        <v>1</v>
      </c>
      <c r="H3215" s="9" t="s">
        <v>18</v>
      </c>
      <c r="I3215" s="9">
        <v>1.5089999999999999</v>
      </c>
      <c r="J3215" s="9">
        <v>0.755</v>
      </c>
      <c r="K3215" s="9">
        <v>2.2639999999999998</v>
      </c>
      <c r="L3215" s="9"/>
      <c r="M3215" s="11">
        <f t="shared" si="506"/>
        <v>1.5093333333333332</v>
      </c>
      <c r="N3215" s="12">
        <f t="shared" si="507"/>
        <v>0.7545000552242086</v>
      </c>
      <c r="O3215" s="12">
        <f t="shared" si="508"/>
        <v>2.2638333885575417</v>
      </c>
      <c r="P3215" s="13">
        <f t="shared" si="509"/>
        <v>0.75483327810912459</v>
      </c>
    </row>
    <row r="3216" spans="1:16" x14ac:dyDescent="0.2">
      <c r="A3216" s="17" t="s">
        <v>61</v>
      </c>
      <c r="B3216" t="s">
        <v>20</v>
      </c>
      <c r="C3216" t="s">
        <v>43</v>
      </c>
      <c r="D3216">
        <v>2020</v>
      </c>
      <c r="E3216">
        <v>3</v>
      </c>
      <c r="G3216">
        <v>2</v>
      </c>
      <c r="H3216">
        <v>0.755</v>
      </c>
      <c r="I3216">
        <v>1.5089999999999999</v>
      </c>
      <c r="J3216">
        <v>1.5089999999999999</v>
      </c>
      <c r="K3216">
        <v>2.2639999999999998</v>
      </c>
      <c r="M3216" s="3">
        <f t="shared" si="506"/>
        <v>1.5092499999999998</v>
      </c>
      <c r="N3216" s="1">
        <f t="shared" si="507"/>
        <v>0.61604673794553455</v>
      </c>
      <c r="O3216" s="1">
        <f t="shared" si="508"/>
        <v>2.1252967379455345</v>
      </c>
      <c r="P3216" s="2">
        <f t="shared" si="509"/>
        <v>0.89320326205446521</v>
      </c>
    </row>
    <row r="3217" spans="1:16" x14ac:dyDescent="0.2">
      <c r="A3217" s="17" t="s">
        <v>61</v>
      </c>
      <c r="B3217" t="s">
        <v>20</v>
      </c>
      <c r="C3217" t="s">
        <v>43</v>
      </c>
      <c r="D3217">
        <v>2020</v>
      </c>
      <c r="E3217">
        <v>3</v>
      </c>
      <c r="G3217">
        <v>3</v>
      </c>
      <c r="H3217">
        <v>3.0190000000000001</v>
      </c>
      <c r="I3217">
        <v>1.6879999999999999</v>
      </c>
      <c r="J3217">
        <v>3.0190000000000001</v>
      </c>
      <c r="K3217">
        <v>4.5279999999999996</v>
      </c>
      <c r="M3217" s="3">
        <f t="shared" si="506"/>
        <v>3.0634999999999999</v>
      </c>
      <c r="N3217" s="1">
        <f t="shared" si="507"/>
        <v>1.1605632253350091</v>
      </c>
      <c r="O3217" s="1">
        <f t="shared" si="508"/>
        <v>4.2240632253350086</v>
      </c>
      <c r="P3217" s="2">
        <f t="shared" si="509"/>
        <v>1.9029367746649908</v>
      </c>
    </row>
    <row r="3218" spans="1:16" x14ac:dyDescent="0.2">
      <c r="A3218" s="17" t="s">
        <v>61</v>
      </c>
      <c r="B3218" t="s">
        <v>20</v>
      </c>
      <c r="C3218" t="s">
        <v>43</v>
      </c>
      <c r="D3218">
        <v>2020</v>
      </c>
      <c r="E3218">
        <v>3</v>
      </c>
      <c r="G3218">
        <v>4</v>
      </c>
      <c r="H3218">
        <v>14.359</v>
      </c>
      <c r="I3218">
        <v>11.346</v>
      </c>
      <c r="J3218">
        <v>11.321</v>
      </c>
      <c r="K3218">
        <v>9.8109999999999999</v>
      </c>
      <c r="M3218" s="3">
        <f t="shared" si="506"/>
        <v>11.709249999999999</v>
      </c>
      <c r="N3218" s="1">
        <f t="shared" si="507"/>
        <v>1.9067613685688873</v>
      </c>
      <c r="O3218" s="1">
        <f t="shared" si="508"/>
        <v>13.616011368568886</v>
      </c>
      <c r="P3218" s="2">
        <f t="shared" si="509"/>
        <v>9.8024886314311122</v>
      </c>
    </row>
    <row r="3219" spans="1:16" x14ac:dyDescent="0.2">
      <c r="A3219" s="17" t="s">
        <v>61</v>
      </c>
      <c r="B3219" t="s">
        <v>20</v>
      </c>
      <c r="C3219" t="s">
        <v>43</v>
      </c>
      <c r="D3219">
        <v>2020</v>
      </c>
      <c r="E3219">
        <v>3</v>
      </c>
      <c r="G3219">
        <v>5</v>
      </c>
      <c r="H3219">
        <v>18.175999999999998</v>
      </c>
      <c r="I3219">
        <v>17.358000000000001</v>
      </c>
      <c r="J3219">
        <v>14.419</v>
      </c>
      <c r="K3219">
        <v>16.603999999999999</v>
      </c>
      <c r="M3219" s="3">
        <f t="shared" si="506"/>
        <v>16.639250000000001</v>
      </c>
      <c r="N3219" s="1">
        <f t="shared" si="507"/>
        <v>1.6133768675255835</v>
      </c>
      <c r="O3219" s="1">
        <f t="shared" si="508"/>
        <v>18.252626867525585</v>
      </c>
      <c r="P3219" s="2">
        <f t="shared" si="509"/>
        <v>15.025873132474416</v>
      </c>
    </row>
    <row r="3220" spans="1:16" x14ac:dyDescent="0.2">
      <c r="A3220" s="17" t="s">
        <v>61</v>
      </c>
      <c r="B3220" t="s">
        <v>20</v>
      </c>
      <c r="C3220" t="s">
        <v>43</v>
      </c>
      <c r="D3220">
        <v>2020</v>
      </c>
      <c r="E3220">
        <v>3</v>
      </c>
      <c r="G3220">
        <v>6</v>
      </c>
      <c r="H3220">
        <v>27.337</v>
      </c>
      <c r="I3220">
        <v>15.093999999999999</v>
      </c>
      <c r="J3220">
        <v>17.375</v>
      </c>
      <c r="K3220">
        <v>17.375</v>
      </c>
      <c r="M3220" s="3">
        <f t="shared" si="506"/>
        <v>19.295249999999999</v>
      </c>
      <c r="N3220" s="1">
        <f t="shared" si="507"/>
        <v>5.4679357698617332</v>
      </c>
      <c r="O3220" s="1">
        <f t="shared" si="508"/>
        <v>24.763185769861732</v>
      </c>
      <c r="P3220" s="2">
        <f t="shared" si="509"/>
        <v>13.827314230138267</v>
      </c>
    </row>
    <row r="3221" spans="1:16" x14ac:dyDescent="0.2">
      <c r="A3221" s="17" t="s">
        <v>61</v>
      </c>
      <c r="B3221" t="s">
        <v>20</v>
      </c>
      <c r="C3221" t="s">
        <v>43</v>
      </c>
      <c r="D3221">
        <v>2020</v>
      </c>
      <c r="E3221">
        <v>3</v>
      </c>
      <c r="G3221">
        <v>7</v>
      </c>
      <c r="H3221">
        <v>24.163</v>
      </c>
      <c r="I3221">
        <v>18.175999999999998</v>
      </c>
      <c r="J3221">
        <v>21.146000000000001</v>
      </c>
      <c r="K3221">
        <v>15.093999999999999</v>
      </c>
      <c r="M3221" s="3">
        <f t="shared" si="506"/>
        <v>19.644749999999998</v>
      </c>
      <c r="N3221" s="1">
        <f t="shared" si="507"/>
        <v>3.8959332108409295</v>
      </c>
      <c r="O3221" s="1">
        <f t="shared" si="508"/>
        <v>23.540683210840928</v>
      </c>
      <c r="P3221" s="2">
        <f t="shared" si="509"/>
        <v>15.748816789159068</v>
      </c>
    </row>
    <row r="3222" spans="1:16" x14ac:dyDescent="0.2">
      <c r="A3222" s="17" t="s">
        <v>61</v>
      </c>
      <c r="B3222" t="s">
        <v>20</v>
      </c>
      <c r="C3222" t="s">
        <v>43</v>
      </c>
      <c r="D3222">
        <v>2020</v>
      </c>
      <c r="E3222">
        <v>3</v>
      </c>
      <c r="G3222">
        <v>8</v>
      </c>
      <c r="H3222">
        <v>19.637</v>
      </c>
      <c r="I3222">
        <v>21.887</v>
      </c>
      <c r="J3222">
        <v>25.19</v>
      </c>
      <c r="K3222">
        <v>18.129000000000001</v>
      </c>
      <c r="M3222" s="3">
        <f t="shared" si="506"/>
        <v>21.210750000000001</v>
      </c>
      <c r="N3222" s="1">
        <f t="shared" si="507"/>
        <v>3.0695068414975033</v>
      </c>
      <c r="O3222" s="1">
        <f t="shared" si="508"/>
        <v>24.280256841497504</v>
      </c>
      <c r="P3222" s="2">
        <f t="shared" si="509"/>
        <v>18.141243158502498</v>
      </c>
    </row>
    <row r="3223" spans="1:16" x14ac:dyDescent="0.2">
      <c r="A3223" s="17" t="s">
        <v>61</v>
      </c>
      <c r="B3223" t="s">
        <v>20</v>
      </c>
      <c r="C3223" t="s">
        <v>43</v>
      </c>
      <c r="D3223">
        <v>2020</v>
      </c>
      <c r="E3223">
        <v>3</v>
      </c>
      <c r="G3223">
        <v>9</v>
      </c>
      <c r="H3223">
        <v>19.637</v>
      </c>
      <c r="I3223">
        <v>18.882999999999999</v>
      </c>
      <c r="J3223">
        <v>19.981999999999999</v>
      </c>
      <c r="K3223">
        <v>18.113</v>
      </c>
      <c r="M3223" s="3">
        <f t="shared" si="506"/>
        <v>19.153749999999999</v>
      </c>
      <c r="N3223" s="1">
        <f t="shared" si="507"/>
        <v>0.83186432186985881</v>
      </c>
      <c r="O3223" s="1">
        <f t="shared" si="508"/>
        <v>19.985614321869857</v>
      </c>
      <c r="P3223" s="2">
        <f t="shared" si="509"/>
        <v>18.32188567813014</v>
      </c>
    </row>
    <row r="3224" spans="1:16" x14ac:dyDescent="0.2">
      <c r="A3224" s="36" t="s">
        <v>61</v>
      </c>
      <c r="B3224" s="5" t="s">
        <v>20</v>
      </c>
      <c r="C3224" s="5" t="s">
        <v>43</v>
      </c>
      <c r="D3224">
        <v>2020</v>
      </c>
      <c r="E3224" s="5">
        <v>3</v>
      </c>
      <c r="F3224" s="5"/>
      <c r="G3224" s="5">
        <v>10</v>
      </c>
      <c r="H3224" s="5">
        <v>22.004000000000001</v>
      </c>
      <c r="I3224" s="5">
        <f>9.182+9.811</f>
        <v>18.993000000000002</v>
      </c>
      <c r="J3224" s="5">
        <v>24.198</v>
      </c>
      <c r="K3224" s="5">
        <v>24.905999999999999</v>
      </c>
      <c r="L3224" s="5"/>
      <c r="M3224" s="6">
        <f t="shared" si="506"/>
        <v>22.52525</v>
      </c>
      <c r="N3224" s="7">
        <f t="shared" si="507"/>
        <v>2.6592326430758138</v>
      </c>
      <c r="O3224" s="7">
        <f t="shared" si="508"/>
        <v>25.184482643075814</v>
      </c>
      <c r="P3224" s="8">
        <f t="shared" si="509"/>
        <v>19.866017356924186</v>
      </c>
    </row>
    <row r="3225" spans="1:16" x14ac:dyDescent="0.2">
      <c r="A3225" s="32" t="s">
        <v>61</v>
      </c>
      <c r="B3225" s="9" t="s">
        <v>20</v>
      </c>
      <c r="C3225" s="9" t="s">
        <v>43</v>
      </c>
      <c r="D3225" s="9">
        <v>2019</v>
      </c>
      <c r="E3225" s="9">
        <v>4</v>
      </c>
      <c r="F3225" s="9">
        <v>147.11600000000001</v>
      </c>
      <c r="G3225" s="9">
        <v>1</v>
      </c>
      <c r="H3225" s="9">
        <v>0.755</v>
      </c>
      <c r="I3225" s="9">
        <v>0.755</v>
      </c>
      <c r="J3225" s="9" t="s">
        <v>18</v>
      </c>
      <c r="K3225" s="9"/>
      <c r="L3225" s="9"/>
      <c r="M3225" s="11">
        <f t="shared" si="506"/>
        <v>0.755</v>
      </c>
      <c r="N3225" s="12">
        <f t="shared" si="507"/>
        <v>0</v>
      </c>
      <c r="O3225" s="12">
        <f t="shared" si="508"/>
        <v>0.755</v>
      </c>
      <c r="P3225" s="13">
        <f t="shared" si="509"/>
        <v>0.755</v>
      </c>
    </row>
    <row r="3226" spans="1:16" x14ac:dyDescent="0.2">
      <c r="A3226" s="17" t="s">
        <v>61</v>
      </c>
      <c r="B3226" t="s">
        <v>20</v>
      </c>
      <c r="C3226" t="s">
        <v>43</v>
      </c>
      <c r="D3226">
        <v>2019</v>
      </c>
      <c r="E3226">
        <v>4</v>
      </c>
      <c r="G3226">
        <v>2</v>
      </c>
      <c r="H3226">
        <v>3.0190000000000001</v>
      </c>
      <c r="I3226">
        <v>2.2639999999999998</v>
      </c>
      <c r="J3226">
        <v>1.5089999999999999</v>
      </c>
      <c r="M3226" s="3">
        <f t="shared" si="506"/>
        <v>2.2639999999999998</v>
      </c>
      <c r="N3226" s="1">
        <f t="shared" si="507"/>
        <v>0.75500000000000012</v>
      </c>
      <c r="O3226" s="1">
        <f t="shared" si="508"/>
        <v>3.0190000000000001</v>
      </c>
      <c r="P3226" s="2">
        <f t="shared" si="509"/>
        <v>1.5089999999999997</v>
      </c>
    </row>
    <row r="3227" spans="1:16" x14ac:dyDescent="0.2">
      <c r="A3227" s="17" t="s">
        <v>61</v>
      </c>
      <c r="B3227" t="s">
        <v>20</v>
      </c>
      <c r="C3227" t="s">
        <v>43</v>
      </c>
      <c r="D3227">
        <v>2019</v>
      </c>
      <c r="E3227">
        <v>4</v>
      </c>
      <c r="G3227">
        <v>3</v>
      </c>
      <c r="H3227">
        <v>14.34</v>
      </c>
      <c r="I3227">
        <v>12.074999999999999</v>
      </c>
      <c r="J3227">
        <v>7.5469999999999997</v>
      </c>
      <c r="M3227" s="3">
        <f t="shared" si="506"/>
        <v>11.320666666666666</v>
      </c>
      <c r="N3227" s="1">
        <f t="shared" si="507"/>
        <v>3.4587535808920182</v>
      </c>
      <c r="O3227" s="1">
        <f t="shared" si="508"/>
        <v>14.779420247558685</v>
      </c>
      <c r="P3227" s="2">
        <f t="shared" si="509"/>
        <v>7.8619130857746473</v>
      </c>
    </row>
    <row r="3228" spans="1:16" x14ac:dyDescent="0.2">
      <c r="A3228" s="17" t="s">
        <v>61</v>
      </c>
      <c r="B3228" t="s">
        <v>20</v>
      </c>
      <c r="C3228" t="s">
        <v>43</v>
      </c>
      <c r="D3228">
        <v>2019</v>
      </c>
      <c r="E3228">
        <v>4</v>
      </c>
      <c r="G3228">
        <v>4</v>
      </c>
      <c r="H3228">
        <v>20.390999999999998</v>
      </c>
      <c r="I3228">
        <v>21.253</v>
      </c>
      <c r="J3228">
        <v>18.113</v>
      </c>
      <c r="M3228" s="3">
        <f t="shared" si="506"/>
        <v>19.919</v>
      </c>
      <c r="N3228" s="1">
        <f t="shared" si="507"/>
        <v>1.6223402848970989</v>
      </c>
      <c r="O3228" s="1">
        <f t="shared" si="508"/>
        <v>21.5413402848971</v>
      </c>
      <c r="P3228" s="2">
        <f t="shared" si="509"/>
        <v>18.296659715102901</v>
      </c>
    </row>
    <row r="3229" spans="1:16" x14ac:dyDescent="0.2">
      <c r="A3229" s="17" t="s">
        <v>61</v>
      </c>
      <c r="B3229" t="s">
        <v>20</v>
      </c>
      <c r="C3229" t="s">
        <v>43</v>
      </c>
      <c r="D3229">
        <v>2019</v>
      </c>
      <c r="E3229">
        <v>4</v>
      </c>
      <c r="G3229">
        <v>5</v>
      </c>
      <c r="H3229">
        <v>14.34</v>
      </c>
      <c r="I3229">
        <v>21.253</v>
      </c>
      <c r="J3229">
        <v>21.466000000000001</v>
      </c>
      <c r="M3229" s="3">
        <f t="shared" si="506"/>
        <v>19.019666666666669</v>
      </c>
      <c r="N3229" s="1">
        <f t="shared" si="507"/>
        <v>4.0541093144281763</v>
      </c>
      <c r="O3229" s="1">
        <f t="shared" si="508"/>
        <v>23.073775981094848</v>
      </c>
      <c r="P3229" s="2">
        <f t="shared" si="509"/>
        <v>14.965557352238493</v>
      </c>
    </row>
    <row r="3230" spans="1:16" x14ac:dyDescent="0.2">
      <c r="A3230" s="17" t="s">
        <v>61</v>
      </c>
      <c r="B3230" t="s">
        <v>20</v>
      </c>
      <c r="C3230" t="s">
        <v>43</v>
      </c>
      <c r="D3230">
        <v>2019</v>
      </c>
      <c r="E3230">
        <v>4</v>
      </c>
      <c r="G3230">
        <v>6</v>
      </c>
      <c r="H3230">
        <v>21.186</v>
      </c>
      <c r="I3230">
        <v>22.754000000000001</v>
      </c>
      <c r="J3230">
        <v>22.692</v>
      </c>
      <c r="M3230" s="3">
        <f t="shared" si="506"/>
        <v>22.210666666666668</v>
      </c>
      <c r="N3230" s="1">
        <f t="shared" si="507"/>
        <v>0.8879286758142988</v>
      </c>
      <c r="O3230" s="1">
        <f t="shared" si="508"/>
        <v>23.098595342480966</v>
      </c>
      <c r="P3230" s="2">
        <f t="shared" si="509"/>
        <v>21.322737990852371</v>
      </c>
    </row>
    <row r="3231" spans="1:16" x14ac:dyDescent="0.2">
      <c r="A3231" s="17" t="s">
        <v>61</v>
      </c>
      <c r="B3231" t="s">
        <v>20</v>
      </c>
      <c r="C3231" t="s">
        <v>43</v>
      </c>
      <c r="D3231">
        <v>2019</v>
      </c>
      <c r="E3231">
        <v>4</v>
      </c>
      <c r="G3231">
        <v>7</v>
      </c>
      <c r="H3231">
        <v>17.763999999999999</v>
      </c>
      <c r="I3231">
        <v>21.466000000000001</v>
      </c>
      <c r="J3231">
        <v>17.619</v>
      </c>
      <c r="M3231" s="3">
        <f t="shared" si="506"/>
        <v>18.949666666666669</v>
      </c>
      <c r="N3231" s="1">
        <f t="shared" si="507"/>
        <v>2.1804142572762033</v>
      </c>
      <c r="O3231" s="1">
        <f t="shared" si="508"/>
        <v>21.130080923942874</v>
      </c>
      <c r="P3231" s="2">
        <f t="shared" si="509"/>
        <v>16.769252409390464</v>
      </c>
    </row>
    <row r="3232" spans="1:16" x14ac:dyDescent="0.2">
      <c r="A3232" s="36" t="s">
        <v>61</v>
      </c>
      <c r="B3232" s="5" t="s">
        <v>20</v>
      </c>
      <c r="C3232" s="5" t="s">
        <v>43</v>
      </c>
      <c r="D3232" s="5">
        <v>2019</v>
      </c>
      <c r="E3232" s="5">
        <v>4</v>
      </c>
      <c r="F3232" s="5"/>
      <c r="G3232" s="5">
        <v>8</v>
      </c>
      <c r="H3232" s="5">
        <v>18.175999999999998</v>
      </c>
      <c r="I3232" s="5" t="s">
        <v>18</v>
      </c>
      <c r="J3232" s="5">
        <v>19.981999999999999</v>
      </c>
      <c r="K3232" s="5"/>
      <c r="L3232" s="5"/>
      <c r="M3232" s="6">
        <f t="shared" si="506"/>
        <v>19.079000000000001</v>
      </c>
      <c r="N3232" s="7">
        <f t="shared" si="507"/>
        <v>1.2770348468229056</v>
      </c>
      <c r="O3232" s="7">
        <f t="shared" si="508"/>
        <v>20.356034846822908</v>
      </c>
      <c r="P3232" s="8">
        <f t="shared" si="509"/>
        <v>17.801965153177093</v>
      </c>
    </row>
    <row r="3233" spans="1:16" x14ac:dyDescent="0.2">
      <c r="A3233" s="32" t="s">
        <v>61</v>
      </c>
      <c r="B3233" s="9" t="s">
        <v>20</v>
      </c>
      <c r="C3233" s="9" t="s">
        <v>43</v>
      </c>
      <c r="D3233" s="9">
        <v>2018</v>
      </c>
      <c r="E3233" s="9">
        <v>5</v>
      </c>
      <c r="F3233" s="9">
        <v>151.31299999999999</v>
      </c>
      <c r="G3233" s="9">
        <v>1</v>
      </c>
      <c r="H3233" s="9" t="s">
        <v>18</v>
      </c>
      <c r="I3233" s="9" t="s">
        <v>18</v>
      </c>
      <c r="J3233" s="9">
        <v>4.5910000000000002</v>
      </c>
      <c r="K3233" s="9">
        <v>1.5089999999999999</v>
      </c>
      <c r="L3233" s="9"/>
      <c r="M3233" s="11">
        <f t="shared" si="506"/>
        <v>3.05</v>
      </c>
      <c r="N3233" s="12">
        <f t="shared" si="507"/>
        <v>2.1793030996169405</v>
      </c>
      <c r="O3233" s="12">
        <f t="shared" si="508"/>
        <v>5.2293030996169403</v>
      </c>
      <c r="P3233" s="13">
        <f t="shared" si="509"/>
        <v>0.87069690038305936</v>
      </c>
    </row>
    <row r="3234" spans="1:16" x14ac:dyDescent="0.2">
      <c r="A3234" s="17" t="s">
        <v>61</v>
      </c>
      <c r="B3234" t="s">
        <v>20</v>
      </c>
      <c r="C3234" t="s">
        <v>43</v>
      </c>
      <c r="D3234">
        <v>2018</v>
      </c>
      <c r="E3234">
        <v>5</v>
      </c>
      <c r="G3234">
        <v>2</v>
      </c>
      <c r="H3234">
        <v>1.5089999999999999</v>
      </c>
      <c r="I3234">
        <v>2.2639999999999998</v>
      </c>
      <c r="J3234">
        <v>5.2830000000000004</v>
      </c>
      <c r="K3234">
        <v>3.0190000000000001</v>
      </c>
      <c r="M3234" s="3">
        <f t="shared" si="506"/>
        <v>3.0187500000000003</v>
      </c>
      <c r="N3234" s="1">
        <f t="shared" si="507"/>
        <v>1.6305235100012099</v>
      </c>
      <c r="O3234" s="1">
        <f t="shared" si="508"/>
        <v>4.6492735100012101</v>
      </c>
      <c r="P3234" s="2">
        <f t="shared" si="509"/>
        <v>1.3882264899987904</v>
      </c>
    </row>
    <row r="3235" spans="1:16" x14ac:dyDescent="0.2">
      <c r="A3235" s="17" t="s">
        <v>61</v>
      </c>
      <c r="B3235" t="s">
        <v>20</v>
      </c>
      <c r="C3235" t="s">
        <v>43</v>
      </c>
      <c r="D3235">
        <v>2018</v>
      </c>
      <c r="E3235">
        <v>5</v>
      </c>
      <c r="G3235">
        <v>3</v>
      </c>
      <c r="H3235">
        <v>3.0190000000000001</v>
      </c>
      <c r="I3235">
        <v>10.566000000000001</v>
      </c>
      <c r="J3235">
        <v>9.0879999999999992</v>
      </c>
      <c r="K3235">
        <v>9.3350000000000009</v>
      </c>
      <c r="M3235" s="3">
        <f t="shared" si="506"/>
        <v>8.0020000000000007</v>
      </c>
      <c r="N3235" s="1">
        <f t="shared" si="507"/>
        <v>3.3843103679577995</v>
      </c>
      <c r="O3235" s="1">
        <f t="shared" si="508"/>
        <v>11.386310367957801</v>
      </c>
      <c r="P3235" s="2">
        <f t="shared" si="509"/>
        <v>4.6176896320422012</v>
      </c>
    </row>
    <row r="3236" spans="1:16" x14ac:dyDescent="0.2">
      <c r="A3236" s="17" t="s">
        <v>61</v>
      </c>
      <c r="B3236" t="s">
        <v>20</v>
      </c>
      <c r="C3236" t="s">
        <v>43</v>
      </c>
      <c r="D3236">
        <v>2018</v>
      </c>
      <c r="E3236">
        <v>5</v>
      </c>
      <c r="G3236">
        <v>4</v>
      </c>
      <c r="H3236">
        <v>15.849</v>
      </c>
      <c r="I3236">
        <v>12.83</v>
      </c>
      <c r="J3236">
        <v>12.099</v>
      </c>
      <c r="K3236">
        <v>18.113</v>
      </c>
      <c r="M3236" s="3">
        <f t="shared" si="506"/>
        <v>14.722750000000001</v>
      </c>
      <c r="N3236" s="1">
        <f t="shared" si="507"/>
        <v>2.7826127260783631</v>
      </c>
      <c r="O3236" s="1">
        <f t="shared" si="508"/>
        <v>17.505362726078364</v>
      </c>
      <c r="P3236" s="2">
        <f t="shared" si="509"/>
        <v>11.940137273921639</v>
      </c>
    </row>
    <row r="3237" spans="1:16" x14ac:dyDescent="0.2">
      <c r="A3237" s="17" t="s">
        <v>61</v>
      </c>
      <c r="B3237" t="s">
        <v>20</v>
      </c>
      <c r="C3237" t="s">
        <v>43</v>
      </c>
      <c r="D3237">
        <v>2018</v>
      </c>
      <c r="E3237">
        <v>5</v>
      </c>
      <c r="G3237">
        <v>5</v>
      </c>
      <c r="H3237">
        <v>16.603999999999999</v>
      </c>
      <c r="I3237">
        <v>15.263</v>
      </c>
      <c r="J3237">
        <v>16.603999999999999</v>
      </c>
      <c r="K3237">
        <v>23.396000000000001</v>
      </c>
      <c r="M3237" s="3">
        <f t="shared" si="506"/>
        <v>17.966749999999998</v>
      </c>
      <c r="N3237" s="1">
        <f t="shared" si="507"/>
        <v>3.6742888087356635</v>
      </c>
      <c r="O3237" s="1">
        <f t="shared" si="508"/>
        <v>21.641038808735662</v>
      </c>
      <c r="P3237" s="2">
        <f t="shared" si="509"/>
        <v>14.292461191264334</v>
      </c>
    </row>
    <row r="3238" spans="1:16" x14ac:dyDescent="0.2">
      <c r="A3238" s="17" t="s">
        <v>61</v>
      </c>
      <c r="B3238" t="s">
        <v>20</v>
      </c>
      <c r="C3238" t="s">
        <v>43</v>
      </c>
      <c r="D3238">
        <v>2018</v>
      </c>
      <c r="E3238">
        <v>5</v>
      </c>
      <c r="G3238">
        <v>6</v>
      </c>
      <c r="H3238">
        <v>19.623000000000001</v>
      </c>
      <c r="I3238">
        <v>18.175999999999998</v>
      </c>
      <c r="J3238">
        <v>14.34</v>
      </c>
      <c r="K3238">
        <v>18.867999999999999</v>
      </c>
      <c r="M3238" s="3">
        <f t="shared" si="506"/>
        <v>17.751749999999998</v>
      </c>
      <c r="N3238" s="1">
        <f t="shared" si="507"/>
        <v>2.3500082801272617</v>
      </c>
      <c r="O3238" s="1">
        <f t="shared" si="508"/>
        <v>20.10175828012726</v>
      </c>
      <c r="P3238" s="2">
        <f t="shared" si="509"/>
        <v>15.401741719872735</v>
      </c>
    </row>
    <row r="3239" spans="1:16" x14ac:dyDescent="0.2">
      <c r="A3239" s="17" t="s">
        <v>61</v>
      </c>
      <c r="B3239" t="s">
        <v>20</v>
      </c>
      <c r="C3239" t="s">
        <v>43</v>
      </c>
      <c r="D3239">
        <v>2018</v>
      </c>
      <c r="E3239">
        <v>5</v>
      </c>
      <c r="G3239">
        <v>7</v>
      </c>
      <c r="H3239">
        <v>21.887</v>
      </c>
      <c r="I3239">
        <v>21.186</v>
      </c>
      <c r="J3239">
        <v>17.375</v>
      </c>
      <c r="K3239">
        <v>25.66</v>
      </c>
      <c r="M3239" s="3">
        <f t="shared" si="506"/>
        <v>21.527000000000001</v>
      </c>
      <c r="N3239" s="1">
        <f t="shared" si="507"/>
        <v>3.3944402582261834</v>
      </c>
      <c r="O3239" s="1">
        <f t="shared" si="508"/>
        <v>24.921440258226184</v>
      </c>
      <c r="P3239" s="2">
        <f t="shared" si="509"/>
        <v>18.132559741773818</v>
      </c>
    </row>
    <row r="3240" spans="1:16" x14ac:dyDescent="0.2">
      <c r="A3240" s="36" t="s">
        <v>61</v>
      </c>
      <c r="B3240" s="5" t="s">
        <v>20</v>
      </c>
      <c r="C3240" s="5" t="s">
        <v>43</v>
      </c>
      <c r="D3240" s="5">
        <v>2018</v>
      </c>
      <c r="E3240" s="5">
        <v>5</v>
      </c>
      <c r="F3240" s="5"/>
      <c r="G3240" s="5">
        <v>8</v>
      </c>
      <c r="H3240" s="5">
        <v>22.654</v>
      </c>
      <c r="I3240" s="5">
        <v>12.919</v>
      </c>
      <c r="J3240" s="5">
        <v>18.129000000000001</v>
      </c>
      <c r="K3240" s="5" t="s">
        <v>18</v>
      </c>
      <c r="L3240" s="5"/>
      <c r="M3240" s="6">
        <f t="shared" si="506"/>
        <v>17.900666666666666</v>
      </c>
      <c r="N3240" s="7">
        <f t="shared" si="507"/>
        <v>4.8715149936476054</v>
      </c>
      <c r="O3240" s="7">
        <f t="shared" si="508"/>
        <v>22.772181660314271</v>
      </c>
      <c r="P3240" s="8">
        <f t="shared" si="509"/>
        <v>13.029151673019062</v>
      </c>
    </row>
    <row r="3241" spans="1:16" x14ac:dyDescent="0.2">
      <c r="A3241" s="48" t="s">
        <v>62</v>
      </c>
      <c r="B3241" s="49" t="s">
        <v>20</v>
      </c>
      <c r="C3241" s="49" t="s">
        <v>44</v>
      </c>
      <c r="D3241" s="49">
        <v>2022</v>
      </c>
      <c r="E3241" s="9">
        <v>1</v>
      </c>
      <c r="F3241" s="9">
        <v>1149.2339999999999</v>
      </c>
      <c r="G3241" s="9">
        <v>1</v>
      </c>
      <c r="H3241" s="9" t="s">
        <v>18</v>
      </c>
      <c r="I3241" s="9" t="s">
        <v>18</v>
      </c>
      <c r="J3241" s="9">
        <v>2.387</v>
      </c>
      <c r="K3241" s="9"/>
      <c r="L3241" s="9"/>
      <c r="M3241" s="11">
        <f>AVERAGE(H3241:L3241)</f>
        <v>2.387</v>
      </c>
      <c r="N3241" s="12" t="e">
        <f>STDEV(H3241:L3241)</f>
        <v>#DIV/0!</v>
      </c>
      <c r="O3241" s="12" t="e">
        <f t="shared" si="508"/>
        <v>#DIV/0!</v>
      </c>
      <c r="P3241" s="13" t="e">
        <f t="shared" si="509"/>
        <v>#DIV/0!</v>
      </c>
    </row>
    <row r="3242" spans="1:16" x14ac:dyDescent="0.2">
      <c r="A3242" s="46" t="s">
        <v>62</v>
      </c>
      <c r="B3242" s="47" t="s">
        <v>20</v>
      </c>
      <c r="C3242" s="47" t="s">
        <v>44</v>
      </c>
      <c r="D3242" s="47">
        <v>2022</v>
      </c>
      <c r="E3242">
        <v>1</v>
      </c>
      <c r="G3242">
        <v>2</v>
      </c>
      <c r="H3242">
        <v>3.1120000000000001</v>
      </c>
      <c r="I3242" t="s">
        <v>18</v>
      </c>
      <c r="J3242">
        <v>3.1120000000000001</v>
      </c>
      <c r="M3242" s="3">
        <f>AVERAGE(H3242:L3242)</f>
        <v>3.1120000000000001</v>
      </c>
      <c r="N3242" s="1">
        <f>STDEV(H3242:L3242)</f>
        <v>0</v>
      </c>
      <c r="O3242" s="1">
        <f t="shared" si="508"/>
        <v>3.1120000000000001</v>
      </c>
      <c r="P3242" s="2">
        <f t="shared" si="509"/>
        <v>3.1120000000000001</v>
      </c>
    </row>
    <row r="3243" spans="1:16" x14ac:dyDescent="0.2">
      <c r="A3243" s="46" t="s">
        <v>62</v>
      </c>
      <c r="B3243" s="47" t="s">
        <v>20</v>
      </c>
      <c r="C3243" s="47" t="s">
        <v>44</v>
      </c>
      <c r="D3243" s="47">
        <v>2022</v>
      </c>
      <c r="E3243">
        <v>1</v>
      </c>
      <c r="G3243">
        <v>3</v>
      </c>
      <c r="H3243">
        <v>2.2639999999999998</v>
      </c>
      <c r="I3243" t="s">
        <v>18</v>
      </c>
      <c r="J3243">
        <v>6.085</v>
      </c>
      <c r="M3243" s="3">
        <f t="shared" si="506"/>
        <v>4.1745000000000001</v>
      </c>
      <c r="N3243" s="1">
        <f t="shared" si="507"/>
        <v>2.7018550109137971</v>
      </c>
      <c r="O3243" s="1">
        <f t="shared" si="508"/>
        <v>6.8763550109137972</v>
      </c>
      <c r="P3243" s="2">
        <f t="shared" si="509"/>
        <v>1.472644989086203</v>
      </c>
    </row>
    <row r="3244" spans="1:16" x14ac:dyDescent="0.2">
      <c r="A3244" s="46" t="s">
        <v>62</v>
      </c>
      <c r="B3244" s="47" t="s">
        <v>20</v>
      </c>
      <c r="C3244" s="47" t="s">
        <v>44</v>
      </c>
      <c r="D3244" s="47">
        <v>2022</v>
      </c>
      <c r="E3244">
        <v>1</v>
      </c>
      <c r="G3244">
        <v>4</v>
      </c>
      <c r="H3244">
        <v>1.5089999999999999</v>
      </c>
      <c r="I3244" t="s">
        <v>18</v>
      </c>
      <c r="J3244">
        <v>1.0669999999999999</v>
      </c>
      <c r="M3244" s="3">
        <f t="shared" ref="M3244:M3293" si="510">AVERAGE(H3244:L3244)</f>
        <v>1.2879999999999998</v>
      </c>
      <c r="N3244" s="1">
        <f t="shared" ref="N3244:N3293" si="511">STDEV(H3244:L3244)</f>
        <v>0.31254119728445512</v>
      </c>
      <c r="O3244" s="1">
        <f t="shared" ref="O3244:O3293" si="512">M3244+N3244</f>
        <v>1.600541197284455</v>
      </c>
      <c r="P3244" s="2">
        <f t="shared" ref="P3244:P3293" si="513">M3244-N3244</f>
        <v>0.97545880271554464</v>
      </c>
    </row>
    <row r="3245" spans="1:16" x14ac:dyDescent="0.2">
      <c r="A3245" s="46" t="s">
        <v>62</v>
      </c>
      <c r="B3245" s="47" t="s">
        <v>20</v>
      </c>
      <c r="C3245" s="47" t="s">
        <v>44</v>
      </c>
      <c r="D3245" s="47">
        <v>2022</v>
      </c>
      <c r="E3245">
        <v>1</v>
      </c>
      <c r="G3245">
        <v>5</v>
      </c>
      <c r="H3245">
        <v>8.3019999999999996</v>
      </c>
      <c r="I3245">
        <v>1.5089999999999999</v>
      </c>
      <c r="J3245">
        <v>3.8479999999999999</v>
      </c>
      <c r="M3245" s="3">
        <f t="shared" si="510"/>
        <v>4.5529999999999999</v>
      </c>
      <c r="N3245" s="1">
        <f t="shared" si="511"/>
        <v>3.4509391475365079</v>
      </c>
      <c r="O3245" s="1">
        <f t="shared" si="512"/>
        <v>8.0039391475365083</v>
      </c>
      <c r="P3245" s="2">
        <f t="shared" si="513"/>
        <v>1.1020608524634921</v>
      </c>
    </row>
    <row r="3246" spans="1:16" x14ac:dyDescent="0.2">
      <c r="A3246" s="46" t="s">
        <v>62</v>
      </c>
      <c r="B3246" s="47" t="s">
        <v>20</v>
      </c>
      <c r="C3246" s="47" t="s">
        <v>44</v>
      </c>
      <c r="D3246" s="47">
        <v>2022</v>
      </c>
      <c r="E3246">
        <v>1</v>
      </c>
      <c r="G3246">
        <v>6</v>
      </c>
      <c r="H3246">
        <v>9.0570000000000004</v>
      </c>
      <c r="I3246">
        <v>3.8479999999999999</v>
      </c>
      <c r="J3246">
        <v>4.5279999999999996</v>
      </c>
      <c r="M3246" s="3">
        <f t="shared" si="510"/>
        <v>5.8109999999999999</v>
      </c>
      <c r="N3246" s="1">
        <f t="shared" si="511"/>
        <v>2.8316050218912943</v>
      </c>
      <c r="O3246" s="1">
        <f t="shared" si="512"/>
        <v>8.6426050218912938</v>
      </c>
      <c r="P3246" s="2">
        <f t="shared" si="513"/>
        <v>2.9793949781087057</v>
      </c>
    </row>
    <row r="3247" spans="1:16" x14ac:dyDescent="0.2">
      <c r="A3247" s="46" t="s">
        <v>62</v>
      </c>
      <c r="B3247" s="47" t="s">
        <v>20</v>
      </c>
      <c r="C3247" s="47" t="s">
        <v>44</v>
      </c>
      <c r="D3247" s="47">
        <v>2022</v>
      </c>
      <c r="E3247">
        <v>1</v>
      </c>
      <c r="G3247">
        <v>7</v>
      </c>
      <c r="H3247">
        <v>4.5279999999999996</v>
      </c>
      <c r="I3247">
        <v>3.0190000000000001</v>
      </c>
      <c r="J3247">
        <v>9.8109999999999999</v>
      </c>
      <c r="M3247" s="3">
        <f t="shared" si="510"/>
        <v>5.7860000000000005</v>
      </c>
      <c r="N3247" s="1">
        <f t="shared" si="511"/>
        <v>3.5664743094546463</v>
      </c>
      <c r="O3247" s="1">
        <f t="shared" si="512"/>
        <v>9.3524743094546459</v>
      </c>
      <c r="P3247" s="2">
        <f t="shared" si="513"/>
        <v>2.2195256905453542</v>
      </c>
    </row>
    <row r="3248" spans="1:16" x14ac:dyDescent="0.2">
      <c r="A3248" s="46" t="s">
        <v>62</v>
      </c>
      <c r="B3248" s="47" t="s">
        <v>20</v>
      </c>
      <c r="C3248" s="47" t="s">
        <v>44</v>
      </c>
      <c r="D3248" s="47">
        <v>2022</v>
      </c>
      <c r="E3248">
        <v>1</v>
      </c>
      <c r="G3248">
        <v>8</v>
      </c>
      <c r="H3248">
        <v>5.2830000000000004</v>
      </c>
      <c r="I3248">
        <v>6.7919999999999998</v>
      </c>
      <c r="J3248">
        <v>9.0570000000000004</v>
      </c>
      <c r="M3248" s="3">
        <f t="shared" si="510"/>
        <v>7.0439999999999996</v>
      </c>
      <c r="N3248" s="1">
        <f t="shared" si="511"/>
        <v>1.8995781110551919</v>
      </c>
      <c r="O3248" s="1">
        <f t="shared" si="512"/>
        <v>8.9435781110551922</v>
      </c>
      <c r="P3248" s="2">
        <f t="shared" si="513"/>
        <v>5.1444218889448079</v>
      </c>
    </row>
    <row r="3249" spans="1:16" x14ac:dyDescent="0.2">
      <c r="A3249" s="46" t="s">
        <v>62</v>
      </c>
      <c r="B3249" s="47" t="s">
        <v>20</v>
      </c>
      <c r="C3249" s="47" t="s">
        <v>44</v>
      </c>
      <c r="D3249" s="47">
        <v>2022</v>
      </c>
      <c r="E3249">
        <v>1</v>
      </c>
      <c r="G3249">
        <v>9</v>
      </c>
      <c r="H3249">
        <v>16.603999999999999</v>
      </c>
      <c r="I3249">
        <v>13.606</v>
      </c>
      <c r="J3249">
        <v>10.566000000000001</v>
      </c>
      <c r="M3249" s="3">
        <f t="shared" si="510"/>
        <v>13.592000000000001</v>
      </c>
      <c r="N3249" s="1">
        <f t="shared" si="511"/>
        <v>3.0190243457116974</v>
      </c>
      <c r="O3249" s="1">
        <f t="shared" si="512"/>
        <v>16.611024345711698</v>
      </c>
      <c r="P3249" s="2">
        <f t="shared" si="513"/>
        <v>10.572975654288303</v>
      </c>
    </row>
    <row r="3250" spans="1:16" x14ac:dyDescent="0.2">
      <c r="A3250" s="46" t="s">
        <v>62</v>
      </c>
      <c r="B3250" s="47" t="s">
        <v>20</v>
      </c>
      <c r="C3250" s="47" t="s">
        <v>44</v>
      </c>
      <c r="D3250" s="47">
        <v>2022</v>
      </c>
      <c r="E3250">
        <v>1</v>
      </c>
      <c r="G3250">
        <v>10</v>
      </c>
      <c r="H3250">
        <v>14.34</v>
      </c>
      <c r="I3250">
        <v>21.146000000000001</v>
      </c>
      <c r="J3250">
        <v>19.623000000000001</v>
      </c>
      <c r="M3250" s="3">
        <f t="shared" si="510"/>
        <v>18.369666666666671</v>
      </c>
      <c r="N3250" s="1">
        <f t="shared" si="511"/>
        <v>3.5719101799083752</v>
      </c>
      <c r="O3250" s="1">
        <f t="shared" si="512"/>
        <v>21.941576846575046</v>
      </c>
      <c r="P3250" s="2">
        <f t="shared" si="513"/>
        <v>14.797756486758296</v>
      </c>
    </row>
    <row r="3251" spans="1:16" x14ac:dyDescent="0.2">
      <c r="A3251" s="46" t="s">
        <v>62</v>
      </c>
      <c r="B3251" s="47" t="s">
        <v>20</v>
      </c>
      <c r="C3251" s="47" t="s">
        <v>44</v>
      </c>
      <c r="D3251" s="47">
        <v>2022</v>
      </c>
      <c r="E3251">
        <v>1</v>
      </c>
      <c r="G3251">
        <v>11</v>
      </c>
      <c r="H3251">
        <v>24.163</v>
      </c>
      <c r="I3251">
        <v>19.681000000000001</v>
      </c>
      <c r="J3251">
        <v>26.512</v>
      </c>
      <c r="M3251" s="3">
        <f t="shared" si="510"/>
        <v>23.451999999999998</v>
      </c>
      <c r="N3251" s="1">
        <f t="shared" si="511"/>
        <v>3.4705591768474675</v>
      </c>
      <c r="O3251" s="1">
        <f t="shared" si="512"/>
        <v>26.922559176847464</v>
      </c>
      <c r="P3251" s="2">
        <f t="shared" si="513"/>
        <v>19.981440823152532</v>
      </c>
    </row>
    <row r="3252" spans="1:16" x14ac:dyDescent="0.2">
      <c r="A3252" s="46" t="s">
        <v>62</v>
      </c>
      <c r="B3252" s="47" t="s">
        <v>20</v>
      </c>
      <c r="C3252" s="47" t="s">
        <v>44</v>
      </c>
      <c r="D3252" s="47">
        <v>2022</v>
      </c>
      <c r="E3252">
        <v>1</v>
      </c>
      <c r="G3252">
        <v>12</v>
      </c>
      <c r="H3252">
        <v>27.18</v>
      </c>
      <c r="I3252">
        <v>14.34</v>
      </c>
      <c r="J3252">
        <v>18.175999999999998</v>
      </c>
      <c r="M3252" s="3">
        <f t="shared" si="510"/>
        <v>19.898666666666667</v>
      </c>
      <c r="N3252" s="1">
        <f t="shared" si="511"/>
        <v>6.5910610172667461</v>
      </c>
      <c r="O3252" s="1">
        <f t="shared" si="512"/>
        <v>26.489727683933413</v>
      </c>
      <c r="P3252" s="2">
        <f t="shared" si="513"/>
        <v>13.307605649399921</v>
      </c>
    </row>
    <row r="3253" spans="1:16" x14ac:dyDescent="0.2">
      <c r="A3253" s="46" t="s">
        <v>62</v>
      </c>
      <c r="B3253" s="47" t="s">
        <v>20</v>
      </c>
      <c r="C3253" s="47" t="s">
        <v>44</v>
      </c>
      <c r="D3253" s="47">
        <v>2022</v>
      </c>
      <c r="E3253">
        <v>1</v>
      </c>
      <c r="G3253">
        <v>13</v>
      </c>
      <c r="H3253">
        <v>27.18</v>
      </c>
      <c r="I3253">
        <v>25.007999999999999</v>
      </c>
      <c r="J3253">
        <v>31.922000000000001</v>
      </c>
      <c r="M3253" s="3">
        <f t="shared" si="510"/>
        <v>28.036666666666665</v>
      </c>
      <c r="N3253" s="1">
        <f t="shared" si="511"/>
        <v>3.5357117152467823</v>
      </c>
      <c r="O3253" s="1">
        <f t="shared" si="512"/>
        <v>31.572378381913449</v>
      </c>
      <c r="P3253" s="2">
        <f t="shared" si="513"/>
        <v>24.500954951419882</v>
      </c>
    </row>
    <row r="3254" spans="1:16" x14ac:dyDescent="0.2">
      <c r="A3254" s="46" t="s">
        <v>62</v>
      </c>
      <c r="B3254" s="47" t="s">
        <v>20</v>
      </c>
      <c r="C3254" s="47" t="s">
        <v>44</v>
      </c>
      <c r="D3254" s="47">
        <v>2022</v>
      </c>
      <c r="E3254">
        <v>1</v>
      </c>
      <c r="G3254">
        <v>14</v>
      </c>
      <c r="H3254">
        <v>31.09</v>
      </c>
      <c r="I3254">
        <v>26.512</v>
      </c>
      <c r="J3254">
        <v>18.113</v>
      </c>
      <c r="M3254" s="3">
        <f t="shared" si="510"/>
        <v>25.238333333333333</v>
      </c>
      <c r="N3254" s="1">
        <f t="shared" si="511"/>
        <v>6.5815881315479823</v>
      </c>
      <c r="O3254" s="1">
        <f t="shared" si="512"/>
        <v>31.819921464881315</v>
      </c>
      <c r="P3254" s="2">
        <f t="shared" si="513"/>
        <v>18.656745201785352</v>
      </c>
    </row>
    <row r="3255" spans="1:16" x14ac:dyDescent="0.2">
      <c r="A3255" s="46" t="s">
        <v>62</v>
      </c>
      <c r="B3255" s="47" t="s">
        <v>20</v>
      </c>
      <c r="C3255" s="47" t="s">
        <v>44</v>
      </c>
      <c r="D3255" s="47">
        <v>2022</v>
      </c>
      <c r="E3255">
        <v>1</v>
      </c>
      <c r="G3255">
        <v>15</v>
      </c>
      <c r="H3255">
        <v>37.049999999999997</v>
      </c>
      <c r="I3255">
        <v>35.543999999999997</v>
      </c>
      <c r="J3255">
        <v>17.506</v>
      </c>
      <c r="M3255" s="3">
        <f t="shared" si="510"/>
        <v>30.033333333333331</v>
      </c>
      <c r="N3255" s="1">
        <f t="shared" si="511"/>
        <v>10.875089394268597</v>
      </c>
      <c r="O3255" s="1">
        <f t="shared" si="512"/>
        <v>40.908422727601931</v>
      </c>
      <c r="P3255" s="2">
        <f t="shared" si="513"/>
        <v>19.158243939064732</v>
      </c>
    </row>
    <row r="3256" spans="1:16" x14ac:dyDescent="0.2">
      <c r="A3256" s="46" t="s">
        <v>62</v>
      </c>
      <c r="B3256" s="47" t="s">
        <v>20</v>
      </c>
      <c r="C3256" s="47" t="s">
        <v>44</v>
      </c>
      <c r="D3256" s="47">
        <v>2022</v>
      </c>
      <c r="E3256">
        <v>1</v>
      </c>
      <c r="G3256">
        <v>16</v>
      </c>
      <c r="H3256">
        <v>36.351999999999997</v>
      </c>
      <c r="I3256">
        <v>37.923999999999999</v>
      </c>
      <c r="J3256">
        <v>21.146000000000001</v>
      </c>
      <c r="M3256" s="3">
        <f t="shared" si="510"/>
        <v>31.807333333333332</v>
      </c>
      <c r="N3256" s="1">
        <f t="shared" si="511"/>
        <v>9.2663810267727129</v>
      </c>
      <c r="O3256" s="1">
        <f t="shared" si="512"/>
        <v>41.073714360106045</v>
      </c>
      <c r="P3256" s="2">
        <f t="shared" si="513"/>
        <v>22.540952306560619</v>
      </c>
    </row>
    <row r="3257" spans="1:16" x14ac:dyDescent="0.2">
      <c r="A3257" s="46" t="s">
        <v>62</v>
      </c>
      <c r="B3257" s="47" t="s">
        <v>20</v>
      </c>
      <c r="C3257" s="47" t="s">
        <v>44</v>
      </c>
      <c r="D3257" s="47">
        <v>2022</v>
      </c>
      <c r="E3257">
        <v>1</v>
      </c>
      <c r="G3257">
        <v>17</v>
      </c>
      <c r="H3257">
        <v>31.841999999999999</v>
      </c>
      <c r="I3257">
        <v>30.338999999999999</v>
      </c>
      <c r="J3257">
        <v>31.172999999999998</v>
      </c>
      <c r="M3257" s="3">
        <f t="shared" si="510"/>
        <v>31.117999999999999</v>
      </c>
      <c r="N3257" s="1">
        <f t="shared" si="511"/>
        <v>0.75300796808533177</v>
      </c>
      <c r="O3257" s="1">
        <f t="shared" si="512"/>
        <v>31.87100796808533</v>
      </c>
      <c r="P3257" s="2">
        <f t="shared" si="513"/>
        <v>30.364992031914667</v>
      </c>
    </row>
    <row r="3258" spans="1:16" x14ac:dyDescent="0.2">
      <c r="A3258" s="46" t="s">
        <v>62</v>
      </c>
      <c r="B3258" s="47" t="s">
        <v>20</v>
      </c>
      <c r="C3258" s="47" t="s">
        <v>44</v>
      </c>
      <c r="D3258" s="47">
        <v>2022</v>
      </c>
      <c r="E3258">
        <v>1</v>
      </c>
      <c r="G3258">
        <v>18</v>
      </c>
      <c r="H3258">
        <v>36.258000000000003</v>
      </c>
      <c r="I3258">
        <v>35.472000000000001</v>
      </c>
      <c r="J3258">
        <v>30.338999999999999</v>
      </c>
      <c r="M3258" s="3">
        <f t="shared" si="510"/>
        <v>34.023000000000003</v>
      </c>
      <c r="N3258" s="1">
        <f t="shared" si="511"/>
        <v>3.214551446158548</v>
      </c>
      <c r="O3258" s="1">
        <f t="shared" si="512"/>
        <v>37.237551446158548</v>
      </c>
      <c r="P3258" s="2">
        <f t="shared" si="513"/>
        <v>30.808448553841455</v>
      </c>
    </row>
    <row r="3259" spans="1:16" x14ac:dyDescent="0.2">
      <c r="A3259" s="46" t="s">
        <v>62</v>
      </c>
      <c r="B3259" s="47" t="s">
        <v>20</v>
      </c>
      <c r="C3259" s="47" t="s">
        <v>44</v>
      </c>
      <c r="D3259" s="47">
        <v>2022</v>
      </c>
      <c r="E3259">
        <v>1</v>
      </c>
      <c r="G3259">
        <v>19</v>
      </c>
      <c r="H3259">
        <v>27.212</v>
      </c>
      <c r="I3259">
        <v>32.488</v>
      </c>
      <c r="J3259">
        <v>30.423999999999999</v>
      </c>
      <c r="M3259" s="3">
        <f t="shared" si="510"/>
        <v>30.041333333333331</v>
      </c>
      <c r="N3259" s="1">
        <f t="shared" si="511"/>
        <v>2.658734536077894</v>
      </c>
      <c r="O3259" s="1">
        <f t="shared" si="512"/>
        <v>32.700067869411228</v>
      </c>
      <c r="P3259" s="2">
        <f t="shared" si="513"/>
        <v>27.382598797255437</v>
      </c>
    </row>
    <row r="3260" spans="1:16" x14ac:dyDescent="0.2">
      <c r="A3260" s="46" t="s">
        <v>62</v>
      </c>
      <c r="B3260" s="47" t="s">
        <v>20</v>
      </c>
      <c r="C3260" s="47" t="s">
        <v>44</v>
      </c>
      <c r="D3260" s="47">
        <v>2022</v>
      </c>
      <c r="E3260">
        <v>1</v>
      </c>
      <c r="G3260">
        <v>20</v>
      </c>
      <c r="H3260">
        <v>21.253</v>
      </c>
      <c r="I3260">
        <v>34.170999999999999</v>
      </c>
      <c r="J3260">
        <v>29.035</v>
      </c>
      <c r="M3260" s="3">
        <f t="shared" si="510"/>
        <v>28.153000000000002</v>
      </c>
      <c r="N3260" s="1">
        <f t="shared" si="511"/>
        <v>6.5040083025777129</v>
      </c>
      <c r="O3260" s="1">
        <f t="shared" si="512"/>
        <v>34.657008302577715</v>
      </c>
      <c r="P3260" s="2">
        <f t="shared" si="513"/>
        <v>21.648991697422289</v>
      </c>
    </row>
    <row r="3261" spans="1:16" x14ac:dyDescent="0.2">
      <c r="A3261" s="46" t="s">
        <v>62</v>
      </c>
      <c r="B3261" s="47" t="s">
        <v>20</v>
      </c>
      <c r="C3261" s="47" t="s">
        <v>44</v>
      </c>
      <c r="D3261" s="47">
        <v>2022</v>
      </c>
      <c r="E3261">
        <v>1</v>
      </c>
      <c r="G3261">
        <v>21</v>
      </c>
      <c r="H3261">
        <v>27.925000000000001</v>
      </c>
      <c r="I3261">
        <v>36.296999999999997</v>
      </c>
      <c r="J3261">
        <v>32.134999999999998</v>
      </c>
      <c r="M3261" s="3">
        <f t="shared" si="510"/>
        <v>32.119</v>
      </c>
      <c r="N3261" s="1">
        <f t="shared" si="511"/>
        <v>4.1860229335253276</v>
      </c>
      <c r="O3261" s="1">
        <f t="shared" si="512"/>
        <v>36.305022933525329</v>
      </c>
      <c r="P3261" s="2">
        <f t="shared" si="513"/>
        <v>27.93297706647467</v>
      </c>
    </row>
    <row r="3262" spans="1:16" x14ac:dyDescent="0.2">
      <c r="A3262" s="46" t="s">
        <v>62</v>
      </c>
      <c r="B3262" s="47" t="s">
        <v>20</v>
      </c>
      <c r="C3262" s="47" t="s">
        <v>44</v>
      </c>
      <c r="D3262" s="47">
        <v>2022</v>
      </c>
      <c r="E3262">
        <v>1</v>
      </c>
      <c r="G3262">
        <v>22</v>
      </c>
      <c r="H3262">
        <v>40.762</v>
      </c>
      <c r="I3262">
        <v>35.116999999999997</v>
      </c>
      <c r="J3262">
        <v>15.093999999999999</v>
      </c>
      <c r="M3262" s="3">
        <f t="shared" si="510"/>
        <v>30.324333333333328</v>
      </c>
      <c r="N3262" s="1">
        <f t="shared" si="511"/>
        <v>13.488469013692169</v>
      </c>
      <c r="O3262" s="1">
        <f t="shared" si="512"/>
        <v>43.812802347025496</v>
      </c>
      <c r="P3262" s="2">
        <f t="shared" si="513"/>
        <v>16.835864319641161</v>
      </c>
    </row>
    <row r="3263" spans="1:16" x14ac:dyDescent="0.2">
      <c r="A3263" s="46" t="s">
        <v>62</v>
      </c>
      <c r="B3263" s="47" t="s">
        <v>20</v>
      </c>
      <c r="C3263" s="47" t="s">
        <v>44</v>
      </c>
      <c r="D3263" s="47">
        <v>2022</v>
      </c>
      <c r="E3263">
        <v>1</v>
      </c>
      <c r="G3263">
        <v>23</v>
      </c>
      <c r="H3263">
        <v>29.472999999999999</v>
      </c>
      <c r="I3263">
        <v>31.779</v>
      </c>
      <c r="J3263">
        <v>30.646999999999998</v>
      </c>
      <c r="M3263" s="3">
        <f t="shared" si="510"/>
        <v>30.632999999999999</v>
      </c>
      <c r="N3263" s="1">
        <f t="shared" si="511"/>
        <v>1.1530637449855066</v>
      </c>
      <c r="O3263" s="1">
        <f t="shared" si="512"/>
        <v>31.786063744985505</v>
      </c>
      <c r="P3263" s="2">
        <f t="shared" si="513"/>
        <v>29.479936255014493</v>
      </c>
    </row>
    <row r="3264" spans="1:16" x14ac:dyDescent="0.2">
      <c r="A3264" s="46" t="s">
        <v>62</v>
      </c>
      <c r="B3264" s="47" t="s">
        <v>20</v>
      </c>
      <c r="C3264" s="47" t="s">
        <v>44</v>
      </c>
      <c r="D3264" s="47">
        <v>2022</v>
      </c>
      <c r="E3264">
        <v>1</v>
      </c>
      <c r="G3264">
        <v>24</v>
      </c>
      <c r="H3264">
        <v>31.273</v>
      </c>
      <c r="I3264">
        <v>27.18</v>
      </c>
      <c r="J3264">
        <v>32.767000000000003</v>
      </c>
      <c r="M3264" s="3">
        <f t="shared" si="510"/>
        <v>30.406666666666666</v>
      </c>
      <c r="N3264" s="1">
        <f t="shared" si="511"/>
        <v>2.8924975943522133</v>
      </c>
      <c r="O3264" s="1">
        <f t="shared" si="512"/>
        <v>33.29916426101888</v>
      </c>
      <c r="P3264" s="2">
        <f t="shared" si="513"/>
        <v>27.514169072314452</v>
      </c>
    </row>
    <row r="3265" spans="1:16" x14ac:dyDescent="0.2">
      <c r="A3265" s="46" t="s">
        <v>62</v>
      </c>
      <c r="B3265" s="47" t="s">
        <v>20</v>
      </c>
      <c r="C3265" s="47" t="s">
        <v>44</v>
      </c>
      <c r="D3265" s="47">
        <v>2022</v>
      </c>
      <c r="E3265">
        <v>1</v>
      </c>
      <c r="G3265">
        <v>25</v>
      </c>
      <c r="H3265">
        <v>34.790999999999997</v>
      </c>
      <c r="I3265">
        <v>27.934999999999999</v>
      </c>
      <c r="J3265">
        <v>33.344000000000001</v>
      </c>
      <c r="M3265" s="3">
        <f t="shared" si="510"/>
        <v>32.023333333333333</v>
      </c>
      <c r="N3265" s="1">
        <f t="shared" si="511"/>
        <v>3.6137659488867468</v>
      </c>
      <c r="O3265" s="1">
        <f t="shared" si="512"/>
        <v>35.637099282220078</v>
      </c>
      <c r="P3265" s="2">
        <f t="shared" si="513"/>
        <v>28.409567384446586</v>
      </c>
    </row>
    <row r="3266" spans="1:16" x14ac:dyDescent="0.2">
      <c r="A3266" s="46" t="s">
        <v>62</v>
      </c>
      <c r="B3266" s="47" t="s">
        <v>20</v>
      </c>
      <c r="C3266" s="47" t="s">
        <v>44</v>
      </c>
      <c r="D3266" s="47">
        <v>2022</v>
      </c>
      <c r="E3266">
        <v>1</v>
      </c>
      <c r="G3266">
        <v>26</v>
      </c>
      <c r="H3266">
        <v>27.096</v>
      </c>
      <c r="I3266">
        <v>33.752000000000002</v>
      </c>
      <c r="J3266">
        <v>28.015999999999998</v>
      </c>
      <c r="M3266" s="3">
        <f t="shared" si="510"/>
        <v>29.621333333333336</v>
      </c>
      <c r="N3266" s="1">
        <f t="shared" si="511"/>
        <v>3.6067166971268128</v>
      </c>
      <c r="O3266" s="1">
        <f t="shared" si="512"/>
        <v>33.228050030460146</v>
      </c>
      <c r="P3266" s="2">
        <f t="shared" si="513"/>
        <v>26.014616636206522</v>
      </c>
    </row>
    <row r="3267" spans="1:16" x14ac:dyDescent="0.2">
      <c r="A3267" s="46" t="s">
        <v>62</v>
      </c>
      <c r="B3267" s="47" t="s">
        <v>20</v>
      </c>
      <c r="C3267" s="47" t="s">
        <v>44</v>
      </c>
      <c r="D3267" s="47">
        <v>2022</v>
      </c>
      <c r="E3267">
        <v>1</v>
      </c>
      <c r="G3267">
        <v>27</v>
      </c>
      <c r="H3267">
        <v>27.678999999999998</v>
      </c>
      <c r="I3267">
        <v>28.289000000000001</v>
      </c>
      <c r="J3267">
        <v>26.683</v>
      </c>
      <c r="M3267" s="3">
        <f t="shared" si="510"/>
        <v>27.550333333333338</v>
      </c>
      <c r="N3267" s="1">
        <f t="shared" si="511"/>
        <v>0.81069435259741041</v>
      </c>
      <c r="O3267" s="1">
        <f t="shared" si="512"/>
        <v>28.361027685930747</v>
      </c>
      <c r="P3267" s="2">
        <f t="shared" si="513"/>
        <v>26.739638980735929</v>
      </c>
    </row>
    <row r="3268" spans="1:16" x14ac:dyDescent="0.2">
      <c r="A3268" s="46" t="s">
        <v>62</v>
      </c>
      <c r="B3268" s="47" t="s">
        <v>20</v>
      </c>
      <c r="C3268" s="47" t="s">
        <v>44</v>
      </c>
      <c r="D3268" s="47">
        <v>2022</v>
      </c>
      <c r="E3268">
        <v>1</v>
      </c>
      <c r="G3268">
        <v>28</v>
      </c>
      <c r="H3268">
        <v>24.951000000000001</v>
      </c>
      <c r="I3268">
        <v>19.753</v>
      </c>
      <c r="J3268">
        <v>25.007999999999999</v>
      </c>
      <c r="M3268" s="3">
        <f t="shared" si="510"/>
        <v>23.237333333333336</v>
      </c>
      <c r="N3268" s="1">
        <f t="shared" si="511"/>
        <v>3.0176557678657243</v>
      </c>
      <c r="O3268" s="1">
        <f t="shared" si="512"/>
        <v>26.254989101199058</v>
      </c>
      <c r="P3268" s="2">
        <f t="shared" si="513"/>
        <v>20.219677565467613</v>
      </c>
    </row>
    <row r="3269" spans="1:16" x14ac:dyDescent="0.2">
      <c r="A3269" s="46" t="s">
        <v>62</v>
      </c>
      <c r="B3269" s="47" t="s">
        <v>20</v>
      </c>
      <c r="C3269" s="47" t="s">
        <v>44</v>
      </c>
      <c r="D3269" s="47">
        <v>2022</v>
      </c>
      <c r="E3269">
        <v>1</v>
      </c>
      <c r="G3269">
        <v>29</v>
      </c>
      <c r="H3269">
        <v>28.838000000000001</v>
      </c>
      <c r="I3269">
        <v>23.506</v>
      </c>
      <c r="J3269">
        <v>28.178000000000001</v>
      </c>
      <c r="M3269" s="3">
        <f t="shared" si="510"/>
        <v>26.840666666666667</v>
      </c>
      <c r="N3269" s="1">
        <f t="shared" si="511"/>
        <v>2.9066993881950256</v>
      </c>
      <c r="O3269" s="1">
        <f t="shared" si="512"/>
        <v>29.747366054861693</v>
      </c>
      <c r="P3269" s="2">
        <f t="shared" si="513"/>
        <v>23.933967278471641</v>
      </c>
    </row>
    <row r="3270" spans="1:16" x14ac:dyDescent="0.2">
      <c r="A3270" s="46" t="s">
        <v>62</v>
      </c>
      <c r="B3270" s="47" t="s">
        <v>20</v>
      </c>
      <c r="C3270" s="47" t="s">
        <v>44</v>
      </c>
      <c r="D3270" s="47">
        <v>2022</v>
      </c>
      <c r="E3270">
        <v>1</v>
      </c>
      <c r="G3270">
        <v>30</v>
      </c>
      <c r="H3270">
        <v>30.273</v>
      </c>
      <c r="I3270">
        <v>18.254000000000001</v>
      </c>
      <c r="J3270">
        <v>31.779</v>
      </c>
      <c r="M3270" s="3">
        <f t="shared" si="510"/>
        <v>26.768666666666665</v>
      </c>
      <c r="N3270" s="1">
        <f t="shared" si="511"/>
        <v>7.4122648585525717</v>
      </c>
      <c r="O3270" s="1">
        <f t="shared" si="512"/>
        <v>34.180931525219236</v>
      </c>
      <c r="P3270" s="2">
        <f t="shared" si="513"/>
        <v>19.356401808114093</v>
      </c>
    </row>
    <row r="3271" spans="1:16" x14ac:dyDescent="0.2">
      <c r="A3271" s="46" t="s">
        <v>62</v>
      </c>
      <c r="B3271" s="47" t="s">
        <v>20</v>
      </c>
      <c r="C3271" s="47" t="s">
        <v>44</v>
      </c>
      <c r="D3271" s="47">
        <v>2022</v>
      </c>
      <c r="E3271">
        <v>1</v>
      </c>
      <c r="G3271">
        <v>31</v>
      </c>
      <c r="H3271">
        <v>29.472999999999999</v>
      </c>
      <c r="I3271">
        <v>25.837</v>
      </c>
      <c r="J3271">
        <v>29.434000000000001</v>
      </c>
      <c r="M3271" s="3">
        <f t="shared" si="510"/>
        <v>28.248000000000001</v>
      </c>
      <c r="N3271" s="1">
        <f t="shared" si="511"/>
        <v>2.0880783031294587</v>
      </c>
      <c r="O3271" s="1">
        <f t="shared" si="512"/>
        <v>30.336078303129462</v>
      </c>
      <c r="P3271" s="2">
        <f t="shared" si="513"/>
        <v>26.159921696870541</v>
      </c>
    </row>
    <row r="3272" spans="1:16" x14ac:dyDescent="0.2">
      <c r="A3272" s="46" t="s">
        <v>62</v>
      </c>
      <c r="B3272" s="47" t="s">
        <v>20</v>
      </c>
      <c r="C3272" s="47" t="s">
        <v>44</v>
      </c>
      <c r="D3272" s="47">
        <v>2022</v>
      </c>
      <c r="E3272">
        <v>1</v>
      </c>
      <c r="G3272">
        <v>32</v>
      </c>
      <c r="H3272">
        <v>32.531999999999996</v>
      </c>
      <c r="I3272">
        <v>29.472999999999999</v>
      </c>
      <c r="J3272">
        <v>32.453000000000003</v>
      </c>
      <c r="M3272" s="3">
        <f t="shared" si="510"/>
        <v>31.486000000000001</v>
      </c>
      <c r="N3272" s="1">
        <f t="shared" si="511"/>
        <v>1.7437565770485286</v>
      </c>
      <c r="O3272" s="1">
        <f t="shared" si="512"/>
        <v>33.229756577048526</v>
      </c>
      <c r="P3272" s="2">
        <f t="shared" si="513"/>
        <v>29.742243422951471</v>
      </c>
    </row>
    <row r="3273" spans="1:16" x14ac:dyDescent="0.2">
      <c r="A3273" s="46" t="s">
        <v>62</v>
      </c>
      <c r="B3273" s="47" t="s">
        <v>20</v>
      </c>
      <c r="C3273" s="47" t="s">
        <v>44</v>
      </c>
      <c r="D3273" s="47">
        <v>2022</v>
      </c>
      <c r="E3273">
        <v>1</v>
      </c>
      <c r="G3273">
        <v>33</v>
      </c>
      <c r="H3273">
        <v>27.965</v>
      </c>
      <c r="I3273">
        <v>35.6</v>
      </c>
      <c r="J3273">
        <v>27.212</v>
      </c>
      <c r="M3273" s="3">
        <f t="shared" si="510"/>
        <v>30.259</v>
      </c>
      <c r="N3273" s="1">
        <f t="shared" si="511"/>
        <v>4.6407394884867124</v>
      </c>
      <c r="O3273" s="1">
        <f t="shared" si="512"/>
        <v>34.899739488486716</v>
      </c>
      <c r="P3273" s="2">
        <f t="shared" si="513"/>
        <v>25.618260511513288</v>
      </c>
    </row>
    <row r="3274" spans="1:16" x14ac:dyDescent="0.2">
      <c r="A3274" s="46" t="s">
        <v>62</v>
      </c>
      <c r="B3274" s="47" t="s">
        <v>20</v>
      </c>
      <c r="C3274" s="47" t="s">
        <v>44</v>
      </c>
      <c r="D3274" s="47">
        <v>2022</v>
      </c>
      <c r="E3274">
        <v>1</v>
      </c>
      <c r="G3274">
        <v>34</v>
      </c>
      <c r="H3274">
        <v>25.088000000000001</v>
      </c>
      <c r="I3274">
        <v>35.116999999999997</v>
      </c>
      <c r="J3274">
        <v>21.186</v>
      </c>
      <c r="M3274" s="3">
        <f t="shared" si="510"/>
        <v>27.130333333333329</v>
      </c>
      <c r="N3274" s="1">
        <f t="shared" si="511"/>
        <v>7.1865523259302453</v>
      </c>
      <c r="O3274" s="1">
        <f t="shared" si="512"/>
        <v>34.316885659263576</v>
      </c>
      <c r="P3274" s="2">
        <f t="shared" si="513"/>
        <v>19.943781007403082</v>
      </c>
    </row>
    <row r="3275" spans="1:16" x14ac:dyDescent="0.2">
      <c r="A3275" s="46" t="s">
        <v>62</v>
      </c>
      <c r="B3275" s="47" t="s">
        <v>20</v>
      </c>
      <c r="C3275" s="47" t="s">
        <v>44</v>
      </c>
      <c r="D3275" s="47">
        <v>2022</v>
      </c>
      <c r="E3275">
        <v>1</v>
      </c>
      <c r="G3275">
        <v>35</v>
      </c>
      <c r="H3275">
        <v>33.284999999999997</v>
      </c>
      <c r="I3275">
        <v>27.18</v>
      </c>
      <c r="J3275">
        <v>29.521000000000001</v>
      </c>
      <c r="M3275" s="3">
        <f t="shared" si="510"/>
        <v>29.995333333333331</v>
      </c>
      <c r="N3275" s="1">
        <f t="shared" si="511"/>
        <v>3.0800162878357189</v>
      </c>
      <c r="O3275" s="1">
        <f t="shared" si="512"/>
        <v>33.075349621169053</v>
      </c>
      <c r="P3275" s="2">
        <f t="shared" si="513"/>
        <v>26.915317045497613</v>
      </c>
    </row>
    <row r="3276" spans="1:16" x14ac:dyDescent="0.2">
      <c r="A3276" s="46" t="s">
        <v>62</v>
      </c>
      <c r="B3276" s="47" t="s">
        <v>20</v>
      </c>
      <c r="C3276" s="47" t="s">
        <v>44</v>
      </c>
      <c r="D3276" s="47">
        <v>2022</v>
      </c>
      <c r="E3276">
        <v>1</v>
      </c>
      <c r="G3276">
        <v>36</v>
      </c>
      <c r="H3276">
        <v>27.18</v>
      </c>
      <c r="I3276">
        <v>31.734000000000002</v>
      </c>
      <c r="J3276">
        <v>27.18</v>
      </c>
      <c r="M3276" s="3">
        <f t="shared" si="510"/>
        <v>28.697999999999997</v>
      </c>
      <c r="N3276" s="1">
        <f t="shared" si="511"/>
        <v>2.6292531258895568</v>
      </c>
      <c r="O3276" s="1">
        <f t="shared" si="512"/>
        <v>31.327253125889555</v>
      </c>
      <c r="P3276" s="2">
        <f t="shared" si="513"/>
        <v>26.068746874110438</v>
      </c>
    </row>
    <row r="3277" spans="1:16" x14ac:dyDescent="0.2">
      <c r="A3277" s="50" t="s">
        <v>62</v>
      </c>
      <c r="B3277" s="51" t="s">
        <v>20</v>
      </c>
      <c r="C3277" s="51" t="s">
        <v>44</v>
      </c>
      <c r="D3277" s="51">
        <v>2022</v>
      </c>
      <c r="E3277" s="5">
        <v>1</v>
      </c>
      <c r="F3277" s="5"/>
      <c r="G3277" s="5">
        <v>37</v>
      </c>
      <c r="H3277" s="5">
        <v>25.704999999999998</v>
      </c>
      <c r="I3277" s="5" t="s">
        <v>18</v>
      </c>
      <c r="J3277" s="5">
        <v>24.198</v>
      </c>
      <c r="K3277" s="5"/>
      <c r="L3277" s="5"/>
      <c r="M3277" s="6">
        <f t="shared" si="510"/>
        <v>24.951499999999999</v>
      </c>
      <c r="N3277" s="7">
        <f t="shared" si="511"/>
        <v>1.0656099192481256</v>
      </c>
      <c r="O3277" s="7">
        <f t="shared" si="512"/>
        <v>26.017109919248124</v>
      </c>
      <c r="P3277" s="8">
        <f t="shared" si="513"/>
        <v>23.885890080751874</v>
      </c>
    </row>
    <row r="3278" spans="1:16" x14ac:dyDescent="0.2">
      <c r="A3278" s="48" t="s">
        <v>62</v>
      </c>
      <c r="B3278" s="49" t="s">
        <v>20</v>
      </c>
      <c r="C3278" s="49" t="s">
        <v>44</v>
      </c>
      <c r="D3278" s="49">
        <v>2021</v>
      </c>
      <c r="E3278" s="9">
        <v>2</v>
      </c>
      <c r="F3278" s="9">
        <v>1542.7149999999999</v>
      </c>
      <c r="G3278" s="9">
        <v>1</v>
      </c>
      <c r="H3278" s="9">
        <v>1.5089999999999999</v>
      </c>
      <c r="I3278" s="9">
        <v>0.755</v>
      </c>
      <c r="J3278" s="9">
        <v>1.5089999999999999</v>
      </c>
      <c r="K3278" s="9"/>
      <c r="L3278" s="9"/>
      <c r="M3278" s="11">
        <f t="shared" si="510"/>
        <v>1.2576666666666665</v>
      </c>
      <c r="N3278" s="12">
        <f t="shared" si="511"/>
        <v>0.43532210296897844</v>
      </c>
      <c r="O3278" s="12">
        <f t="shared" si="512"/>
        <v>1.6929887696356449</v>
      </c>
      <c r="P3278" s="13">
        <f t="shared" si="513"/>
        <v>0.82234456369768805</v>
      </c>
    </row>
    <row r="3279" spans="1:16" x14ac:dyDescent="0.2">
      <c r="A3279" s="46" t="s">
        <v>62</v>
      </c>
      <c r="B3279" s="47" t="s">
        <v>20</v>
      </c>
      <c r="C3279" s="47" t="s">
        <v>44</v>
      </c>
      <c r="D3279" s="47">
        <v>2021</v>
      </c>
      <c r="E3279">
        <v>2</v>
      </c>
      <c r="G3279">
        <v>2</v>
      </c>
      <c r="H3279">
        <v>1.5089999999999999</v>
      </c>
      <c r="I3279">
        <v>4.5279999999999996</v>
      </c>
      <c r="J3279">
        <v>4.5279999999999996</v>
      </c>
      <c r="M3279" s="3">
        <f t="shared" si="510"/>
        <v>3.5216666666666661</v>
      </c>
      <c r="N3279" s="1">
        <f t="shared" si="511"/>
        <v>1.7430204626834807</v>
      </c>
      <c r="O3279" s="1">
        <f t="shared" si="512"/>
        <v>5.2646871293501469</v>
      </c>
      <c r="P3279" s="2">
        <f t="shared" si="513"/>
        <v>1.7786462039831854</v>
      </c>
    </row>
    <row r="3280" spans="1:16" x14ac:dyDescent="0.2">
      <c r="A3280" s="46" t="s">
        <v>62</v>
      </c>
      <c r="B3280" s="47" t="s">
        <v>20</v>
      </c>
      <c r="C3280" s="47" t="s">
        <v>44</v>
      </c>
      <c r="D3280" s="47">
        <v>2021</v>
      </c>
      <c r="E3280">
        <v>2</v>
      </c>
      <c r="G3280">
        <v>3</v>
      </c>
      <c r="H3280">
        <v>4.5279999999999996</v>
      </c>
      <c r="I3280">
        <v>3.774</v>
      </c>
      <c r="J3280">
        <v>4.5279999999999996</v>
      </c>
      <c r="M3280" s="3">
        <f t="shared" si="510"/>
        <v>4.2766666666666664</v>
      </c>
      <c r="N3280" s="1">
        <f t="shared" si="511"/>
        <v>0.43532210296897755</v>
      </c>
      <c r="O3280" s="1">
        <f t="shared" si="512"/>
        <v>4.7119887696356439</v>
      </c>
      <c r="P3280" s="2">
        <f t="shared" si="513"/>
        <v>3.8413445636976888</v>
      </c>
    </row>
    <row r="3281" spans="1:16" x14ac:dyDescent="0.2">
      <c r="A3281" s="46" t="s">
        <v>62</v>
      </c>
      <c r="B3281" s="47" t="s">
        <v>20</v>
      </c>
      <c r="C3281" s="47" t="s">
        <v>44</v>
      </c>
      <c r="D3281" s="47">
        <v>2021</v>
      </c>
      <c r="E3281">
        <v>2</v>
      </c>
      <c r="G3281">
        <v>4</v>
      </c>
      <c r="H3281">
        <v>7.585</v>
      </c>
      <c r="I3281">
        <v>5.2830000000000004</v>
      </c>
      <c r="J3281">
        <v>4.5279999999999996</v>
      </c>
      <c r="M3281" s="3">
        <f t="shared" si="510"/>
        <v>5.7986666666666666</v>
      </c>
      <c r="N3281" s="1">
        <f t="shared" si="511"/>
        <v>1.5924026919511665</v>
      </c>
      <c r="O3281" s="1">
        <f t="shared" si="512"/>
        <v>7.3910693586178331</v>
      </c>
      <c r="P3281" s="2">
        <f t="shared" si="513"/>
        <v>4.2062639747155002</v>
      </c>
    </row>
    <row r="3282" spans="1:16" x14ac:dyDescent="0.2">
      <c r="A3282" s="46" t="s">
        <v>62</v>
      </c>
      <c r="B3282" s="47" t="s">
        <v>20</v>
      </c>
      <c r="C3282" s="47" t="s">
        <v>44</v>
      </c>
      <c r="D3282" s="47">
        <v>2021</v>
      </c>
      <c r="E3282">
        <v>2</v>
      </c>
      <c r="G3282">
        <v>5</v>
      </c>
      <c r="H3282">
        <v>6.7919999999999998</v>
      </c>
      <c r="I3282">
        <v>10.566000000000001</v>
      </c>
      <c r="J3282">
        <v>7.585</v>
      </c>
      <c r="M3282" s="3">
        <f t="shared" si="510"/>
        <v>8.3143333333333338</v>
      </c>
      <c r="N3282" s="1">
        <f t="shared" si="511"/>
        <v>1.9899030964681013</v>
      </c>
      <c r="O3282" s="1">
        <f t="shared" si="512"/>
        <v>10.304236429801435</v>
      </c>
      <c r="P3282" s="2">
        <f t="shared" si="513"/>
        <v>6.3244302368652328</v>
      </c>
    </row>
    <row r="3283" spans="1:16" x14ac:dyDescent="0.2">
      <c r="A3283" s="46" t="s">
        <v>62</v>
      </c>
      <c r="B3283" s="47" t="s">
        <v>20</v>
      </c>
      <c r="C3283" s="47" t="s">
        <v>44</v>
      </c>
      <c r="D3283" s="47">
        <v>2021</v>
      </c>
      <c r="E3283">
        <v>2</v>
      </c>
      <c r="G3283">
        <v>6</v>
      </c>
      <c r="H3283">
        <v>9.0570000000000004</v>
      </c>
      <c r="I3283">
        <v>12.074999999999999</v>
      </c>
      <c r="J3283">
        <v>8.3019999999999996</v>
      </c>
      <c r="M3283" s="3">
        <f t="shared" si="510"/>
        <v>9.8113333333333319</v>
      </c>
      <c r="N3283" s="1">
        <f t="shared" si="511"/>
        <v>1.9964083583609251</v>
      </c>
      <c r="O3283" s="1">
        <f t="shared" si="512"/>
        <v>11.807741691694257</v>
      </c>
      <c r="P3283" s="2">
        <f t="shared" si="513"/>
        <v>7.8149249749724063</v>
      </c>
    </row>
    <row r="3284" spans="1:16" x14ac:dyDescent="0.2">
      <c r="A3284" s="46" t="s">
        <v>62</v>
      </c>
      <c r="B3284" s="47" t="s">
        <v>20</v>
      </c>
      <c r="C3284" s="47" t="s">
        <v>44</v>
      </c>
      <c r="D3284" s="47">
        <v>2021</v>
      </c>
      <c r="E3284">
        <v>2</v>
      </c>
      <c r="G3284">
        <v>7</v>
      </c>
      <c r="H3284">
        <v>7.585</v>
      </c>
      <c r="I3284">
        <v>16.620999999999999</v>
      </c>
      <c r="J3284">
        <v>15.849</v>
      </c>
      <c r="M3284" s="3">
        <f t="shared" si="510"/>
        <v>13.351666666666667</v>
      </c>
      <c r="N3284" s="1">
        <f t="shared" si="511"/>
        <v>5.0089748784889396</v>
      </c>
      <c r="O3284" s="1">
        <f t="shared" si="512"/>
        <v>18.360641545155605</v>
      </c>
      <c r="P3284" s="2">
        <f t="shared" si="513"/>
        <v>8.3426917881777278</v>
      </c>
    </row>
    <row r="3285" spans="1:16" x14ac:dyDescent="0.2">
      <c r="A3285" s="46" t="s">
        <v>62</v>
      </c>
      <c r="B3285" s="47" t="s">
        <v>20</v>
      </c>
      <c r="C3285" s="47" t="s">
        <v>44</v>
      </c>
      <c r="D3285" s="47">
        <v>2021</v>
      </c>
      <c r="E3285">
        <v>2</v>
      </c>
      <c r="G3285">
        <v>8</v>
      </c>
      <c r="H3285">
        <v>9.5459999999999994</v>
      </c>
      <c r="I3285">
        <v>19.637</v>
      </c>
      <c r="J3285">
        <v>18.928000000000001</v>
      </c>
      <c r="M3285" s="3">
        <f t="shared" si="510"/>
        <v>16.037000000000003</v>
      </c>
      <c r="N3285" s="1">
        <f t="shared" si="511"/>
        <v>5.6325377051556336</v>
      </c>
      <c r="O3285" s="1">
        <f t="shared" si="512"/>
        <v>21.669537705155637</v>
      </c>
      <c r="P3285" s="2">
        <f t="shared" si="513"/>
        <v>10.404462294844368</v>
      </c>
    </row>
    <row r="3286" spans="1:16" x14ac:dyDescent="0.2">
      <c r="A3286" s="46" t="s">
        <v>62</v>
      </c>
      <c r="B3286" s="47" t="s">
        <v>20</v>
      </c>
      <c r="C3286" s="47" t="s">
        <v>44</v>
      </c>
      <c r="D3286" s="47">
        <v>2021</v>
      </c>
      <c r="E3286">
        <v>2</v>
      </c>
      <c r="G3286">
        <v>9</v>
      </c>
      <c r="H3286">
        <v>13.606</v>
      </c>
      <c r="I3286">
        <v>18.928000000000001</v>
      </c>
      <c r="J3286">
        <v>21.939</v>
      </c>
      <c r="M3286" s="3">
        <f t="shared" si="510"/>
        <v>18.157666666666668</v>
      </c>
      <c r="N3286" s="1">
        <f t="shared" si="511"/>
        <v>4.2195713447379131</v>
      </c>
      <c r="O3286" s="1">
        <f t="shared" si="512"/>
        <v>22.377238011404579</v>
      </c>
      <c r="P3286" s="2">
        <f t="shared" si="513"/>
        <v>13.938095321928754</v>
      </c>
    </row>
    <row r="3287" spans="1:16" x14ac:dyDescent="0.2">
      <c r="A3287" s="46" t="s">
        <v>62</v>
      </c>
      <c r="B3287" s="47" t="s">
        <v>20</v>
      </c>
      <c r="C3287" s="47" t="s">
        <v>44</v>
      </c>
      <c r="D3287" s="47">
        <v>2021</v>
      </c>
      <c r="E3287">
        <v>2</v>
      </c>
      <c r="G3287">
        <v>10</v>
      </c>
      <c r="H3287">
        <v>18.129000000000001</v>
      </c>
      <c r="I3287">
        <v>23.506</v>
      </c>
      <c r="J3287">
        <v>18.129000000000001</v>
      </c>
      <c r="M3287" s="3">
        <f t="shared" si="510"/>
        <v>19.921333333333337</v>
      </c>
      <c r="N3287" s="1">
        <f t="shared" si="511"/>
        <v>3.1044123974326019</v>
      </c>
      <c r="O3287" s="1">
        <f t="shared" si="512"/>
        <v>23.025745730765937</v>
      </c>
      <c r="P3287" s="2">
        <f t="shared" si="513"/>
        <v>16.816920935900736</v>
      </c>
    </row>
    <row r="3288" spans="1:16" x14ac:dyDescent="0.2">
      <c r="A3288" s="46" t="s">
        <v>62</v>
      </c>
      <c r="B3288" s="47" t="s">
        <v>20</v>
      </c>
      <c r="C3288" s="47" t="s">
        <v>44</v>
      </c>
      <c r="D3288" s="47">
        <v>2021</v>
      </c>
      <c r="E3288">
        <v>2</v>
      </c>
      <c r="G3288">
        <v>11</v>
      </c>
      <c r="H3288">
        <v>30.198</v>
      </c>
      <c r="I3288">
        <v>27.263999999999999</v>
      </c>
      <c r="J3288">
        <v>21.132000000000001</v>
      </c>
      <c r="M3288" s="3">
        <f t="shared" si="510"/>
        <v>26.198000000000004</v>
      </c>
      <c r="N3288" s="1">
        <f t="shared" si="511"/>
        <v>4.6260518803835167</v>
      </c>
      <c r="O3288" s="1">
        <f t="shared" si="512"/>
        <v>30.824051880383522</v>
      </c>
      <c r="P3288" s="2">
        <f t="shared" si="513"/>
        <v>21.571948119616486</v>
      </c>
    </row>
    <row r="3289" spans="1:16" x14ac:dyDescent="0.2">
      <c r="A3289" s="46" t="s">
        <v>62</v>
      </c>
      <c r="B3289" s="47" t="s">
        <v>20</v>
      </c>
      <c r="C3289" s="47" t="s">
        <v>44</v>
      </c>
      <c r="D3289" s="47">
        <v>2021</v>
      </c>
      <c r="E3289">
        <v>2</v>
      </c>
      <c r="G3289">
        <v>12</v>
      </c>
      <c r="H3289">
        <v>25.704999999999998</v>
      </c>
      <c r="I3289">
        <v>28.689</v>
      </c>
      <c r="J3289">
        <v>25.76</v>
      </c>
      <c r="M3289" s="3">
        <f t="shared" si="510"/>
        <v>26.718</v>
      </c>
      <c r="N3289" s="1">
        <f t="shared" si="511"/>
        <v>1.7071575791355642</v>
      </c>
      <c r="O3289" s="1">
        <f t="shared" si="512"/>
        <v>28.425157579135565</v>
      </c>
      <c r="P3289" s="2">
        <f t="shared" si="513"/>
        <v>25.010842420864435</v>
      </c>
    </row>
    <row r="3290" spans="1:16" x14ac:dyDescent="0.2">
      <c r="A3290" s="46" t="s">
        <v>62</v>
      </c>
      <c r="B3290" s="47" t="s">
        <v>20</v>
      </c>
      <c r="C3290" s="47" t="s">
        <v>44</v>
      </c>
      <c r="D3290" s="47">
        <v>2021</v>
      </c>
      <c r="E3290">
        <v>2</v>
      </c>
      <c r="G3290">
        <v>13</v>
      </c>
      <c r="H3290">
        <v>27.17</v>
      </c>
      <c r="I3290">
        <v>28.689</v>
      </c>
      <c r="J3290">
        <v>24.951000000000001</v>
      </c>
      <c r="M3290" s="3">
        <f t="shared" si="510"/>
        <v>26.936666666666667</v>
      </c>
      <c r="N3290" s="1">
        <f t="shared" si="511"/>
        <v>1.8798921068330845</v>
      </c>
      <c r="O3290" s="1">
        <f t="shared" si="512"/>
        <v>28.81655877349975</v>
      </c>
      <c r="P3290" s="2">
        <f t="shared" si="513"/>
        <v>25.056774559833585</v>
      </c>
    </row>
    <row r="3291" spans="1:16" x14ac:dyDescent="0.2">
      <c r="A3291" s="46" t="s">
        <v>62</v>
      </c>
      <c r="B3291" s="47" t="s">
        <v>20</v>
      </c>
      <c r="C3291" s="47" t="s">
        <v>44</v>
      </c>
      <c r="D3291" s="47">
        <v>2021</v>
      </c>
      <c r="E3291">
        <v>2</v>
      </c>
      <c r="G3291">
        <v>14</v>
      </c>
      <c r="H3291">
        <v>27.17</v>
      </c>
      <c r="I3291">
        <v>27.17</v>
      </c>
      <c r="J3291">
        <v>29.472999999999999</v>
      </c>
      <c r="M3291" s="3">
        <f t="shared" si="510"/>
        <v>27.937666666666669</v>
      </c>
      <c r="N3291" s="1">
        <f t="shared" si="511"/>
        <v>1.3296376699437065</v>
      </c>
      <c r="O3291" s="1">
        <f t="shared" si="512"/>
        <v>29.267304336610376</v>
      </c>
      <c r="P3291" s="2">
        <f t="shared" si="513"/>
        <v>26.608028996722961</v>
      </c>
    </row>
    <row r="3292" spans="1:16" x14ac:dyDescent="0.2">
      <c r="A3292" s="46" t="s">
        <v>62</v>
      </c>
      <c r="B3292" s="47" t="s">
        <v>20</v>
      </c>
      <c r="C3292" s="47" t="s">
        <v>44</v>
      </c>
      <c r="D3292" s="47">
        <v>2021</v>
      </c>
      <c r="E3292">
        <v>2</v>
      </c>
      <c r="G3292">
        <v>15</v>
      </c>
      <c r="H3292">
        <v>30.943000000000001</v>
      </c>
      <c r="I3292">
        <v>31.698</v>
      </c>
      <c r="J3292">
        <v>34.847999999999999</v>
      </c>
      <c r="M3292" s="3">
        <f t="shared" si="510"/>
        <v>32.496333333333332</v>
      </c>
      <c r="N3292" s="1">
        <f t="shared" si="511"/>
        <v>2.0712938790363209</v>
      </c>
      <c r="O3292" s="1">
        <f t="shared" si="512"/>
        <v>34.567627212369651</v>
      </c>
      <c r="P3292" s="2">
        <f t="shared" si="513"/>
        <v>30.425039454297011</v>
      </c>
    </row>
    <row r="3293" spans="1:16" x14ac:dyDescent="0.2">
      <c r="A3293" s="46" t="s">
        <v>62</v>
      </c>
      <c r="B3293" s="47" t="s">
        <v>20</v>
      </c>
      <c r="C3293" s="47" t="s">
        <v>44</v>
      </c>
      <c r="D3293" s="47">
        <v>2021</v>
      </c>
      <c r="E3293">
        <v>2</v>
      </c>
      <c r="G3293">
        <v>16</v>
      </c>
      <c r="H3293">
        <v>36.296999999999997</v>
      </c>
      <c r="I3293">
        <v>30.189</v>
      </c>
      <c r="J3293">
        <v>28.689</v>
      </c>
      <c r="M3293" s="3">
        <f t="shared" si="510"/>
        <v>31.724999999999994</v>
      </c>
      <c r="N3293" s="1">
        <f t="shared" si="511"/>
        <v>4.0298744397313788</v>
      </c>
      <c r="O3293" s="1">
        <f t="shared" si="512"/>
        <v>35.754874439731374</v>
      </c>
      <c r="P3293" s="2">
        <f t="shared" si="513"/>
        <v>27.695125560268615</v>
      </c>
    </row>
    <row r="3294" spans="1:16" x14ac:dyDescent="0.2">
      <c r="A3294" s="46" t="s">
        <v>62</v>
      </c>
      <c r="B3294" s="47" t="s">
        <v>20</v>
      </c>
      <c r="C3294" s="47" t="s">
        <v>44</v>
      </c>
      <c r="D3294" s="47">
        <v>2021</v>
      </c>
      <c r="E3294">
        <v>2</v>
      </c>
      <c r="G3294">
        <v>17</v>
      </c>
      <c r="H3294">
        <v>33.241999999999997</v>
      </c>
      <c r="I3294">
        <v>27.934999999999999</v>
      </c>
      <c r="J3294">
        <v>33.241999999999997</v>
      </c>
      <c r="M3294" s="3">
        <f t="shared" ref="M3294:M3357" si="514">AVERAGE(H3294:L3294)</f>
        <v>31.472999999999995</v>
      </c>
      <c r="N3294" s="1">
        <f t="shared" ref="N3294:N3357" si="515">STDEV(H3294:L3294)</f>
        <v>3.0639978785893431</v>
      </c>
      <c r="O3294" s="1">
        <f t="shared" ref="O3294:O3357" si="516">M3294+N3294</f>
        <v>34.536997878589339</v>
      </c>
      <c r="P3294" s="2">
        <f t="shared" ref="P3294:P3357" si="517">M3294-N3294</f>
        <v>28.409002121410651</v>
      </c>
    </row>
    <row r="3295" spans="1:16" x14ac:dyDescent="0.2">
      <c r="A3295" s="46" t="s">
        <v>62</v>
      </c>
      <c r="B3295" s="47" t="s">
        <v>20</v>
      </c>
      <c r="C3295" s="47" t="s">
        <v>44</v>
      </c>
      <c r="D3295" s="47">
        <v>2021</v>
      </c>
      <c r="E3295">
        <v>2</v>
      </c>
      <c r="G3295">
        <v>18</v>
      </c>
      <c r="H3295">
        <v>33.962000000000003</v>
      </c>
      <c r="I3295">
        <v>27.263999999999999</v>
      </c>
      <c r="J3295">
        <v>26.425999999999998</v>
      </c>
      <c r="M3295" s="3">
        <f t="shared" si="514"/>
        <v>29.217333333333332</v>
      </c>
      <c r="N3295" s="1">
        <f t="shared" si="515"/>
        <v>4.1303095929159213</v>
      </c>
      <c r="O3295" s="1">
        <f t="shared" si="516"/>
        <v>33.34764292624925</v>
      </c>
      <c r="P3295" s="2">
        <f t="shared" si="517"/>
        <v>25.087023740417411</v>
      </c>
    </row>
    <row r="3296" spans="1:16" x14ac:dyDescent="0.2">
      <c r="A3296" s="46" t="s">
        <v>62</v>
      </c>
      <c r="B3296" s="47" t="s">
        <v>20</v>
      </c>
      <c r="C3296" s="47" t="s">
        <v>44</v>
      </c>
      <c r="D3296" s="47">
        <v>2021</v>
      </c>
      <c r="E3296">
        <v>2</v>
      </c>
      <c r="G3296">
        <v>19</v>
      </c>
      <c r="H3296">
        <v>25.66</v>
      </c>
      <c r="I3296">
        <v>24.163</v>
      </c>
      <c r="J3296">
        <v>34.716999999999999</v>
      </c>
      <c r="M3296" s="3">
        <f t="shared" si="514"/>
        <v>28.179999999999996</v>
      </c>
      <c r="N3296" s="1">
        <f t="shared" si="515"/>
        <v>5.7104753742573893</v>
      </c>
      <c r="O3296" s="1">
        <f t="shared" si="516"/>
        <v>33.890475374257385</v>
      </c>
      <c r="P3296" s="2">
        <f t="shared" si="517"/>
        <v>22.469524625742608</v>
      </c>
    </row>
    <row r="3297" spans="1:16" x14ac:dyDescent="0.2">
      <c r="A3297" s="46" t="s">
        <v>62</v>
      </c>
      <c r="B3297" s="47" t="s">
        <v>20</v>
      </c>
      <c r="C3297" s="47" t="s">
        <v>44</v>
      </c>
      <c r="D3297" s="47">
        <v>2021</v>
      </c>
      <c r="E3297">
        <v>2</v>
      </c>
      <c r="G3297">
        <v>20</v>
      </c>
      <c r="H3297">
        <v>29.472999999999999</v>
      </c>
      <c r="I3297">
        <v>27.18</v>
      </c>
      <c r="J3297">
        <v>29.472999999999999</v>
      </c>
      <c r="M3297" s="3">
        <f t="shared" si="514"/>
        <v>28.708666666666669</v>
      </c>
      <c r="N3297" s="1">
        <f t="shared" si="515"/>
        <v>1.3238641672518114</v>
      </c>
      <c r="O3297" s="1">
        <f t="shared" si="516"/>
        <v>30.032530833918482</v>
      </c>
      <c r="P3297" s="2">
        <f t="shared" si="517"/>
        <v>27.384802499414857</v>
      </c>
    </row>
    <row r="3298" spans="1:16" x14ac:dyDescent="0.2">
      <c r="A3298" s="46" t="s">
        <v>62</v>
      </c>
      <c r="B3298" s="47" t="s">
        <v>20</v>
      </c>
      <c r="C3298" s="47" t="s">
        <v>44</v>
      </c>
      <c r="D3298" s="47">
        <v>2021</v>
      </c>
      <c r="E3298">
        <v>2</v>
      </c>
      <c r="G3298">
        <v>21</v>
      </c>
      <c r="H3298">
        <v>26.457999999999998</v>
      </c>
      <c r="I3298">
        <v>28.087</v>
      </c>
      <c r="J3298">
        <v>30.189</v>
      </c>
      <c r="M3298" s="3">
        <f t="shared" si="514"/>
        <v>28.244666666666671</v>
      </c>
      <c r="N3298" s="1">
        <f t="shared" si="515"/>
        <v>1.8704903991556161</v>
      </c>
      <c r="O3298" s="1">
        <f t="shared" si="516"/>
        <v>30.115157065822288</v>
      </c>
      <c r="P3298" s="2">
        <f t="shared" si="517"/>
        <v>26.374176267511054</v>
      </c>
    </row>
    <row r="3299" spans="1:16" x14ac:dyDescent="0.2">
      <c r="A3299" s="46" t="s">
        <v>62</v>
      </c>
      <c r="B3299" s="47" t="s">
        <v>20</v>
      </c>
      <c r="C3299" s="47" t="s">
        <v>44</v>
      </c>
      <c r="D3299" s="47">
        <v>2021</v>
      </c>
      <c r="E3299">
        <v>2</v>
      </c>
      <c r="G3299">
        <v>22</v>
      </c>
      <c r="H3299">
        <v>37.804000000000002</v>
      </c>
      <c r="I3299">
        <v>24.163</v>
      </c>
      <c r="J3299">
        <v>28.678999999999998</v>
      </c>
      <c r="M3299" s="3">
        <f t="shared" si="514"/>
        <v>30.215333333333334</v>
      </c>
      <c r="N3299" s="1">
        <f t="shared" si="515"/>
        <v>6.9490618311634993</v>
      </c>
      <c r="O3299" s="1">
        <f t="shared" si="516"/>
        <v>37.164395164496831</v>
      </c>
      <c r="P3299" s="2">
        <f t="shared" si="517"/>
        <v>23.266271502169836</v>
      </c>
    </row>
    <row r="3300" spans="1:16" x14ac:dyDescent="0.2">
      <c r="A3300" s="46" t="s">
        <v>62</v>
      </c>
      <c r="B3300" s="47" t="s">
        <v>20</v>
      </c>
      <c r="C3300" s="47" t="s">
        <v>44</v>
      </c>
      <c r="D3300" s="47">
        <v>2021</v>
      </c>
      <c r="E3300">
        <v>2</v>
      </c>
      <c r="G3300">
        <v>23</v>
      </c>
      <c r="H3300">
        <v>28.678999999999998</v>
      </c>
      <c r="I3300">
        <v>26.425999999999998</v>
      </c>
      <c r="J3300">
        <v>36.234000000000002</v>
      </c>
      <c r="M3300" s="3">
        <f t="shared" si="514"/>
        <v>30.446333333333332</v>
      </c>
      <c r="N3300" s="1">
        <f t="shared" si="515"/>
        <v>5.1372965977577429</v>
      </c>
      <c r="O3300" s="1">
        <f t="shared" si="516"/>
        <v>35.583629931091075</v>
      </c>
      <c r="P3300" s="2">
        <f t="shared" si="517"/>
        <v>25.309036735575589</v>
      </c>
    </row>
    <row r="3301" spans="1:16" x14ac:dyDescent="0.2">
      <c r="A3301" s="46" t="s">
        <v>62</v>
      </c>
      <c r="B3301" s="47" t="s">
        <v>20</v>
      </c>
      <c r="C3301" s="47" t="s">
        <v>44</v>
      </c>
      <c r="D3301" s="47">
        <v>2021</v>
      </c>
      <c r="E3301">
        <v>2</v>
      </c>
      <c r="G3301">
        <v>24</v>
      </c>
      <c r="H3301">
        <v>35.479999999999997</v>
      </c>
      <c r="I3301">
        <v>31.698</v>
      </c>
      <c r="J3301">
        <v>35.479999999999997</v>
      </c>
      <c r="M3301" s="3">
        <f t="shared" si="514"/>
        <v>34.219333333333331</v>
      </c>
      <c r="N3301" s="1">
        <f t="shared" si="515"/>
        <v>2.1835387180751624</v>
      </c>
      <c r="O3301" s="1">
        <f t="shared" si="516"/>
        <v>36.402872051408494</v>
      </c>
      <c r="P3301" s="2">
        <f t="shared" si="517"/>
        <v>32.035794615258169</v>
      </c>
    </row>
    <row r="3302" spans="1:16" x14ac:dyDescent="0.2">
      <c r="A3302" s="46" t="s">
        <v>62</v>
      </c>
      <c r="B3302" s="47" t="s">
        <v>20</v>
      </c>
      <c r="C3302" s="47" t="s">
        <v>44</v>
      </c>
      <c r="D3302" s="47">
        <v>2021</v>
      </c>
      <c r="E3302">
        <v>2</v>
      </c>
      <c r="G3302">
        <v>25</v>
      </c>
      <c r="H3302">
        <v>29.434000000000001</v>
      </c>
      <c r="I3302">
        <v>27.18</v>
      </c>
      <c r="J3302">
        <v>34.725000000000001</v>
      </c>
      <c r="M3302" s="3">
        <f t="shared" si="514"/>
        <v>30.446333333333332</v>
      </c>
      <c r="N3302" s="1">
        <f t="shared" si="515"/>
        <v>3.8730311557400614</v>
      </c>
      <c r="O3302" s="1">
        <f t="shared" si="516"/>
        <v>34.319364489073394</v>
      </c>
      <c r="P3302" s="2">
        <f t="shared" si="517"/>
        <v>26.57330217759327</v>
      </c>
    </row>
    <row r="3303" spans="1:16" x14ac:dyDescent="0.2">
      <c r="A3303" s="46" t="s">
        <v>62</v>
      </c>
      <c r="B3303" s="47" t="s">
        <v>20</v>
      </c>
      <c r="C3303" s="47" t="s">
        <v>44</v>
      </c>
      <c r="D3303" s="47">
        <v>2021</v>
      </c>
      <c r="E3303">
        <v>2</v>
      </c>
      <c r="G3303">
        <v>26</v>
      </c>
      <c r="H3303">
        <v>40.027999999999999</v>
      </c>
      <c r="I3303">
        <v>28.087</v>
      </c>
      <c r="J3303">
        <v>33.207999999999998</v>
      </c>
      <c r="M3303" s="3">
        <f t="shared" si="514"/>
        <v>33.774333333333331</v>
      </c>
      <c r="N3303" s="1">
        <f t="shared" si="515"/>
        <v>5.99061101502455</v>
      </c>
      <c r="O3303" s="1">
        <f t="shared" si="516"/>
        <v>39.764944348357879</v>
      </c>
      <c r="P3303" s="2">
        <f t="shared" si="517"/>
        <v>27.783722318308783</v>
      </c>
    </row>
    <row r="3304" spans="1:16" x14ac:dyDescent="0.2">
      <c r="A3304" s="46" t="s">
        <v>62</v>
      </c>
      <c r="B3304" s="47" t="s">
        <v>20</v>
      </c>
      <c r="C3304" s="47" t="s">
        <v>44</v>
      </c>
      <c r="D3304" s="47">
        <v>2021</v>
      </c>
      <c r="E3304">
        <v>2</v>
      </c>
      <c r="G3304">
        <v>27</v>
      </c>
      <c r="H3304">
        <v>33.216000000000001</v>
      </c>
      <c r="I3304">
        <v>24.151</v>
      </c>
      <c r="J3304">
        <v>40</v>
      </c>
      <c r="M3304" s="3">
        <f t="shared" si="514"/>
        <v>32.455666666666666</v>
      </c>
      <c r="N3304" s="1">
        <f t="shared" si="515"/>
        <v>7.9518098778412192</v>
      </c>
      <c r="O3304" s="1">
        <f t="shared" si="516"/>
        <v>40.407476544507887</v>
      </c>
      <c r="P3304" s="2">
        <f t="shared" si="517"/>
        <v>24.503856788825445</v>
      </c>
    </row>
    <row r="3305" spans="1:16" x14ac:dyDescent="0.2">
      <c r="A3305" s="46" t="s">
        <v>62</v>
      </c>
      <c r="B3305" s="47" t="s">
        <v>20</v>
      </c>
      <c r="C3305" s="47" t="s">
        <v>44</v>
      </c>
      <c r="D3305" s="47">
        <v>2021</v>
      </c>
      <c r="E3305">
        <v>2</v>
      </c>
      <c r="G3305">
        <v>28</v>
      </c>
      <c r="H3305">
        <v>29.434000000000001</v>
      </c>
      <c r="I3305">
        <v>21.132000000000001</v>
      </c>
      <c r="J3305">
        <v>32.880000000000003</v>
      </c>
      <c r="M3305" s="3">
        <f t="shared" si="514"/>
        <v>27.815333333333331</v>
      </c>
      <c r="N3305" s="1">
        <f t="shared" si="515"/>
        <v>6.0389516750288514</v>
      </c>
      <c r="O3305" s="1">
        <f t="shared" si="516"/>
        <v>33.854285008362183</v>
      </c>
      <c r="P3305" s="2">
        <f t="shared" si="517"/>
        <v>21.77638165830448</v>
      </c>
    </row>
    <row r="3306" spans="1:16" x14ac:dyDescent="0.2">
      <c r="A3306" s="46" t="s">
        <v>62</v>
      </c>
      <c r="B3306" s="47" t="s">
        <v>20</v>
      </c>
      <c r="C3306" s="47" t="s">
        <v>44</v>
      </c>
      <c r="D3306" s="47">
        <v>2021</v>
      </c>
      <c r="E3306">
        <v>2</v>
      </c>
      <c r="G3306">
        <v>29</v>
      </c>
      <c r="H3306">
        <v>27.17</v>
      </c>
      <c r="I3306">
        <v>28.178000000000001</v>
      </c>
      <c r="J3306">
        <v>28.678999999999998</v>
      </c>
      <c r="M3306" s="3">
        <f t="shared" si="514"/>
        <v>28.009</v>
      </c>
      <c r="N3306" s="1">
        <f t="shared" si="515"/>
        <v>0.76856424585066252</v>
      </c>
      <c r="O3306" s="1">
        <f t="shared" si="516"/>
        <v>28.777564245850662</v>
      </c>
      <c r="P3306" s="2">
        <f t="shared" si="517"/>
        <v>27.240435754149338</v>
      </c>
    </row>
    <row r="3307" spans="1:16" x14ac:dyDescent="0.2">
      <c r="A3307" s="46" t="s">
        <v>62</v>
      </c>
      <c r="B3307" s="47" t="s">
        <v>20</v>
      </c>
      <c r="C3307" s="47" t="s">
        <v>44</v>
      </c>
      <c r="D3307" s="47">
        <v>2021</v>
      </c>
      <c r="E3307">
        <v>2</v>
      </c>
      <c r="G3307">
        <v>30</v>
      </c>
      <c r="H3307">
        <v>34.790999999999997</v>
      </c>
      <c r="I3307">
        <v>27.212</v>
      </c>
      <c r="J3307">
        <v>14.34</v>
      </c>
      <c r="M3307" s="3">
        <f t="shared" si="514"/>
        <v>25.447666666666667</v>
      </c>
      <c r="N3307" s="1">
        <f t="shared" si="515"/>
        <v>10.339028210297773</v>
      </c>
      <c r="O3307" s="1">
        <f t="shared" si="516"/>
        <v>35.78669487696444</v>
      </c>
      <c r="P3307" s="2">
        <f t="shared" si="517"/>
        <v>15.108638456368894</v>
      </c>
    </row>
    <row r="3308" spans="1:16" x14ac:dyDescent="0.2">
      <c r="A3308" s="46" t="s">
        <v>62</v>
      </c>
      <c r="B3308" s="47" t="s">
        <v>20</v>
      </c>
      <c r="C3308" s="47" t="s">
        <v>44</v>
      </c>
      <c r="D3308" s="47">
        <v>2021</v>
      </c>
      <c r="E3308">
        <v>2</v>
      </c>
      <c r="G3308">
        <v>31</v>
      </c>
      <c r="H3308">
        <v>27.965</v>
      </c>
      <c r="I3308">
        <v>35.503999999999998</v>
      </c>
      <c r="J3308">
        <v>18.113</v>
      </c>
      <c r="M3308" s="3">
        <f t="shared" si="514"/>
        <v>27.193999999999999</v>
      </c>
      <c r="N3308" s="1">
        <f t="shared" si="515"/>
        <v>8.721098038664632</v>
      </c>
      <c r="O3308" s="1">
        <f t="shared" si="516"/>
        <v>35.915098038664631</v>
      </c>
      <c r="P3308" s="2">
        <f t="shared" si="517"/>
        <v>18.472901961335367</v>
      </c>
    </row>
    <row r="3309" spans="1:16" x14ac:dyDescent="0.2">
      <c r="A3309" s="46" t="s">
        <v>62</v>
      </c>
      <c r="B3309" s="47" t="s">
        <v>20</v>
      </c>
      <c r="C3309" s="47" t="s">
        <v>44</v>
      </c>
      <c r="D3309" s="47">
        <v>2021</v>
      </c>
      <c r="E3309">
        <v>2</v>
      </c>
      <c r="G3309">
        <v>32</v>
      </c>
      <c r="H3309">
        <v>23.445</v>
      </c>
      <c r="I3309">
        <v>37.743000000000002</v>
      </c>
      <c r="J3309">
        <v>23.396000000000001</v>
      </c>
      <c r="M3309" s="3">
        <f t="shared" si="514"/>
        <v>28.194666666666667</v>
      </c>
      <c r="N3309" s="1">
        <f t="shared" si="515"/>
        <v>8.2691355251521568</v>
      </c>
      <c r="O3309" s="1">
        <f t="shared" si="516"/>
        <v>36.463802191818822</v>
      </c>
      <c r="P3309" s="2">
        <f t="shared" si="517"/>
        <v>19.925531141514512</v>
      </c>
    </row>
    <row r="3310" spans="1:16" x14ac:dyDescent="0.2">
      <c r="A3310" s="46" t="s">
        <v>62</v>
      </c>
      <c r="B3310" s="47" t="s">
        <v>20</v>
      </c>
      <c r="C3310" s="47" t="s">
        <v>44</v>
      </c>
      <c r="D3310" s="47">
        <v>2021</v>
      </c>
      <c r="E3310">
        <v>2</v>
      </c>
      <c r="G3310">
        <v>33</v>
      </c>
      <c r="H3310">
        <v>30.943000000000001</v>
      </c>
      <c r="I3310">
        <v>31.172999999999998</v>
      </c>
      <c r="J3310">
        <v>25.670999999999999</v>
      </c>
      <c r="M3310" s="3">
        <f t="shared" si="514"/>
        <v>29.262333333333334</v>
      </c>
      <c r="N3310" s="1">
        <f t="shared" si="515"/>
        <v>3.1123112526438184</v>
      </c>
      <c r="O3310" s="1">
        <f t="shared" si="516"/>
        <v>32.374644585977151</v>
      </c>
      <c r="P3310" s="2">
        <f t="shared" si="517"/>
        <v>26.150022080689517</v>
      </c>
    </row>
    <row r="3311" spans="1:16" x14ac:dyDescent="0.2">
      <c r="A3311" s="46" t="s">
        <v>62</v>
      </c>
      <c r="B3311" s="47" t="s">
        <v>20</v>
      </c>
      <c r="C3311" s="47" t="s">
        <v>44</v>
      </c>
      <c r="D3311" s="47">
        <v>2021</v>
      </c>
      <c r="E3311">
        <v>2</v>
      </c>
      <c r="G3311">
        <v>34</v>
      </c>
      <c r="H3311">
        <v>37.765999999999998</v>
      </c>
      <c r="I3311">
        <v>27.925000000000001</v>
      </c>
      <c r="J3311">
        <v>27.17</v>
      </c>
      <c r="M3311" s="3">
        <f t="shared" si="514"/>
        <v>30.953666666666667</v>
      </c>
      <c r="N3311" s="1">
        <f t="shared" si="515"/>
        <v>5.9117188983689983</v>
      </c>
      <c r="O3311" s="1">
        <f t="shared" si="516"/>
        <v>36.865385565035666</v>
      </c>
      <c r="P3311" s="2">
        <f t="shared" si="517"/>
        <v>25.041947768297668</v>
      </c>
    </row>
    <row r="3312" spans="1:16" x14ac:dyDescent="0.2">
      <c r="A3312" s="46" t="s">
        <v>62</v>
      </c>
      <c r="B3312" s="47" t="s">
        <v>20</v>
      </c>
      <c r="C3312" s="47" t="s">
        <v>44</v>
      </c>
      <c r="D3312" s="47">
        <v>2021</v>
      </c>
      <c r="E3312">
        <v>2</v>
      </c>
      <c r="G3312">
        <v>35</v>
      </c>
      <c r="H3312">
        <v>36.225999999999999</v>
      </c>
      <c r="I3312">
        <v>23.59</v>
      </c>
      <c r="J3312">
        <v>29.472999999999999</v>
      </c>
      <c r="M3312" s="3">
        <f t="shared" si="514"/>
        <v>29.763000000000002</v>
      </c>
      <c r="N3312" s="1">
        <f t="shared" si="515"/>
        <v>6.3229897200612193</v>
      </c>
      <c r="O3312" s="1">
        <f t="shared" si="516"/>
        <v>36.085989720061221</v>
      </c>
      <c r="P3312" s="2">
        <f t="shared" si="517"/>
        <v>23.440010279938782</v>
      </c>
    </row>
    <row r="3313" spans="1:16" x14ac:dyDescent="0.2">
      <c r="A3313" s="46" t="s">
        <v>62</v>
      </c>
      <c r="B3313" s="47" t="s">
        <v>20</v>
      </c>
      <c r="C3313" s="47" t="s">
        <v>44</v>
      </c>
      <c r="D3313" s="47">
        <v>2021</v>
      </c>
      <c r="E3313">
        <v>2</v>
      </c>
      <c r="G3313">
        <v>36</v>
      </c>
      <c r="H3313">
        <v>33.207999999999998</v>
      </c>
      <c r="I3313">
        <v>29.443999999999999</v>
      </c>
      <c r="J3313">
        <v>28.678999999999998</v>
      </c>
      <c r="M3313" s="3">
        <f t="shared" si="514"/>
        <v>30.443666666666669</v>
      </c>
      <c r="N3313" s="1">
        <f t="shared" si="515"/>
        <v>2.4243474035981998</v>
      </c>
      <c r="O3313" s="1">
        <f t="shared" si="516"/>
        <v>32.86801407026487</v>
      </c>
      <c r="P3313" s="2">
        <f t="shared" si="517"/>
        <v>28.019319263068468</v>
      </c>
    </row>
    <row r="3314" spans="1:16" x14ac:dyDescent="0.2">
      <c r="A3314" s="46" t="s">
        <v>62</v>
      </c>
      <c r="B3314" s="47" t="s">
        <v>20</v>
      </c>
      <c r="C3314" s="47" t="s">
        <v>44</v>
      </c>
      <c r="D3314" s="47">
        <v>2021</v>
      </c>
      <c r="E3314">
        <v>2</v>
      </c>
      <c r="G3314">
        <v>37</v>
      </c>
      <c r="H3314">
        <v>33.996000000000002</v>
      </c>
      <c r="I3314">
        <v>22.004000000000001</v>
      </c>
      <c r="J3314">
        <v>23.396000000000001</v>
      </c>
      <c r="M3314" s="3">
        <f t="shared" si="514"/>
        <v>26.465333333333334</v>
      </c>
      <c r="N3314" s="1">
        <f t="shared" si="515"/>
        <v>6.5587820007478248</v>
      </c>
      <c r="O3314" s="1">
        <f t="shared" si="516"/>
        <v>33.024115334081159</v>
      </c>
      <c r="P3314" s="2">
        <f t="shared" si="517"/>
        <v>19.906551332585508</v>
      </c>
    </row>
    <row r="3315" spans="1:16" x14ac:dyDescent="0.2">
      <c r="A3315" s="46" t="s">
        <v>62</v>
      </c>
      <c r="B3315" s="47" t="s">
        <v>20</v>
      </c>
      <c r="C3315" s="47" t="s">
        <v>44</v>
      </c>
      <c r="D3315" s="47">
        <v>2021</v>
      </c>
      <c r="E3315">
        <v>2</v>
      </c>
      <c r="G3315">
        <v>38</v>
      </c>
      <c r="H3315">
        <v>36.988999999999997</v>
      </c>
      <c r="I3315">
        <v>23.506</v>
      </c>
      <c r="J3315">
        <v>21.9</v>
      </c>
      <c r="M3315" s="3">
        <f t="shared" si="514"/>
        <v>27.465</v>
      </c>
      <c r="N3315" s="1">
        <f t="shared" si="515"/>
        <v>8.2870224447626573</v>
      </c>
      <c r="O3315" s="1">
        <f t="shared" si="516"/>
        <v>35.752022444762659</v>
      </c>
      <c r="P3315" s="2">
        <f t="shared" si="517"/>
        <v>19.177977555237341</v>
      </c>
    </row>
    <row r="3316" spans="1:16" x14ac:dyDescent="0.2">
      <c r="A3316" s="46" t="s">
        <v>62</v>
      </c>
      <c r="B3316" s="47" t="s">
        <v>20</v>
      </c>
      <c r="C3316" s="47" t="s">
        <v>44</v>
      </c>
      <c r="D3316" s="47">
        <v>2021</v>
      </c>
      <c r="E3316">
        <v>2</v>
      </c>
      <c r="G3316">
        <v>39</v>
      </c>
      <c r="H3316">
        <v>43.8</v>
      </c>
      <c r="I3316">
        <v>26.512</v>
      </c>
      <c r="J3316">
        <v>22.654</v>
      </c>
      <c r="M3316" s="3">
        <f t="shared" si="514"/>
        <v>30.988666666666663</v>
      </c>
      <c r="N3316" s="1">
        <f t="shared" si="515"/>
        <v>11.261382567577272</v>
      </c>
      <c r="O3316" s="1">
        <f t="shared" si="516"/>
        <v>42.250049234243932</v>
      </c>
      <c r="P3316" s="2">
        <f t="shared" si="517"/>
        <v>19.727284099089392</v>
      </c>
    </row>
    <row r="3317" spans="1:16" x14ac:dyDescent="0.2">
      <c r="A3317" s="46" t="s">
        <v>62</v>
      </c>
      <c r="B3317" s="47" t="s">
        <v>20</v>
      </c>
      <c r="C3317" s="47" t="s">
        <v>44</v>
      </c>
      <c r="D3317" s="47">
        <v>2021</v>
      </c>
      <c r="E3317">
        <v>2</v>
      </c>
      <c r="G3317">
        <v>40</v>
      </c>
      <c r="H3317">
        <v>40.783000000000001</v>
      </c>
      <c r="I3317">
        <v>27.263999999999999</v>
      </c>
      <c r="J3317">
        <v>33.970999999999997</v>
      </c>
      <c r="M3317" s="3">
        <f t="shared" si="514"/>
        <v>34.006</v>
      </c>
      <c r="N3317" s="1">
        <f t="shared" si="515"/>
        <v>6.7595679595666338</v>
      </c>
      <c r="O3317" s="1">
        <f t="shared" si="516"/>
        <v>40.765567959566631</v>
      </c>
      <c r="P3317" s="2">
        <f t="shared" si="517"/>
        <v>27.246432040433366</v>
      </c>
    </row>
    <row r="3318" spans="1:16" x14ac:dyDescent="0.2">
      <c r="A3318" s="46" t="s">
        <v>62</v>
      </c>
      <c r="B3318" s="47" t="s">
        <v>20</v>
      </c>
      <c r="C3318" s="47" t="s">
        <v>44</v>
      </c>
      <c r="D3318" s="47">
        <v>2021</v>
      </c>
      <c r="E3318">
        <v>2</v>
      </c>
      <c r="G3318">
        <v>41</v>
      </c>
      <c r="H3318">
        <v>39.274000000000001</v>
      </c>
      <c r="I3318">
        <v>30.225999999999999</v>
      </c>
      <c r="J3318">
        <v>41.509</v>
      </c>
      <c r="M3318" s="3">
        <f t="shared" si="514"/>
        <v>37.003</v>
      </c>
      <c r="N3318" s="1">
        <f t="shared" si="515"/>
        <v>5.9744960456928844</v>
      </c>
      <c r="O3318" s="1">
        <f t="shared" si="516"/>
        <v>42.977496045692888</v>
      </c>
      <c r="P3318" s="2">
        <f t="shared" si="517"/>
        <v>31.028503954307116</v>
      </c>
    </row>
    <row r="3319" spans="1:16" x14ac:dyDescent="0.2">
      <c r="A3319" s="46" t="s">
        <v>62</v>
      </c>
      <c r="B3319" s="47" t="s">
        <v>20</v>
      </c>
      <c r="C3319" s="47" t="s">
        <v>44</v>
      </c>
      <c r="D3319" s="47">
        <v>2021</v>
      </c>
      <c r="E3319">
        <v>2</v>
      </c>
      <c r="G3319">
        <v>42</v>
      </c>
      <c r="H3319">
        <v>29.521000000000001</v>
      </c>
      <c r="I3319">
        <v>22.094000000000001</v>
      </c>
      <c r="J3319">
        <v>34.725000000000001</v>
      </c>
      <c r="M3319" s="3">
        <f t="shared" si="514"/>
        <v>28.78</v>
      </c>
      <c r="N3319" s="1">
        <f t="shared" si="515"/>
        <v>6.3480194549166402</v>
      </c>
      <c r="O3319" s="1">
        <f t="shared" si="516"/>
        <v>35.12801945491664</v>
      </c>
      <c r="P3319" s="2">
        <f t="shared" si="517"/>
        <v>22.431980545083363</v>
      </c>
    </row>
    <row r="3320" spans="1:16" x14ac:dyDescent="0.2">
      <c r="A3320" s="46" t="s">
        <v>62</v>
      </c>
      <c r="B3320" s="47" t="s">
        <v>20</v>
      </c>
      <c r="C3320" s="47" t="s">
        <v>44</v>
      </c>
      <c r="D3320" s="47">
        <v>2021</v>
      </c>
      <c r="E3320">
        <v>2</v>
      </c>
      <c r="G3320">
        <v>43</v>
      </c>
      <c r="H3320">
        <v>28.838000000000001</v>
      </c>
      <c r="I3320">
        <v>28.678999999999998</v>
      </c>
      <c r="J3320">
        <v>33.207999999999998</v>
      </c>
      <c r="M3320" s="3">
        <f t="shared" si="514"/>
        <v>30.241666666666664</v>
      </c>
      <c r="N3320" s="1">
        <f t="shared" si="515"/>
        <v>2.5701498659287028</v>
      </c>
      <c r="O3320" s="1">
        <f t="shared" si="516"/>
        <v>32.811816532595365</v>
      </c>
      <c r="P3320" s="2">
        <f t="shared" si="517"/>
        <v>27.671516800737962</v>
      </c>
    </row>
    <row r="3321" spans="1:16" x14ac:dyDescent="0.2">
      <c r="A3321" s="50" t="s">
        <v>62</v>
      </c>
      <c r="B3321" s="51" t="s">
        <v>20</v>
      </c>
      <c r="C3321" s="51" t="s">
        <v>44</v>
      </c>
      <c r="D3321" s="51">
        <v>2021</v>
      </c>
      <c r="E3321" s="5">
        <v>2</v>
      </c>
      <c r="F3321" s="5"/>
      <c r="G3321" s="5">
        <v>44</v>
      </c>
      <c r="H3321" s="5">
        <v>33.207999999999998</v>
      </c>
      <c r="I3321" s="5">
        <v>28.678999999999998</v>
      </c>
      <c r="J3321" s="5">
        <v>43.774000000000001</v>
      </c>
      <c r="K3321" s="5"/>
      <c r="L3321" s="5"/>
      <c r="M3321" s="6">
        <f t="shared" si="514"/>
        <v>35.220333333333336</v>
      </c>
      <c r="N3321" s="7">
        <f t="shared" si="515"/>
        <v>7.7460874209715236</v>
      </c>
      <c r="O3321" s="7">
        <f t="shared" si="516"/>
        <v>42.966420754304863</v>
      </c>
      <c r="P3321" s="8">
        <f t="shared" si="517"/>
        <v>27.474245912361813</v>
      </c>
    </row>
    <row r="3322" spans="1:16" x14ac:dyDescent="0.2">
      <c r="A3322" s="48" t="s">
        <v>62</v>
      </c>
      <c r="B3322" s="49" t="s">
        <v>20</v>
      </c>
      <c r="C3322" s="49" t="s">
        <v>44</v>
      </c>
      <c r="D3322" s="49">
        <v>2020</v>
      </c>
      <c r="E3322" s="9">
        <v>3</v>
      </c>
      <c r="F3322" s="9">
        <v>2028.7819999999999</v>
      </c>
      <c r="G3322" s="9">
        <v>1</v>
      </c>
      <c r="H3322" s="9">
        <v>1.5089999999999999</v>
      </c>
      <c r="I3322" s="9">
        <v>1.5089999999999999</v>
      </c>
      <c r="J3322" s="9">
        <v>2.2639999999999998</v>
      </c>
      <c r="K3322" s="9"/>
      <c r="L3322" s="9"/>
      <c r="M3322" s="11">
        <f t="shared" si="514"/>
        <v>1.7606666666666666</v>
      </c>
      <c r="N3322" s="12">
        <f t="shared" si="515"/>
        <v>0.4358994532381672</v>
      </c>
      <c r="O3322" s="12">
        <f t="shared" si="516"/>
        <v>2.1965661199048339</v>
      </c>
      <c r="P3322" s="13">
        <f t="shared" si="517"/>
        <v>1.3247672134284993</v>
      </c>
    </row>
    <row r="3323" spans="1:16" x14ac:dyDescent="0.2">
      <c r="A3323" s="46" t="s">
        <v>62</v>
      </c>
      <c r="B3323" s="47" t="s">
        <v>20</v>
      </c>
      <c r="C3323" s="47" t="s">
        <v>44</v>
      </c>
      <c r="D3323" s="47">
        <v>2020</v>
      </c>
      <c r="E3323">
        <v>3</v>
      </c>
      <c r="G3323">
        <v>2</v>
      </c>
      <c r="H3323">
        <v>0.755</v>
      </c>
      <c r="I3323">
        <v>1.5089999999999999</v>
      </c>
      <c r="J3323">
        <v>5.2830000000000004</v>
      </c>
      <c r="M3323" s="3">
        <f t="shared" si="514"/>
        <v>2.5156666666666667</v>
      </c>
      <c r="N3323" s="1">
        <f t="shared" si="515"/>
        <v>2.4260522115843539</v>
      </c>
      <c r="O3323" s="1">
        <f t="shared" si="516"/>
        <v>4.9417188782510202</v>
      </c>
      <c r="P3323" s="2">
        <f t="shared" si="517"/>
        <v>8.9614455082312805E-2</v>
      </c>
    </row>
    <row r="3324" spans="1:16" x14ac:dyDescent="0.2">
      <c r="A3324" s="46" t="s">
        <v>62</v>
      </c>
      <c r="B3324" s="47" t="s">
        <v>20</v>
      </c>
      <c r="C3324" s="47" t="s">
        <v>44</v>
      </c>
      <c r="D3324" s="47">
        <v>2020</v>
      </c>
      <c r="E3324">
        <v>3</v>
      </c>
      <c r="G3324">
        <v>3</v>
      </c>
      <c r="H3324">
        <v>3.774</v>
      </c>
      <c r="I3324">
        <v>4.5279999999999996</v>
      </c>
      <c r="J3324">
        <v>6.0380000000000003</v>
      </c>
      <c r="M3324" s="3">
        <f t="shared" si="514"/>
        <v>4.78</v>
      </c>
      <c r="N3324" s="1">
        <f t="shared" si="515"/>
        <v>1.1528451760752632</v>
      </c>
      <c r="O3324" s="1">
        <f t="shared" si="516"/>
        <v>5.9328451760752632</v>
      </c>
      <c r="P3324" s="2">
        <f t="shared" si="517"/>
        <v>3.6271548239247373</v>
      </c>
    </row>
    <row r="3325" spans="1:16" x14ac:dyDescent="0.2">
      <c r="A3325" s="46" t="s">
        <v>62</v>
      </c>
      <c r="B3325" s="47" t="s">
        <v>20</v>
      </c>
      <c r="C3325" s="47" t="s">
        <v>44</v>
      </c>
      <c r="D3325" s="47">
        <v>2020</v>
      </c>
      <c r="E3325">
        <v>3</v>
      </c>
      <c r="G3325">
        <v>4</v>
      </c>
      <c r="H3325">
        <v>6.7919999999999998</v>
      </c>
      <c r="I3325">
        <v>5.2830000000000004</v>
      </c>
      <c r="J3325">
        <v>5.2830000000000004</v>
      </c>
      <c r="M3325" s="3">
        <f t="shared" si="514"/>
        <v>5.7860000000000005</v>
      </c>
      <c r="N3325" s="1">
        <f t="shared" si="515"/>
        <v>0.87122155620714714</v>
      </c>
      <c r="O3325" s="1">
        <f t="shared" si="516"/>
        <v>6.6572215562071477</v>
      </c>
      <c r="P3325" s="2">
        <f t="shared" si="517"/>
        <v>4.9147784437928532</v>
      </c>
    </row>
    <row r="3326" spans="1:16" x14ac:dyDescent="0.2">
      <c r="A3326" s="46" t="s">
        <v>62</v>
      </c>
      <c r="B3326" s="47" t="s">
        <v>20</v>
      </c>
      <c r="C3326" s="47" t="s">
        <v>44</v>
      </c>
      <c r="D3326" s="47">
        <v>2020</v>
      </c>
      <c r="E3326">
        <v>3</v>
      </c>
      <c r="G3326">
        <v>5</v>
      </c>
      <c r="H3326">
        <v>10.566000000000001</v>
      </c>
      <c r="I3326">
        <v>7.5469999999999997</v>
      </c>
      <c r="J3326">
        <v>3.774</v>
      </c>
      <c r="M3326" s="3">
        <f t="shared" si="514"/>
        <v>7.2956666666666665</v>
      </c>
      <c r="N3326" s="1">
        <f t="shared" si="515"/>
        <v>3.4029681651953974</v>
      </c>
      <c r="O3326" s="1">
        <f t="shared" si="516"/>
        <v>10.698634831862064</v>
      </c>
      <c r="P3326" s="2">
        <f t="shared" si="517"/>
        <v>3.8926985014712692</v>
      </c>
    </row>
    <row r="3327" spans="1:16" x14ac:dyDescent="0.2">
      <c r="A3327" s="46" t="s">
        <v>62</v>
      </c>
      <c r="B3327" s="47" t="s">
        <v>20</v>
      </c>
      <c r="C3327" s="47" t="s">
        <v>44</v>
      </c>
      <c r="D3327" s="47">
        <v>2020</v>
      </c>
      <c r="E3327">
        <v>3</v>
      </c>
      <c r="G3327">
        <v>6</v>
      </c>
      <c r="H3327">
        <v>10.566000000000001</v>
      </c>
      <c r="I3327">
        <v>7.5469999999999997</v>
      </c>
      <c r="J3327">
        <v>7.5469999999999997</v>
      </c>
      <c r="M3327" s="3">
        <f t="shared" si="514"/>
        <v>8.5533333333333328</v>
      </c>
      <c r="N3327" s="1">
        <f t="shared" si="515"/>
        <v>1.7430204626834818</v>
      </c>
      <c r="O3327" s="1">
        <f t="shared" si="516"/>
        <v>10.296353796016815</v>
      </c>
      <c r="P3327" s="2">
        <f t="shared" si="517"/>
        <v>6.8103128706498506</v>
      </c>
    </row>
    <row r="3328" spans="1:16" x14ac:dyDescent="0.2">
      <c r="A3328" s="46" t="s">
        <v>62</v>
      </c>
      <c r="B3328" s="47" t="s">
        <v>20</v>
      </c>
      <c r="C3328" s="47" t="s">
        <v>44</v>
      </c>
      <c r="D3328" s="47">
        <v>2020</v>
      </c>
      <c r="E3328">
        <v>3</v>
      </c>
      <c r="G3328">
        <v>7</v>
      </c>
      <c r="H3328">
        <v>10.593</v>
      </c>
      <c r="I3328">
        <v>9.0570000000000004</v>
      </c>
      <c r="J3328">
        <v>15.113</v>
      </c>
      <c r="M3328" s="3">
        <f t="shared" si="514"/>
        <v>11.587666666666665</v>
      </c>
      <c r="N3328" s="1">
        <f t="shared" si="515"/>
        <v>3.148143156423064</v>
      </c>
      <c r="O3328" s="1">
        <f t="shared" si="516"/>
        <v>14.735809823089729</v>
      </c>
      <c r="P3328" s="2">
        <f t="shared" si="517"/>
        <v>8.4395235102436015</v>
      </c>
    </row>
    <row r="3329" spans="1:16" x14ac:dyDescent="0.2">
      <c r="A3329" s="46" t="s">
        <v>62</v>
      </c>
      <c r="B3329" s="47" t="s">
        <v>20</v>
      </c>
      <c r="C3329" s="47" t="s">
        <v>44</v>
      </c>
      <c r="D3329" s="47">
        <v>2020</v>
      </c>
      <c r="E3329">
        <v>3</v>
      </c>
      <c r="G3329">
        <v>8</v>
      </c>
      <c r="H3329">
        <v>10.566000000000001</v>
      </c>
      <c r="I3329">
        <v>15.093999999999999</v>
      </c>
      <c r="J3329">
        <v>10.673</v>
      </c>
      <c r="M3329" s="3">
        <f t="shared" si="514"/>
        <v>12.110999999999999</v>
      </c>
      <c r="N3329" s="1">
        <f t="shared" si="515"/>
        <v>2.5839076995899122</v>
      </c>
      <c r="O3329" s="1">
        <f t="shared" si="516"/>
        <v>14.694907699589912</v>
      </c>
      <c r="P3329" s="2">
        <f t="shared" si="517"/>
        <v>9.5270923004100858</v>
      </c>
    </row>
    <row r="3330" spans="1:16" x14ac:dyDescent="0.2">
      <c r="A3330" s="46" t="s">
        <v>62</v>
      </c>
      <c r="B3330" s="47" t="s">
        <v>20</v>
      </c>
      <c r="C3330" s="47" t="s">
        <v>44</v>
      </c>
      <c r="D3330" s="47">
        <v>2020</v>
      </c>
      <c r="E3330">
        <v>3</v>
      </c>
      <c r="G3330">
        <v>9</v>
      </c>
      <c r="H3330">
        <v>7.5469999999999997</v>
      </c>
      <c r="I3330">
        <v>12.074999999999999</v>
      </c>
      <c r="J3330">
        <v>9.0570000000000004</v>
      </c>
      <c r="M3330" s="3">
        <f t="shared" si="514"/>
        <v>9.5596666666666668</v>
      </c>
      <c r="N3330" s="1">
        <f t="shared" si="515"/>
        <v>2.305472041325443</v>
      </c>
      <c r="O3330" s="1">
        <f t="shared" si="516"/>
        <v>11.865138707992109</v>
      </c>
      <c r="P3330" s="2">
        <f t="shared" si="517"/>
        <v>7.2541946253412242</v>
      </c>
    </row>
    <row r="3331" spans="1:16" x14ac:dyDescent="0.2">
      <c r="A3331" s="46" t="s">
        <v>62</v>
      </c>
      <c r="B3331" s="47" t="s">
        <v>20</v>
      </c>
      <c r="C3331" s="47" t="s">
        <v>44</v>
      </c>
      <c r="D3331" s="47">
        <v>2020</v>
      </c>
      <c r="E3331">
        <v>3</v>
      </c>
      <c r="G3331">
        <v>10</v>
      </c>
      <c r="H3331">
        <v>7.5469999999999997</v>
      </c>
      <c r="I3331">
        <v>13.028</v>
      </c>
      <c r="J3331">
        <v>8.3019999999999996</v>
      </c>
      <c r="M3331" s="3">
        <f t="shared" si="514"/>
        <v>9.6256666666666657</v>
      </c>
      <c r="N3331" s="1">
        <f t="shared" si="515"/>
        <v>2.9705909064247358</v>
      </c>
      <c r="O3331" s="1">
        <f t="shared" si="516"/>
        <v>12.596257573091401</v>
      </c>
      <c r="P3331" s="2">
        <f t="shared" si="517"/>
        <v>6.6550757602419299</v>
      </c>
    </row>
    <row r="3332" spans="1:16" x14ac:dyDescent="0.2">
      <c r="A3332" s="46" t="s">
        <v>62</v>
      </c>
      <c r="B3332" s="47" t="s">
        <v>20</v>
      </c>
      <c r="C3332" s="47" t="s">
        <v>44</v>
      </c>
      <c r="D3332" s="47">
        <v>2020</v>
      </c>
      <c r="E3332">
        <v>3</v>
      </c>
      <c r="G3332">
        <v>11</v>
      </c>
      <c r="H3332">
        <v>6.0380000000000003</v>
      </c>
      <c r="I3332">
        <v>8.3019999999999996</v>
      </c>
      <c r="J3332">
        <v>12.83</v>
      </c>
      <c r="M3332" s="3">
        <f t="shared" si="514"/>
        <v>9.0566666666666666</v>
      </c>
      <c r="N3332" s="1">
        <f t="shared" si="515"/>
        <v>3.4583171244600055</v>
      </c>
      <c r="O3332" s="1">
        <f t="shared" si="516"/>
        <v>12.514983791126673</v>
      </c>
      <c r="P3332" s="2">
        <f t="shared" si="517"/>
        <v>5.5983495422066607</v>
      </c>
    </row>
    <row r="3333" spans="1:16" x14ac:dyDescent="0.2">
      <c r="A3333" s="46" t="s">
        <v>62</v>
      </c>
      <c r="B3333" s="47" t="s">
        <v>20</v>
      </c>
      <c r="C3333" s="47" t="s">
        <v>44</v>
      </c>
      <c r="D3333" s="47">
        <v>2020</v>
      </c>
      <c r="E3333">
        <v>3</v>
      </c>
      <c r="G3333">
        <v>12</v>
      </c>
      <c r="H3333">
        <v>12.074999999999999</v>
      </c>
      <c r="I3333">
        <v>9.0570000000000004</v>
      </c>
      <c r="J3333">
        <v>18.928000000000001</v>
      </c>
      <c r="M3333" s="3">
        <f t="shared" si="514"/>
        <v>13.353333333333333</v>
      </c>
      <c r="N3333" s="1">
        <f t="shared" si="515"/>
        <v>5.0581382279780911</v>
      </c>
      <c r="O3333" s="1">
        <f t="shared" si="516"/>
        <v>18.411471561311423</v>
      </c>
      <c r="P3333" s="2">
        <f t="shared" si="517"/>
        <v>8.2951951053552424</v>
      </c>
    </row>
    <row r="3334" spans="1:16" x14ac:dyDescent="0.2">
      <c r="A3334" s="46" t="s">
        <v>62</v>
      </c>
      <c r="B3334" s="47" t="s">
        <v>20</v>
      </c>
      <c r="C3334" s="47" t="s">
        <v>44</v>
      </c>
      <c r="D3334" s="47">
        <v>2020</v>
      </c>
      <c r="E3334">
        <v>3</v>
      </c>
      <c r="G3334">
        <v>13</v>
      </c>
      <c r="H3334">
        <v>13.606</v>
      </c>
      <c r="I3334">
        <v>19.637</v>
      </c>
      <c r="J3334">
        <v>17.375</v>
      </c>
      <c r="M3334" s="3">
        <f t="shared" si="514"/>
        <v>16.872666666666667</v>
      </c>
      <c r="N3334" s="1">
        <f t="shared" si="515"/>
        <v>3.0467186173542942</v>
      </c>
      <c r="O3334" s="1">
        <f t="shared" si="516"/>
        <v>19.919385284020962</v>
      </c>
      <c r="P3334" s="2">
        <f t="shared" si="517"/>
        <v>13.825948049312373</v>
      </c>
    </row>
    <row r="3335" spans="1:16" x14ac:dyDescent="0.2">
      <c r="A3335" s="46" t="s">
        <v>62</v>
      </c>
      <c r="B3335" s="47" t="s">
        <v>20</v>
      </c>
      <c r="C3335" s="47" t="s">
        <v>44</v>
      </c>
      <c r="D3335" s="47">
        <v>2020</v>
      </c>
      <c r="E3335">
        <v>3</v>
      </c>
      <c r="G3335">
        <v>14</v>
      </c>
      <c r="H3335">
        <v>12.099</v>
      </c>
      <c r="I3335">
        <v>12.83</v>
      </c>
      <c r="J3335">
        <v>17.375</v>
      </c>
      <c r="M3335" s="3">
        <f t="shared" si="514"/>
        <v>14.101333333333335</v>
      </c>
      <c r="N3335" s="1">
        <f t="shared" si="515"/>
        <v>2.8585416444987031</v>
      </c>
      <c r="O3335" s="1">
        <f t="shared" si="516"/>
        <v>16.959874977832037</v>
      </c>
      <c r="P3335" s="2">
        <f t="shared" si="517"/>
        <v>11.242791688834632</v>
      </c>
    </row>
    <row r="3336" spans="1:16" x14ac:dyDescent="0.2">
      <c r="A3336" s="46" t="s">
        <v>62</v>
      </c>
      <c r="B3336" s="47" t="s">
        <v>20</v>
      </c>
      <c r="C3336" s="47" t="s">
        <v>44</v>
      </c>
      <c r="D3336" s="47">
        <v>2020</v>
      </c>
      <c r="E3336">
        <v>3</v>
      </c>
      <c r="G3336">
        <v>15</v>
      </c>
      <c r="H3336">
        <v>16.620999999999999</v>
      </c>
      <c r="I3336">
        <v>18.113</v>
      </c>
      <c r="J3336">
        <v>19.003</v>
      </c>
      <c r="M3336" s="3">
        <f t="shared" si="514"/>
        <v>17.912333333333333</v>
      </c>
      <c r="N3336" s="1">
        <f t="shared" si="515"/>
        <v>1.2036117868039242</v>
      </c>
      <c r="O3336" s="1">
        <f t="shared" si="516"/>
        <v>19.115945120137258</v>
      </c>
      <c r="P3336" s="2">
        <f t="shared" si="517"/>
        <v>16.708721546529407</v>
      </c>
    </row>
    <row r="3337" spans="1:16" x14ac:dyDescent="0.2">
      <c r="A3337" s="46" t="s">
        <v>62</v>
      </c>
      <c r="B3337" s="47" t="s">
        <v>20</v>
      </c>
      <c r="C3337" s="47" t="s">
        <v>44</v>
      </c>
      <c r="D3337" s="47">
        <v>2020</v>
      </c>
      <c r="E3337">
        <v>3</v>
      </c>
      <c r="G3337">
        <v>16</v>
      </c>
      <c r="H3337">
        <v>20.376999999999999</v>
      </c>
      <c r="I3337">
        <v>20.376999999999999</v>
      </c>
      <c r="J3337">
        <v>12.852</v>
      </c>
      <c r="M3337" s="3">
        <f t="shared" si="514"/>
        <v>17.868666666666666</v>
      </c>
      <c r="N3337" s="1">
        <f t="shared" si="515"/>
        <v>4.3445607756519387</v>
      </c>
      <c r="O3337" s="1">
        <f t="shared" si="516"/>
        <v>22.213227442318605</v>
      </c>
      <c r="P3337" s="2">
        <f t="shared" si="517"/>
        <v>13.524105891014727</v>
      </c>
    </row>
    <row r="3338" spans="1:16" x14ac:dyDescent="0.2">
      <c r="A3338" s="46" t="s">
        <v>62</v>
      </c>
      <c r="B3338" s="47" t="s">
        <v>20</v>
      </c>
      <c r="C3338" s="47" t="s">
        <v>44</v>
      </c>
      <c r="D3338" s="47">
        <v>2020</v>
      </c>
      <c r="E3338">
        <v>3</v>
      </c>
      <c r="G3338">
        <v>17</v>
      </c>
      <c r="H3338">
        <v>23.408000000000001</v>
      </c>
      <c r="I3338">
        <v>26.414999999999999</v>
      </c>
      <c r="J3338">
        <v>15.849</v>
      </c>
      <c r="M3338" s="3">
        <f t="shared" si="514"/>
        <v>21.890666666666664</v>
      </c>
      <c r="N3338" s="1">
        <f t="shared" si="515"/>
        <v>5.4439704566918259</v>
      </c>
      <c r="O3338" s="1">
        <f t="shared" si="516"/>
        <v>27.33463712335849</v>
      </c>
      <c r="P3338" s="2">
        <f t="shared" si="517"/>
        <v>16.446696209974839</v>
      </c>
    </row>
    <row r="3339" spans="1:16" x14ac:dyDescent="0.2">
      <c r="A3339" s="46" t="s">
        <v>62</v>
      </c>
      <c r="B3339" s="47" t="s">
        <v>20</v>
      </c>
      <c r="C3339" s="47" t="s">
        <v>44</v>
      </c>
      <c r="D3339" s="47">
        <v>2020</v>
      </c>
      <c r="E3339">
        <v>3</v>
      </c>
      <c r="G3339">
        <v>18</v>
      </c>
      <c r="H3339">
        <v>22.692</v>
      </c>
      <c r="I3339">
        <v>26.457999999999998</v>
      </c>
      <c r="J3339">
        <v>14.34</v>
      </c>
      <c r="M3339" s="3">
        <f t="shared" si="514"/>
        <v>21.16333333333333</v>
      </c>
      <c r="N3339" s="1">
        <f t="shared" si="515"/>
        <v>6.2019430288687341</v>
      </c>
      <c r="O3339" s="1">
        <f t="shared" si="516"/>
        <v>27.365276362202064</v>
      </c>
      <c r="P3339" s="2">
        <f t="shared" si="517"/>
        <v>14.961390304464597</v>
      </c>
    </row>
    <row r="3340" spans="1:16" x14ac:dyDescent="0.2">
      <c r="A3340" s="46" t="s">
        <v>62</v>
      </c>
      <c r="B3340" s="47" t="s">
        <v>20</v>
      </c>
      <c r="C3340" s="47" t="s">
        <v>44</v>
      </c>
      <c r="D3340" s="47">
        <v>2020</v>
      </c>
      <c r="E3340">
        <v>3</v>
      </c>
      <c r="G3340">
        <v>19</v>
      </c>
      <c r="H3340">
        <v>27.18</v>
      </c>
      <c r="I3340">
        <v>27.925000000000001</v>
      </c>
      <c r="J3340">
        <v>18.867999999999999</v>
      </c>
      <c r="M3340" s="3">
        <f t="shared" si="514"/>
        <v>24.657666666666668</v>
      </c>
      <c r="N3340" s="1">
        <f t="shared" si="515"/>
        <v>5.0278162589073663</v>
      </c>
      <c r="O3340" s="1">
        <f t="shared" si="516"/>
        <v>29.685482925574036</v>
      </c>
      <c r="P3340" s="2">
        <f t="shared" si="517"/>
        <v>19.629850407759299</v>
      </c>
    </row>
    <row r="3341" spans="1:16" x14ac:dyDescent="0.2">
      <c r="A3341" s="46" t="s">
        <v>62</v>
      </c>
      <c r="B3341" s="47" t="s">
        <v>20</v>
      </c>
      <c r="C3341" s="47" t="s">
        <v>44</v>
      </c>
      <c r="D3341" s="47">
        <v>2020</v>
      </c>
      <c r="E3341">
        <v>3</v>
      </c>
      <c r="G3341">
        <v>20</v>
      </c>
      <c r="H3341">
        <v>35.503999999999998</v>
      </c>
      <c r="I3341">
        <v>21.939</v>
      </c>
      <c r="J3341">
        <v>20.376999999999999</v>
      </c>
      <c r="M3341" s="3">
        <f t="shared" si="514"/>
        <v>25.939999999999998</v>
      </c>
      <c r="N3341" s="1">
        <f t="shared" si="515"/>
        <v>8.3194070101179687</v>
      </c>
      <c r="O3341" s="1">
        <f t="shared" si="516"/>
        <v>34.259407010117968</v>
      </c>
      <c r="P3341" s="2">
        <f t="shared" si="517"/>
        <v>17.620592989882027</v>
      </c>
    </row>
    <row r="3342" spans="1:16" x14ac:dyDescent="0.2">
      <c r="A3342" s="46" t="s">
        <v>62</v>
      </c>
      <c r="B3342" s="47" t="s">
        <v>20</v>
      </c>
      <c r="C3342" s="47" t="s">
        <v>44</v>
      </c>
      <c r="D3342" s="47">
        <v>2020</v>
      </c>
      <c r="E3342">
        <v>3</v>
      </c>
      <c r="G3342">
        <v>21</v>
      </c>
      <c r="H3342">
        <v>31.734000000000002</v>
      </c>
      <c r="I3342">
        <v>31.026</v>
      </c>
      <c r="J3342">
        <v>15.867000000000001</v>
      </c>
      <c r="M3342" s="3">
        <f t="shared" si="514"/>
        <v>26.209000000000003</v>
      </c>
      <c r="N3342" s="1">
        <f t="shared" si="515"/>
        <v>8.9634278599205359</v>
      </c>
      <c r="O3342" s="1">
        <f t="shared" si="516"/>
        <v>35.172427859920539</v>
      </c>
      <c r="P3342" s="2">
        <f t="shared" si="517"/>
        <v>17.245572140079467</v>
      </c>
    </row>
    <row r="3343" spans="1:16" x14ac:dyDescent="0.2">
      <c r="A3343" s="46" t="s">
        <v>62</v>
      </c>
      <c r="B3343" s="47" t="s">
        <v>20</v>
      </c>
      <c r="C3343" s="47" t="s">
        <v>44</v>
      </c>
      <c r="D3343" s="47">
        <v>2020</v>
      </c>
      <c r="E3343">
        <v>3</v>
      </c>
      <c r="G3343">
        <v>22</v>
      </c>
      <c r="H3343">
        <v>28.689</v>
      </c>
      <c r="I3343">
        <v>33.970999999999997</v>
      </c>
      <c r="J3343">
        <v>22.641999999999999</v>
      </c>
      <c r="M3343" s="3">
        <f t="shared" si="514"/>
        <v>28.433999999999997</v>
      </c>
      <c r="N3343" s="1">
        <f t="shared" si="515"/>
        <v>5.6688031364654003</v>
      </c>
      <c r="O3343" s="1">
        <f t="shared" si="516"/>
        <v>34.102803136465397</v>
      </c>
      <c r="P3343" s="2">
        <f t="shared" si="517"/>
        <v>22.765196863534598</v>
      </c>
    </row>
    <row r="3344" spans="1:16" x14ac:dyDescent="0.2">
      <c r="A3344" s="46" t="s">
        <v>62</v>
      </c>
      <c r="B3344" s="47" t="s">
        <v>20</v>
      </c>
      <c r="C3344" s="47" t="s">
        <v>44</v>
      </c>
      <c r="D3344" s="47">
        <v>2020</v>
      </c>
      <c r="E3344">
        <v>3</v>
      </c>
      <c r="G3344">
        <v>23</v>
      </c>
      <c r="H3344">
        <v>23.506</v>
      </c>
      <c r="I3344">
        <v>27.17</v>
      </c>
      <c r="J3344">
        <v>30.943000000000001</v>
      </c>
      <c r="M3344" s="3">
        <f t="shared" si="514"/>
        <v>27.206333333333333</v>
      </c>
      <c r="N3344" s="1">
        <f t="shared" si="515"/>
        <v>3.7186331270150217</v>
      </c>
      <c r="O3344" s="1">
        <f t="shared" si="516"/>
        <v>30.924966460348355</v>
      </c>
      <c r="P3344" s="2">
        <f t="shared" si="517"/>
        <v>23.487700206318312</v>
      </c>
    </row>
    <row r="3345" spans="1:16" x14ac:dyDescent="0.2">
      <c r="A3345" s="46" t="s">
        <v>62</v>
      </c>
      <c r="B3345" s="47" t="s">
        <v>20</v>
      </c>
      <c r="C3345" s="47" t="s">
        <v>44</v>
      </c>
      <c r="D3345" s="47">
        <v>2020</v>
      </c>
      <c r="E3345">
        <v>3</v>
      </c>
      <c r="G3345">
        <v>24</v>
      </c>
      <c r="H3345">
        <v>24.905999999999999</v>
      </c>
      <c r="I3345">
        <v>34.716999999999999</v>
      </c>
      <c r="J3345">
        <v>24.198</v>
      </c>
      <c r="M3345" s="3">
        <f t="shared" si="514"/>
        <v>27.940333333333331</v>
      </c>
      <c r="N3345" s="1">
        <f t="shared" si="515"/>
        <v>5.8794323138661477</v>
      </c>
      <c r="O3345" s="1">
        <f t="shared" si="516"/>
        <v>33.819765647199482</v>
      </c>
      <c r="P3345" s="2">
        <f t="shared" si="517"/>
        <v>22.060901019467185</v>
      </c>
    </row>
    <row r="3346" spans="1:16" x14ac:dyDescent="0.2">
      <c r="A3346" s="46" t="s">
        <v>62</v>
      </c>
      <c r="B3346" s="47" t="s">
        <v>20</v>
      </c>
      <c r="C3346" s="47" t="s">
        <v>44</v>
      </c>
      <c r="D3346" s="47">
        <v>2020</v>
      </c>
      <c r="E3346">
        <v>3</v>
      </c>
      <c r="G3346">
        <v>25</v>
      </c>
      <c r="H3346">
        <v>30.943000000000001</v>
      </c>
      <c r="I3346">
        <v>30.943000000000001</v>
      </c>
      <c r="J3346">
        <v>20.376999999999999</v>
      </c>
      <c r="M3346" s="3">
        <f t="shared" si="514"/>
        <v>27.421000000000003</v>
      </c>
      <c r="N3346" s="1">
        <f t="shared" si="515"/>
        <v>6.1002829442575823</v>
      </c>
      <c r="O3346" s="1">
        <f t="shared" si="516"/>
        <v>33.521282944257585</v>
      </c>
      <c r="P3346" s="2">
        <f t="shared" si="517"/>
        <v>21.320717055742421</v>
      </c>
    </row>
    <row r="3347" spans="1:16" x14ac:dyDescent="0.2">
      <c r="A3347" s="46" t="s">
        <v>62</v>
      </c>
      <c r="B3347" s="47" t="s">
        <v>20</v>
      </c>
      <c r="C3347" s="47" t="s">
        <v>44</v>
      </c>
      <c r="D3347" s="47">
        <v>2020</v>
      </c>
      <c r="E3347">
        <v>3</v>
      </c>
      <c r="G3347">
        <v>26</v>
      </c>
      <c r="H3347">
        <v>33.216000000000001</v>
      </c>
      <c r="I3347">
        <v>26.414999999999999</v>
      </c>
      <c r="J3347">
        <v>27.934999999999999</v>
      </c>
      <c r="M3347" s="3">
        <f t="shared" si="514"/>
        <v>29.188666666666666</v>
      </c>
      <c r="N3347" s="1">
        <f t="shared" si="515"/>
        <v>3.5696162725611478</v>
      </c>
      <c r="O3347" s="1">
        <f t="shared" si="516"/>
        <v>32.758282939227811</v>
      </c>
      <c r="P3347" s="2">
        <f t="shared" si="517"/>
        <v>25.619050394105518</v>
      </c>
    </row>
    <row r="3348" spans="1:16" x14ac:dyDescent="0.2">
      <c r="A3348" s="46" t="s">
        <v>62</v>
      </c>
      <c r="B3348" s="47" t="s">
        <v>20</v>
      </c>
      <c r="C3348" s="47" t="s">
        <v>44</v>
      </c>
      <c r="D3348" s="47">
        <v>2020</v>
      </c>
      <c r="E3348">
        <v>3</v>
      </c>
      <c r="G3348">
        <v>27</v>
      </c>
      <c r="H3348">
        <v>20.390999999999998</v>
      </c>
      <c r="I3348">
        <v>23.396000000000001</v>
      </c>
      <c r="J3348">
        <v>32.462000000000003</v>
      </c>
      <c r="M3348" s="3">
        <f t="shared" si="514"/>
        <v>25.416333333333331</v>
      </c>
      <c r="N3348" s="1">
        <f t="shared" si="515"/>
        <v>6.2839931837434024</v>
      </c>
      <c r="O3348" s="1">
        <f t="shared" si="516"/>
        <v>31.700326517076732</v>
      </c>
      <c r="P3348" s="2">
        <f t="shared" si="517"/>
        <v>19.132340149589929</v>
      </c>
    </row>
    <row r="3349" spans="1:16" x14ac:dyDescent="0.2">
      <c r="A3349" s="46" t="s">
        <v>62</v>
      </c>
      <c r="B3349" s="47" t="s">
        <v>20</v>
      </c>
      <c r="C3349" s="47" t="s">
        <v>44</v>
      </c>
      <c r="D3349" s="47">
        <v>2020</v>
      </c>
      <c r="E3349">
        <v>3</v>
      </c>
      <c r="G3349">
        <v>28</v>
      </c>
      <c r="H3349">
        <v>22.641999999999999</v>
      </c>
      <c r="I3349">
        <v>23.396000000000001</v>
      </c>
      <c r="J3349">
        <v>28.689</v>
      </c>
      <c r="M3349" s="3">
        <f t="shared" si="514"/>
        <v>24.909000000000002</v>
      </c>
      <c r="N3349" s="1">
        <f t="shared" si="515"/>
        <v>3.2952130431885243</v>
      </c>
      <c r="O3349" s="1">
        <f t="shared" si="516"/>
        <v>28.204213043188528</v>
      </c>
      <c r="P3349" s="2">
        <f t="shared" si="517"/>
        <v>21.613786956811477</v>
      </c>
    </row>
    <row r="3350" spans="1:16" x14ac:dyDescent="0.2">
      <c r="A3350" s="46" t="s">
        <v>62</v>
      </c>
      <c r="B3350" s="47" t="s">
        <v>20</v>
      </c>
      <c r="C3350" s="47" t="s">
        <v>44</v>
      </c>
      <c r="D3350" s="47">
        <v>2020</v>
      </c>
      <c r="E3350">
        <v>3</v>
      </c>
      <c r="G3350">
        <v>29</v>
      </c>
      <c r="H3350">
        <v>18.867999999999999</v>
      </c>
      <c r="I3350">
        <v>21.9</v>
      </c>
      <c r="J3350">
        <v>25.66</v>
      </c>
      <c r="M3350" s="3">
        <f t="shared" si="514"/>
        <v>22.142666666666667</v>
      </c>
      <c r="N3350" s="1">
        <f t="shared" si="515"/>
        <v>3.4024963384746467</v>
      </c>
      <c r="O3350" s="1">
        <f t="shared" si="516"/>
        <v>25.545163005141312</v>
      </c>
      <c r="P3350" s="2">
        <f t="shared" si="517"/>
        <v>18.740170328192022</v>
      </c>
    </row>
    <row r="3351" spans="1:16" x14ac:dyDescent="0.2">
      <c r="A3351" s="46" t="s">
        <v>62</v>
      </c>
      <c r="B3351" s="47" t="s">
        <v>20</v>
      </c>
      <c r="C3351" s="47" t="s">
        <v>44</v>
      </c>
      <c r="D3351" s="47">
        <v>2020</v>
      </c>
      <c r="E3351">
        <v>3</v>
      </c>
      <c r="G3351">
        <v>30</v>
      </c>
      <c r="H3351">
        <v>19.623000000000001</v>
      </c>
      <c r="I3351">
        <v>25.66</v>
      </c>
      <c r="J3351">
        <v>25.704999999999998</v>
      </c>
      <c r="M3351" s="3">
        <f t="shared" si="514"/>
        <v>23.662666666666667</v>
      </c>
      <c r="N3351" s="1">
        <f t="shared" si="515"/>
        <v>3.4985263087953675</v>
      </c>
      <c r="O3351" s="1">
        <f t="shared" si="516"/>
        <v>27.161192975462033</v>
      </c>
      <c r="P3351" s="2">
        <f t="shared" si="517"/>
        <v>20.1641403578713</v>
      </c>
    </row>
    <row r="3352" spans="1:16" x14ac:dyDescent="0.2">
      <c r="A3352" s="46" t="s">
        <v>62</v>
      </c>
      <c r="B3352" s="47" t="s">
        <v>20</v>
      </c>
      <c r="C3352" s="47" t="s">
        <v>44</v>
      </c>
      <c r="D3352" s="47">
        <v>2020</v>
      </c>
      <c r="E3352">
        <v>3</v>
      </c>
      <c r="G3352">
        <v>31</v>
      </c>
      <c r="H3352">
        <v>28.678999999999998</v>
      </c>
      <c r="I3352">
        <v>32.453000000000003</v>
      </c>
      <c r="J3352">
        <v>29.434000000000001</v>
      </c>
      <c r="M3352" s="3">
        <f t="shared" si="514"/>
        <v>30.188666666666666</v>
      </c>
      <c r="N3352" s="1">
        <f t="shared" si="515"/>
        <v>1.9969752961249523</v>
      </c>
      <c r="O3352" s="1">
        <f t="shared" si="516"/>
        <v>32.185641962791621</v>
      </c>
      <c r="P3352" s="2">
        <f t="shared" si="517"/>
        <v>28.191691370541715</v>
      </c>
    </row>
    <row r="3353" spans="1:16" x14ac:dyDescent="0.2">
      <c r="A3353" s="46" t="s">
        <v>62</v>
      </c>
      <c r="B3353" s="47" t="s">
        <v>20</v>
      </c>
      <c r="C3353" s="47" t="s">
        <v>44</v>
      </c>
      <c r="D3353" s="47">
        <v>2020</v>
      </c>
      <c r="E3353">
        <v>3</v>
      </c>
      <c r="G3353">
        <v>32</v>
      </c>
      <c r="H3353">
        <v>33.996000000000002</v>
      </c>
      <c r="I3353">
        <v>28.689</v>
      </c>
      <c r="J3353">
        <v>33.962000000000003</v>
      </c>
      <c r="M3353" s="3">
        <f t="shared" si="514"/>
        <v>32.215666666666671</v>
      </c>
      <c r="N3353" s="1">
        <f t="shared" si="515"/>
        <v>3.0542302358095639</v>
      </c>
      <c r="O3353" s="1">
        <f t="shared" si="516"/>
        <v>35.269896902476233</v>
      </c>
      <c r="P3353" s="2">
        <f t="shared" si="517"/>
        <v>29.161436430857108</v>
      </c>
    </row>
    <row r="3354" spans="1:16" x14ac:dyDescent="0.2">
      <c r="A3354" s="46" t="s">
        <v>62</v>
      </c>
      <c r="B3354" s="47" t="s">
        <v>20</v>
      </c>
      <c r="C3354" s="47" t="s">
        <v>44</v>
      </c>
      <c r="D3354" s="47">
        <v>2020</v>
      </c>
      <c r="E3354">
        <v>3</v>
      </c>
      <c r="G3354">
        <v>33</v>
      </c>
      <c r="H3354">
        <v>24.163</v>
      </c>
      <c r="I3354">
        <v>27.18</v>
      </c>
      <c r="J3354">
        <v>28.719000000000001</v>
      </c>
      <c r="M3354" s="3">
        <f t="shared" si="514"/>
        <v>26.687333333333338</v>
      </c>
      <c r="N3354" s="1">
        <f t="shared" si="515"/>
        <v>2.3176117736440105</v>
      </c>
      <c r="O3354" s="1">
        <f t="shared" si="516"/>
        <v>29.004945106977349</v>
      </c>
      <c r="P3354" s="2">
        <f t="shared" si="517"/>
        <v>24.369721559689328</v>
      </c>
    </row>
    <row r="3355" spans="1:16" x14ac:dyDescent="0.2">
      <c r="A3355" s="46" t="s">
        <v>62</v>
      </c>
      <c r="B3355" s="47" t="s">
        <v>20</v>
      </c>
      <c r="C3355" s="47" t="s">
        <v>44</v>
      </c>
      <c r="D3355" s="47">
        <v>2020</v>
      </c>
      <c r="E3355">
        <v>3</v>
      </c>
      <c r="G3355">
        <v>34</v>
      </c>
      <c r="H3355">
        <v>26.587</v>
      </c>
      <c r="I3355">
        <v>28.678999999999998</v>
      </c>
      <c r="J3355">
        <v>30.952999999999999</v>
      </c>
      <c r="M3355" s="3">
        <f t="shared" si="514"/>
        <v>28.739666666666665</v>
      </c>
      <c r="N3355" s="1">
        <f t="shared" si="515"/>
        <v>2.1836321424025003</v>
      </c>
      <c r="O3355" s="1">
        <f t="shared" si="516"/>
        <v>30.923298809069166</v>
      </c>
      <c r="P3355" s="2">
        <f t="shared" si="517"/>
        <v>26.556034524264163</v>
      </c>
    </row>
    <row r="3356" spans="1:16" x14ac:dyDescent="0.2">
      <c r="A3356" s="46" t="s">
        <v>62</v>
      </c>
      <c r="B3356" s="47" t="s">
        <v>20</v>
      </c>
      <c r="C3356" s="47" t="s">
        <v>44</v>
      </c>
      <c r="D3356" s="47">
        <v>2020</v>
      </c>
      <c r="E3356">
        <v>3</v>
      </c>
      <c r="G3356">
        <v>35</v>
      </c>
      <c r="H3356">
        <v>20.433</v>
      </c>
      <c r="I3356">
        <v>28.678999999999998</v>
      </c>
      <c r="J3356">
        <v>27.925000000000001</v>
      </c>
      <c r="M3356" s="3">
        <f t="shared" si="514"/>
        <v>25.678999999999998</v>
      </c>
      <c r="N3356" s="1">
        <f t="shared" si="515"/>
        <v>4.5587844871193575</v>
      </c>
      <c r="O3356" s="1">
        <f t="shared" si="516"/>
        <v>30.237784487119356</v>
      </c>
      <c r="P3356" s="2">
        <f t="shared" si="517"/>
        <v>21.120215512880641</v>
      </c>
    </row>
    <row r="3357" spans="1:16" x14ac:dyDescent="0.2">
      <c r="A3357" s="46" t="s">
        <v>62</v>
      </c>
      <c r="B3357" s="47" t="s">
        <v>20</v>
      </c>
      <c r="C3357" s="47" t="s">
        <v>44</v>
      </c>
      <c r="D3357" s="47">
        <v>2020</v>
      </c>
      <c r="E3357">
        <v>3</v>
      </c>
      <c r="G3357">
        <v>36</v>
      </c>
      <c r="H3357">
        <v>31.734000000000002</v>
      </c>
      <c r="I3357">
        <v>34.725000000000001</v>
      </c>
      <c r="J3357">
        <v>30.952999999999999</v>
      </c>
      <c r="M3357" s="3">
        <f t="shared" si="514"/>
        <v>32.470666666666666</v>
      </c>
      <c r="N3357" s="1">
        <f t="shared" si="515"/>
        <v>1.9909807466003624</v>
      </c>
      <c r="O3357" s="1">
        <f t="shared" si="516"/>
        <v>34.461647413267031</v>
      </c>
      <c r="P3357" s="2">
        <f t="shared" si="517"/>
        <v>30.479685920066302</v>
      </c>
    </row>
    <row r="3358" spans="1:16" x14ac:dyDescent="0.2">
      <c r="A3358" s="46" t="s">
        <v>62</v>
      </c>
      <c r="B3358" s="47" t="s">
        <v>20</v>
      </c>
      <c r="C3358" s="47" t="s">
        <v>44</v>
      </c>
      <c r="D3358" s="47">
        <v>2020</v>
      </c>
      <c r="E3358">
        <v>3</v>
      </c>
      <c r="G3358">
        <v>37</v>
      </c>
      <c r="H3358">
        <v>26.457999999999998</v>
      </c>
      <c r="I3358">
        <v>30.943000000000001</v>
      </c>
      <c r="J3358">
        <v>33.207999999999998</v>
      </c>
      <c r="M3358" s="3">
        <f t="shared" ref="M3358:M3417" si="518">AVERAGE(H3358:L3358)</f>
        <v>30.202999999999999</v>
      </c>
      <c r="N3358" s="1">
        <f t="shared" ref="N3358:N3417" si="519">STDEV(H3358:L3358)</f>
        <v>3.4353056632561829</v>
      </c>
      <c r="O3358" s="1">
        <f t="shared" ref="O3358:O3417" si="520">M3358+N3358</f>
        <v>33.638305663256183</v>
      </c>
      <c r="P3358" s="2">
        <f t="shared" ref="P3358:P3417" si="521">M3358-N3358</f>
        <v>26.767694336743816</v>
      </c>
    </row>
    <row r="3359" spans="1:16" x14ac:dyDescent="0.2">
      <c r="A3359" s="46" t="s">
        <v>62</v>
      </c>
      <c r="B3359" s="47" t="s">
        <v>20</v>
      </c>
      <c r="C3359" s="47" t="s">
        <v>44</v>
      </c>
      <c r="D3359" s="47">
        <v>2020</v>
      </c>
      <c r="E3359">
        <v>3</v>
      </c>
      <c r="G3359">
        <v>38</v>
      </c>
      <c r="H3359">
        <v>26.457999999999998</v>
      </c>
      <c r="I3359">
        <v>28.678999999999998</v>
      </c>
      <c r="J3359">
        <v>31.698</v>
      </c>
      <c r="M3359" s="3">
        <f t="shared" si="518"/>
        <v>28.945000000000004</v>
      </c>
      <c r="N3359" s="1">
        <f t="shared" si="519"/>
        <v>2.6301077924678307</v>
      </c>
      <c r="O3359" s="1">
        <f t="shared" si="520"/>
        <v>31.575107792467833</v>
      </c>
      <c r="P3359" s="2">
        <f t="shared" si="521"/>
        <v>26.314892207532175</v>
      </c>
    </row>
    <row r="3360" spans="1:16" x14ac:dyDescent="0.2">
      <c r="A3360" s="46" t="s">
        <v>62</v>
      </c>
      <c r="B3360" s="47" t="s">
        <v>20</v>
      </c>
      <c r="C3360" s="47" t="s">
        <v>44</v>
      </c>
      <c r="D3360" s="47">
        <v>2020</v>
      </c>
      <c r="E3360">
        <v>3</v>
      </c>
      <c r="G3360">
        <v>39</v>
      </c>
      <c r="H3360">
        <v>28.678999999999998</v>
      </c>
      <c r="I3360">
        <v>33.207999999999998</v>
      </c>
      <c r="J3360">
        <v>30.943000000000001</v>
      </c>
      <c r="M3360" s="3">
        <f t="shared" si="518"/>
        <v>30.943333333333332</v>
      </c>
      <c r="N3360" s="1">
        <f t="shared" si="519"/>
        <v>2.2645000183999411</v>
      </c>
      <c r="O3360" s="1">
        <f t="shared" si="520"/>
        <v>33.207833351733271</v>
      </c>
      <c r="P3360" s="2">
        <f t="shared" si="521"/>
        <v>28.678833314933392</v>
      </c>
    </row>
    <row r="3361" spans="1:16" x14ac:dyDescent="0.2">
      <c r="A3361" s="46" t="s">
        <v>62</v>
      </c>
      <c r="B3361" s="47" t="s">
        <v>20</v>
      </c>
      <c r="C3361" s="47" t="s">
        <v>44</v>
      </c>
      <c r="D3361" s="47">
        <v>2020</v>
      </c>
      <c r="E3361">
        <v>3</v>
      </c>
      <c r="G3361">
        <v>40</v>
      </c>
      <c r="H3361">
        <v>23.445</v>
      </c>
      <c r="I3361">
        <v>26.457999999999998</v>
      </c>
      <c r="J3361">
        <v>28.678999999999998</v>
      </c>
      <c r="M3361" s="3">
        <f t="shared" si="518"/>
        <v>26.193999999999999</v>
      </c>
      <c r="N3361" s="1">
        <f t="shared" si="519"/>
        <v>2.6269680241677849</v>
      </c>
      <c r="O3361" s="1">
        <f t="shared" si="520"/>
        <v>28.820968024167783</v>
      </c>
      <c r="P3361" s="2">
        <f t="shared" si="521"/>
        <v>23.567031975832215</v>
      </c>
    </row>
    <row r="3362" spans="1:16" x14ac:dyDescent="0.2">
      <c r="A3362" s="46" t="s">
        <v>62</v>
      </c>
      <c r="B3362" s="47" t="s">
        <v>20</v>
      </c>
      <c r="C3362" s="47" t="s">
        <v>44</v>
      </c>
      <c r="D3362" s="47">
        <v>2020</v>
      </c>
      <c r="E3362">
        <v>3</v>
      </c>
      <c r="G3362">
        <v>41</v>
      </c>
      <c r="H3362">
        <v>24.163</v>
      </c>
      <c r="I3362">
        <v>30.225999999999999</v>
      </c>
      <c r="J3362">
        <v>32.453000000000003</v>
      </c>
      <c r="M3362" s="3">
        <f t="shared" si="518"/>
        <v>28.947333333333333</v>
      </c>
      <c r="N3362" s="1">
        <f t="shared" si="519"/>
        <v>4.2903690206476854</v>
      </c>
      <c r="O3362" s="1">
        <f t="shared" si="520"/>
        <v>33.237702353981021</v>
      </c>
      <c r="P3362" s="2">
        <f t="shared" si="521"/>
        <v>24.656964312685648</v>
      </c>
    </row>
    <row r="3363" spans="1:16" x14ac:dyDescent="0.2">
      <c r="A3363" s="46" t="s">
        <v>62</v>
      </c>
      <c r="B3363" s="47" t="s">
        <v>20</v>
      </c>
      <c r="C3363" s="47" t="s">
        <v>44</v>
      </c>
      <c r="D3363" s="47">
        <v>2020</v>
      </c>
      <c r="E3363">
        <v>3</v>
      </c>
      <c r="G3363">
        <v>42</v>
      </c>
      <c r="H3363">
        <v>33.996000000000002</v>
      </c>
      <c r="I3363">
        <v>27.17</v>
      </c>
      <c r="J3363">
        <v>29.434000000000001</v>
      </c>
      <c r="M3363" s="3">
        <f t="shared" si="518"/>
        <v>30.200000000000003</v>
      </c>
      <c r="N3363" s="1">
        <f t="shared" si="519"/>
        <v>3.4768715823279988</v>
      </c>
      <c r="O3363" s="1">
        <f t="shared" si="520"/>
        <v>33.676871582328005</v>
      </c>
      <c r="P3363" s="2">
        <f t="shared" si="521"/>
        <v>26.723128417672005</v>
      </c>
    </row>
    <row r="3364" spans="1:16" x14ac:dyDescent="0.2">
      <c r="A3364" s="46" t="s">
        <v>62</v>
      </c>
      <c r="B3364" s="47" t="s">
        <v>20</v>
      </c>
      <c r="C3364" s="47" t="s">
        <v>44</v>
      </c>
      <c r="D3364" s="47">
        <v>2020</v>
      </c>
      <c r="E3364">
        <v>3</v>
      </c>
      <c r="G3364">
        <v>43</v>
      </c>
      <c r="H3364">
        <v>36.258000000000003</v>
      </c>
      <c r="I3364">
        <v>27.925000000000001</v>
      </c>
      <c r="J3364">
        <v>28.678999999999998</v>
      </c>
      <c r="M3364" s="3">
        <f t="shared" si="518"/>
        <v>30.954000000000004</v>
      </c>
      <c r="N3364" s="1">
        <f t="shared" si="519"/>
        <v>4.608843781253591</v>
      </c>
      <c r="O3364" s="1">
        <f t="shared" si="520"/>
        <v>35.562843781253598</v>
      </c>
      <c r="P3364" s="2">
        <f t="shared" si="521"/>
        <v>26.345156218746414</v>
      </c>
    </row>
    <row r="3365" spans="1:16" x14ac:dyDescent="0.2">
      <c r="A3365" s="46" t="s">
        <v>62</v>
      </c>
      <c r="B3365" s="47" t="s">
        <v>20</v>
      </c>
      <c r="C3365" s="47" t="s">
        <v>44</v>
      </c>
      <c r="D3365" s="47">
        <v>2020</v>
      </c>
      <c r="E3365">
        <v>3</v>
      </c>
      <c r="G3365">
        <v>44</v>
      </c>
      <c r="H3365">
        <v>28.678999999999998</v>
      </c>
      <c r="I3365">
        <v>33.207999999999998</v>
      </c>
      <c r="J3365">
        <v>25.66</v>
      </c>
      <c r="M3365" s="3">
        <f t="shared" si="518"/>
        <v>29.182333333333332</v>
      </c>
      <c r="N3365" s="1">
        <f t="shared" si="519"/>
        <v>3.7990899348835145</v>
      </c>
      <c r="O3365" s="1">
        <f t="shared" si="520"/>
        <v>32.981423268216844</v>
      </c>
      <c r="P3365" s="2">
        <f t="shared" si="521"/>
        <v>25.383243398449817</v>
      </c>
    </row>
    <row r="3366" spans="1:16" x14ac:dyDescent="0.2">
      <c r="A3366" s="46" t="s">
        <v>62</v>
      </c>
      <c r="B3366" s="47" t="s">
        <v>20</v>
      </c>
      <c r="C3366" s="47" t="s">
        <v>44</v>
      </c>
      <c r="D3366" s="47">
        <v>2020</v>
      </c>
      <c r="E3366">
        <v>3</v>
      </c>
      <c r="G3366">
        <v>45</v>
      </c>
      <c r="H3366">
        <v>31.698</v>
      </c>
      <c r="I3366">
        <v>36.296999999999997</v>
      </c>
      <c r="J3366">
        <v>29.434000000000001</v>
      </c>
      <c r="M3366" s="3">
        <f t="shared" si="518"/>
        <v>32.476333333333336</v>
      </c>
      <c r="N3366" s="1">
        <f t="shared" si="519"/>
        <v>3.4970765409600801</v>
      </c>
      <c r="O3366" s="1">
        <f t="shared" si="520"/>
        <v>35.973409874293417</v>
      </c>
      <c r="P3366" s="2">
        <f t="shared" si="521"/>
        <v>28.979256792373256</v>
      </c>
    </row>
    <row r="3367" spans="1:16" x14ac:dyDescent="0.2">
      <c r="A3367" s="46" t="s">
        <v>62</v>
      </c>
      <c r="B3367" s="47" t="s">
        <v>20</v>
      </c>
      <c r="C3367" s="47" t="s">
        <v>44</v>
      </c>
      <c r="D3367" s="47">
        <v>2020</v>
      </c>
      <c r="E3367">
        <v>3</v>
      </c>
      <c r="G3367">
        <v>46</v>
      </c>
      <c r="H3367">
        <v>31.698</v>
      </c>
      <c r="I3367">
        <v>27.925000000000001</v>
      </c>
      <c r="J3367">
        <v>25.66</v>
      </c>
      <c r="M3367" s="3">
        <f t="shared" si="518"/>
        <v>28.427666666666667</v>
      </c>
      <c r="N3367" s="1">
        <f t="shared" si="519"/>
        <v>3.0502239808468712</v>
      </c>
      <c r="O3367" s="1">
        <f t="shared" si="520"/>
        <v>31.47789064751354</v>
      </c>
      <c r="P3367" s="2">
        <f t="shared" si="521"/>
        <v>25.377442685819794</v>
      </c>
    </row>
    <row r="3368" spans="1:16" x14ac:dyDescent="0.2">
      <c r="A3368" s="46" t="s">
        <v>62</v>
      </c>
      <c r="B3368" s="47" t="s">
        <v>20</v>
      </c>
      <c r="C3368" s="47" t="s">
        <v>44</v>
      </c>
      <c r="D3368" s="47">
        <v>2020</v>
      </c>
      <c r="E3368">
        <v>3</v>
      </c>
      <c r="G3368">
        <v>47</v>
      </c>
      <c r="H3368">
        <v>31.734000000000002</v>
      </c>
      <c r="I3368">
        <v>32.488</v>
      </c>
      <c r="J3368">
        <v>24.917000000000002</v>
      </c>
      <c r="M3368" s="3">
        <f t="shared" si="518"/>
        <v>29.713000000000005</v>
      </c>
      <c r="N3368" s="1">
        <f t="shared" si="519"/>
        <v>4.1705324600103202</v>
      </c>
      <c r="O3368" s="1">
        <f t="shared" si="520"/>
        <v>33.883532460010322</v>
      </c>
      <c r="P3368" s="2">
        <f t="shared" si="521"/>
        <v>25.542467539989683</v>
      </c>
    </row>
    <row r="3369" spans="1:16" x14ac:dyDescent="0.2">
      <c r="A3369" s="46" t="s">
        <v>62</v>
      </c>
      <c r="B3369" s="47" t="s">
        <v>20</v>
      </c>
      <c r="C3369" s="47" t="s">
        <v>44</v>
      </c>
      <c r="D3369" s="47">
        <v>2020</v>
      </c>
      <c r="E3369">
        <v>3</v>
      </c>
      <c r="G3369">
        <v>48</v>
      </c>
      <c r="H3369">
        <v>30.952999999999999</v>
      </c>
      <c r="I3369">
        <v>28.689</v>
      </c>
      <c r="J3369">
        <v>24.151</v>
      </c>
      <c r="M3369" s="3">
        <f t="shared" si="518"/>
        <v>27.930999999999997</v>
      </c>
      <c r="N3369" s="1">
        <f t="shared" si="519"/>
        <v>3.4637730872561918</v>
      </c>
      <c r="O3369" s="1">
        <f t="shared" si="520"/>
        <v>31.394773087256191</v>
      </c>
      <c r="P3369" s="2">
        <f t="shared" si="521"/>
        <v>24.467226912743804</v>
      </c>
    </row>
    <row r="3370" spans="1:16" x14ac:dyDescent="0.2">
      <c r="A3370" s="46" t="s">
        <v>62</v>
      </c>
      <c r="B3370" s="47" t="s">
        <v>20</v>
      </c>
      <c r="C3370" s="47" t="s">
        <v>44</v>
      </c>
      <c r="D3370" s="47">
        <v>2020</v>
      </c>
      <c r="E3370">
        <v>3</v>
      </c>
      <c r="G3370">
        <v>49</v>
      </c>
      <c r="H3370">
        <v>36.981000000000002</v>
      </c>
      <c r="I3370">
        <v>28.689</v>
      </c>
      <c r="J3370">
        <v>28.719000000000001</v>
      </c>
      <c r="M3370" s="3">
        <f t="shared" si="518"/>
        <v>31.463000000000005</v>
      </c>
      <c r="N3370" s="1">
        <f t="shared" si="519"/>
        <v>4.7787517198531813</v>
      </c>
      <c r="O3370" s="1">
        <f t="shared" si="520"/>
        <v>36.241751719853184</v>
      </c>
      <c r="P3370" s="2">
        <f t="shared" si="521"/>
        <v>26.684248280146825</v>
      </c>
    </row>
    <row r="3371" spans="1:16" x14ac:dyDescent="0.2">
      <c r="A3371" s="46" t="s">
        <v>62</v>
      </c>
      <c r="B3371" s="47" t="s">
        <v>20</v>
      </c>
      <c r="C3371" s="47" t="s">
        <v>44</v>
      </c>
      <c r="D3371" s="47">
        <v>2020</v>
      </c>
      <c r="E3371">
        <v>3</v>
      </c>
      <c r="G3371">
        <v>50</v>
      </c>
      <c r="H3371">
        <v>42.264000000000003</v>
      </c>
      <c r="I3371">
        <v>26.457999999999998</v>
      </c>
      <c r="J3371">
        <v>32.453000000000003</v>
      </c>
      <c r="M3371" s="3">
        <f t="shared" si="518"/>
        <v>33.725000000000001</v>
      </c>
      <c r="N3371" s="1">
        <f t="shared" si="519"/>
        <v>7.9794045517193659</v>
      </c>
      <c r="O3371" s="1">
        <f t="shared" si="520"/>
        <v>41.704404551719364</v>
      </c>
      <c r="P3371" s="2">
        <f t="shared" si="521"/>
        <v>25.745595448280636</v>
      </c>
    </row>
    <row r="3372" spans="1:16" x14ac:dyDescent="0.2">
      <c r="A3372" s="46" t="s">
        <v>62</v>
      </c>
      <c r="B3372" s="47" t="s">
        <v>20</v>
      </c>
      <c r="C3372" s="47" t="s">
        <v>44</v>
      </c>
      <c r="D3372" s="47">
        <v>2020</v>
      </c>
      <c r="E3372">
        <v>3</v>
      </c>
      <c r="G3372">
        <v>51</v>
      </c>
      <c r="H3372">
        <v>37.765999999999998</v>
      </c>
      <c r="I3372">
        <v>28.678999999999998</v>
      </c>
      <c r="J3372">
        <v>36.351999999999997</v>
      </c>
      <c r="M3372" s="3">
        <f t="shared" si="518"/>
        <v>34.265666666666668</v>
      </c>
      <c r="N3372" s="1">
        <f t="shared" si="519"/>
        <v>4.8895789525615996</v>
      </c>
      <c r="O3372" s="1">
        <f t="shared" si="520"/>
        <v>39.155245619228268</v>
      </c>
      <c r="P3372" s="2">
        <f t="shared" si="521"/>
        <v>29.376087714105068</v>
      </c>
    </row>
    <row r="3373" spans="1:16" x14ac:dyDescent="0.2">
      <c r="A3373" s="46" t="s">
        <v>62</v>
      </c>
      <c r="B3373" s="47" t="s">
        <v>20</v>
      </c>
      <c r="C3373" s="47" t="s">
        <v>44</v>
      </c>
      <c r="D3373" s="47">
        <v>2020</v>
      </c>
      <c r="E3373">
        <v>3</v>
      </c>
      <c r="G3373">
        <v>52</v>
      </c>
      <c r="H3373">
        <v>26.457999999999998</v>
      </c>
      <c r="I3373">
        <v>37.743000000000002</v>
      </c>
      <c r="J3373">
        <v>30.98</v>
      </c>
      <c r="M3373" s="3">
        <f t="shared" si="518"/>
        <v>31.727</v>
      </c>
      <c r="N3373" s="1">
        <f t="shared" si="519"/>
        <v>5.6794641472589724</v>
      </c>
      <c r="O3373" s="1">
        <f t="shared" si="520"/>
        <v>37.406464147258973</v>
      </c>
      <c r="P3373" s="2">
        <f t="shared" si="521"/>
        <v>26.047535852741028</v>
      </c>
    </row>
    <row r="3374" spans="1:16" x14ac:dyDescent="0.2">
      <c r="A3374" s="46" t="s">
        <v>62</v>
      </c>
      <c r="B3374" s="47" t="s">
        <v>20</v>
      </c>
      <c r="C3374" s="47" t="s">
        <v>44</v>
      </c>
      <c r="D3374" s="47">
        <v>2020</v>
      </c>
      <c r="E3374">
        <v>3</v>
      </c>
      <c r="G3374">
        <v>53</v>
      </c>
      <c r="H3374">
        <v>36.234000000000002</v>
      </c>
      <c r="I3374">
        <v>43.018999999999998</v>
      </c>
      <c r="J3374">
        <v>30.943000000000001</v>
      </c>
      <c r="M3374" s="3">
        <f t="shared" si="518"/>
        <v>36.731999999999999</v>
      </c>
      <c r="N3374" s="1">
        <f t="shared" si="519"/>
        <v>6.0533831036867056</v>
      </c>
      <c r="O3374" s="1">
        <f t="shared" si="520"/>
        <v>42.785383103686705</v>
      </c>
      <c r="P3374" s="2">
        <f t="shared" si="521"/>
        <v>30.678616896313294</v>
      </c>
    </row>
    <row r="3375" spans="1:16" x14ac:dyDescent="0.2">
      <c r="A3375" s="46" t="s">
        <v>62</v>
      </c>
      <c r="B3375" s="47" t="s">
        <v>20</v>
      </c>
      <c r="C3375" s="47" t="s">
        <v>44</v>
      </c>
      <c r="D3375" s="47">
        <v>2020</v>
      </c>
      <c r="E3375">
        <v>3</v>
      </c>
      <c r="G3375">
        <v>54</v>
      </c>
      <c r="H3375">
        <v>28.925999999999998</v>
      </c>
      <c r="I3375">
        <v>33.420999999999999</v>
      </c>
      <c r="J3375">
        <v>30.198</v>
      </c>
      <c r="M3375" s="3">
        <f t="shared" si="518"/>
        <v>30.848333333333329</v>
      </c>
      <c r="N3375" s="1">
        <f t="shared" si="519"/>
        <v>2.3169929506438587</v>
      </c>
      <c r="O3375" s="1">
        <f t="shared" si="520"/>
        <v>33.165326283977187</v>
      </c>
      <c r="P3375" s="2">
        <f t="shared" si="521"/>
        <v>28.531340382689471</v>
      </c>
    </row>
    <row r="3376" spans="1:16" x14ac:dyDescent="0.2">
      <c r="A3376" s="46" t="s">
        <v>62</v>
      </c>
      <c r="B3376" s="47" t="s">
        <v>20</v>
      </c>
      <c r="C3376" s="47" t="s">
        <v>44</v>
      </c>
      <c r="D3376" s="47">
        <v>2020</v>
      </c>
      <c r="E3376">
        <v>3</v>
      </c>
      <c r="G3376">
        <v>55</v>
      </c>
      <c r="H3376">
        <v>39.244999999999997</v>
      </c>
      <c r="I3376">
        <v>26.425999999999998</v>
      </c>
      <c r="J3376">
        <v>37.735999999999997</v>
      </c>
      <c r="M3376" s="3">
        <f t="shared" si="518"/>
        <v>34.468999999999994</v>
      </c>
      <c r="N3376" s="1">
        <f t="shared" si="519"/>
        <v>7.0061870514567701</v>
      </c>
      <c r="O3376" s="1">
        <f t="shared" si="520"/>
        <v>41.475187051456764</v>
      </c>
      <c r="P3376" s="2">
        <f t="shared" si="521"/>
        <v>27.462812948543224</v>
      </c>
    </row>
    <row r="3377" spans="1:16" x14ac:dyDescent="0.2">
      <c r="A3377" s="46" t="s">
        <v>62</v>
      </c>
      <c r="B3377" s="47" t="s">
        <v>20</v>
      </c>
      <c r="C3377" s="47" t="s">
        <v>44</v>
      </c>
      <c r="D3377" s="47">
        <v>2020</v>
      </c>
      <c r="E3377">
        <v>3</v>
      </c>
      <c r="G3377">
        <v>56</v>
      </c>
      <c r="H3377">
        <v>37.173000000000002</v>
      </c>
      <c r="I3377">
        <v>25.936</v>
      </c>
      <c r="J3377">
        <v>30.225999999999999</v>
      </c>
      <c r="M3377" s="3">
        <f t="shared" si="518"/>
        <v>31.111666666666668</v>
      </c>
      <c r="N3377" s="1">
        <f t="shared" si="519"/>
        <v>5.6706125183557639</v>
      </c>
      <c r="O3377" s="1">
        <f t="shared" si="520"/>
        <v>36.782279185022432</v>
      </c>
      <c r="P3377" s="2">
        <f t="shared" si="521"/>
        <v>25.441054148310904</v>
      </c>
    </row>
    <row r="3378" spans="1:16" x14ac:dyDescent="0.2">
      <c r="A3378" s="46" t="s">
        <v>62</v>
      </c>
      <c r="B3378" s="47" t="s">
        <v>20</v>
      </c>
      <c r="C3378" s="47" t="s">
        <v>44</v>
      </c>
      <c r="D3378" s="47">
        <v>2020</v>
      </c>
      <c r="E3378">
        <v>3</v>
      </c>
      <c r="G3378">
        <v>57</v>
      </c>
      <c r="H3378">
        <v>30.198</v>
      </c>
      <c r="I3378">
        <v>28.689</v>
      </c>
      <c r="J3378">
        <v>29.472999999999999</v>
      </c>
      <c r="M3378" s="3">
        <f t="shared" si="518"/>
        <v>29.453333333333333</v>
      </c>
      <c r="N3378" s="1">
        <f t="shared" si="519"/>
        <v>0.75469221099288786</v>
      </c>
      <c r="O3378" s="1">
        <f t="shared" si="520"/>
        <v>30.208025544326222</v>
      </c>
      <c r="P3378" s="2">
        <f t="shared" si="521"/>
        <v>28.698641122340444</v>
      </c>
    </row>
    <row r="3379" spans="1:16" x14ac:dyDescent="0.2">
      <c r="A3379" s="46" t="s">
        <v>62</v>
      </c>
      <c r="B3379" s="47" t="s">
        <v>20</v>
      </c>
      <c r="C3379" s="47" t="s">
        <v>44</v>
      </c>
      <c r="D3379" s="47">
        <v>2020</v>
      </c>
      <c r="E3379">
        <v>3</v>
      </c>
      <c r="G3379">
        <v>58</v>
      </c>
      <c r="H3379">
        <v>20.765000000000001</v>
      </c>
      <c r="I3379">
        <v>32.462000000000003</v>
      </c>
      <c r="J3379">
        <v>21.611999999999998</v>
      </c>
      <c r="M3379" s="3">
        <f t="shared" si="518"/>
        <v>24.946333333333332</v>
      </c>
      <c r="N3379" s="1">
        <f t="shared" si="519"/>
        <v>6.5225214705153265</v>
      </c>
      <c r="O3379" s="1">
        <f t="shared" si="520"/>
        <v>31.468854803848657</v>
      </c>
      <c r="P3379" s="2">
        <f t="shared" si="521"/>
        <v>18.423811862818006</v>
      </c>
    </row>
    <row r="3380" spans="1:16" x14ac:dyDescent="0.2">
      <c r="A3380" s="50" t="s">
        <v>62</v>
      </c>
      <c r="B3380" s="51" t="s">
        <v>20</v>
      </c>
      <c r="C3380" s="51" t="s">
        <v>44</v>
      </c>
      <c r="D3380" s="51">
        <v>2020</v>
      </c>
      <c r="E3380" s="5">
        <v>3</v>
      </c>
      <c r="F3380" s="5"/>
      <c r="G3380" s="5">
        <v>59</v>
      </c>
      <c r="H3380" s="5">
        <v>15.093999999999999</v>
      </c>
      <c r="I3380" s="5">
        <v>27.431000000000001</v>
      </c>
      <c r="J3380" s="5">
        <v>33.241999999999997</v>
      </c>
      <c r="K3380" s="5"/>
      <c r="L3380" s="5"/>
      <c r="M3380" s="6">
        <f t="shared" si="518"/>
        <v>25.255666666666666</v>
      </c>
      <c r="N3380" s="7">
        <f t="shared" si="519"/>
        <v>9.2674987096483221</v>
      </c>
      <c r="O3380" s="7">
        <f t="shared" si="520"/>
        <v>34.523165376314992</v>
      </c>
      <c r="P3380" s="8">
        <f t="shared" si="521"/>
        <v>15.988167957018344</v>
      </c>
    </row>
    <row r="3381" spans="1:16" x14ac:dyDescent="0.2">
      <c r="A3381" s="48" t="s">
        <v>62</v>
      </c>
      <c r="B3381" s="49" t="s">
        <v>20</v>
      </c>
      <c r="C3381" s="49" t="s">
        <v>44</v>
      </c>
      <c r="D3381" s="49">
        <v>2019</v>
      </c>
      <c r="E3381" s="9">
        <v>4</v>
      </c>
      <c r="F3381" s="9">
        <v>2029.171</v>
      </c>
      <c r="G3381" s="9">
        <v>1</v>
      </c>
      <c r="H3381" s="9">
        <v>1.5089999999999999</v>
      </c>
      <c r="I3381" s="9">
        <v>0.755</v>
      </c>
      <c r="J3381" s="9">
        <v>0.755</v>
      </c>
      <c r="K3381" s="9"/>
      <c r="L3381" s="9"/>
      <c r="M3381" s="11">
        <f t="shared" si="518"/>
        <v>1.0063333333333333</v>
      </c>
      <c r="N3381" s="12">
        <f t="shared" si="519"/>
        <v>0.43532210296897816</v>
      </c>
      <c r="O3381" s="12">
        <f t="shared" si="520"/>
        <v>1.4416554363023115</v>
      </c>
      <c r="P3381" s="13">
        <f t="shared" si="521"/>
        <v>0.57101123036435508</v>
      </c>
    </row>
    <row r="3382" spans="1:16" x14ac:dyDescent="0.2">
      <c r="A3382" s="46" t="s">
        <v>62</v>
      </c>
      <c r="B3382" s="47" t="s">
        <v>20</v>
      </c>
      <c r="C3382" s="47" t="s">
        <v>44</v>
      </c>
      <c r="D3382" s="47">
        <v>2019</v>
      </c>
      <c r="E3382">
        <v>4</v>
      </c>
      <c r="G3382">
        <v>2</v>
      </c>
      <c r="H3382">
        <v>1.5089999999999999</v>
      </c>
      <c r="I3382">
        <v>3.0190000000000001</v>
      </c>
      <c r="J3382">
        <v>3.0190000000000001</v>
      </c>
      <c r="M3382" s="3">
        <f t="shared" si="518"/>
        <v>2.5156666666666667</v>
      </c>
      <c r="N3382" s="1">
        <f t="shared" si="519"/>
        <v>0.8717989064763344</v>
      </c>
      <c r="O3382" s="1">
        <f t="shared" si="520"/>
        <v>3.3874655731430012</v>
      </c>
      <c r="P3382" s="2">
        <f t="shared" si="521"/>
        <v>1.6438677601903322</v>
      </c>
    </row>
    <row r="3383" spans="1:16" x14ac:dyDescent="0.2">
      <c r="A3383" s="46" t="s">
        <v>62</v>
      </c>
      <c r="B3383" s="47" t="s">
        <v>20</v>
      </c>
      <c r="C3383" s="47" t="s">
        <v>44</v>
      </c>
      <c r="D3383" s="47">
        <v>2019</v>
      </c>
      <c r="E3383">
        <v>4</v>
      </c>
      <c r="G3383">
        <v>3</v>
      </c>
      <c r="H3383">
        <v>4.5279999999999996</v>
      </c>
      <c r="I3383">
        <v>3.1120000000000001</v>
      </c>
      <c r="J3383">
        <v>3.8479999999999999</v>
      </c>
      <c r="M3383" s="3">
        <f t="shared" si="518"/>
        <v>3.829333333333333</v>
      </c>
      <c r="N3383" s="1">
        <f t="shared" si="519"/>
        <v>0.70818453339036558</v>
      </c>
      <c r="O3383" s="1">
        <f t="shared" si="520"/>
        <v>4.5375178667236984</v>
      </c>
      <c r="P3383" s="2">
        <f t="shared" si="521"/>
        <v>3.1211487999429677</v>
      </c>
    </row>
    <row r="3384" spans="1:16" x14ac:dyDescent="0.2">
      <c r="A3384" s="46" t="s">
        <v>62</v>
      </c>
      <c r="B3384" s="47" t="s">
        <v>20</v>
      </c>
      <c r="C3384" s="47" t="s">
        <v>44</v>
      </c>
      <c r="D3384" s="47">
        <v>2019</v>
      </c>
      <c r="E3384">
        <v>4</v>
      </c>
      <c r="G3384">
        <v>4</v>
      </c>
      <c r="H3384">
        <v>4.5279999999999996</v>
      </c>
      <c r="I3384">
        <v>5.2830000000000004</v>
      </c>
      <c r="J3384">
        <v>10.566000000000001</v>
      </c>
      <c r="M3384" s="3">
        <f t="shared" si="518"/>
        <v>6.7923333333333344</v>
      </c>
      <c r="N3384" s="1">
        <f t="shared" si="519"/>
        <v>3.2898216263702396</v>
      </c>
      <c r="O3384" s="1">
        <f t="shared" si="520"/>
        <v>10.082154959703574</v>
      </c>
      <c r="P3384" s="2">
        <f t="shared" si="521"/>
        <v>3.5025117069630949</v>
      </c>
    </row>
    <row r="3385" spans="1:16" x14ac:dyDescent="0.2">
      <c r="A3385" s="46" t="s">
        <v>62</v>
      </c>
      <c r="B3385" s="47" t="s">
        <v>20</v>
      </c>
      <c r="C3385" s="47" t="s">
        <v>44</v>
      </c>
      <c r="D3385" s="47">
        <v>2019</v>
      </c>
      <c r="E3385">
        <v>4</v>
      </c>
      <c r="G3385">
        <v>5</v>
      </c>
      <c r="H3385">
        <v>6.0380000000000003</v>
      </c>
      <c r="I3385">
        <v>4.5279999999999996</v>
      </c>
      <c r="J3385">
        <v>7.5469999999999997</v>
      </c>
      <c r="M3385" s="3">
        <f t="shared" si="518"/>
        <v>6.0376666666666665</v>
      </c>
      <c r="N3385" s="1">
        <f t="shared" si="519"/>
        <v>1.5095000276029613</v>
      </c>
      <c r="O3385" s="1">
        <f t="shared" si="520"/>
        <v>7.5471666942696274</v>
      </c>
      <c r="P3385" s="2">
        <f t="shared" si="521"/>
        <v>4.5281666390637056</v>
      </c>
    </row>
    <row r="3386" spans="1:16" x14ac:dyDescent="0.2">
      <c r="A3386" s="46" t="s">
        <v>62</v>
      </c>
      <c r="B3386" s="47" t="s">
        <v>20</v>
      </c>
      <c r="C3386" s="47" t="s">
        <v>44</v>
      </c>
      <c r="D3386" s="47">
        <v>2019</v>
      </c>
      <c r="E3386">
        <v>4</v>
      </c>
      <c r="G3386">
        <v>6</v>
      </c>
      <c r="H3386">
        <v>7.5469999999999997</v>
      </c>
      <c r="I3386">
        <v>4.5910000000000002</v>
      </c>
      <c r="J3386">
        <v>8.3019999999999996</v>
      </c>
      <c r="M3386" s="3">
        <f t="shared" si="518"/>
        <v>6.8133333333333326</v>
      </c>
      <c r="N3386" s="1">
        <f t="shared" si="519"/>
        <v>1.9612700816902677</v>
      </c>
      <c r="O3386" s="1">
        <f t="shared" si="520"/>
        <v>8.7746034150236003</v>
      </c>
      <c r="P3386" s="2">
        <f t="shared" si="521"/>
        <v>4.8520632516430648</v>
      </c>
    </row>
    <row r="3387" spans="1:16" x14ac:dyDescent="0.2">
      <c r="A3387" s="46" t="s">
        <v>62</v>
      </c>
      <c r="B3387" s="47" t="s">
        <v>20</v>
      </c>
      <c r="C3387" s="47" t="s">
        <v>44</v>
      </c>
      <c r="D3387" s="47">
        <v>2019</v>
      </c>
      <c r="E3387">
        <v>4</v>
      </c>
      <c r="G3387">
        <v>7</v>
      </c>
      <c r="H3387">
        <v>12.099</v>
      </c>
      <c r="I3387">
        <v>3.774</v>
      </c>
      <c r="J3387">
        <v>13.585000000000001</v>
      </c>
      <c r="M3387" s="3">
        <f t="shared" si="518"/>
        <v>9.8193333333333346</v>
      </c>
      <c r="N3387" s="1">
        <f t="shared" si="519"/>
        <v>5.2878720042502261</v>
      </c>
      <c r="O3387" s="1">
        <f t="shared" si="520"/>
        <v>15.107205337583562</v>
      </c>
      <c r="P3387" s="2">
        <f t="shared" si="521"/>
        <v>4.5314613290831085</v>
      </c>
    </row>
    <row r="3388" spans="1:16" x14ac:dyDescent="0.2">
      <c r="A3388" s="46" t="s">
        <v>62</v>
      </c>
      <c r="B3388" s="47" t="s">
        <v>20</v>
      </c>
      <c r="C3388" s="47" t="s">
        <v>44</v>
      </c>
      <c r="D3388" s="47">
        <v>2019</v>
      </c>
      <c r="E3388">
        <v>4</v>
      </c>
      <c r="G3388">
        <v>8</v>
      </c>
      <c r="H3388">
        <v>13.585000000000001</v>
      </c>
      <c r="I3388">
        <v>7.5469999999999997</v>
      </c>
      <c r="J3388">
        <v>21.132000000000001</v>
      </c>
      <c r="M3388" s="3">
        <f t="shared" si="518"/>
        <v>14.088000000000001</v>
      </c>
      <c r="N3388" s="1">
        <f t="shared" si="519"/>
        <v>6.8064537756455818</v>
      </c>
      <c r="O3388" s="1">
        <f t="shared" si="520"/>
        <v>20.894453775645584</v>
      </c>
      <c r="P3388" s="2">
        <f t="shared" si="521"/>
        <v>7.2815462243544191</v>
      </c>
    </row>
    <row r="3389" spans="1:16" x14ac:dyDescent="0.2">
      <c r="A3389" s="46" t="s">
        <v>62</v>
      </c>
      <c r="B3389" s="47" t="s">
        <v>20</v>
      </c>
      <c r="C3389" s="47" t="s">
        <v>44</v>
      </c>
      <c r="D3389" s="47">
        <v>2019</v>
      </c>
      <c r="E3389">
        <v>4</v>
      </c>
      <c r="G3389">
        <v>9</v>
      </c>
      <c r="H3389">
        <v>10.566000000000001</v>
      </c>
      <c r="I3389">
        <v>13.772</v>
      </c>
      <c r="J3389">
        <v>19.753</v>
      </c>
      <c r="M3389" s="3">
        <f t="shared" si="518"/>
        <v>14.697000000000001</v>
      </c>
      <c r="N3389" s="1">
        <f t="shared" si="519"/>
        <v>4.6628275756240445</v>
      </c>
      <c r="O3389" s="1">
        <f t="shared" si="520"/>
        <v>19.359827575624045</v>
      </c>
      <c r="P3389" s="2">
        <f t="shared" si="521"/>
        <v>10.034172424375956</v>
      </c>
    </row>
    <row r="3390" spans="1:16" x14ac:dyDescent="0.2">
      <c r="A3390" s="46" t="s">
        <v>62</v>
      </c>
      <c r="B3390" s="47" t="s">
        <v>20</v>
      </c>
      <c r="C3390" s="47" t="s">
        <v>44</v>
      </c>
      <c r="D3390" s="47">
        <v>2019</v>
      </c>
      <c r="E3390">
        <v>4</v>
      </c>
      <c r="G3390">
        <v>10</v>
      </c>
      <c r="H3390">
        <v>12.074999999999999</v>
      </c>
      <c r="I3390">
        <v>9.0879999999999992</v>
      </c>
      <c r="J3390">
        <v>16.603999999999999</v>
      </c>
      <c r="M3390" s="3">
        <f t="shared" si="518"/>
        <v>12.588999999999999</v>
      </c>
      <c r="N3390" s="1">
        <f t="shared" si="519"/>
        <v>3.784271528312952</v>
      </c>
      <c r="O3390" s="1">
        <f t="shared" si="520"/>
        <v>16.373271528312952</v>
      </c>
      <c r="P3390" s="2">
        <f t="shared" si="521"/>
        <v>8.8047284716870458</v>
      </c>
    </row>
    <row r="3391" spans="1:16" x14ac:dyDescent="0.2">
      <c r="A3391" s="46" t="s">
        <v>62</v>
      </c>
      <c r="B3391" s="47" t="s">
        <v>20</v>
      </c>
      <c r="C3391" s="47" t="s">
        <v>44</v>
      </c>
      <c r="D3391" s="47">
        <v>2019</v>
      </c>
      <c r="E3391">
        <v>4</v>
      </c>
      <c r="G3391">
        <v>11</v>
      </c>
      <c r="H3391">
        <v>12.099</v>
      </c>
      <c r="I3391">
        <v>9.0570000000000004</v>
      </c>
      <c r="J3391">
        <v>19.108000000000001</v>
      </c>
      <c r="M3391" s="3">
        <f t="shared" si="518"/>
        <v>13.421333333333331</v>
      </c>
      <c r="N3391" s="1">
        <f t="shared" si="519"/>
        <v>5.1543257884357079</v>
      </c>
      <c r="O3391" s="1">
        <f t="shared" si="520"/>
        <v>18.575659121769039</v>
      </c>
      <c r="P3391" s="2">
        <f t="shared" si="521"/>
        <v>8.2670075448976235</v>
      </c>
    </row>
    <row r="3392" spans="1:16" x14ac:dyDescent="0.2">
      <c r="A3392" s="46" t="s">
        <v>62</v>
      </c>
      <c r="B3392" s="47" t="s">
        <v>20</v>
      </c>
      <c r="C3392" s="47" t="s">
        <v>44</v>
      </c>
      <c r="D3392" s="47">
        <v>2019</v>
      </c>
      <c r="E3392">
        <v>4</v>
      </c>
      <c r="G3392">
        <v>12</v>
      </c>
      <c r="H3392">
        <v>14.34</v>
      </c>
      <c r="I3392">
        <v>9.8109999999999999</v>
      </c>
      <c r="J3392">
        <v>15.113</v>
      </c>
      <c r="M3392" s="3">
        <f t="shared" si="518"/>
        <v>13.087999999999999</v>
      </c>
      <c r="N3392" s="1">
        <f t="shared" si="519"/>
        <v>2.864162879446623</v>
      </c>
      <c r="O3392" s="1">
        <f t="shared" si="520"/>
        <v>15.952162879446622</v>
      </c>
      <c r="P3392" s="2">
        <f t="shared" si="521"/>
        <v>10.223837120553377</v>
      </c>
    </row>
    <row r="3393" spans="1:16" x14ac:dyDescent="0.2">
      <c r="A3393" s="46" t="s">
        <v>62</v>
      </c>
      <c r="B3393" s="47" t="s">
        <v>20</v>
      </c>
      <c r="C3393" s="47" t="s">
        <v>44</v>
      </c>
      <c r="D3393" s="47">
        <v>2019</v>
      </c>
      <c r="E3393">
        <v>4</v>
      </c>
      <c r="G3393">
        <v>13</v>
      </c>
      <c r="H3393">
        <v>12.852</v>
      </c>
      <c r="I3393">
        <v>6.7919999999999998</v>
      </c>
      <c r="J3393">
        <v>18.175999999999998</v>
      </c>
      <c r="M3393" s="3">
        <f t="shared" si="518"/>
        <v>12.606666666666664</v>
      </c>
      <c r="N3393" s="1">
        <f t="shared" si="519"/>
        <v>5.6959639511967968</v>
      </c>
      <c r="O3393" s="1">
        <f t="shared" si="520"/>
        <v>18.302630617863461</v>
      </c>
      <c r="P3393" s="2">
        <f t="shared" si="521"/>
        <v>6.910702715469867</v>
      </c>
    </row>
    <row r="3394" spans="1:16" x14ac:dyDescent="0.2">
      <c r="A3394" s="46" t="s">
        <v>62</v>
      </c>
      <c r="B3394" s="47" t="s">
        <v>20</v>
      </c>
      <c r="C3394" s="47" t="s">
        <v>44</v>
      </c>
      <c r="D3394" s="47">
        <v>2019</v>
      </c>
      <c r="E3394">
        <v>4</v>
      </c>
      <c r="G3394">
        <v>14</v>
      </c>
      <c r="H3394">
        <v>18.882999999999999</v>
      </c>
      <c r="I3394">
        <v>14.34</v>
      </c>
      <c r="J3394">
        <v>12.074999999999999</v>
      </c>
      <c r="M3394" s="3">
        <f t="shared" si="518"/>
        <v>15.099333333333334</v>
      </c>
      <c r="N3394" s="1">
        <f t="shared" si="519"/>
        <v>3.4669376015921132</v>
      </c>
      <c r="O3394" s="1">
        <f t="shared" si="520"/>
        <v>18.566270934925448</v>
      </c>
      <c r="P3394" s="2">
        <f t="shared" si="521"/>
        <v>11.632395731741221</v>
      </c>
    </row>
    <row r="3395" spans="1:16" x14ac:dyDescent="0.2">
      <c r="A3395" s="46" t="s">
        <v>62</v>
      </c>
      <c r="B3395" s="47" t="s">
        <v>20</v>
      </c>
      <c r="C3395" s="47" t="s">
        <v>44</v>
      </c>
      <c r="D3395" s="47">
        <v>2019</v>
      </c>
      <c r="E3395">
        <v>4</v>
      </c>
      <c r="G3395">
        <v>15</v>
      </c>
      <c r="H3395">
        <v>16.603999999999999</v>
      </c>
      <c r="I3395">
        <v>21.186</v>
      </c>
      <c r="J3395">
        <v>20.503</v>
      </c>
      <c r="M3395" s="3">
        <f t="shared" si="518"/>
        <v>19.431000000000001</v>
      </c>
      <c r="N3395" s="1">
        <f t="shared" si="519"/>
        <v>2.4719565125624792</v>
      </c>
      <c r="O3395" s="1">
        <f t="shared" si="520"/>
        <v>21.902956512562479</v>
      </c>
      <c r="P3395" s="2">
        <f t="shared" si="521"/>
        <v>16.959043487437523</v>
      </c>
    </row>
    <row r="3396" spans="1:16" x14ac:dyDescent="0.2">
      <c r="A3396" s="46" t="s">
        <v>62</v>
      </c>
      <c r="B3396" s="47" t="s">
        <v>20</v>
      </c>
      <c r="C3396" s="47" t="s">
        <v>44</v>
      </c>
      <c r="D3396" s="47">
        <v>2019</v>
      </c>
      <c r="E3396">
        <v>4</v>
      </c>
      <c r="G3396">
        <v>16</v>
      </c>
      <c r="H3396">
        <v>15.113</v>
      </c>
      <c r="I3396">
        <v>19.637</v>
      </c>
      <c r="J3396">
        <v>19.637</v>
      </c>
      <c r="M3396" s="3">
        <f t="shared" si="518"/>
        <v>18.129000000000001</v>
      </c>
      <c r="N3396" s="1">
        <f t="shared" si="519"/>
        <v>2.6119326178138724</v>
      </c>
      <c r="O3396" s="1">
        <f t="shared" si="520"/>
        <v>20.740932617813876</v>
      </c>
      <c r="P3396" s="2">
        <f t="shared" si="521"/>
        <v>15.517067382186129</v>
      </c>
    </row>
    <row r="3397" spans="1:16" x14ac:dyDescent="0.2">
      <c r="A3397" s="46" t="s">
        <v>62</v>
      </c>
      <c r="B3397" s="47" t="s">
        <v>20</v>
      </c>
      <c r="C3397" s="47" t="s">
        <v>44</v>
      </c>
      <c r="D3397" s="47">
        <v>2019</v>
      </c>
      <c r="E3397">
        <v>4</v>
      </c>
      <c r="G3397">
        <v>17</v>
      </c>
      <c r="H3397">
        <v>10.566000000000001</v>
      </c>
      <c r="I3397">
        <v>28.678999999999998</v>
      </c>
      <c r="J3397">
        <v>22.841999999999999</v>
      </c>
      <c r="M3397" s="3">
        <f t="shared" si="518"/>
        <v>20.695666666666664</v>
      </c>
      <c r="N3397" s="1">
        <f t="shared" si="519"/>
        <v>9.2452827070530077</v>
      </c>
      <c r="O3397" s="1">
        <f t="shared" si="520"/>
        <v>29.940949373719672</v>
      </c>
      <c r="P3397" s="2">
        <f t="shared" si="521"/>
        <v>11.450383959613657</v>
      </c>
    </row>
    <row r="3398" spans="1:16" x14ac:dyDescent="0.2">
      <c r="A3398" s="46" t="s">
        <v>62</v>
      </c>
      <c r="B3398" s="47" t="s">
        <v>20</v>
      </c>
      <c r="C3398" s="47" t="s">
        <v>44</v>
      </c>
      <c r="D3398" s="47">
        <v>2019</v>
      </c>
      <c r="E3398">
        <v>4</v>
      </c>
      <c r="G3398">
        <v>18</v>
      </c>
      <c r="H3398">
        <v>15.113</v>
      </c>
      <c r="I3398">
        <v>28.689</v>
      </c>
      <c r="J3398">
        <v>27.965</v>
      </c>
      <c r="M3398" s="3">
        <f t="shared" si="518"/>
        <v>23.922333333333331</v>
      </c>
      <c r="N3398" s="1">
        <f t="shared" si="519"/>
        <v>7.6376900521907416</v>
      </c>
      <c r="O3398" s="1">
        <f t="shared" si="520"/>
        <v>31.560023385524072</v>
      </c>
      <c r="P3398" s="2">
        <f t="shared" si="521"/>
        <v>16.284643281142589</v>
      </c>
    </row>
    <row r="3399" spans="1:16" x14ac:dyDescent="0.2">
      <c r="A3399" s="46" t="s">
        <v>62</v>
      </c>
      <c r="B3399" s="47" t="s">
        <v>20</v>
      </c>
      <c r="C3399" s="47" t="s">
        <v>44</v>
      </c>
      <c r="D3399" s="47">
        <v>2019</v>
      </c>
      <c r="E3399">
        <v>4</v>
      </c>
      <c r="G3399">
        <v>19</v>
      </c>
      <c r="H3399">
        <v>15.113</v>
      </c>
      <c r="I3399">
        <v>39.360999999999997</v>
      </c>
      <c r="J3399">
        <v>30.189</v>
      </c>
      <c r="M3399" s="3">
        <f t="shared" si="518"/>
        <v>28.221</v>
      </c>
      <c r="N3399" s="1">
        <f t="shared" si="519"/>
        <v>12.243208076317254</v>
      </c>
      <c r="O3399" s="1">
        <f t="shared" si="520"/>
        <v>40.464208076317256</v>
      </c>
      <c r="P3399" s="2">
        <f t="shared" si="521"/>
        <v>15.977791923682746</v>
      </c>
    </row>
    <row r="3400" spans="1:16" x14ac:dyDescent="0.2">
      <c r="A3400" s="46" t="s">
        <v>62</v>
      </c>
      <c r="B3400" s="47" t="s">
        <v>20</v>
      </c>
      <c r="C3400" s="47" t="s">
        <v>44</v>
      </c>
      <c r="D3400" s="47">
        <v>2019</v>
      </c>
      <c r="E3400">
        <v>4</v>
      </c>
      <c r="G3400">
        <v>20</v>
      </c>
      <c r="H3400">
        <v>17.619</v>
      </c>
      <c r="I3400">
        <v>31.734000000000002</v>
      </c>
      <c r="J3400">
        <v>27.965</v>
      </c>
      <c r="M3400" s="3">
        <f t="shared" si="518"/>
        <v>25.772666666666666</v>
      </c>
      <c r="N3400" s="1">
        <f t="shared" si="519"/>
        <v>7.3084232453610136</v>
      </c>
      <c r="O3400" s="1">
        <f t="shared" si="520"/>
        <v>33.081089912027679</v>
      </c>
      <c r="P3400" s="2">
        <f t="shared" si="521"/>
        <v>18.464243421305653</v>
      </c>
    </row>
    <row r="3401" spans="1:16" x14ac:dyDescent="0.2">
      <c r="A3401" s="46" t="s">
        <v>62</v>
      </c>
      <c r="B3401" s="47" t="s">
        <v>20</v>
      </c>
      <c r="C3401" s="47" t="s">
        <v>44</v>
      </c>
      <c r="D3401" s="47">
        <v>2019</v>
      </c>
      <c r="E3401">
        <v>4</v>
      </c>
      <c r="G3401">
        <v>21</v>
      </c>
      <c r="H3401">
        <v>21.939</v>
      </c>
      <c r="I3401">
        <v>32.531999999999996</v>
      </c>
      <c r="J3401">
        <v>23.408000000000001</v>
      </c>
      <c r="M3401" s="3">
        <f t="shared" si="518"/>
        <v>25.959666666666664</v>
      </c>
      <c r="N3401" s="1">
        <f t="shared" si="519"/>
        <v>5.7390037753371033</v>
      </c>
      <c r="O3401" s="1">
        <f t="shared" si="520"/>
        <v>31.698670442003767</v>
      </c>
      <c r="P3401" s="2">
        <f t="shared" si="521"/>
        <v>20.22066289132956</v>
      </c>
    </row>
    <row r="3402" spans="1:16" x14ac:dyDescent="0.2">
      <c r="A3402" s="46" t="s">
        <v>62</v>
      </c>
      <c r="B3402" s="47" t="s">
        <v>20</v>
      </c>
      <c r="C3402" s="47" t="s">
        <v>44</v>
      </c>
      <c r="D3402" s="47">
        <v>2019</v>
      </c>
      <c r="E3402">
        <v>4</v>
      </c>
      <c r="G3402">
        <v>22</v>
      </c>
      <c r="H3402">
        <v>19.623000000000001</v>
      </c>
      <c r="I3402">
        <v>32.462000000000003</v>
      </c>
      <c r="J3402">
        <v>37.743000000000002</v>
      </c>
      <c r="M3402" s="3">
        <f t="shared" si="518"/>
        <v>29.942666666666668</v>
      </c>
      <c r="N3402" s="1">
        <f t="shared" si="519"/>
        <v>9.3190064026876342</v>
      </c>
      <c r="O3402" s="1">
        <f t="shared" si="520"/>
        <v>39.261673069354302</v>
      </c>
      <c r="P3402" s="2">
        <f t="shared" si="521"/>
        <v>20.623660263979033</v>
      </c>
    </row>
    <row r="3403" spans="1:16" x14ac:dyDescent="0.2">
      <c r="A3403" s="46" t="s">
        <v>62</v>
      </c>
      <c r="B3403" s="47" t="s">
        <v>20</v>
      </c>
      <c r="C3403" s="47" t="s">
        <v>44</v>
      </c>
      <c r="D3403" s="47">
        <v>2019</v>
      </c>
      <c r="E3403">
        <v>4</v>
      </c>
      <c r="G3403">
        <v>23</v>
      </c>
      <c r="H3403">
        <v>13.606</v>
      </c>
      <c r="I3403">
        <v>30.225999999999999</v>
      </c>
      <c r="J3403">
        <v>26.937999999999999</v>
      </c>
      <c r="M3403" s="3">
        <f t="shared" si="518"/>
        <v>23.59</v>
      </c>
      <c r="N3403" s="1">
        <f t="shared" si="519"/>
        <v>8.8013026308609525</v>
      </c>
      <c r="O3403" s="1">
        <f t="shared" si="520"/>
        <v>32.391302630860949</v>
      </c>
      <c r="P3403" s="2">
        <f t="shared" si="521"/>
        <v>14.788697369139047</v>
      </c>
    </row>
    <row r="3404" spans="1:16" x14ac:dyDescent="0.2">
      <c r="A3404" s="46" t="s">
        <v>62</v>
      </c>
      <c r="B3404" s="47" t="s">
        <v>20</v>
      </c>
      <c r="C3404" s="47" t="s">
        <v>44</v>
      </c>
      <c r="D3404" s="47">
        <v>2019</v>
      </c>
      <c r="E3404">
        <v>4</v>
      </c>
      <c r="G3404">
        <v>24</v>
      </c>
      <c r="H3404">
        <v>35.543999999999997</v>
      </c>
      <c r="I3404">
        <v>36.296999999999997</v>
      </c>
      <c r="J3404">
        <v>33.996000000000002</v>
      </c>
      <c r="M3404" s="3">
        <f t="shared" si="518"/>
        <v>35.278999999999996</v>
      </c>
      <c r="N3404" s="1">
        <f t="shared" si="519"/>
        <v>1.1731662286308762</v>
      </c>
      <c r="O3404" s="1">
        <f t="shared" si="520"/>
        <v>36.452166228630873</v>
      </c>
      <c r="P3404" s="2">
        <f t="shared" si="521"/>
        <v>34.10583377136912</v>
      </c>
    </row>
    <row r="3405" spans="1:16" x14ac:dyDescent="0.2">
      <c r="A3405" s="46" t="s">
        <v>62</v>
      </c>
      <c r="B3405" s="47" t="s">
        <v>20</v>
      </c>
      <c r="C3405" s="47" t="s">
        <v>44</v>
      </c>
      <c r="D3405" s="47">
        <v>2019</v>
      </c>
      <c r="E3405">
        <v>4</v>
      </c>
      <c r="G3405">
        <v>25</v>
      </c>
      <c r="H3405">
        <v>40</v>
      </c>
      <c r="I3405">
        <v>36.296999999999997</v>
      </c>
      <c r="J3405">
        <v>22.654</v>
      </c>
      <c r="M3405" s="3">
        <f t="shared" si="518"/>
        <v>32.983666666666664</v>
      </c>
      <c r="N3405" s="1">
        <f t="shared" si="519"/>
        <v>9.1353468644235587</v>
      </c>
      <c r="O3405" s="1">
        <f t="shared" si="520"/>
        <v>42.119013531090225</v>
      </c>
      <c r="P3405" s="2">
        <f t="shared" si="521"/>
        <v>23.848319802243104</v>
      </c>
    </row>
    <row r="3406" spans="1:16" x14ac:dyDescent="0.2">
      <c r="A3406" s="46" t="s">
        <v>62</v>
      </c>
      <c r="B3406" s="47" t="s">
        <v>20</v>
      </c>
      <c r="C3406" s="47" t="s">
        <v>44</v>
      </c>
      <c r="D3406" s="47">
        <v>2019</v>
      </c>
      <c r="E3406">
        <v>4</v>
      </c>
      <c r="G3406">
        <v>26</v>
      </c>
      <c r="H3406">
        <v>27.934999999999999</v>
      </c>
      <c r="I3406">
        <v>37.049999999999997</v>
      </c>
      <c r="J3406">
        <v>22.654</v>
      </c>
      <c r="M3406" s="3">
        <f t="shared" si="518"/>
        <v>29.212999999999997</v>
      </c>
      <c r="N3406" s="1">
        <f t="shared" si="519"/>
        <v>7.2825934254220162</v>
      </c>
      <c r="O3406" s="1">
        <f t="shared" si="520"/>
        <v>36.495593425422015</v>
      </c>
      <c r="P3406" s="2">
        <f t="shared" si="521"/>
        <v>21.930406574577979</v>
      </c>
    </row>
    <row r="3407" spans="1:16" x14ac:dyDescent="0.2">
      <c r="A3407" s="46" t="s">
        <v>62</v>
      </c>
      <c r="B3407" s="47" t="s">
        <v>20</v>
      </c>
      <c r="C3407" s="47" t="s">
        <v>44</v>
      </c>
      <c r="D3407" s="47">
        <v>2019</v>
      </c>
      <c r="E3407">
        <v>4</v>
      </c>
      <c r="G3407">
        <v>27</v>
      </c>
      <c r="H3407">
        <v>26.414999999999999</v>
      </c>
      <c r="I3407">
        <v>35.479999999999997</v>
      </c>
      <c r="J3407" t="s">
        <v>18</v>
      </c>
      <c r="M3407" s="3">
        <f t="shared" si="518"/>
        <v>30.947499999999998</v>
      </c>
      <c r="N3407" s="1">
        <f t="shared" si="519"/>
        <v>6.4099229714560613</v>
      </c>
      <c r="O3407" s="1">
        <f t="shared" si="520"/>
        <v>37.35742297145606</v>
      </c>
      <c r="P3407" s="2">
        <f t="shared" si="521"/>
        <v>24.537577028543936</v>
      </c>
    </row>
    <row r="3408" spans="1:16" x14ac:dyDescent="0.2">
      <c r="A3408" s="46" t="s">
        <v>62</v>
      </c>
      <c r="B3408" s="47" t="s">
        <v>20</v>
      </c>
      <c r="C3408" s="47" t="s">
        <v>44</v>
      </c>
      <c r="D3408" s="47">
        <v>2019</v>
      </c>
      <c r="E3408">
        <v>4</v>
      </c>
      <c r="G3408">
        <v>28</v>
      </c>
      <c r="H3408">
        <v>39.253</v>
      </c>
      <c r="I3408">
        <v>28.289000000000001</v>
      </c>
      <c r="J3408" t="s">
        <v>18</v>
      </c>
      <c r="M3408" s="3">
        <f t="shared" si="518"/>
        <v>33.771000000000001</v>
      </c>
      <c r="N3408" s="1">
        <f t="shared" si="519"/>
        <v>7.7527187489293068</v>
      </c>
      <c r="O3408" s="1">
        <f t="shared" si="520"/>
        <v>41.523718748929305</v>
      </c>
      <c r="P3408" s="2">
        <f t="shared" si="521"/>
        <v>26.018281251070693</v>
      </c>
    </row>
    <row r="3409" spans="1:16" x14ac:dyDescent="0.2">
      <c r="A3409" s="46" t="s">
        <v>62</v>
      </c>
      <c r="B3409" s="47" t="s">
        <v>20</v>
      </c>
      <c r="C3409" s="47" t="s">
        <v>44</v>
      </c>
      <c r="D3409" s="47">
        <v>2019</v>
      </c>
      <c r="E3409">
        <v>4</v>
      </c>
      <c r="G3409">
        <v>29</v>
      </c>
      <c r="H3409">
        <v>39.274000000000001</v>
      </c>
      <c r="I3409">
        <v>36.421999999999997</v>
      </c>
      <c r="J3409">
        <v>34.634999999999998</v>
      </c>
      <c r="M3409" s="3">
        <f t="shared" si="518"/>
        <v>36.776999999999994</v>
      </c>
      <c r="N3409" s="1">
        <f t="shared" si="519"/>
        <v>2.3397861013349077</v>
      </c>
      <c r="O3409" s="1">
        <f t="shared" si="520"/>
        <v>39.116786101334903</v>
      </c>
      <c r="P3409" s="2">
        <f t="shared" si="521"/>
        <v>34.437213898665085</v>
      </c>
    </row>
    <row r="3410" spans="1:16" x14ac:dyDescent="0.2">
      <c r="A3410" s="46" t="s">
        <v>62</v>
      </c>
      <c r="B3410" s="47" t="s">
        <v>20</v>
      </c>
      <c r="C3410" s="47" t="s">
        <v>44</v>
      </c>
      <c r="D3410" s="47">
        <v>2019</v>
      </c>
      <c r="E3410">
        <v>4</v>
      </c>
      <c r="G3410">
        <v>30</v>
      </c>
      <c r="H3410">
        <v>35.472000000000001</v>
      </c>
      <c r="I3410">
        <v>32.593000000000004</v>
      </c>
      <c r="J3410">
        <v>34.170999999999999</v>
      </c>
      <c r="M3410" s="3">
        <f t="shared" si="518"/>
        <v>34.078666666666663</v>
      </c>
      <c r="N3410" s="1">
        <f t="shared" si="519"/>
        <v>1.4417192283289177</v>
      </c>
      <c r="O3410" s="1">
        <f t="shared" si="520"/>
        <v>35.520385894995584</v>
      </c>
      <c r="P3410" s="2">
        <f t="shared" si="521"/>
        <v>32.636947438337742</v>
      </c>
    </row>
    <row r="3411" spans="1:16" x14ac:dyDescent="0.2">
      <c r="A3411" s="46" t="s">
        <v>62</v>
      </c>
      <c r="B3411" s="47" t="s">
        <v>20</v>
      </c>
      <c r="C3411" s="47" t="s">
        <v>44</v>
      </c>
      <c r="D3411" s="47">
        <v>2019</v>
      </c>
      <c r="E3411">
        <v>4</v>
      </c>
      <c r="G3411">
        <v>31</v>
      </c>
      <c r="H3411">
        <v>46.89</v>
      </c>
      <c r="I3411">
        <v>37.012</v>
      </c>
      <c r="J3411">
        <v>26.587</v>
      </c>
      <c r="M3411" s="3">
        <f t="shared" si="518"/>
        <v>36.829666666666668</v>
      </c>
      <c r="N3411" s="1">
        <f t="shared" si="519"/>
        <v>10.152728024197904</v>
      </c>
      <c r="O3411" s="1">
        <f t="shared" si="520"/>
        <v>46.982394690864574</v>
      </c>
      <c r="P3411" s="2">
        <f t="shared" si="521"/>
        <v>26.676938642468762</v>
      </c>
    </row>
    <row r="3412" spans="1:16" x14ac:dyDescent="0.2">
      <c r="A3412" s="46" t="s">
        <v>62</v>
      </c>
      <c r="B3412" s="47" t="s">
        <v>20</v>
      </c>
      <c r="C3412" s="47" t="s">
        <v>44</v>
      </c>
      <c r="D3412" s="47">
        <v>2019</v>
      </c>
      <c r="E3412">
        <v>4</v>
      </c>
      <c r="G3412">
        <v>32</v>
      </c>
      <c r="H3412">
        <v>30.952999999999999</v>
      </c>
      <c r="I3412">
        <v>26.587</v>
      </c>
      <c r="J3412">
        <v>28.015999999999998</v>
      </c>
      <c r="M3412" s="3">
        <f t="shared" si="518"/>
        <v>28.518666666666665</v>
      </c>
      <c r="N3412" s="1">
        <f t="shared" si="519"/>
        <v>2.2259816561089028</v>
      </c>
      <c r="O3412" s="1">
        <f t="shared" si="520"/>
        <v>30.744648322775568</v>
      </c>
      <c r="P3412" s="2">
        <f t="shared" si="521"/>
        <v>26.292685010557761</v>
      </c>
    </row>
    <row r="3413" spans="1:16" x14ac:dyDescent="0.2">
      <c r="A3413" s="46" t="s">
        <v>62</v>
      </c>
      <c r="B3413" s="47" t="s">
        <v>20</v>
      </c>
      <c r="C3413" s="47" t="s">
        <v>44</v>
      </c>
      <c r="D3413" s="47">
        <v>2019</v>
      </c>
      <c r="E3413">
        <v>4</v>
      </c>
      <c r="G3413">
        <v>33</v>
      </c>
      <c r="H3413">
        <v>30.98</v>
      </c>
      <c r="I3413">
        <v>24.951000000000001</v>
      </c>
      <c r="J3413">
        <v>33.996000000000002</v>
      </c>
      <c r="M3413" s="3">
        <f t="shared" si="518"/>
        <v>29.975666666666665</v>
      </c>
      <c r="N3413" s="1">
        <f t="shared" si="519"/>
        <v>4.6053794993826029</v>
      </c>
      <c r="O3413" s="1">
        <f t="shared" si="520"/>
        <v>34.581046166049269</v>
      </c>
      <c r="P3413" s="2">
        <f t="shared" si="521"/>
        <v>25.370287167284062</v>
      </c>
    </row>
    <row r="3414" spans="1:16" x14ac:dyDescent="0.2">
      <c r="A3414" s="46" t="s">
        <v>62</v>
      </c>
      <c r="B3414" s="47" t="s">
        <v>20</v>
      </c>
      <c r="C3414" s="47" t="s">
        <v>44</v>
      </c>
      <c r="D3414" s="47">
        <v>2019</v>
      </c>
      <c r="E3414">
        <v>4</v>
      </c>
      <c r="G3414">
        <v>34</v>
      </c>
      <c r="H3414">
        <v>32.134999999999998</v>
      </c>
      <c r="I3414">
        <v>40.783000000000001</v>
      </c>
      <c r="J3414">
        <v>37.103999999999999</v>
      </c>
      <c r="M3414" s="3">
        <f t="shared" si="518"/>
        <v>36.673999999999999</v>
      </c>
      <c r="N3414" s="1">
        <f t="shared" si="519"/>
        <v>4.3400058755720607</v>
      </c>
      <c r="O3414" s="1">
        <f t="shared" si="520"/>
        <v>41.01400587557206</v>
      </c>
      <c r="P3414" s="2">
        <f t="shared" si="521"/>
        <v>32.333994124427939</v>
      </c>
    </row>
    <row r="3415" spans="1:16" x14ac:dyDescent="0.2">
      <c r="A3415" s="46" t="s">
        <v>62</v>
      </c>
      <c r="B3415" s="47" t="s">
        <v>20</v>
      </c>
      <c r="C3415" s="47" t="s">
        <v>44</v>
      </c>
      <c r="D3415" s="47">
        <v>2019</v>
      </c>
      <c r="E3415">
        <v>4</v>
      </c>
      <c r="G3415">
        <v>35</v>
      </c>
      <c r="H3415">
        <v>36.296999999999997</v>
      </c>
      <c r="I3415">
        <v>34.262999999999998</v>
      </c>
      <c r="J3415">
        <v>36.225999999999999</v>
      </c>
      <c r="M3415" s="3">
        <f t="shared" si="518"/>
        <v>35.595333333333336</v>
      </c>
      <c r="N3415" s="1">
        <f t="shared" si="519"/>
        <v>1.1543804976407619</v>
      </c>
      <c r="O3415" s="1">
        <f t="shared" si="520"/>
        <v>36.749713830974095</v>
      </c>
      <c r="P3415" s="2">
        <f t="shared" si="521"/>
        <v>34.440952835692578</v>
      </c>
    </row>
    <row r="3416" spans="1:16" x14ac:dyDescent="0.2">
      <c r="A3416" s="46" t="s">
        <v>62</v>
      </c>
      <c r="B3416" s="47" t="s">
        <v>20</v>
      </c>
      <c r="C3416" s="47" t="s">
        <v>44</v>
      </c>
      <c r="D3416" s="47">
        <v>2019</v>
      </c>
      <c r="E3416">
        <v>4</v>
      </c>
      <c r="G3416">
        <v>36</v>
      </c>
      <c r="H3416">
        <v>30.198</v>
      </c>
      <c r="I3416">
        <v>41.680999999999997</v>
      </c>
      <c r="J3416">
        <v>25.670999999999999</v>
      </c>
      <c r="M3416" s="3">
        <f t="shared" si="518"/>
        <v>32.516666666666659</v>
      </c>
      <c r="N3416" s="1">
        <f t="shared" si="519"/>
        <v>8.2530107435610418</v>
      </c>
      <c r="O3416" s="1">
        <f t="shared" si="520"/>
        <v>40.7696774102277</v>
      </c>
      <c r="P3416" s="2">
        <f t="shared" si="521"/>
        <v>24.263655923105617</v>
      </c>
    </row>
    <row r="3417" spans="1:16" x14ac:dyDescent="0.2">
      <c r="A3417" s="46" t="s">
        <v>62</v>
      </c>
      <c r="B3417" s="47" t="s">
        <v>20</v>
      </c>
      <c r="C3417" s="47" t="s">
        <v>44</v>
      </c>
      <c r="D3417" s="47">
        <v>2019</v>
      </c>
      <c r="E3417">
        <v>4</v>
      </c>
      <c r="G3417">
        <v>37</v>
      </c>
      <c r="H3417">
        <v>31.734000000000002</v>
      </c>
      <c r="I3417">
        <v>33.996000000000002</v>
      </c>
      <c r="J3417">
        <v>24.893999999999998</v>
      </c>
      <c r="M3417" s="3">
        <f t="shared" si="518"/>
        <v>30.207999999999998</v>
      </c>
      <c r="N3417" s="1">
        <f t="shared" si="519"/>
        <v>4.7389986284024221</v>
      </c>
      <c r="O3417" s="1">
        <f t="shared" si="520"/>
        <v>34.946998628402419</v>
      </c>
      <c r="P3417" s="2">
        <f t="shared" si="521"/>
        <v>25.469001371597578</v>
      </c>
    </row>
    <row r="3418" spans="1:16" x14ac:dyDescent="0.2">
      <c r="A3418" s="46" t="s">
        <v>62</v>
      </c>
      <c r="B3418" s="47" t="s">
        <v>20</v>
      </c>
      <c r="C3418" s="47" t="s">
        <v>44</v>
      </c>
      <c r="D3418" s="47">
        <v>2019</v>
      </c>
      <c r="E3418">
        <v>4</v>
      </c>
      <c r="G3418">
        <v>38</v>
      </c>
      <c r="H3418">
        <v>40.113999999999997</v>
      </c>
      <c r="I3418">
        <v>37.765999999999998</v>
      </c>
      <c r="J3418">
        <v>28.689</v>
      </c>
      <c r="M3418" s="3">
        <f t="shared" ref="M3418:M3481" si="522">AVERAGE(H3418:L3418)</f>
        <v>35.522999999999996</v>
      </c>
      <c r="N3418" s="1">
        <f t="shared" ref="N3418:N3481" si="523">STDEV(H3418:L3418)</f>
        <v>6.0337337528267216</v>
      </c>
      <c r="O3418" s="1">
        <f t="shared" ref="O3418:O3481" si="524">M3418+N3418</f>
        <v>41.556733752826716</v>
      </c>
      <c r="P3418" s="2">
        <f t="shared" ref="P3418:P3481" si="525">M3418-N3418</f>
        <v>29.489266247173276</v>
      </c>
    </row>
    <row r="3419" spans="1:16" x14ac:dyDescent="0.2">
      <c r="A3419" s="46" t="s">
        <v>62</v>
      </c>
      <c r="B3419" s="47" t="s">
        <v>20</v>
      </c>
      <c r="C3419" s="47" t="s">
        <v>44</v>
      </c>
      <c r="D3419" s="47">
        <v>2019</v>
      </c>
      <c r="E3419">
        <v>4</v>
      </c>
      <c r="G3419">
        <v>39</v>
      </c>
      <c r="H3419">
        <v>24.163</v>
      </c>
      <c r="I3419">
        <v>33.996000000000002</v>
      </c>
      <c r="J3419">
        <v>35.76</v>
      </c>
      <c r="M3419" s="3">
        <f t="shared" si="522"/>
        <v>31.306333333333338</v>
      </c>
      <c r="N3419" s="1">
        <f t="shared" si="523"/>
        <v>6.2488664838779231</v>
      </c>
      <c r="O3419" s="1">
        <f t="shared" si="524"/>
        <v>37.55519981721126</v>
      </c>
      <c r="P3419" s="2">
        <f t="shared" si="525"/>
        <v>25.057466849455416</v>
      </c>
    </row>
    <row r="3420" spans="1:16" x14ac:dyDescent="0.2">
      <c r="A3420" s="46" t="s">
        <v>62</v>
      </c>
      <c r="B3420" s="47" t="s">
        <v>20</v>
      </c>
      <c r="C3420" s="47" t="s">
        <v>44</v>
      </c>
      <c r="D3420" s="47">
        <v>2019</v>
      </c>
      <c r="E3420">
        <v>4</v>
      </c>
      <c r="G3420">
        <v>40</v>
      </c>
      <c r="H3420">
        <v>24.151</v>
      </c>
      <c r="I3420">
        <v>27.263999999999999</v>
      </c>
      <c r="J3420">
        <v>37.735999999999997</v>
      </c>
      <c r="M3420" s="3">
        <f t="shared" si="522"/>
        <v>29.716999999999999</v>
      </c>
      <c r="N3420" s="1">
        <f t="shared" si="523"/>
        <v>7.1169489951804366</v>
      </c>
      <c r="O3420" s="1">
        <f t="shared" si="524"/>
        <v>36.833948995180435</v>
      </c>
      <c r="P3420" s="2">
        <f t="shared" si="525"/>
        <v>22.600051004819562</v>
      </c>
    </row>
    <row r="3421" spans="1:16" x14ac:dyDescent="0.2">
      <c r="A3421" s="46" t="s">
        <v>62</v>
      </c>
      <c r="B3421" s="47" t="s">
        <v>20</v>
      </c>
      <c r="C3421" s="47" t="s">
        <v>44</v>
      </c>
      <c r="D3421" s="47">
        <v>2019</v>
      </c>
      <c r="E3421">
        <v>4</v>
      </c>
      <c r="G3421">
        <v>41</v>
      </c>
      <c r="H3421">
        <v>21.146000000000001</v>
      </c>
      <c r="I3421">
        <v>31.026</v>
      </c>
      <c r="J3421">
        <v>33.241999999999997</v>
      </c>
      <c r="M3421" s="3">
        <f t="shared" si="522"/>
        <v>28.47133333333333</v>
      </c>
      <c r="N3421" s="1">
        <f t="shared" si="523"/>
        <v>6.4399569356738606</v>
      </c>
      <c r="O3421" s="1">
        <f t="shared" si="524"/>
        <v>34.911290269007189</v>
      </c>
      <c r="P3421" s="2">
        <f t="shared" si="525"/>
        <v>22.031376397659471</v>
      </c>
    </row>
    <row r="3422" spans="1:16" x14ac:dyDescent="0.2">
      <c r="A3422" s="46" t="s">
        <v>62</v>
      </c>
      <c r="B3422" s="47" t="s">
        <v>20</v>
      </c>
      <c r="C3422" s="47" t="s">
        <v>44</v>
      </c>
      <c r="D3422" s="47">
        <v>2019</v>
      </c>
      <c r="E3422">
        <v>4</v>
      </c>
      <c r="G3422">
        <v>42</v>
      </c>
      <c r="H3422">
        <v>29.472999999999999</v>
      </c>
      <c r="I3422">
        <v>36.296999999999997</v>
      </c>
      <c r="J3422">
        <v>42.506</v>
      </c>
      <c r="M3422" s="3">
        <f t="shared" si="522"/>
        <v>36.091999999999999</v>
      </c>
      <c r="N3422" s="1">
        <f t="shared" si="523"/>
        <v>6.518917931681619</v>
      </c>
      <c r="O3422" s="1">
        <f t="shared" si="524"/>
        <v>42.61091793168162</v>
      </c>
      <c r="P3422" s="2">
        <f t="shared" si="525"/>
        <v>29.573082068318378</v>
      </c>
    </row>
    <row r="3423" spans="1:16" x14ac:dyDescent="0.2">
      <c r="A3423" s="46" t="s">
        <v>62</v>
      </c>
      <c r="B3423" s="47" t="s">
        <v>20</v>
      </c>
      <c r="C3423" s="47" t="s">
        <v>44</v>
      </c>
      <c r="D3423" s="47">
        <v>2019</v>
      </c>
      <c r="E3423">
        <v>4</v>
      </c>
      <c r="G3423">
        <v>43</v>
      </c>
      <c r="H3423">
        <v>24.163</v>
      </c>
      <c r="I3423">
        <v>35.479999999999997</v>
      </c>
      <c r="J3423">
        <v>40.866</v>
      </c>
      <c r="M3423" s="3">
        <f t="shared" si="522"/>
        <v>33.503</v>
      </c>
      <c r="N3423" s="1">
        <f t="shared" si="523"/>
        <v>8.5251949537826022</v>
      </c>
      <c r="O3423" s="1">
        <f t="shared" si="524"/>
        <v>42.028194953782602</v>
      </c>
      <c r="P3423" s="2">
        <f t="shared" si="525"/>
        <v>24.977805046217398</v>
      </c>
    </row>
    <row r="3424" spans="1:16" x14ac:dyDescent="0.2">
      <c r="A3424" s="46" t="s">
        <v>62</v>
      </c>
      <c r="B3424" s="47" t="s">
        <v>20</v>
      </c>
      <c r="C3424" s="47" t="s">
        <v>44</v>
      </c>
      <c r="D3424" s="47">
        <v>2019</v>
      </c>
      <c r="E3424">
        <v>4</v>
      </c>
      <c r="G3424">
        <v>44</v>
      </c>
      <c r="H3424">
        <v>35.6</v>
      </c>
      <c r="I3424">
        <v>30.526</v>
      </c>
      <c r="J3424">
        <v>40.113999999999997</v>
      </c>
      <c r="M3424" s="3">
        <f t="shared" si="522"/>
        <v>35.413333333333334</v>
      </c>
      <c r="N3424" s="1">
        <f t="shared" si="523"/>
        <v>4.7967248548705683</v>
      </c>
      <c r="O3424" s="1">
        <f t="shared" si="524"/>
        <v>40.210058188203902</v>
      </c>
      <c r="P3424" s="2">
        <f t="shared" si="525"/>
        <v>30.616608478462766</v>
      </c>
    </row>
    <row r="3425" spans="1:16" x14ac:dyDescent="0.2">
      <c r="A3425" s="46" t="s">
        <v>62</v>
      </c>
      <c r="B3425" s="47" t="s">
        <v>20</v>
      </c>
      <c r="C3425" s="47" t="s">
        <v>44</v>
      </c>
      <c r="D3425" s="47">
        <v>2019</v>
      </c>
      <c r="E3425">
        <v>4</v>
      </c>
      <c r="G3425">
        <v>45</v>
      </c>
      <c r="H3425">
        <v>27.431000000000001</v>
      </c>
      <c r="I3425">
        <v>32.488</v>
      </c>
      <c r="J3425">
        <v>43.8</v>
      </c>
      <c r="M3425" s="3">
        <f t="shared" si="522"/>
        <v>34.573</v>
      </c>
      <c r="N3425" s="1">
        <f t="shared" si="523"/>
        <v>8.381316066107992</v>
      </c>
      <c r="O3425" s="1">
        <f t="shared" si="524"/>
        <v>42.954316066107992</v>
      </c>
      <c r="P3425" s="2">
        <f t="shared" si="525"/>
        <v>26.191683933892008</v>
      </c>
    </row>
    <row r="3426" spans="1:16" x14ac:dyDescent="0.2">
      <c r="A3426" s="46" t="s">
        <v>62</v>
      </c>
      <c r="B3426" s="47" t="s">
        <v>20</v>
      </c>
      <c r="C3426" s="47" t="s">
        <v>44</v>
      </c>
      <c r="D3426" s="47">
        <v>2019</v>
      </c>
      <c r="E3426">
        <v>4</v>
      </c>
      <c r="G3426">
        <v>46</v>
      </c>
      <c r="H3426">
        <v>34.790999999999997</v>
      </c>
      <c r="I3426">
        <v>30.338999999999999</v>
      </c>
      <c r="J3426">
        <v>46.652000000000001</v>
      </c>
      <c r="M3426" s="3">
        <f t="shared" si="522"/>
        <v>37.260666666666665</v>
      </c>
      <c r="N3426" s="1">
        <f t="shared" si="523"/>
        <v>8.4322554713038205</v>
      </c>
      <c r="O3426" s="1">
        <f t="shared" si="524"/>
        <v>45.692922137970484</v>
      </c>
      <c r="P3426" s="2">
        <f t="shared" si="525"/>
        <v>28.828411195362847</v>
      </c>
    </row>
    <row r="3427" spans="1:16" x14ac:dyDescent="0.2">
      <c r="A3427" s="46" t="s">
        <v>62</v>
      </c>
      <c r="B3427" s="47" t="s">
        <v>20</v>
      </c>
      <c r="C3427" s="47" t="s">
        <v>44</v>
      </c>
      <c r="D3427" s="47">
        <v>2019</v>
      </c>
      <c r="E3427">
        <v>4</v>
      </c>
      <c r="G3427">
        <v>47</v>
      </c>
      <c r="H3427">
        <v>19.623000000000001</v>
      </c>
      <c r="I3427">
        <v>30.225999999999999</v>
      </c>
      <c r="J3427">
        <v>33.284999999999997</v>
      </c>
      <c r="M3427" s="3">
        <f t="shared" si="522"/>
        <v>27.711333333333332</v>
      </c>
      <c r="N3427" s="1">
        <f t="shared" si="523"/>
        <v>7.1697435333025208</v>
      </c>
      <c r="O3427" s="1">
        <f t="shared" si="524"/>
        <v>34.881076866635851</v>
      </c>
      <c r="P3427" s="2">
        <f t="shared" si="525"/>
        <v>20.541589800030813</v>
      </c>
    </row>
    <row r="3428" spans="1:16" x14ac:dyDescent="0.2">
      <c r="A3428" s="46" t="s">
        <v>62</v>
      </c>
      <c r="B3428" s="47" t="s">
        <v>20</v>
      </c>
      <c r="C3428" s="47" t="s">
        <v>44</v>
      </c>
      <c r="D3428" s="47">
        <v>2019</v>
      </c>
      <c r="E3428">
        <v>4</v>
      </c>
      <c r="G3428">
        <v>48</v>
      </c>
      <c r="H3428">
        <v>36.296999999999997</v>
      </c>
      <c r="I3428">
        <v>28.015999999999998</v>
      </c>
      <c r="J3428">
        <v>35.863</v>
      </c>
      <c r="M3428" s="3">
        <f t="shared" si="522"/>
        <v>33.391999999999996</v>
      </c>
      <c r="N3428" s="1">
        <f t="shared" si="523"/>
        <v>4.6608069043890046</v>
      </c>
      <c r="O3428" s="1">
        <f t="shared" si="524"/>
        <v>38.052806904389001</v>
      </c>
      <c r="P3428" s="2">
        <f t="shared" si="525"/>
        <v>28.73119309561099</v>
      </c>
    </row>
    <row r="3429" spans="1:16" x14ac:dyDescent="0.2">
      <c r="A3429" s="46" t="s">
        <v>62</v>
      </c>
      <c r="B3429" s="47" t="s">
        <v>20</v>
      </c>
      <c r="C3429" s="47" t="s">
        <v>44</v>
      </c>
      <c r="D3429" s="47">
        <v>2019</v>
      </c>
      <c r="E3429">
        <v>4</v>
      </c>
      <c r="G3429">
        <v>49</v>
      </c>
      <c r="H3429">
        <v>41.515999999999998</v>
      </c>
      <c r="I3429">
        <v>28.006</v>
      </c>
      <c r="J3429">
        <v>28.768000000000001</v>
      </c>
      <c r="M3429" s="3">
        <f t="shared" si="522"/>
        <v>32.763333333333328</v>
      </c>
      <c r="N3429" s="1">
        <f t="shared" si="523"/>
        <v>7.5896008678542213</v>
      </c>
      <c r="O3429" s="1">
        <f t="shared" si="524"/>
        <v>40.352934201187551</v>
      </c>
      <c r="P3429" s="2">
        <f t="shared" si="525"/>
        <v>25.173732465479105</v>
      </c>
    </row>
    <row r="3430" spans="1:16" x14ac:dyDescent="0.2">
      <c r="A3430" s="46" t="s">
        <v>62</v>
      </c>
      <c r="B3430" s="47" t="s">
        <v>20</v>
      </c>
      <c r="C3430" s="47" t="s">
        <v>44</v>
      </c>
      <c r="D3430" s="47">
        <v>2019</v>
      </c>
      <c r="E3430">
        <v>4</v>
      </c>
      <c r="G3430">
        <v>50</v>
      </c>
      <c r="H3430">
        <v>45.44</v>
      </c>
      <c r="I3430">
        <v>39.085000000000001</v>
      </c>
      <c r="J3430">
        <v>31.09</v>
      </c>
      <c r="M3430" s="3">
        <f t="shared" si="522"/>
        <v>38.538333333333334</v>
      </c>
      <c r="N3430" s="1">
        <f t="shared" si="523"/>
        <v>7.1906020842021876</v>
      </c>
      <c r="O3430" s="1">
        <f t="shared" si="524"/>
        <v>45.728935417535524</v>
      </c>
      <c r="P3430" s="2">
        <f t="shared" si="525"/>
        <v>31.347731249131147</v>
      </c>
    </row>
    <row r="3431" spans="1:16" x14ac:dyDescent="0.2">
      <c r="A3431" s="46" t="s">
        <v>62</v>
      </c>
      <c r="B3431" s="47" t="s">
        <v>20</v>
      </c>
      <c r="C3431" s="47" t="s">
        <v>44</v>
      </c>
      <c r="D3431" s="47">
        <v>2019</v>
      </c>
      <c r="E3431">
        <v>4</v>
      </c>
      <c r="G3431">
        <v>51</v>
      </c>
      <c r="H3431">
        <v>36.351999999999997</v>
      </c>
      <c r="I3431">
        <v>36.258000000000003</v>
      </c>
      <c r="J3431">
        <v>38.756</v>
      </c>
      <c r="M3431" s="3">
        <f t="shared" si="522"/>
        <v>37.122</v>
      </c>
      <c r="N3431" s="1">
        <f t="shared" si="523"/>
        <v>1.4158658128509216</v>
      </c>
      <c r="O3431" s="1">
        <f t="shared" si="524"/>
        <v>38.537865812850924</v>
      </c>
      <c r="P3431" s="2">
        <f t="shared" si="525"/>
        <v>35.706134187149075</v>
      </c>
    </row>
    <row r="3432" spans="1:16" x14ac:dyDescent="0.2">
      <c r="A3432" s="46" t="s">
        <v>62</v>
      </c>
      <c r="B3432" s="47" t="s">
        <v>20</v>
      </c>
      <c r="C3432" s="47" t="s">
        <v>44</v>
      </c>
      <c r="D3432" s="47">
        <v>2019</v>
      </c>
      <c r="E3432">
        <v>4</v>
      </c>
      <c r="G3432">
        <v>52</v>
      </c>
      <c r="H3432">
        <v>42.692999999999998</v>
      </c>
      <c r="I3432">
        <v>31.527000000000001</v>
      </c>
      <c r="J3432">
        <v>39.396999999999998</v>
      </c>
      <c r="M3432" s="3">
        <f t="shared" si="522"/>
        <v>37.87233333333333</v>
      </c>
      <c r="N3432" s="1">
        <f t="shared" si="523"/>
        <v>5.7370153680580147</v>
      </c>
      <c r="O3432" s="1">
        <f t="shared" si="524"/>
        <v>43.609348701391347</v>
      </c>
      <c r="P3432" s="2">
        <f t="shared" si="525"/>
        <v>32.135317965275313</v>
      </c>
    </row>
    <row r="3433" spans="1:16" x14ac:dyDescent="0.2">
      <c r="A3433" s="46" t="s">
        <v>62</v>
      </c>
      <c r="B3433" s="47" t="s">
        <v>20</v>
      </c>
      <c r="C3433" s="47" t="s">
        <v>44</v>
      </c>
      <c r="D3433" s="47">
        <v>2019</v>
      </c>
      <c r="E3433">
        <v>4</v>
      </c>
      <c r="G3433">
        <v>53</v>
      </c>
      <c r="H3433">
        <v>36.61</v>
      </c>
      <c r="I3433">
        <v>34.037999999999997</v>
      </c>
      <c r="J3433">
        <v>38.807000000000002</v>
      </c>
      <c r="M3433" s="3">
        <f t="shared" si="522"/>
        <v>36.484999999999999</v>
      </c>
      <c r="N3433" s="1">
        <f t="shared" si="523"/>
        <v>2.3869560113248869</v>
      </c>
      <c r="O3433" s="1">
        <f t="shared" si="524"/>
        <v>38.871956011324883</v>
      </c>
      <c r="P3433" s="2">
        <f t="shared" si="525"/>
        <v>34.098043988675116</v>
      </c>
    </row>
    <row r="3434" spans="1:16" x14ac:dyDescent="0.2">
      <c r="A3434" s="46" t="s">
        <v>62</v>
      </c>
      <c r="B3434" s="47" t="s">
        <v>20</v>
      </c>
      <c r="C3434" s="47" t="s">
        <v>44</v>
      </c>
      <c r="D3434" s="47">
        <v>2019</v>
      </c>
      <c r="E3434">
        <v>4</v>
      </c>
      <c r="G3434">
        <v>54</v>
      </c>
      <c r="H3434">
        <v>29.588000000000001</v>
      </c>
      <c r="I3434">
        <v>47.283000000000001</v>
      </c>
      <c r="J3434">
        <v>42.933</v>
      </c>
      <c r="M3434" s="3">
        <f t="shared" si="522"/>
        <v>39.934666666666665</v>
      </c>
      <c r="N3434" s="1">
        <f t="shared" si="523"/>
        <v>9.2206701672564506</v>
      </c>
      <c r="O3434" s="1">
        <f t="shared" si="524"/>
        <v>49.155336833923116</v>
      </c>
      <c r="P3434" s="2">
        <f t="shared" si="525"/>
        <v>30.713996499410214</v>
      </c>
    </row>
    <row r="3435" spans="1:16" x14ac:dyDescent="0.2">
      <c r="A3435" s="50" t="s">
        <v>62</v>
      </c>
      <c r="B3435" s="51" t="s">
        <v>20</v>
      </c>
      <c r="C3435" s="51" t="s">
        <v>44</v>
      </c>
      <c r="D3435" s="51">
        <v>2019</v>
      </c>
      <c r="E3435" s="5">
        <v>4</v>
      </c>
      <c r="F3435" s="5"/>
      <c r="G3435" s="5">
        <v>55</v>
      </c>
      <c r="H3435" s="5">
        <v>41.945999999999998</v>
      </c>
      <c r="I3435" s="5" t="s">
        <v>18</v>
      </c>
      <c r="J3435" s="5" t="s">
        <v>18</v>
      </c>
      <c r="K3435" s="5"/>
      <c r="L3435" s="5"/>
      <c r="M3435" s="6">
        <f t="shared" si="522"/>
        <v>41.945999999999998</v>
      </c>
      <c r="N3435" s="7" t="e">
        <f t="shared" si="523"/>
        <v>#DIV/0!</v>
      </c>
      <c r="O3435" s="7" t="e">
        <f t="shared" si="524"/>
        <v>#DIV/0!</v>
      </c>
      <c r="P3435" s="8" t="e">
        <f t="shared" si="525"/>
        <v>#DIV/0!</v>
      </c>
    </row>
    <row r="3436" spans="1:16" x14ac:dyDescent="0.2">
      <c r="A3436" s="48" t="s">
        <v>62</v>
      </c>
      <c r="B3436" s="49" t="s">
        <v>20</v>
      </c>
      <c r="C3436" s="47" t="s">
        <v>44</v>
      </c>
      <c r="D3436" s="49">
        <v>2018</v>
      </c>
      <c r="E3436" s="9">
        <v>5</v>
      </c>
      <c r="F3436" s="9">
        <v>2113.223</v>
      </c>
      <c r="G3436" s="9">
        <v>1</v>
      </c>
      <c r="H3436" s="9"/>
      <c r="I3436" s="9" t="s">
        <v>18</v>
      </c>
      <c r="J3436" s="9">
        <v>2.2639999999999998</v>
      </c>
      <c r="K3436" s="9">
        <v>2.2639999999999998</v>
      </c>
      <c r="L3436" s="9"/>
      <c r="M3436" s="11">
        <f>AVERAGE(H3436:L3436)</f>
        <v>2.2639999999999998</v>
      </c>
      <c r="N3436" s="12">
        <f>STDEV(H3436:L3436)</f>
        <v>0</v>
      </c>
      <c r="O3436" s="12">
        <f t="shared" si="524"/>
        <v>2.2639999999999998</v>
      </c>
      <c r="P3436" s="13">
        <f t="shared" si="525"/>
        <v>2.2639999999999998</v>
      </c>
    </row>
    <row r="3437" spans="1:16" x14ac:dyDescent="0.2">
      <c r="A3437" s="46" t="s">
        <v>62</v>
      </c>
      <c r="B3437" s="47" t="s">
        <v>20</v>
      </c>
      <c r="C3437" s="47" t="s">
        <v>44</v>
      </c>
      <c r="D3437" s="47">
        <v>2018</v>
      </c>
      <c r="E3437">
        <v>5</v>
      </c>
      <c r="G3437">
        <v>2</v>
      </c>
      <c r="I3437" t="s">
        <v>18</v>
      </c>
      <c r="J3437">
        <v>3.0190000000000001</v>
      </c>
      <c r="K3437">
        <v>3.774</v>
      </c>
      <c r="M3437" s="3">
        <f>AVERAGE(H3437:L3437)</f>
        <v>3.3965000000000001</v>
      </c>
      <c r="N3437" s="1">
        <f>STDEV(H3437:L3437)</f>
        <v>0.5338656197958439</v>
      </c>
      <c r="O3437" s="1">
        <f t="shared" si="524"/>
        <v>3.9303656197958441</v>
      </c>
      <c r="P3437" s="2">
        <f t="shared" si="525"/>
        <v>2.8626343802041561</v>
      </c>
    </row>
    <row r="3438" spans="1:16" x14ac:dyDescent="0.2">
      <c r="A3438" s="46" t="s">
        <v>62</v>
      </c>
      <c r="B3438" s="47" t="s">
        <v>20</v>
      </c>
      <c r="C3438" s="47" t="s">
        <v>44</v>
      </c>
      <c r="D3438" s="47">
        <v>2018</v>
      </c>
      <c r="E3438">
        <v>5</v>
      </c>
      <c r="G3438">
        <v>3</v>
      </c>
      <c r="I3438">
        <v>1.5089999999999999</v>
      </c>
      <c r="J3438">
        <v>3.0190000000000001</v>
      </c>
      <c r="K3438">
        <v>5.2830000000000004</v>
      </c>
      <c r="M3438" s="3">
        <f t="shared" si="522"/>
        <v>3.2703333333333333</v>
      </c>
      <c r="N3438" s="1">
        <f t="shared" si="523"/>
        <v>1.899511867120955</v>
      </c>
      <c r="O3438" s="1">
        <f t="shared" si="524"/>
        <v>5.1698452004542883</v>
      </c>
      <c r="P3438" s="2">
        <f t="shared" si="525"/>
        <v>1.3708214662123783</v>
      </c>
    </row>
    <row r="3439" spans="1:16" x14ac:dyDescent="0.2">
      <c r="A3439" s="46" t="s">
        <v>62</v>
      </c>
      <c r="B3439" s="47" t="s">
        <v>20</v>
      </c>
      <c r="C3439" s="47" t="s">
        <v>44</v>
      </c>
      <c r="D3439" s="47">
        <v>2018</v>
      </c>
      <c r="E3439">
        <v>5</v>
      </c>
      <c r="G3439">
        <v>4</v>
      </c>
      <c r="I3439">
        <v>1.5089999999999999</v>
      </c>
      <c r="J3439">
        <v>9.0570000000000004</v>
      </c>
      <c r="K3439">
        <v>6.0380000000000003</v>
      </c>
      <c r="M3439" s="3">
        <f t="shared" si="522"/>
        <v>5.5346666666666664</v>
      </c>
      <c r="N3439" s="1">
        <f t="shared" si="523"/>
        <v>3.7990899348835296</v>
      </c>
      <c r="O3439" s="1">
        <f t="shared" si="524"/>
        <v>9.3337566015501956</v>
      </c>
      <c r="P3439" s="2">
        <f t="shared" si="525"/>
        <v>1.7355767317831368</v>
      </c>
    </row>
    <row r="3440" spans="1:16" x14ac:dyDescent="0.2">
      <c r="A3440" s="46" t="s">
        <v>62</v>
      </c>
      <c r="B3440" s="47" t="s">
        <v>20</v>
      </c>
      <c r="C3440" s="47" t="s">
        <v>44</v>
      </c>
      <c r="D3440" s="47">
        <v>2018</v>
      </c>
      <c r="E3440">
        <v>5</v>
      </c>
      <c r="G3440">
        <v>5</v>
      </c>
      <c r="I3440">
        <v>4.5279999999999996</v>
      </c>
      <c r="J3440">
        <v>8.3019999999999996</v>
      </c>
      <c r="K3440">
        <v>6.8339999999999996</v>
      </c>
      <c r="M3440" s="3">
        <f t="shared" si="522"/>
        <v>6.554666666666666</v>
      </c>
      <c r="N3440" s="1">
        <f t="shared" si="523"/>
        <v>1.9024429908234679</v>
      </c>
      <c r="O3440" s="1">
        <f t="shared" si="524"/>
        <v>8.4571096574901343</v>
      </c>
      <c r="P3440" s="2">
        <f t="shared" si="525"/>
        <v>4.6522236758431976</v>
      </c>
    </row>
    <row r="3441" spans="1:16" x14ac:dyDescent="0.2">
      <c r="A3441" s="46" t="s">
        <v>62</v>
      </c>
      <c r="B3441" s="47" t="s">
        <v>20</v>
      </c>
      <c r="C3441" s="47" t="s">
        <v>44</v>
      </c>
      <c r="D3441" s="47">
        <v>2018</v>
      </c>
      <c r="E3441">
        <v>5</v>
      </c>
      <c r="G3441">
        <v>6</v>
      </c>
      <c r="I3441">
        <v>7.5469999999999997</v>
      </c>
      <c r="J3441">
        <v>15.393000000000001</v>
      </c>
      <c r="K3441">
        <v>6.7919999999999998</v>
      </c>
      <c r="M3441" s="3">
        <f t="shared" si="522"/>
        <v>9.9106666666666658</v>
      </c>
      <c r="N3441" s="1">
        <f t="shared" si="523"/>
        <v>4.762823777270512</v>
      </c>
      <c r="O3441" s="1">
        <f t="shared" si="524"/>
        <v>14.673490443937178</v>
      </c>
      <c r="P3441" s="2">
        <f t="shared" si="525"/>
        <v>5.1478428893961539</v>
      </c>
    </row>
    <row r="3442" spans="1:16" x14ac:dyDescent="0.2">
      <c r="A3442" s="46" t="s">
        <v>62</v>
      </c>
      <c r="B3442" s="47" t="s">
        <v>20</v>
      </c>
      <c r="C3442" s="47" t="s">
        <v>44</v>
      </c>
      <c r="D3442" s="47">
        <v>2018</v>
      </c>
      <c r="E3442">
        <v>5</v>
      </c>
      <c r="G3442">
        <v>7</v>
      </c>
      <c r="I3442">
        <v>6.0380000000000003</v>
      </c>
      <c r="J3442">
        <v>9.84</v>
      </c>
      <c r="K3442">
        <v>7.5469999999999997</v>
      </c>
      <c r="M3442" s="3">
        <f t="shared" si="522"/>
        <v>7.8083333333333336</v>
      </c>
      <c r="N3442" s="1">
        <f t="shared" si="523"/>
        <v>1.9144248048260673</v>
      </c>
      <c r="O3442" s="1">
        <f t="shared" si="524"/>
        <v>9.722758138159401</v>
      </c>
      <c r="P3442" s="2">
        <f t="shared" si="525"/>
        <v>5.8939085285072661</v>
      </c>
    </row>
    <row r="3443" spans="1:16" x14ac:dyDescent="0.2">
      <c r="A3443" s="46" t="s">
        <v>62</v>
      </c>
      <c r="B3443" s="47" t="s">
        <v>20</v>
      </c>
      <c r="C3443" s="47" t="s">
        <v>44</v>
      </c>
      <c r="D3443" s="47">
        <v>2018</v>
      </c>
      <c r="E3443">
        <v>5</v>
      </c>
      <c r="G3443">
        <v>8</v>
      </c>
      <c r="I3443">
        <v>12.919</v>
      </c>
      <c r="J3443">
        <v>15.093999999999999</v>
      </c>
      <c r="K3443">
        <v>9.8109999999999999</v>
      </c>
      <c r="M3443" s="3">
        <f t="shared" si="522"/>
        <v>12.607999999999999</v>
      </c>
      <c r="N3443" s="1">
        <f t="shared" si="523"/>
        <v>2.6551954730301914</v>
      </c>
      <c r="O3443" s="1">
        <f t="shared" si="524"/>
        <v>15.263195473030191</v>
      </c>
      <c r="P3443" s="2">
        <f t="shared" si="525"/>
        <v>9.9528045269698069</v>
      </c>
    </row>
    <row r="3444" spans="1:16" x14ac:dyDescent="0.2">
      <c r="A3444" s="46" t="s">
        <v>62</v>
      </c>
      <c r="B3444" s="47" t="s">
        <v>20</v>
      </c>
      <c r="C3444" s="47" t="s">
        <v>44</v>
      </c>
      <c r="D3444" s="47">
        <v>2018</v>
      </c>
      <c r="E3444">
        <v>5</v>
      </c>
      <c r="G3444">
        <v>9</v>
      </c>
      <c r="I3444">
        <v>6.0380000000000003</v>
      </c>
      <c r="J3444">
        <v>24.257000000000001</v>
      </c>
      <c r="K3444">
        <v>14.359</v>
      </c>
      <c r="M3444" s="3">
        <f t="shared" si="522"/>
        <v>14.884666666666668</v>
      </c>
      <c r="N3444" s="1">
        <f t="shared" si="523"/>
        <v>9.1208680690674022</v>
      </c>
      <c r="O3444" s="1">
        <f t="shared" si="524"/>
        <v>24.00553473573407</v>
      </c>
      <c r="P3444" s="2">
        <f t="shared" si="525"/>
        <v>5.7637985975992656</v>
      </c>
    </row>
    <row r="3445" spans="1:16" x14ac:dyDescent="0.2">
      <c r="A3445" s="46" t="s">
        <v>62</v>
      </c>
      <c r="B3445" s="47" t="s">
        <v>20</v>
      </c>
      <c r="C3445" s="47" t="s">
        <v>44</v>
      </c>
      <c r="D3445" s="47">
        <v>2018</v>
      </c>
      <c r="E3445">
        <v>5</v>
      </c>
      <c r="G3445">
        <v>10</v>
      </c>
      <c r="I3445">
        <v>17.375</v>
      </c>
      <c r="J3445">
        <v>21.132000000000001</v>
      </c>
      <c r="K3445">
        <v>17.375</v>
      </c>
      <c r="M3445" s="3">
        <f t="shared" si="522"/>
        <v>18.627333333333336</v>
      </c>
      <c r="N3445" s="1">
        <f t="shared" si="523"/>
        <v>2.169104961345425</v>
      </c>
      <c r="O3445" s="1">
        <f t="shared" si="524"/>
        <v>20.796438294678762</v>
      </c>
      <c r="P3445" s="2">
        <f t="shared" si="525"/>
        <v>16.458228371987911</v>
      </c>
    </row>
    <row r="3446" spans="1:16" x14ac:dyDescent="0.2">
      <c r="A3446" s="46" t="s">
        <v>62</v>
      </c>
      <c r="B3446" s="47" t="s">
        <v>20</v>
      </c>
      <c r="C3446" s="47" t="s">
        <v>44</v>
      </c>
      <c r="D3446" s="47">
        <v>2018</v>
      </c>
      <c r="E3446">
        <v>5</v>
      </c>
      <c r="G3446">
        <v>11</v>
      </c>
      <c r="I3446">
        <v>13.585000000000001</v>
      </c>
      <c r="J3446">
        <v>19.623000000000001</v>
      </c>
      <c r="K3446">
        <v>25.670999999999999</v>
      </c>
      <c r="M3446" s="3">
        <f t="shared" si="522"/>
        <v>19.626333333333331</v>
      </c>
      <c r="N3446" s="1">
        <f t="shared" si="523"/>
        <v>6.0430006895029713</v>
      </c>
      <c r="O3446" s="1">
        <f t="shared" si="524"/>
        <v>25.669334022836303</v>
      </c>
      <c r="P3446" s="2">
        <f t="shared" si="525"/>
        <v>13.58333264383036</v>
      </c>
    </row>
    <row r="3447" spans="1:16" x14ac:dyDescent="0.2">
      <c r="A3447" s="46" t="s">
        <v>62</v>
      </c>
      <c r="B3447" s="47" t="s">
        <v>20</v>
      </c>
      <c r="C3447" s="47" t="s">
        <v>44</v>
      </c>
      <c r="D3447" s="47">
        <v>2018</v>
      </c>
      <c r="E3447">
        <v>5</v>
      </c>
      <c r="G3447">
        <v>12</v>
      </c>
      <c r="I3447">
        <v>15.920999999999999</v>
      </c>
      <c r="J3447">
        <v>14.419</v>
      </c>
      <c r="K3447">
        <v>24.905999999999999</v>
      </c>
      <c r="M3447" s="3">
        <f t="shared" si="522"/>
        <v>18.415333333333333</v>
      </c>
      <c r="N3447" s="1">
        <f t="shared" si="523"/>
        <v>5.6710286838750346</v>
      </c>
      <c r="O3447" s="1">
        <f t="shared" si="524"/>
        <v>24.086362017208366</v>
      </c>
      <c r="P3447" s="2">
        <f t="shared" si="525"/>
        <v>12.744304649458298</v>
      </c>
    </row>
    <row r="3448" spans="1:16" x14ac:dyDescent="0.2">
      <c r="A3448" s="46" t="s">
        <v>62</v>
      </c>
      <c r="B3448" s="47" t="s">
        <v>20</v>
      </c>
      <c r="C3448" s="47" t="s">
        <v>44</v>
      </c>
      <c r="D3448" s="47">
        <v>2018</v>
      </c>
      <c r="E3448">
        <v>5</v>
      </c>
      <c r="G3448">
        <v>13</v>
      </c>
      <c r="I3448">
        <v>20.390999999999998</v>
      </c>
      <c r="J3448">
        <v>16.757000000000001</v>
      </c>
      <c r="K3448">
        <v>18.129000000000001</v>
      </c>
      <c r="M3448" s="3">
        <f t="shared" si="522"/>
        <v>18.425666666666668</v>
      </c>
      <c r="N3448" s="1">
        <f t="shared" si="523"/>
        <v>1.8350742037676098</v>
      </c>
      <c r="O3448" s="1">
        <f t="shared" si="524"/>
        <v>20.26074087043428</v>
      </c>
      <c r="P3448" s="2">
        <f t="shared" si="525"/>
        <v>16.590592462899057</v>
      </c>
    </row>
    <row r="3449" spans="1:16" x14ac:dyDescent="0.2">
      <c r="A3449" s="46" t="s">
        <v>62</v>
      </c>
      <c r="B3449" s="47" t="s">
        <v>20</v>
      </c>
      <c r="C3449" s="47" t="s">
        <v>44</v>
      </c>
      <c r="D3449" s="47">
        <v>2018</v>
      </c>
      <c r="E3449">
        <v>5</v>
      </c>
      <c r="G3449">
        <v>14</v>
      </c>
      <c r="I3449">
        <v>25.66</v>
      </c>
      <c r="J3449">
        <v>17.375</v>
      </c>
      <c r="K3449">
        <v>24.151</v>
      </c>
      <c r="M3449" s="3">
        <f t="shared" si="522"/>
        <v>22.39533333333333</v>
      </c>
      <c r="N3449" s="1">
        <f t="shared" si="523"/>
        <v>4.4127180210538421</v>
      </c>
      <c r="O3449" s="1">
        <f t="shared" si="524"/>
        <v>26.808051354387171</v>
      </c>
      <c r="P3449" s="2">
        <f t="shared" si="525"/>
        <v>17.982615312279489</v>
      </c>
    </row>
    <row r="3450" spans="1:16" x14ac:dyDescent="0.2">
      <c r="A3450" s="46" t="s">
        <v>62</v>
      </c>
      <c r="B3450" s="47" t="s">
        <v>20</v>
      </c>
      <c r="C3450" s="47" t="s">
        <v>44</v>
      </c>
      <c r="D3450" s="47">
        <v>2018</v>
      </c>
      <c r="E3450">
        <v>5</v>
      </c>
      <c r="G3450">
        <v>15</v>
      </c>
      <c r="I3450">
        <v>22.692</v>
      </c>
      <c r="J3450">
        <v>21.186</v>
      </c>
      <c r="K3450">
        <v>21.186</v>
      </c>
      <c r="M3450" s="3">
        <f t="shared" si="522"/>
        <v>21.687999999999999</v>
      </c>
      <c r="N3450" s="1">
        <f t="shared" si="523"/>
        <v>0.86948950539957659</v>
      </c>
      <c r="O3450" s="1">
        <f t="shared" si="524"/>
        <v>22.557489505399577</v>
      </c>
      <c r="P3450" s="2">
        <f t="shared" si="525"/>
        <v>20.818510494600421</v>
      </c>
    </row>
    <row r="3451" spans="1:16" x14ac:dyDescent="0.2">
      <c r="A3451" s="46" t="s">
        <v>62</v>
      </c>
      <c r="B3451" s="47" t="s">
        <v>20</v>
      </c>
      <c r="C3451" s="47" t="s">
        <v>44</v>
      </c>
      <c r="D3451" s="47">
        <v>2018</v>
      </c>
      <c r="E3451">
        <v>5</v>
      </c>
      <c r="G3451">
        <v>16</v>
      </c>
      <c r="I3451">
        <v>21.146000000000001</v>
      </c>
      <c r="J3451">
        <v>20.433</v>
      </c>
      <c r="K3451">
        <v>20.390999999999998</v>
      </c>
      <c r="M3451" s="3">
        <f t="shared" si="522"/>
        <v>20.656666666666666</v>
      </c>
      <c r="N3451" s="1">
        <f t="shared" si="523"/>
        <v>0.42429510170792006</v>
      </c>
      <c r="O3451" s="1">
        <f t="shared" si="524"/>
        <v>21.080961768374586</v>
      </c>
      <c r="P3451" s="2">
        <f t="shared" si="525"/>
        <v>20.232371564958747</v>
      </c>
    </row>
    <row r="3452" spans="1:16" x14ac:dyDescent="0.2">
      <c r="A3452" s="46" t="s">
        <v>62</v>
      </c>
      <c r="B3452" s="47" t="s">
        <v>20</v>
      </c>
      <c r="C3452" s="47" t="s">
        <v>44</v>
      </c>
      <c r="D3452" s="47">
        <v>2018</v>
      </c>
      <c r="E3452">
        <v>5</v>
      </c>
      <c r="G3452">
        <v>17</v>
      </c>
      <c r="I3452">
        <v>15.867000000000001</v>
      </c>
      <c r="J3452">
        <v>17.358000000000001</v>
      </c>
      <c r="K3452">
        <v>27.18</v>
      </c>
      <c r="M3452" s="3">
        <f t="shared" si="522"/>
        <v>20.135000000000002</v>
      </c>
      <c r="N3452" s="1">
        <f t="shared" si="523"/>
        <v>6.1465265801101072</v>
      </c>
      <c r="O3452" s="1">
        <f t="shared" si="524"/>
        <v>26.281526580110111</v>
      </c>
      <c r="P3452" s="2">
        <f t="shared" si="525"/>
        <v>13.988473419889894</v>
      </c>
    </row>
    <row r="3453" spans="1:16" x14ac:dyDescent="0.2">
      <c r="A3453" s="46" t="s">
        <v>62</v>
      </c>
      <c r="B3453" s="47" t="s">
        <v>20</v>
      </c>
      <c r="C3453" s="47" t="s">
        <v>44</v>
      </c>
      <c r="D3453" s="47">
        <v>2018</v>
      </c>
      <c r="E3453">
        <v>5</v>
      </c>
      <c r="G3453">
        <v>18</v>
      </c>
      <c r="I3453">
        <v>24.257000000000001</v>
      </c>
      <c r="J3453">
        <v>22.004000000000001</v>
      </c>
      <c r="K3453">
        <v>27.925000000000001</v>
      </c>
      <c r="M3453" s="3">
        <f t="shared" si="522"/>
        <v>24.728666666666669</v>
      </c>
      <c r="N3453" s="1">
        <f t="shared" si="523"/>
        <v>2.9885468598188871</v>
      </c>
      <c r="O3453" s="1">
        <f t="shared" si="524"/>
        <v>27.717213526485555</v>
      </c>
      <c r="P3453" s="2">
        <f t="shared" si="525"/>
        <v>21.740119806847783</v>
      </c>
    </row>
    <row r="3454" spans="1:16" x14ac:dyDescent="0.2">
      <c r="A3454" s="46" t="s">
        <v>62</v>
      </c>
      <c r="B3454" s="47" t="s">
        <v>20</v>
      </c>
      <c r="C3454" s="47" t="s">
        <v>44</v>
      </c>
      <c r="D3454" s="47">
        <v>2018</v>
      </c>
      <c r="E3454">
        <v>5</v>
      </c>
      <c r="G3454">
        <v>19</v>
      </c>
      <c r="I3454">
        <v>21.146000000000001</v>
      </c>
      <c r="J3454">
        <v>23.59</v>
      </c>
      <c r="K3454">
        <v>26.587</v>
      </c>
      <c r="M3454" s="3">
        <f t="shared" si="522"/>
        <v>23.774333333333335</v>
      </c>
      <c r="N3454" s="1">
        <f t="shared" si="523"/>
        <v>2.7251796882652215</v>
      </c>
      <c r="O3454" s="1">
        <f t="shared" si="524"/>
        <v>26.499513021598556</v>
      </c>
      <c r="P3454" s="2">
        <f t="shared" si="525"/>
        <v>21.049153645068113</v>
      </c>
    </row>
    <row r="3455" spans="1:16" x14ac:dyDescent="0.2">
      <c r="A3455" s="46" t="s">
        <v>62</v>
      </c>
      <c r="B3455" s="47" t="s">
        <v>20</v>
      </c>
      <c r="C3455" s="47" t="s">
        <v>44</v>
      </c>
      <c r="D3455" s="47">
        <v>2018</v>
      </c>
      <c r="E3455">
        <v>5</v>
      </c>
      <c r="G3455">
        <v>20</v>
      </c>
      <c r="I3455">
        <v>28.678999999999998</v>
      </c>
      <c r="J3455">
        <v>28.678999999999998</v>
      </c>
      <c r="K3455">
        <v>24.151</v>
      </c>
      <c r="M3455" s="3">
        <f t="shared" si="522"/>
        <v>27.169666666666668</v>
      </c>
      <c r="N3455" s="1">
        <f t="shared" si="523"/>
        <v>2.6142420188906246</v>
      </c>
      <c r="O3455" s="1">
        <f t="shared" si="524"/>
        <v>29.783908685557293</v>
      </c>
      <c r="P3455" s="2">
        <f t="shared" si="525"/>
        <v>24.555424647776043</v>
      </c>
    </row>
    <row r="3456" spans="1:16" x14ac:dyDescent="0.2">
      <c r="A3456" s="46" t="s">
        <v>62</v>
      </c>
      <c r="B3456" s="47" t="s">
        <v>20</v>
      </c>
      <c r="C3456" s="47" t="s">
        <v>44</v>
      </c>
      <c r="D3456" s="47">
        <v>2018</v>
      </c>
      <c r="E3456">
        <v>5</v>
      </c>
      <c r="G3456">
        <v>21</v>
      </c>
      <c r="I3456">
        <v>19.623000000000001</v>
      </c>
      <c r="J3456">
        <v>26.457999999999998</v>
      </c>
      <c r="K3456">
        <v>21.146000000000001</v>
      </c>
      <c r="M3456" s="3">
        <f t="shared" si="522"/>
        <v>22.409000000000002</v>
      </c>
      <c r="N3456" s="1">
        <f t="shared" si="523"/>
        <v>3.5882701960693755</v>
      </c>
      <c r="O3456" s="1">
        <f t="shared" si="524"/>
        <v>25.99727019606938</v>
      </c>
      <c r="P3456" s="2">
        <f t="shared" si="525"/>
        <v>18.820729803930625</v>
      </c>
    </row>
    <row r="3457" spans="1:16" x14ac:dyDescent="0.2">
      <c r="A3457" s="46" t="s">
        <v>62</v>
      </c>
      <c r="B3457" s="47" t="s">
        <v>20</v>
      </c>
      <c r="C3457" s="47" t="s">
        <v>44</v>
      </c>
      <c r="D3457" s="47">
        <v>2018</v>
      </c>
      <c r="E3457">
        <v>5</v>
      </c>
      <c r="G3457">
        <v>22</v>
      </c>
      <c r="I3457">
        <v>30.952999999999999</v>
      </c>
      <c r="J3457">
        <v>34.037999999999997</v>
      </c>
      <c r="K3457">
        <v>26.457999999999998</v>
      </c>
      <c r="M3457" s="3">
        <f t="shared" si="522"/>
        <v>30.483000000000001</v>
      </c>
      <c r="N3457" s="1">
        <f t="shared" si="523"/>
        <v>3.8117941969628912</v>
      </c>
      <c r="O3457" s="1">
        <f t="shared" si="524"/>
        <v>34.29479419696289</v>
      </c>
      <c r="P3457" s="2">
        <f t="shared" si="525"/>
        <v>26.671205803037111</v>
      </c>
    </row>
    <row r="3458" spans="1:16" x14ac:dyDescent="0.2">
      <c r="A3458" s="46" t="s">
        <v>62</v>
      </c>
      <c r="B3458" s="47" t="s">
        <v>20</v>
      </c>
      <c r="C3458" s="47" t="s">
        <v>44</v>
      </c>
      <c r="D3458" s="47">
        <v>2018</v>
      </c>
      <c r="E3458">
        <v>5</v>
      </c>
      <c r="G3458">
        <v>23</v>
      </c>
      <c r="I3458">
        <v>30.98</v>
      </c>
      <c r="J3458">
        <v>28.689</v>
      </c>
      <c r="K3458">
        <v>24.151</v>
      </c>
      <c r="M3458" s="3">
        <f t="shared" si="522"/>
        <v>27.939999999999998</v>
      </c>
      <c r="N3458" s="1">
        <f t="shared" si="523"/>
        <v>3.4755662847944992</v>
      </c>
      <c r="O3458" s="1">
        <f t="shared" si="524"/>
        <v>31.415566284794497</v>
      </c>
      <c r="P3458" s="2">
        <f t="shared" si="525"/>
        <v>24.464433715205498</v>
      </c>
    </row>
    <row r="3459" spans="1:16" x14ac:dyDescent="0.2">
      <c r="A3459" s="46" t="s">
        <v>62</v>
      </c>
      <c r="B3459" s="47" t="s">
        <v>20</v>
      </c>
      <c r="C3459" s="47" t="s">
        <v>44</v>
      </c>
      <c r="D3459" s="47">
        <v>2018</v>
      </c>
      <c r="E3459">
        <v>5</v>
      </c>
      <c r="G3459">
        <v>24</v>
      </c>
      <c r="I3459">
        <v>31.707000000000001</v>
      </c>
      <c r="J3459">
        <v>23.408000000000001</v>
      </c>
      <c r="K3459">
        <v>28.925999999999998</v>
      </c>
      <c r="M3459" s="3">
        <f t="shared" si="522"/>
        <v>28.013666666666666</v>
      </c>
      <c r="N3459" s="1">
        <f t="shared" si="523"/>
        <v>4.2240518857293123</v>
      </c>
      <c r="O3459" s="1">
        <f t="shared" si="524"/>
        <v>32.237718552395975</v>
      </c>
      <c r="P3459" s="2">
        <f t="shared" si="525"/>
        <v>23.789614780937352</v>
      </c>
    </row>
    <row r="3460" spans="1:16" x14ac:dyDescent="0.2">
      <c r="A3460" s="46" t="s">
        <v>62</v>
      </c>
      <c r="B3460" s="47" t="s">
        <v>20</v>
      </c>
      <c r="C3460" s="47" t="s">
        <v>44</v>
      </c>
      <c r="D3460" s="47">
        <v>2018</v>
      </c>
      <c r="E3460">
        <v>5</v>
      </c>
      <c r="G3460">
        <v>25</v>
      </c>
      <c r="I3460">
        <v>29.434000000000001</v>
      </c>
      <c r="J3460">
        <v>19.681000000000001</v>
      </c>
      <c r="K3460">
        <v>27.18</v>
      </c>
      <c r="M3460" s="3">
        <f t="shared" si="522"/>
        <v>25.431666666666668</v>
      </c>
      <c r="N3460" s="1">
        <f t="shared" si="523"/>
        <v>5.1061486791253312</v>
      </c>
      <c r="O3460" s="1">
        <f t="shared" si="524"/>
        <v>30.537815345791998</v>
      </c>
      <c r="P3460" s="2">
        <f t="shared" si="525"/>
        <v>20.325517987541339</v>
      </c>
    </row>
    <row r="3461" spans="1:16" x14ac:dyDescent="0.2">
      <c r="A3461" s="46" t="s">
        <v>62</v>
      </c>
      <c r="B3461" s="47" t="s">
        <v>20</v>
      </c>
      <c r="C3461" s="47" t="s">
        <v>44</v>
      </c>
      <c r="D3461" s="47">
        <v>2018</v>
      </c>
      <c r="E3461">
        <v>5</v>
      </c>
      <c r="G3461">
        <v>26</v>
      </c>
      <c r="I3461">
        <v>27.965</v>
      </c>
      <c r="J3461">
        <v>26.414999999999999</v>
      </c>
      <c r="K3461">
        <v>19.753</v>
      </c>
      <c r="M3461" s="3">
        <f t="shared" si="522"/>
        <v>24.710999999999999</v>
      </c>
      <c r="N3461" s="1">
        <f t="shared" si="523"/>
        <v>4.363135111362018</v>
      </c>
      <c r="O3461" s="1">
        <f t="shared" si="524"/>
        <v>29.074135111362018</v>
      </c>
      <c r="P3461" s="2">
        <f t="shared" si="525"/>
        <v>20.347864888637979</v>
      </c>
    </row>
    <row r="3462" spans="1:16" x14ac:dyDescent="0.2">
      <c r="A3462" s="46" t="s">
        <v>62</v>
      </c>
      <c r="B3462" s="47" t="s">
        <v>20</v>
      </c>
      <c r="C3462" s="47" t="s">
        <v>44</v>
      </c>
      <c r="D3462" s="47">
        <v>2018</v>
      </c>
      <c r="E3462">
        <v>5</v>
      </c>
      <c r="G3462">
        <v>27</v>
      </c>
      <c r="I3462">
        <v>24.198</v>
      </c>
      <c r="J3462">
        <v>24.163</v>
      </c>
      <c r="K3462">
        <v>30.189</v>
      </c>
      <c r="M3462" s="3">
        <f t="shared" si="522"/>
        <v>26.183333333333337</v>
      </c>
      <c r="N3462" s="1">
        <f t="shared" si="523"/>
        <v>3.4690532329921333</v>
      </c>
      <c r="O3462" s="1">
        <f t="shared" si="524"/>
        <v>29.652386566325472</v>
      </c>
      <c r="P3462" s="2">
        <f t="shared" si="525"/>
        <v>22.714280100341202</v>
      </c>
    </row>
    <row r="3463" spans="1:16" x14ac:dyDescent="0.2">
      <c r="A3463" s="46" t="s">
        <v>62</v>
      </c>
      <c r="B3463" s="47" t="s">
        <v>20</v>
      </c>
      <c r="C3463" s="47" t="s">
        <v>44</v>
      </c>
      <c r="D3463" s="47">
        <v>2018</v>
      </c>
      <c r="E3463">
        <v>5</v>
      </c>
      <c r="G3463">
        <v>28</v>
      </c>
      <c r="I3463">
        <v>40.866</v>
      </c>
      <c r="J3463">
        <v>24.951000000000001</v>
      </c>
      <c r="K3463">
        <v>34.75</v>
      </c>
      <c r="M3463" s="3">
        <f t="shared" si="522"/>
        <v>33.522333333333336</v>
      </c>
      <c r="N3463" s="1">
        <f t="shared" si="523"/>
        <v>8.0282115276899138</v>
      </c>
      <c r="O3463" s="1">
        <f t="shared" si="524"/>
        <v>41.550544861023248</v>
      </c>
      <c r="P3463" s="2">
        <f t="shared" si="525"/>
        <v>25.494121805643424</v>
      </c>
    </row>
    <row r="3464" spans="1:16" x14ac:dyDescent="0.2">
      <c r="A3464" s="46" t="s">
        <v>62</v>
      </c>
      <c r="B3464" s="47" t="s">
        <v>20</v>
      </c>
      <c r="C3464" s="47" t="s">
        <v>44</v>
      </c>
      <c r="D3464" s="47">
        <v>2018</v>
      </c>
      <c r="E3464">
        <v>5</v>
      </c>
      <c r="G3464">
        <v>29</v>
      </c>
      <c r="I3464">
        <v>30.98</v>
      </c>
      <c r="J3464">
        <v>27.18</v>
      </c>
      <c r="K3464">
        <v>37.735999999999997</v>
      </c>
      <c r="M3464" s="3">
        <f t="shared" si="522"/>
        <v>31.96533333333333</v>
      </c>
      <c r="N3464" s="1">
        <f t="shared" si="523"/>
        <v>5.3465358254980027</v>
      </c>
      <c r="O3464" s="1">
        <f t="shared" si="524"/>
        <v>37.311869158831335</v>
      </c>
      <c r="P3464" s="2">
        <f t="shared" si="525"/>
        <v>26.618797507835328</v>
      </c>
    </row>
    <row r="3465" spans="1:16" x14ac:dyDescent="0.2">
      <c r="A3465" s="46" t="s">
        <v>62</v>
      </c>
      <c r="B3465" s="47" t="s">
        <v>20</v>
      </c>
      <c r="C3465" s="47" t="s">
        <v>44</v>
      </c>
      <c r="D3465" s="47">
        <v>2018</v>
      </c>
      <c r="E3465">
        <v>5</v>
      </c>
      <c r="G3465">
        <v>30</v>
      </c>
      <c r="I3465">
        <v>35.503999999999998</v>
      </c>
      <c r="J3465">
        <v>30.273</v>
      </c>
      <c r="K3465">
        <v>30.198</v>
      </c>
      <c r="M3465" s="3">
        <f t="shared" si="522"/>
        <v>31.991666666666664</v>
      </c>
      <c r="N3465" s="1">
        <f t="shared" si="523"/>
        <v>3.0420010409816305</v>
      </c>
      <c r="O3465" s="1">
        <f t="shared" si="524"/>
        <v>35.033667707648291</v>
      </c>
      <c r="P3465" s="2">
        <f t="shared" si="525"/>
        <v>28.949665625685032</v>
      </c>
    </row>
    <row r="3466" spans="1:16" x14ac:dyDescent="0.2">
      <c r="A3466" s="46" t="s">
        <v>62</v>
      </c>
      <c r="B3466" s="47" t="s">
        <v>20</v>
      </c>
      <c r="C3466" s="47" t="s">
        <v>44</v>
      </c>
      <c r="D3466" s="47">
        <v>2018</v>
      </c>
      <c r="E3466">
        <v>5</v>
      </c>
      <c r="G3466">
        <v>31</v>
      </c>
      <c r="I3466">
        <v>34.716999999999999</v>
      </c>
      <c r="J3466">
        <v>31.698</v>
      </c>
      <c r="K3466">
        <v>32.593000000000004</v>
      </c>
      <c r="M3466" s="3">
        <f t="shared" si="522"/>
        <v>33.002666666666663</v>
      </c>
      <c r="N3466" s="1">
        <f t="shared" si="523"/>
        <v>1.5506322366484353</v>
      </c>
      <c r="O3466" s="1">
        <f t="shared" si="524"/>
        <v>34.553298903315095</v>
      </c>
      <c r="P3466" s="2">
        <f t="shared" si="525"/>
        <v>31.452034430018227</v>
      </c>
    </row>
    <row r="3467" spans="1:16" x14ac:dyDescent="0.2">
      <c r="A3467" s="46" t="s">
        <v>62</v>
      </c>
      <c r="B3467" s="47" t="s">
        <v>20</v>
      </c>
      <c r="C3467" s="47" t="s">
        <v>44</v>
      </c>
      <c r="D3467" s="47">
        <v>2018</v>
      </c>
      <c r="E3467">
        <v>5</v>
      </c>
      <c r="G3467">
        <v>32</v>
      </c>
      <c r="I3467">
        <v>28.678999999999998</v>
      </c>
      <c r="J3467">
        <v>31.698</v>
      </c>
      <c r="K3467">
        <v>28.719000000000001</v>
      </c>
      <c r="M3467" s="3">
        <f t="shared" si="522"/>
        <v>29.698666666666668</v>
      </c>
      <c r="N3467" s="1">
        <f t="shared" si="523"/>
        <v>1.7315889620037819</v>
      </c>
      <c r="O3467" s="1">
        <f t="shared" si="524"/>
        <v>31.430255628670452</v>
      </c>
      <c r="P3467" s="2">
        <f t="shared" si="525"/>
        <v>27.967077704662884</v>
      </c>
    </row>
    <row r="3468" spans="1:16" x14ac:dyDescent="0.2">
      <c r="A3468" s="46" t="s">
        <v>62</v>
      </c>
      <c r="B3468" s="47" t="s">
        <v>20</v>
      </c>
      <c r="C3468" s="47" t="s">
        <v>44</v>
      </c>
      <c r="D3468" s="47">
        <v>2018</v>
      </c>
      <c r="E3468">
        <v>5</v>
      </c>
      <c r="G3468">
        <v>33</v>
      </c>
      <c r="I3468">
        <v>28.015999999999998</v>
      </c>
      <c r="J3468">
        <v>32.767000000000003</v>
      </c>
      <c r="K3468">
        <v>24.151</v>
      </c>
      <c r="M3468" s="3">
        <f t="shared" si="522"/>
        <v>28.311333333333334</v>
      </c>
      <c r="N3468" s="1">
        <f t="shared" si="523"/>
        <v>4.3155857462612701</v>
      </c>
      <c r="O3468" s="1">
        <f t="shared" si="524"/>
        <v>32.6269190795946</v>
      </c>
      <c r="P3468" s="2">
        <f t="shared" si="525"/>
        <v>23.995747587072064</v>
      </c>
    </row>
    <row r="3469" spans="1:16" x14ac:dyDescent="0.2">
      <c r="A3469" s="46" t="s">
        <v>62</v>
      </c>
      <c r="B3469" s="47" t="s">
        <v>20</v>
      </c>
      <c r="C3469" s="47" t="s">
        <v>44</v>
      </c>
      <c r="D3469" s="47">
        <v>2018</v>
      </c>
      <c r="E3469">
        <v>5</v>
      </c>
      <c r="G3469">
        <v>34</v>
      </c>
      <c r="I3469">
        <v>31.779</v>
      </c>
      <c r="J3469">
        <v>26.425999999999998</v>
      </c>
      <c r="K3469">
        <v>22.692</v>
      </c>
      <c r="M3469" s="3">
        <f t="shared" si="522"/>
        <v>26.965666666666664</v>
      </c>
      <c r="N3469" s="1">
        <f t="shared" si="523"/>
        <v>4.5674743932871174</v>
      </c>
      <c r="O3469" s="1">
        <f t="shared" si="524"/>
        <v>31.533141059953781</v>
      </c>
      <c r="P3469" s="2">
        <f t="shared" si="525"/>
        <v>22.398192273379546</v>
      </c>
    </row>
    <row r="3470" spans="1:16" x14ac:dyDescent="0.2">
      <c r="A3470" s="46" t="s">
        <v>62</v>
      </c>
      <c r="B3470" s="47" t="s">
        <v>20</v>
      </c>
      <c r="C3470" s="47" t="s">
        <v>44</v>
      </c>
      <c r="D3470" s="47">
        <v>2018</v>
      </c>
      <c r="E3470">
        <v>5</v>
      </c>
      <c r="G3470">
        <v>35</v>
      </c>
      <c r="I3470">
        <v>45.384</v>
      </c>
      <c r="J3470">
        <v>24.917000000000002</v>
      </c>
      <c r="K3470">
        <v>24.163</v>
      </c>
      <c r="M3470" s="3">
        <f t="shared" si="522"/>
        <v>31.488</v>
      </c>
      <c r="N3470" s="1">
        <f t="shared" si="523"/>
        <v>12.040192731015566</v>
      </c>
      <c r="O3470" s="1">
        <f t="shared" si="524"/>
        <v>43.528192731015565</v>
      </c>
      <c r="P3470" s="2">
        <f t="shared" si="525"/>
        <v>19.447807268984434</v>
      </c>
    </row>
    <row r="3471" spans="1:16" x14ac:dyDescent="0.2">
      <c r="A3471" s="46" t="s">
        <v>62</v>
      </c>
      <c r="B3471" s="47" t="s">
        <v>20</v>
      </c>
      <c r="C3471" s="47" t="s">
        <v>44</v>
      </c>
      <c r="D3471" s="47">
        <v>2018</v>
      </c>
      <c r="E3471">
        <v>5</v>
      </c>
      <c r="G3471">
        <v>36</v>
      </c>
      <c r="I3471">
        <v>39.253</v>
      </c>
      <c r="J3471">
        <v>34.037999999999997</v>
      </c>
      <c r="K3471">
        <v>34.790999999999997</v>
      </c>
      <c r="M3471" s="3">
        <f t="shared" si="522"/>
        <v>36.027333333333331</v>
      </c>
      <c r="N3471" s="1">
        <f t="shared" si="523"/>
        <v>2.818766810740708</v>
      </c>
      <c r="O3471" s="1">
        <f t="shared" si="524"/>
        <v>38.846100144074036</v>
      </c>
      <c r="P3471" s="2">
        <f t="shared" si="525"/>
        <v>33.208566522592626</v>
      </c>
    </row>
    <row r="3472" spans="1:16" x14ac:dyDescent="0.2">
      <c r="A3472" s="46" t="s">
        <v>62</v>
      </c>
      <c r="B3472" s="47" t="s">
        <v>20</v>
      </c>
      <c r="C3472" s="47" t="s">
        <v>44</v>
      </c>
      <c r="D3472" s="47">
        <v>2018</v>
      </c>
      <c r="E3472">
        <v>5</v>
      </c>
      <c r="G3472">
        <v>37</v>
      </c>
      <c r="I3472">
        <v>43.018999999999998</v>
      </c>
      <c r="J3472">
        <v>31.273</v>
      </c>
      <c r="K3472">
        <v>33.216000000000001</v>
      </c>
      <c r="M3472" s="3">
        <f t="shared" si="522"/>
        <v>35.836000000000006</v>
      </c>
      <c r="N3472" s="1">
        <f t="shared" si="523"/>
        <v>6.2960645644719673</v>
      </c>
      <c r="O3472" s="1">
        <f t="shared" si="524"/>
        <v>42.132064564471975</v>
      </c>
      <c r="P3472" s="2">
        <f t="shared" si="525"/>
        <v>29.539935435528037</v>
      </c>
    </row>
    <row r="3473" spans="1:16" x14ac:dyDescent="0.2">
      <c r="A3473" s="46" t="s">
        <v>62</v>
      </c>
      <c r="B3473" s="47" t="s">
        <v>20</v>
      </c>
      <c r="C3473" s="47" t="s">
        <v>44</v>
      </c>
      <c r="D3473" s="47">
        <v>2018</v>
      </c>
      <c r="E3473">
        <v>5</v>
      </c>
      <c r="G3473">
        <v>38</v>
      </c>
      <c r="I3473">
        <v>37.103999999999999</v>
      </c>
      <c r="J3473">
        <v>31.707000000000001</v>
      </c>
      <c r="K3473">
        <v>38.006999999999998</v>
      </c>
      <c r="M3473" s="3">
        <f t="shared" si="522"/>
        <v>35.606000000000002</v>
      </c>
      <c r="N3473" s="1">
        <f t="shared" si="523"/>
        <v>3.4066850456125217</v>
      </c>
      <c r="O3473" s="1">
        <f t="shared" si="524"/>
        <v>39.012685045612521</v>
      </c>
      <c r="P3473" s="2">
        <f t="shared" si="525"/>
        <v>32.199314954387482</v>
      </c>
    </row>
    <row r="3474" spans="1:16" x14ac:dyDescent="0.2">
      <c r="A3474" s="46" t="s">
        <v>62</v>
      </c>
      <c r="B3474" s="47" t="s">
        <v>20</v>
      </c>
      <c r="C3474" s="47" t="s">
        <v>44</v>
      </c>
      <c r="D3474" s="47">
        <v>2018</v>
      </c>
      <c r="E3474">
        <v>5</v>
      </c>
      <c r="G3474">
        <v>39</v>
      </c>
      <c r="I3474">
        <v>40.113999999999997</v>
      </c>
      <c r="J3474">
        <v>36.258000000000003</v>
      </c>
      <c r="K3474">
        <v>33.970999999999997</v>
      </c>
      <c r="M3474" s="3">
        <f t="shared" si="522"/>
        <v>36.780999999999999</v>
      </c>
      <c r="N3474" s="1">
        <f t="shared" si="523"/>
        <v>3.1047156069437341</v>
      </c>
      <c r="O3474" s="1">
        <f t="shared" si="524"/>
        <v>39.885715606943734</v>
      </c>
      <c r="P3474" s="2">
        <f t="shared" si="525"/>
        <v>33.676284393056264</v>
      </c>
    </row>
    <row r="3475" spans="1:16" x14ac:dyDescent="0.2">
      <c r="A3475" s="46" t="s">
        <v>62</v>
      </c>
      <c r="B3475" s="47" t="s">
        <v>20</v>
      </c>
      <c r="C3475" s="47" t="s">
        <v>44</v>
      </c>
      <c r="D3475" s="47">
        <v>2018</v>
      </c>
      <c r="E3475">
        <v>5</v>
      </c>
      <c r="G3475">
        <v>40</v>
      </c>
      <c r="I3475">
        <v>30.98</v>
      </c>
      <c r="J3475">
        <v>28.925999999999998</v>
      </c>
      <c r="K3475">
        <v>33.241999999999997</v>
      </c>
      <c r="M3475" s="3">
        <f t="shared" si="522"/>
        <v>31.049333333333333</v>
      </c>
      <c r="N3475" s="1">
        <f t="shared" si="523"/>
        <v>2.1588351797516481</v>
      </c>
      <c r="O3475" s="1">
        <f t="shared" si="524"/>
        <v>33.208168513084985</v>
      </c>
      <c r="P3475" s="2">
        <f t="shared" si="525"/>
        <v>28.890498153581685</v>
      </c>
    </row>
    <row r="3476" spans="1:16" x14ac:dyDescent="0.2">
      <c r="A3476" s="46" t="s">
        <v>62</v>
      </c>
      <c r="B3476" s="47" t="s">
        <v>20</v>
      </c>
      <c r="C3476" s="47" t="s">
        <v>44</v>
      </c>
      <c r="D3476" s="47">
        <v>2018</v>
      </c>
      <c r="E3476">
        <v>5</v>
      </c>
      <c r="G3476">
        <v>41</v>
      </c>
      <c r="I3476">
        <v>30.98</v>
      </c>
      <c r="J3476">
        <v>35.503999999999998</v>
      </c>
      <c r="K3476">
        <v>28.719000000000001</v>
      </c>
      <c r="M3476" s="3">
        <f t="shared" si="522"/>
        <v>31.734333333333336</v>
      </c>
      <c r="N3476" s="1">
        <f t="shared" si="523"/>
        <v>3.4548256588912443</v>
      </c>
      <c r="O3476" s="1">
        <f t="shared" si="524"/>
        <v>35.189158992224577</v>
      </c>
      <c r="P3476" s="2">
        <f t="shared" si="525"/>
        <v>28.27950767444209</v>
      </c>
    </row>
    <row r="3477" spans="1:16" x14ac:dyDescent="0.2">
      <c r="A3477" s="46" t="s">
        <v>62</v>
      </c>
      <c r="B3477" s="47" t="s">
        <v>20</v>
      </c>
      <c r="C3477" s="47" t="s">
        <v>44</v>
      </c>
      <c r="D3477" s="47">
        <v>2018</v>
      </c>
      <c r="E3477">
        <v>5</v>
      </c>
      <c r="G3477">
        <v>42</v>
      </c>
      <c r="I3477">
        <v>45.289000000000001</v>
      </c>
      <c r="J3477">
        <v>32.531999999999996</v>
      </c>
      <c r="K3477">
        <v>32.462000000000003</v>
      </c>
      <c r="M3477" s="3">
        <f t="shared" si="522"/>
        <v>36.761000000000003</v>
      </c>
      <c r="N3477" s="1">
        <f t="shared" si="523"/>
        <v>7.3855475761787508</v>
      </c>
      <c r="O3477" s="1">
        <f t="shared" si="524"/>
        <v>44.146547576178754</v>
      </c>
      <c r="P3477" s="2">
        <f t="shared" si="525"/>
        <v>29.375452423821251</v>
      </c>
    </row>
    <row r="3478" spans="1:16" x14ac:dyDescent="0.2">
      <c r="A3478" s="46" t="s">
        <v>62</v>
      </c>
      <c r="B3478" s="47" t="s">
        <v>20</v>
      </c>
      <c r="C3478" s="47" t="s">
        <v>44</v>
      </c>
      <c r="D3478" s="47">
        <v>2018</v>
      </c>
      <c r="E3478">
        <v>5</v>
      </c>
      <c r="G3478">
        <v>43</v>
      </c>
      <c r="I3478">
        <v>42.325000000000003</v>
      </c>
      <c r="J3478">
        <v>32.670999999999999</v>
      </c>
      <c r="K3478">
        <v>40.256</v>
      </c>
      <c r="M3478" s="3">
        <f t="shared" si="522"/>
        <v>38.417333333333339</v>
      </c>
      <c r="N3478" s="1">
        <f t="shared" si="523"/>
        <v>5.0828584805533863</v>
      </c>
      <c r="O3478" s="1">
        <f t="shared" si="524"/>
        <v>43.500191813886723</v>
      </c>
      <c r="P3478" s="2">
        <f t="shared" si="525"/>
        <v>33.334474852779955</v>
      </c>
    </row>
    <row r="3479" spans="1:16" x14ac:dyDescent="0.2">
      <c r="A3479" s="46" t="s">
        <v>62</v>
      </c>
      <c r="B3479" s="47" t="s">
        <v>20</v>
      </c>
      <c r="C3479" s="47" t="s">
        <v>44</v>
      </c>
      <c r="D3479" s="47">
        <v>2018</v>
      </c>
      <c r="E3479">
        <v>5</v>
      </c>
      <c r="G3479">
        <v>44</v>
      </c>
      <c r="I3479">
        <v>49.954000000000001</v>
      </c>
      <c r="J3479">
        <v>35.472000000000001</v>
      </c>
      <c r="K3479">
        <v>34.170999999999999</v>
      </c>
      <c r="M3479" s="3">
        <f t="shared" si="522"/>
        <v>39.865666666666669</v>
      </c>
      <c r="N3479" s="1">
        <f t="shared" si="523"/>
        <v>8.7609361562183281</v>
      </c>
      <c r="O3479" s="1">
        <f t="shared" si="524"/>
        <v>48.626602822884998</v>
      </c>
      <c r="P3479" s="2">
        <f t="shared" si="525"/>
        <v>31.104730510448341</v>
      </c>
    </row>
    <row r="3480" spans="1:16" x14ac:dyDescent="0.2">
      <c r="A3480" s="46" t="s">
        <v>62</v>
      </c>
      <c r="B3480" s="47" t="s">
        <v>20</v>
      </c>
      <c r="C3480" s="47" t="s">
        <v>44</v>
      </c>
      <c r="D3480" s="47">
        <v>2018</v>
      </c>
      <c r="E3480">
        <v>5</v>
      </c>
      <c r="G3480">
        <v>45</v>
      </c>
      <c r="I3480">
        <v>50.588999999999999</v>
      </c>
      <c r="J3480">
        <v>27.18</v>
      </c>
      <c r="K3480">
        <v>37.743000000000002</v>
      </c>
      <c r="M3480" s="3">
        <f t="shared" si="522"/>
        <v>38.503999999999998</v>
      </c>
      <c r="N3480" s="1">
        <f t="shared" si="523"/>
        <v>11.723039750849612</v>
      </c>
      <c r="O3480" s="1">
        <f t="shared" si="524"/>
        <v>50.227039750849613</v>
      </c>
      <c r="P3480" s="2">
        <f t="shared" si="525"/>
        <v>26.780960249150386</v>
      </c>
    </row>
    <row r="3481" spans="1:16" x14ac:dyDescent="0.2">
      <c r="A3481" s="46" t="s">
        <v>62</v>
      </c>
      <c r="B3481" s="47" t="s">
        <v>20</v>
      </c>
      <c r="C3481" s="47" t="s">
        <v>44</v>
      </c>
      <c r="D3481" s="47">
        <v>2018</v>
      </c>
      <c r="E3481">
        <v>5</v>
      </c>
      <c r="G3481">
        <v>46</v>
      </c>
      <c r="I3481">
        <v>48.03</v>
      </c>
      <c r="J3481">
        <v>27.18</v>
      </c>
      <c r="K3481">
        <v>37.804000000000002</v>
      </c>
      <c r="M3481" s="3">
        <f t="shared" si="522"/>
        <v>37.671333333333337</v>
      </c>
      <c r="N3481" s="1">
        <f t="shared" si="523"/>
        <v>10.425633090289207</v>
      </c>
      <c r="O3481" s="1">
        <f t="shared" si="524"/>
        <v>48.096966423622547</v>
      </c>
      <c r="P3481" s="2">
        <f t="shared" si="525"/>
        <v>27.24570024304413</v>
      </c>
    </row>
    <row r="3482" spans="1:16" x14ac:dyDescent="0.2">
      <c r="A3482" s="46" t="s">
        <v>62</v>
      </c>
      <c r="B3482" s="47" t="s">
        <v>20</v>
      </c>
      <c r="C3482" s="47" t="s">
        <v>44</v>
      </c>
      <c r="D3482" s="47">
        <v>2018</v>
      </c>
      <c r="E3482">
        <v>5</v>
      </c>
      <c r="G3482">
        <v>47</v>
      </c>
      <c r="I3482">
        <v>36.351999999999997</v>
      </c>
      <c r="J3482">
        <v>31.09</v>
      </c>
      <c r="K3482">
        <v>24.338999999999999</v>
      </c>
      <c r="M3482" s="3">
        <f t="shared" ref="M3482:M3488" si="526">AVERAGE(H3482:L3482)</f>
        <v>30.593666666666664</v>
      </c>
      <c r="N3482" s="1">
        <f t="shared" ref="N3482:N3488" si="527">STDEV(H3482:L3482)</f>
        <v>6.0218603714577803</v>
      </c>
      <c r="O3482" s="1">
        <f t="shared" ref="O3482:O3488" si="528">M3482+N3482</f>
        <v>36.615527038124441</v>
      </c>
      <c r="P3482" s="2">
        <f t="shared" ref="P3482:P3488" si="529">M3482-N3482</f>
        <v>24.571806295208884</v>
      </c>
    </row>
    <row r="3483" spans="1:16" x14ac:dyDescent="0.2">
      <c r="A3483" s="46" t="s">
        <v>62</v>
      </c>
      <c r="B3483" s="47" t="s">
        <v>20</v>
      </c>
      <c r="C3483" s="47" t="s">
        <v>44</v>
      </c>
      <c r="D3483" s="47">
        <v>2018</v>
      </c>
      <c r="E3483">
        <v>5</v>
      </c>
      <c r="G3483">
        <v>48</v>
      </c>
      <c r="I3483">
        <v>47.762</v>
      </c>
      <c r="J3483">
        <v>34.371000000000002</v>
      </c>
      <c r="K3483">
        <v>22.692</v>
      </c>
      <c r="M3483" s="3">
        <f t="shared" si="526"/>
        <v>34.94166666666667</v>
      </c>
      <c r="N3483" s="1">
        <f t="shared" si="527"/>
        <v>12.544738751099308</v>
      </c>
      <c r="O3483" s="1">
        <f t="shared" si="528"/>
        <v>47.48640541776598</v>
      </c>
      <c r="P3483" s="2">
        <f t="shared" si="529"/>
        <v>22.39692791556736</v>
      </c>
    </row>
    <row r="3484" spans="1:16" x14ac:dyDescent="0.2">
      <c r="A3484" s="46" t="s">
        <v>62</v>
      </c>
      <c r="B3484" s="47" t="s">
        <v>20</v>
      </c>
      <c r="C3484" s="47" t="s">
        <v>44</v>
      </c>
      <c r="D3484" s="47">
        <v>2018</v>
      </c>
      <c r="E3484">
        <v>5</v>
      </c>
      <c r="G3484">
        <v>49</v>
      </c>
      <c r="I3484">
        <v>36.234000000000002</v>
      </c>
      <c r="J3484">
        <v>32.134999999999998</v>
      </c>
      <c r="K3484">
        <v>43.774000000000001</v>
      </c>
      <c r="M3484" s="3">
        <f t="shared" si="526"/>
        <v>37.381</v>
      </c>
      <c r="N3484" s="1">
        <f t="shared" si="527"/>
        <v>5.9036672501081826</v>
      </c>
      <c r="O3484" s="1">
        <f t="shared" si="528"/>
        <v>43.284667250108185</v>
      </c>
      <c r="P3484" s="2">
        <f t="shared" si="529"/>
        <v>31.477332749891819</v>
      </c>
    </row>
    <row r="3485" spans="1:16" x14ac:dyDescent="0.2">
      <c r="A3485" s="46" t="s">
        <v>62</v>
      </c>
      <c r="B3485" s="47" t="s">
        <v>20</v>
      </c>
      <c r="C3485" s="47" t="s">
        <v>44</v>
      </c>
      <c r="D3485" s="47">
        <v>2018</v>
      </c>
      <c r="E3485">
        <v>5</v>
      </c>
      <c r="G3485">
        <v>50</v>
      </c>
      <c r="I3485">
        <v>30.189</v>
      </c>
      <c r="J3485">
        <v>35.503999999999998</v>
      </c>
      <c r="K3485">
        <v>38.103999999999999</v>
      </c>
      <c r="M3485" s="3">
        <f t="shared" si="526"/>
        <v>34.598999999999997</v>
      </c>
      <c r="N3485" s="1">
        <f t="shared" si="527"/>
        <v>4.0343617834795129</v>
      </c>
      <c r="O3485" s="1">
        <f t="shared" si="528"/>
        <v>38.633361783479508</v>
      </c>
      <c r="P3485" s="2">
        <f t="shared" si="529"/>
        <v>30.564638216520486</v>
      </c>
    </row>
    <row r="3486" spans="1:16" x14ac:dyDescent="0.2">
      <c r="A3486" s="46" t="s">
        <v>62</v>
      </c>
      <c r="B3486" s="47" t="s">
        <v>20</v>
      </c>
      <c r="C3486" s="47" t="s">
        <v>44</v>
      </c>
      <c r="D3486" s="47">
        <v>2018</v>
      </c>
      <c r="E3486">
        <v>5</v>
      </c>
      <c r="G3486">
        <v>51</v>
      </c>
      <c r="I3486">
        <v>37.765999999999998</v>
      </c>
      <c r="J3486">
        <v>26.414999999999999</v>
      </c>
      <c r="K3486">
        <v>31.09</v>
      </c>
      <c r="M3486" s="3">
        <f t="shared" si="526"/>
        <v>31.757000000000001</v>
      </c>
      <c r="N3486" s="1">
        <f t="shared" si="527"/>
        <v>5.7048196290505135</v>
      </c>
      <c r="O3486" s="1">
        <f t="shared" si="528"/>
        <v>37.461819629050517</v>
      </c>
      <c r="P3486" s="2">
        <f t="shared" si="529"/>
        <v>26.052180370949486</v>
      </c>
    </row>
    <row r="3487" spans="1:16" x14ac:dyDescent="0.2">
      <c r="A3487" s="46" t="s">
        <v>62</v>
      </c>
      <c r="B3487" s="47" t="s">
        <v>20</v>
      </c>
      <c r="C3487" s="47" t="s">
        <v>44</v>
      </c>
      <c r="D3487" s="47">
        <v>2018</v>
      </c>
      <c r="E3487">
        <v>5</v>
      </c>
      <c r="G3487">
        <v>52</v>
      </c>
      <c r="I3487">
        <v>27.212</v>
      </c>
      <c r="J3487">
        <v>36.725999999999999</v>
      </c>
      <c r="K3487">
        <v>40.783000000000001</v>
      </c>
      <c r="M3487" s="3">
        <f t="shared" si="526"/>
        <v>34.907000000000004</v>
      </c>
      <c r="N3487" s="1">
        <f t="shared" si="527"/>
        <v>6.9659587279856821</v>
      </c>
      <c r="O3487" s="1">
        <f t="shared" si="528"/>
        <v>41.872958727985683</v>
      </c>
      <c r="P3487" s="2">
        <f t="shared" si="529"/>
        <v>27.941041272014321</v>
      </c>
    </row>
    <row r="3488" spans="1:16" x14ac:dyDescent="0.2">
      <c r="A3488" s="46" t="s">
        <v>62</v>
      </c>
      <c r="B3488" s="47" t="s">
        <v>20</v>
      </c>
      <c r="C3488" s="47" t="s">
        <v>44</v>
      </c>
      <c r="D3488" s="47">
        <v>2018</v>
      </c>
      <c r="E3488">
        <v>5</v>
      </c>
      <c r="G3488">
        <v>53</v>
      </c>
      <c r="I3488">
        <v>40.006999999999998</v>
      </c>
      <c r="J3488">
        <v>40.006999999999998</v>
      </c>
      <c r="K3488">
        <v>39.360999999999997</v>
      </c>
      <c r="M3488" s="3">
        <f t="shared" si="526"/>
        <v>39.791666666666664</v>
      </c>
      <c r="N3488" s="1">
        <f t="shared" si="527"/>
        <v>0.37296827389649873</v>
      </c>
      <c r="O3488" s="1">
        <f t="shared" si="528"/>
        <v>40.164634940563161</v>
      </c>
      <c r="P3488" s="2">
        <f t="shared" si="529"/>
        <v>39.418698392770168</v>
      </c>
    </row>
    <row r="3489" spans="1:16" x14ac:dyDescent="0.2">
      <c r="A3489" s="46" t="s">
        <v>62</v>
      </c>
      <c r="B3489" s="47" t="s">
        <v>20</v>
      </c>
      <c r="C3489" s="47" t="s">
        <v>44</v>
      </c>
      <c r="D3489" s="47">
        <v>2018</v>
      </c>
      <c r="E3489">
        <v>5</v>
      </c>
      <c r="G3489">
        <v>54</v>
      </c>
      <c r="I3489">
        <v>41.509</v>
      </c>
      <c r="J3489">
        <v>43.018999999999998</v>
      </c>
      <c r="K3489">
        <v>34.716999999999999</v>
      </c>
      <c r="M3489" s="3">
        <f t="shared" ref="M3489:M3504" si="530">AVERAGE(H3489:L3489)</f>
        <v>39.748333333333328</v>
      </c>
      <c r="N3489" s="1">
        <f t="shared" ref="N3489:N3504" si="531">STDEV(H3489:L3489)</f>
        <v>4.4221896537047503</v>
      </c>
      <c r="O3489" s="1">
        <f t="shared" ref="O3489:O3504" si="532">M3489+N3489</f>
        <v>44.170522987038076</v>
      </c>
      <c r="P3489" s="2">
        <f t="shared" ref="P3489:P3504" si="533">M3489-N3489</f>
        <v>35.326143679628579</v>
      </c>
    </row>
    <row r="3490" spans="1:16" x14ac:dyDescent="0.2">
      <c r="A3490" s="46" t="s">
        <v>62</v>
      </c>
      <c r="B3490" s="47" t="s">
        <v>20</v>
      </c>
      <c r="C3490" s="47" t="s">
        <v>44</v>
      </c>
      <c r="D3490" s="47">
        <v>2018</v>
      </c>
      <c r="E3490">
        <v>5</v>
      </c>
      <c r="G3490">
        <v>55</v>
      </c>
      <c r="I3490">
        <v>27.925000000000001</v>
      </c>
      <c r="J3490">
        <v>38.756</v>
      </c>
      <c r="K3490">
        <v>36.225999999999999</v>
      </c>
      <c r="M3490" s="3">
        <f t="shared" si="530"/>
        <v>34.30233333333333</v>
      </c>
      <c r="N3490" s="1">
        <f t="shared" si="531"/>
        <v>5.6659518470715478</v>
      </c>
      <c r="O3490" s="1">
        <f t="shared" si="532"/>
        <v>39.968285180404877</v>
      </c>
      <c r="P3490" s="2">
        <f t="shared" si="533"/>
        <v>28.636381486261783</v>
      </c>
    </row>
    <row r="3491" spans="1:16" x14ac:dyDescent="0.2">
      <c r="A3491" s="46" t="s">
        <v>62</v>
      </c>
      <c r="B3491" s="47" t="s">
        <v>20</v>
      </c>
      <c r="C3491" s="47" t="s">
        <v>44</v>
      </c>
      <c r="D3491" s="47">
        <v>2018</v>
      </c>
      <c r="E3491">
        <v>5</v>
      </c>
      <c r="G3491">
        <v>56</v>
      </c>
      <c r="I3491">
        <v>34.170999999999999</v>
      </c>
      <c r="J3491">
        <v>34.847999999999999</v>
      </c>
      <c r="K3491">
        <v>36.61</v>
      </c>
      <c r="M3491" s="3">
        <f t="shared" si="530"/>
        <v>35.209666666666671</v>
      </c>
      <c r="N3491" s="1">
        <f t="shared" si="531"/>
        <v>1.25907995509949</v>
      </c>
      <c r="O3491" s="1">
        <f t="shared" si="532"/>
        <v>36.468746621766158</v>
      </c>
      <c r="P3491" s="2">
        <f t="shared" si="533"/>
        <v>33.950586711567183</v>
      </c>
    </row>
    <row r="3492" spans="1:16" x14ac:dyDescent="0.2">
      <c r="A3492" s="46" t="s">
        <v>62</v>
      </c>
      <c r="B3492" s="47" t="s">
        <v>20</v>
      </c>
      <c r="C3492" s="47" t="s">
        <v>44</v>
      </c>
      <c r="D3492" s="47">
        <v>2018</v>
      </c>
      <c r="E3492">
        <v>5</v>
      </c>
      <c r="G3492">
        <v>57</v>
      </c>
      <c r="I3492">
        <v>29.588000000000001</v>
      </c>
      <c r="J3492">
        <v>25.19</v>
      </c>
      <c r="K3492">
        <v>33.962000000000003</v>
      </c>
      <c r="M3492" s="3">
        <f t="shared" si="530"/>
        <v>29.580000000000002</v>
      </c>
      <c r="N3492" s="1">
        <f t="shared" si="531"/>
        <v>4.3860054719528074</v>
      </c>
      <c r="O3492" s="1">
        <f t="shared" si="532"/>
        <v>33.966005471952812</v>
      </c>
      <c r="P3492" s="2">
        <f t="shared" si="533"/>
        <v>25.193994528047195</v>
      </c>
    </row>
    <row r="3493" spans="1:16" x14ac:dyDescent="0.2">
      <c r="A3493" s="46" t="s">
        <v>62</v>
      </c>
      <c r="B3493" s="47" t="s">
        <v>20</v>
      </c>
      <c r="C3493" s="47" t="s">
        <v>44</v>
      </c>
      <c r="D3493" s="47">
        <v>2018</v>
      </c>
      <c r="E3493">
        <v>5</v>
      </c>
      <c r="G3493">
        <v>58</v>
      </c>
      <c r="I3493">
        <v>27.18</v>
      </c>
      <c r="J3493">
        <v>28.087</v>
      </c>
      <c r="K3493">
        <v>25.704999999999998</v>
      </c>
      <c r="M3493" s="3">
        <f t="shared" si="530"/>
        <v>26.990666666666666</v>
      </c>
      <c r="N3493" s="1">
        <f t="shared" si="531"/>
        <v>1.2022338929398617</v>
      </c>
      <c r="O3493" s="1">
        <f t="shared" si="532"/>
        <v>28.192900559606528</v>
      </c>
      <c r="P3493" s="2">
        <f t="shared" si="533"/>
        <v>25.788432773726804</v>
      </c>
    </row>
    <row r="3494" spans="1:16" x14ac:dyDescent="0.2">
      <c r="A3494" s="50" t="s">
        <v>62</v>
      </c>
      <c r="B3494" s="51" t="s">
        <v>20</v>
      </c>
      <c r="C3494" s="51" t="s">
        <v>44</v>
      </c>
      <c r="D3494" s="51">
        <v>2018</v>
      </c>
      <c r="E3494" s="5">
        <v>5</v>
      </c>
      <c r="F3494" s="5"/>
      <c r="G3494" s="5">
        <v>59</v>
      </c>
      <c r="H3494" s="5"/>
      <c r="I3494" s="5" t="s">
        <v>18</v>
      </c>
      <c r="J3494" s="5">
        <v>31.09</v>
      </c>
      <c r="K3494" s="5">
        <v>36.351999999999997</v>
      </c>
      <c r="L3494" s="5"/>
      <c r="M3494" s="6">
        <f t="shared" si="530"/>
        <v>33.720999999999997</v>
      </c>
      <c r="N3494" s="7">
        <f t="shared" si="531"/>
        <v>3.7207958826036109</v>
      </c>
      <c r="O3494" s="7">
        <f t="shared" si="532"/>
        <v>37.441795882603607</v>
      </c>
      <c r="P3494" s="8">
        <f t="shared" si="533"/>
        <v>30.000204117396386</v>
      </c>
    </row>
    <row r="3495" spans="1:16" x14ac:dyDescent="0.2">
      <c r="A3495" s="48" t="s">
        <v>63</v>
      </c>
      <c r="B3495" s="49" t="s">
        <v>20</v>
      </c>
      <c r="C3495" s="49" t="s">
        <v>44</v>
      </c>
      <c r="D3495" s="49">
        <v>2021</v>
      </c>
      <c r="E3495" s="9">
        <v>1</v>
      </c>
      <c r="F3495" s="9">
        <v>2115.3040000000001</v>
      </c>
      <c r="G3495" s="9">
        <v>1</v>
      </c>
      <c r="H3495" s="9" t="s">
        <v>18</v>
      </c>
      <c r="I3495" s="9">
        <v>5.2830000000000004</v>
      </c>
      <c r="J3495" s="9">
        <v>3.1120000000000001</v>
      </c>
      <c r="K3495" s="9"/>
      <c r="L3495" s="9"/>
      <c r="M3495" s="11">
        <f t="shared" si="530"/>
        <v>4.1974999999999998</v>
      </c>
      <c r="N3495" s="12">
        <f t="shared" si="531"/>
        <v>1.5351288219559964</v>
      </c>
      <c r="O3495" s="12">
        <f t="shared" si="532"/>
        <v>5.7326288219559967</v>
      </c>
      <c r="P3495" s="13">
        <f t="shared" si="533"/>
        <v>2.6623711780440034</v>
      </c>
    </row>
    <row r="3496" spans="1:16" x14ac:dyDescent="0.2">
      <c r="A3496" s="46" t="s">
        <v>63</v>
      </c>
      <c r="B3496" s="47" t="s">
        <v>20</v>
      </c>
      <c r="C3496" s="47" t="s">
        <v>44</v>
      </c>
      <c r="D3496" s="47">
        <v>2021</v>
      </c>
      <c r="E3496">
        <v>1</v>
      </c>
      <c r="G3496">
        <v>2</v>
      </c>
      <c r="H3496">
        <v>3.774</v>
      </c>
      <c r="I3496">
        <v>3.774</v>
      </c>
      <c r="J3496">
        <v>3.774</v>
      </c>
      <c r="M3496" s="3">
        <f t="shared" si="530"/>
        <v>3.7739999999999996</v>
      </c>
      <c r="N3496" s="1">
        <f t="shared" si="531"/>
        <v>5.4389598220420729E-16</v>
      </c>
      <c r="O3496" s="1">
        <f t="shared" si="532"/>
        <v>3.774</v>
      </c>
      <c r="P3496" s="2">
        <f t="shared" si="533"/>
        <v>3.7739999999999991</v>
      </c>
    </row>
    <row r="3497" spans="1:16" x14ac:dyDescent="0.2">
      <c r="A3497" s="46" t="s">
        <v>63</v>
      </c>
      <c r="B3497" s="47" t="s">
        <v>20</v>
      </c>
      <c r="C3497" s="47" t="s">
        <v>44</v>
      </c>
      <c r="D3497" s="47">
        <v>2021</v>
      </c>
      <c r="E3497">
        <v>1</v>
      </c>
      <c r="G3497">
        <v>3</v>
      </c>
      <c r="H3497">
        <v>2.2639999999999998</v>
      </c>
      <c r="I3497">
        <v>4.5279999999999996</v>
      </c>
      <c r="J3497">
        <v>3.774</v>
      </c>
      <c r="M3497" s="3">
        <f t="shared" si="530"/>
        <v>3.5219999999999998</v>
      </c>
      <c r="N3497" s="1">
        <f t="shared" si="531"/>
        <v>1.15284517607526</v>
      </c>
      <c r="O3497" s="1">
        <f t="shared" si="532"/>
        <v>4.6748451760752596</v>
      </c>
      <c r="P3497" s="2">
        <f t="shared" si="533"/>
        <v>2.36915482392474</v>
      </c>
    </row>
    <row r="3498" spans="1:16" x14ac:dyDescent="0.2">
      <c r="A3498" s="46" t="s">
        <v>63</v>
      </c>
      <c r="B3498" s="47" t="s">
        <v>20</v>
      </c>
      <c r="C3498" s="47" t="s">
        <v>44</v>
      </c>
      <c r="D3498" s="47">
        <v>2021</v>
      </c>
      <c r="E3498">
        <v>1</v>
      </c>
      <c r="G3498">
        <v>4</v>
      </c>
      <c r="H3498">
        <v>3.0190000000000001</v>
      </c>
      <c r="I3498">
        <v>3.774</v>
      </c>
      <c r="J3498">
        <v>2.2639999999999998</v>
      </c>
      <c r="M3498" s="3">
        <f t="shared" si="530"/>
        <v>3.0190000000000001</v>
      </c>
      <c r="N3498" s="1">
        <f t="shared" si="531"/>
        <v>0.75499999999999834</v>
      </c>
      <c r="O3498" s="1">
        <f t="shared" si="532"/>
        <v>3.7739999999999982</v>
      </c>
      <c r="P3498" s="2">
        <f t="shared" si="533"/>
        <v>2.264000000000002</v>
      </c>
    </row>
    <row r="3499" spans="1:16" x14ac:dyDescent="0.2">
      <c r="A3499" s="46" t="s">
        <v>63</v>
      </c>
      <c r="B3499" s="47" t="s">
        <v>20</v>
      </c>
      <c r="C3499" s="47" t="s">
        <v>44</v>
      </c>
      <c r="D3499" s="47">
        <v>2021</v>
      </c>
      <c r="E3499">
        <v>1</v>
      </c>
      <c r="G3499">
        <v>5</v>
      </c>
      <c r="H3499">
        <v>3.0190000000000001</v>
      </c>
      <c r="I3499">
        <v>6.0380000000000003</v>
      </c>
      <c r="J3499">
        <v>4.5279999999999996</v>
      </c>
      <c r="M3499" s="3">
        <f t="shared" si="530"/>
        <v>4.5283333333333333</v>
      </c>
      <c r="N3499" s="1">
        <f t="shared" si="531"/>
        <v>1.5095000276029578</v>
      </c>
      <c r="O3499" s="1">
        <f t="shared" si="532"/>
        <v>6.0378333609362915</v>
      </c>
      <c r="P3499" s="2">
        <f t="shared" si="533"/>
        <v>3.0188333057303756</v>
      </c>
    </row>
    <row r="3500" spans="1:16" x14ac:dyDescent="0.2">
      <c r="A3500" s="46" t="s">
        <v>63</v>
      </c>
      <c r="B3500" s="47" t="s">
        <v>20</v>
      </c>
      <c r="C3500" s="47" t="s">
        <v>44</v>
      </c>
      <c r="D3500" s="47">
        <v>2021</v>
      </c>
      <c r="E3500">
        <v>1</v>
      </c>
      <c r="G3500">
        <v>6</v>
      </c>
      <c r="H3500">
        <v>7.5469999999999997</v>
      </c>
      <c r="I3500">
        <v>6.0380000000000003</v>
      </c>
      <c r="J3500">
        <v>6.085</v>
      </c>
      <c r="M3500" s="3">
        <f t="shared" si="530"/>
        <v>6.5566666666666675</v>
      </c>
      <c r="N3500" s="1">
        <f t="shared" si="531"/>
        <v>0.85797571838212716</v>
      </c>
      <c r="O3500" s="1">
        <f t="shared" si="532"/>
        <v>7.4146423850487944</v>
      </c>
      <c r="P3500" s="2">
        <f t="shared" si="533"/>
        <v>5.6986909482845407</v>
      </c>
    </row>
    <row r="3501" spans="1:16" x14ac:dyDescent="0.2">
      <c r="A3501" s="46" t="s">
        <v>63</v>
      </c>
      <c r="B3501" s="47" t="s">
        <v>20</v>
      </c>
      <c r="C3501" s="47" t="s">
        <v>44</v>
      </c>
      <c r="D3501" s="47">
        <v>2021</v>
      </c>
      <c r="E3501">
        <v>1</v>
      </c>
      <c r="G3501">
        <v>7</v>
      </c>
      <c r="H3501">
        <v>10.566000000000001</v>
      </c>
      <c r="I3501">
        <v>12.852</v>
      </c>
      <c r="J3501">
        <v>6.7919999999999998</v>
      </c>
      <c r="M3501" s="3">
        <f t="shared" si="530"/>
        <v>10.07</v>
      </c>
      <c r="N3501" s="1">
        <f t="shared" si="531"/>
        <v>3.0602960641088295</v>
      </c>
      <c r="O3501" s="1">
        <f t="shared" si="532"/>
        <v>13.13029606410883</v>
      </c>
      <c r="P3501" s="2">
        <f t="shared" si="533"/>
        <v>7.0097039358911708</v>
      </c>
    </row>
    <row r="3502" spans="1:16" x14ac:dyDescent="0.2">
      <c r="A3502" s="46" t="s">
        <v>63</v>
      </c>
      <c r="B3502" s="47" t="s">
        <v>20</v>
      </c>
      <c r="C3502" s="47" t="s">
        <v>44</v>
      </c>
      <c r="D3502" s="47">
        <v>2021</v>
      </c>
      <c r="E3502">
        <v>1</v>
      </c>
      <c r="G3502">
        <v>8</v>
      </c>
      <c r="H3502">
        <v>9.8109999999999999</v>
      </c>
      <c r="I3502">
        <v>15.113</v>
      </c>
      <c r="J3502">
        <v>9.84</v>
      </c>
      <c r="M3502" s="3">
        <f t="shared" si="530"/>
        <v>11.587999999999999</v>
      </c>
      <c r="N3502" s="1">
        <f t="shared" si="531"/>
        <v>3.0527739844279402</v>
      </c>
      <c r="O3502" s="1">
        <f t="shared" si="532"/>
        <v>14.640773984427939</v>
      </c>
      <c r="P3502" s="2">
        <f t="shared" si="533"/>
        <v>8.535226015572059</v>
      </c>
    </row>
    <row r="3503" spans="1:16" x14ac:dyDescent="0.2">
      <c r="A3503" s="46" t="s">
        <v>63</v>
      </c>
      <c r="B3503" s="47" t="s">
        <v>20</v>
      </c>
      <c r="C3503" s="47" t="s">
        <v>44</v>
      </c>
      <c r="D3503" s="47">
        <v>2021</v>
      </c>
      <c r="E3503">
        <v>1</v>
      </c>
      <c r="G3503">
        <v>9</v>
      </c>
      <c r="H3503">
        <v>9.8109999999999999</v>
      </c>
      <c r="I3503">
        <v>13.585000000000001</v>
      </c>
      <c r="J3503">
        <v>9.84</v>
      </c>
      <c r="M3503" s="3">
        <f t="shared" si="530"/>
        <v>11.078666666666669</v>
      </c>
      <c r="N3503" s="1">
        <f t="shared" si="531"/>
        <v>2.1705967689401167</v>
      </c>
      <c r="O3503" s="1">
        <f t="shared" si="532"/>
        <v>13.249263435606785</v>
      </c>
      <c r="P3503" s="2">
        <f t="shared" si="533"/>
        <v>8.908069897726552</v>
      </c>
    </row>
    <row r="3504" spans="1:16" x14ac:dyDescent="0.2">
      <c r="A3504" s="46" t="s">
        <v>63</v>
      </c>
      <c r="B3504" s="47" t="s">
        <v>20</v>
      </c>
      <c r="C3504" s="47" t="s">
        <v>44</v>
      </c>
      <c r="D3504" s="47">
        <v>2021</v>
      </c>
      <c r="E3504">
        <v>1</v>
      </c>
      <c r="G3504">
        <v>10</v>
      </c>
      <c r="H3504">
        <v>12.074999999999999</v>
      </c>
      <c r="I3504">
        <v>15.113</v>
      </c>
      <c r="J3504">
        <v>10.265000000000001</v>
      </c>
      <c r="M3504" s="3">
        <f t="shared" si="530"/>
        <v>12.484333333333334</v>
      </c>
      <c r="N3504" s="1">
        <f t="shared" si="531"/>
        <v>2.4497839360509537</v>
      </c>
      <c r="O3504" s="1">
        <f t="shared" si="532"/>
        <v>14.934117269384288</v>
      </c>
      <c r="P3504" s="2">
        <f t="shared" si="533"/>
        <v>10.03454939728238</v>
      </c>
    </row>
    <row r="3505" spans="1:16" x14ac:dyDescent="0.2">
      <c r="A3505" s="46" t="s">
        <v>63</v>
      </c>
      <c r="B3505" s="47" t="s">
        <v>20</v>
      </c>
      <c r="C3505" s="47" t="s">
        <v>44</v>
      </c>
      <c r="D3505" s="47">
        <v>2021</v>
      </c>
      <c r="E3505">
        <v>1</v>
      </c>
      <c r="G3505">
        <v>11</v>
      </c>
      <c r="H3505">
        <v>15.849</v>
      </c>
      <c r="I3505">
        <v>16.603999999999999</v>
      </c>
      <c r="J3505">
        <v>14.099</v>
      </c>
      <c r="M3505" s="3">
        <f t="shared" ref="M3505:M3568" si="534">AVERAGE(H3505:L3505)</f>
        <v>15.517333333333335</v>
      </c>
      <c r="N3505" s="1">
        <f t="shared" ref="N3505:N3568" si="535">STDEV(H3505:L3505)</f>
        <v>1.2850129701031552</v>
      </c>
      <c r="O3505" s="1">
        <f t="shared" ref="O3505:O3568" si="536">M3505+N3505</f>
        <v>16.80234630343649</v>
      </c>
      <c r="P3505" s="2">
        <f t="shared" ref="P3505:P3568" si="537">M3505-N3505</f>
        <v>14.23232036323018</v>
      </c>
    </row>
    <row r="3506" spans="1:16" x14ac:dyDescent="0.2">
      <c r="A3506" s="46" t="s">
        <v>63</v>
      </c>
      <c r="B3506" s="47" t="s">
        <v>20</v>
      </c>
      <c r="C3506" s="47" t="s">
        <v>44</v>
      </c>
      <c r="D3506" s="47">
        <v>2021</v>
      </c>
      <c r="E3506">
        <v>1</v>
      </c>
      <c r="G3506">
        <v>12</v>
      </c>
      <c r="H3506">
        <v>16.603999999999999</v>
      </c>
      <c r="I3506">
        <v>14.359</v>
      </c>
      <c r="J3506">
        <v>12.446999999999999</v>
      </c>
      <c r="M3506" s="3">
        <f t="shared" si="534"/>
        <v>14.469999999999999</v>
      </c>
      <c r="N3506" s="1">
        <f t="shared" si="535"/>
        <v>2.080721749778204</v>
      </c>
      <c r="O3506" s="1">
        <f t="shared" si="536"/>
        <v>16.550721749778202</v>
      </c>
      <c r="P3506" s="2">
        <f t="shared" si="537"/>
        <v>12.389278250221794</v>
      </c>
    </row>
    <row r="3507" spans="1:16" x14ac:dyDescent="0.2">
      <c r="A3507" s="46" t="s">
        <v>63</v>
      </c>
      <c r="B3507" s="47" t="s">
        <v>20</v>
      </c>
      <c r="C3507" s="47" t="s">
        <v>44</v>
      </c>
      <c r="D3507" s="47">
        <v>2021</v>
      </c>
      <c r="E3507">
        <v>1</v>
      </c>
      <c r="G3507">
        <v>13</v>
      </c>
      <c r="H3507" t="s">
        <v>18</v>
      </c>
      <c r="I3507">
        <v>10.566000000000001</v>
      </c>
      <c r="J3507">
        <v>22.21</v>
      </c>
      <c r="M3507" s="3">
        <f t="shared" si="534"/>
        <v>16.388000000000002</v>
      </c>
      <c r="N3507" s="1">
        <f t="shared" si="535"/>
        <v>8.2335513601361541</v>
      </c>
      <c r="O3507" s="1">
        <f t="shared" si="536"/>
        <v>24.621551360136156</v>
      </c>
      <c r="P3507" s="2">
        <f t="shared" si="537"/>
        <v>8.1544486398638476</v>
      </c>
    </row>
    <row r="3508" spans="1:16" x14ac:dyDescent="0.2">
      <c r="A3508" s="46" t="s">
        <v>63</v>
      </c>
      <c r="B3508" s="47" t="s">
        <v>20</v>
      </c>
      <c r="C3508" s="47" t="s">
        <v>44</v>
      </c>
      <c r="D3508" s="47">
        <v>2021</v>
      </c>
      <c r="E3508">
        <v>1</v>
      </c>
      <c r="G3508">
        <v>14</v>
      </c>
      <c r="H3508">
        <v>21.132000000000001</v>
      </c>
      <c r="I3508">
        <v>18.867999999999999</v>
      </c>
      <c r="J3508">
        <v>15.093999999999999</v>
      </c>
      <c r="M3508" s="3">
        <f t="shared" si="534"/>
        <v>18.364666666666668</v>
      </c>
      <c r="N3508" s="1">
        <f t="shared" si="535"/>
        <v>3.0503064326938176</v>
      </c>
      <c r="O3508" s="1">
        <f t="shared" si="536"/>
        <v>21.414973099360488</v>
      </c>
      <c r="P3508" s="2">
        <f t="shared" si="537"/>
        <v>15.314360233972851</v>
      </c>
    </row>
    <row r="3509" spans="1:16" x14ac:dyDescent="0.2">
      <c r="A3509" s="46" t="s">
        <v>63</v>
      </c>
      <c r="B3509" s="47" t="s">
        <v>20</v>
      </c>
      <c r="C3509" s="47" t="s">
        <v>44</v>
      </c>
      <c r="D3509" s="47">
        <v>2021</v>
      </c>
      <c r="E3509">
        <v>1</v>
      </c>
      <c r="G3509">
        <v>15</v>
      </c>
      <c r="H3509">
        <v>19.623000000000001</v>
      </c>
      <c r="I3509">
        <v>15.920999999999999</v>
      </c>
      <c r="J3509" t="s">
        <v>18</v>
      </c>
      <c r="M3509" s="3">
        <f t="shared" si="534"/>
        <v>17.771999999999998</v>
      </c>
      <c r="N3509" s="1">
        <f t="shared" si="535"/>
        <v>2.6177093039526174</v>
      </c>
      <c r="O3509" s="1">
        <f t="shared" si="536"/>
        <v>20.389709303952614</v>
      </c>
      <c r="P3509" s="2">
        <f t="shared" si="537"/>
        <v>15.154290696047381</v>
      </c>
    </row>
    <row r="3510" spans="1:16" x14ac:dyDescent="0.2">
      <c r="A3510" s="46" t="s">
        <v>63</v>
      </c>
      <c r="B3510" s="47" t="s">
        <v>20</v>
      </c>
      <c r="C3510" s="47" t="s">
        <v>44</v>
      </c>
      <c r="D3510" s="47">
        <v>2021</v>
      </c>
      <c r="E3510">
        <v>1</v>
      </c>
      <c r="G3510">
        <v>16</v>
      </c>
      <c r="H3510">
        <v>19.637</v>
      </c>
      <c r="I3510">
        <v>17.358000000000001</v>
      </c>
      <c r="J3510">
        <v>23.09</v>
      </c>
      <c r="M3510" s="3">
        <f t="shared" si="534"/>
        <v>20.028333333333336</v>
      </c>
      <c r="N3510" s="1">
        <f t="shared" si="535"/>
        <v>2.8859681795427514</v>
      </c>
      <c r="O3510" s="1">
        <f t="shared" si="536"/>
        <v>22.914301512876087</v>
      </c>
      <c r="P3510" s="2">
        <f t="shared" si="537"/>
        <v>17.142365153790585</v>
      </c>
    </row>
    <row r="3511" spans="1:16" x14ac:dyDescent="0.2">
      <c r="A3511" s="46" t="s">
        <v>63</v>
      </c>
      <c r="B3511" s="47" t="s">
        <v>20</v>
      </c>
      <c r="C3511" s="47" t="s">
        <v>44</v>
      </c>
      <c r="D3511" s="47">
        <v>2021</v>
      </c>
      <c r="E3511">
        <v>1</v>
      </c>
      <c r="G3511">
        <v>17</v>
      </c>
      <c r="H3511">
        <v>21.132000000000001</v>
      </c>
      <c r="I3511">
        <v>13.585000000000001</v>
      </c>
      <c r="J3511">
        <v>15.17</v>
      </c>
      <c r="M3511" s="3">
        <f t="shared" si="534"/>
        <v>16.629000000000001</v>
      </c>
      <c r="N3511" s="1">
        <f t="shared" si="535"/>
        <v>3.979423701995048</v>
      </c>
      <c r="O3511" s="1">
        <f t="shared" si="536"/>
        <v>20.608423701995051</v>
      </c>
      <c r="P3511" s="2">
        <f t="shared" si="537"/>
        <v>12.649576298004954</v>
      </c>
    </row>
    <row r="3512" spans="1:16" x14ac:dyDescent="0.2">
      <c r="A3512" s="46" t="s">
        <v>63</v>
      </c>
      <c r="B3512" s="47" t="s">
        <v>20</v>
      </c>
      <c r="C3512" s="47" t="s">
        <v>44</v>
      </c>
      <c r="D3512" s="47">
        <v>2021</v>
      </c>
      <c r="E3512">
        <v>1</v>
      </c>
      <c r="G3512">
        <v>18</v>
      </c>
      <c r="H3512">
        <v>18.129000000000001</v>
      </c>
      <c r="I3512">
        <v>16.603999999999999</v>
      </c>
      <c r="J3512">
        <v>17.375</v>
      </c>
      <c r="M3512" s="3">
        <f t="shared" si="534"/>
        <v>17.369333333333334</v>
      </c>
      <c r="N3512" s="1">
        <f t="shared" si="535"/>
        <v>0.76251579218619137</v>
      </c>
      <c r="O3512" s="1">
        <f t="shared" si="536"/>
        <v>18.131849125519526</v>
      </c>
      <c r="P3512" s="2">
        <f t="shared" si="537"/>
        <v>16.606817541147141</v>
      </c>
    </row>
    <row r="3513" spans="1:16" x14ac:dyDescent="0.2">
      <c r="A3513" s="46" t="s">
        <v>63</v>
      </c>
      <c r="B3513" s="47" t="s">
        <v>20</v>
      </c>
      <c r="C3513" s="47" t="s">
        <v>44</v>
      </c>
      <c r="D3513" s="47">
        <v>2021</v>
      </c>
      <c r="E3513">
        <v>1</v>
      </c>
      <c r="G3513">
        <v>19</v>
      </c>
      <c r="H3513">
        <v>18.882999999999999</v>
      </c>
      <c r="I3513">
        <v>16.672000000000001</v>
      </c>
      <c r="J3513">
        <v>18.867999999999999</v>
      </c>
      <c r="M3513" s="3">
        <f t="shared" si="534"/>
        <v>18.141000000000002</v>
      </c>
      <c r="N3513" s="1">
        <f t="shared" si="535"/>
        <v>1.2722134254911781</v>
      </c>
      <c r="O3513" s="1">
        <f t="shared" si="536"/>
        <v>19.413213425491179</v>
      </c>
      <c r="P3513" s="2">
        <f t="shared" si="537"/>
        <v>16.868786574508825</v>
      </c>
    </row>
    <row r="3514" spans="1:16" x14ac:dyDescent="0.2">
      <c r="A3514" s="46" t="s">
        <v>63</v>
      </c>
      <c r="B3514" s="47" t="s">
        <v>20</v>
      </c>
      <c r="C3514" s="47" t="s">
        <v>44</v>
      </c>
      <c r="D3514" s="47">
        <v>2021</v>
      </c>
      <c r="E3514">
        <v>1</v>
      </c>
      <c r="G3514">
        <v>20</v>
      </c>
      <c r="H3514">
        <v>26.414999999999999</v>
      </c>
      <c r="I3514">
        <v>16.603999999999999</v>
      </c>
      <c r="J3514">
        <v>18.113</v>
      </c>
      <c r="M3514" s="3">
        <f t="shared" si="534"/>
        <v>20.377333333333333</v>
      </c>
      <c r="N3514" s="1">
        <f t="shared" si="535"/>
        <v>5.2829285754525657</v>
      </c>
      <c r="O3514" s="1">
        <f t="shared" si="536"/>
        <v>25.660261908785898</v>
      </c>
      <c r="P3514" s="2">
        <f t="shared" si="537"/>
        <v>15.094404757880767</v>
      </c>
    </row>
    <row r="3515" spans="1:16" x14ac:dyDescent="0.2">
      <c r="A3515" s="46" t="s">
        <v>63</v>
      </c>
      <c r="B3515" s="47" t="s">
        <v>20</v>
      </c>
      <c r="C3515" s="47" t="s">
        <v>44</v>
      </c>
      <c r="D3515" s="47">
        <v>2021</v>
      </c>
      <c r="E3515">
        <v>1</v>
      </c>
      <c r="G3515">
        <v>21</v>
      </c>
      <c r="H3515">
        <v>20.376999999999999</v>
      </c>
      <c r="I3515">
        <v>22.641999999999999</v>
      </c>
      <c r="J3515">
        <v>20.724</v>
      </c>
      <c r="M3515" s="3">
        <f t="shared" si="534"/>
        <v>21.247666666666664</v>
      </c>
      <c r="N3515" s="1">
        <f t="shared" si="535"/>
        <v>1.2199288230603185</v>
      </c>
      <c r="O3515" s="1">
        <f t="shared" si="536"/>
        <v>22.467595489726982</v>
      </c>
      <c r="P3515" s="2">
        <f t="shared" si="537"/>
        <v>20.027737843606346</v>
      </c>
    </row>
    <row r="3516" spans="1:16" x14ac:dyDescent="0.2">
      <c r="A3516" s="46" t="s">
        <v>63</v>
      </c>
      <c r="B3516" s="47" t="s">
        <v>20</v>
      </c>
      <c r="C3516" s="47" t="s">
        <v>44</v>
      </c>
      <c r="D3516" s="47">
        <v>2021</v>
      </c>
      <c r="E3516">
        <v>1</v>
      </c>
      <c r="G3516">
        <v>22</v>
      </c>
      <c r="H3516">
        <v>19.637</v>
      </c>
      <c r="I3516">
        <v>21.9</v>
      </c>
      <c r="J3516">
        <v>18.867999999999999</v>
      </c>
      <c r="M3516" s="3">
        <f t="shared" si="534"/>
        <v>20.135000000000002</v>
      </c>
      <c r="N3516" s="1">
        <f t="shared" si="535"/>
        <v>1.5761532285916873</v>
      </c>
      <c r="O3516" s="1">
        <f t="shared" si="536"/>
        <v>21.711153228591687</v>
      </c>
      <c r="P3516" s="2">
        <f t="shared" si="537"/>
        <v>18.558846771408316</v>
      </c>
    </row>
    <row r="3517" spans="1:16" x14ac:dyDescent="0.2">
      <c r="A3517" s="46" t="s">
        <v>63</v>
      </c>
      <c r="B3517" s="47" t="s">
        <v>20</v>
      </c>
      <c r="C3517" s="47" t="s">
        <v>44</v>
      </c>
      <c r="D3517" s="47">
        <v>2021</v>
      </c>
      <c r="E3517">
        <v>1</v>
      </c>
      <c r="G3517">
        <v>23</v>
      </c>
      <c r="H3517">
        <v>25.66</v>
      </c>
      <c r="I3517">
        <v>24.905999999999999</v>
      </c>
      <c r="J3517">
        <v>22.841999999999999</v>
      </c>
      <c r="M3517" s="3">
        <f t="shared" si="534"/>
        <v>24.469333333333335</v>
      </c>
      <c r="N3517" s="1">
        <f t="shared" si="535"/>
        <v>1.458865769470699</v>
      </c>
      <c r="O3517" s="1">
        <f t="shared" si="536"/>
        <v>25.928199102804033</v>
      </c>
      <c r="P3517" s="2">
        <f t="shared" si="537"/>
        <v>23.010467563862637</v>
      </c>
    </row>
    <row r="3518" spans="1:16" x14ac:dyDescent="0.2">
      <c r="A3518" s="46" t="s">
        <v>63</v>
      </c>
      <c r="B3518" s="47" t="s">
        <v>20</v>
      </c>
      <c r="C3518" s="47" t="s">
        <v>44</v>
      </c>
      <c r="D3518" s="47">
        <v>2021</v>
      </c>
      <c r="E3518">
        <v>1</v>
      </c>
      <c r="G3518">
        <v>24</v>
      </c>
      <c r="H3518">
        <v>24.151</v>
      </c>
      <c r="I3518">
        <v>23.408000000000001</v>
      </c>
      <c r="J3518">
        <v>22.004000000000001</v>
      </c>
      <c r="M3518" s="3">
        <f t="shared" si="534"/>
        <v>23.187666666666669</v>
      </c>
      <c r="N3518" s="1">
        <f t="shared" si="535"/>
        <v>1.0903267094469125</v>
      </c>
      <c r="O3518" s="1">
        <f t="shared" si="536"/>
        <v>24.277993376113582</v>
      </c>
      <c r="P3518" s="2">
        <f t="shared" si="537"/>
        <v>22.097339957219756</v>
      </c>
    </row>
    <row r="3519" spans="1:16" x14ac:dyDescent="0.2">
      <c r="A3519" s="46" t="s">
        <v>63</v>
      </c>
      <c r="B3519" s="47" t="s">
        <v>20</v>
      </c>
      <c r="C3519" s="47" t="s">
        <v>44</v>
      </c>
      <c r="D3519" s="47">
        <v>2021</v>
      </c>
      <c r="E3519">
        <v>1</v>
      </c>
      <c r="G3519">
        <v>25</v>
      </c>
      <c r="H3519">
        <v>24.163</v>
      </c>
      <c r="I3519">
        <v>18.113</v>
      </c>
      <c r="J3519">
        <v>22.754000000000001</v>
      </c>
      <c r="M3519" s="3">
        <f t="shared" si="534"/>
        <v>21.676666666666666</v>
      </c>
      <c r="N3519" s="1">
        <f t="shared" si="535"/>
        <v>3.1656137372290449</v>
      </c>
      <c r="O3519" s="1">
        <f t="shared" si="536"/>
        <v>24.84228040389571</v>
      </c>
      <c r="P3519" s="2">
        <f t="shared" si="537"/>
        <v>18.511052929437621</v>
      </c>
    </row>
    <row r="3520" spans="1:16" x14ac:dyDescent="0.2">
      <c r="A3520" s="46" t="s">
        <v>63</v>
      </c>
      <c r="B3520" s="47" t="s">
        <v>20</v>
      </c>
      <c r="C3520" s="47" t="s">
        <v>44</v>
      </c>
      <c r="D3520" s="47">
        <v>2021</v>
      </c>
      <c r="E3520">
        <v>1</v>
      </c>
      <c r="G3520">
        <v>26</v>
      </c>
      <c r="H3520">
        <v>21.186</v>
      </c>
      <c r="I3520">
        <v>24.163</v>
      </c>
      <c r="J3520">
        <v>22.21</v>
      </c>
      <c r="M3520" s="3">
        <f t="shared" si="534"/>
        <v>22.519666666666666</v>
      </c>
      <c r="N3520" s="1">
        <f t="shared" si="535"/>
        <v>1.5124656469927948</v>
      </c>
      <c r="O3520" s="1">
        <f t="shared" si="536"/>
        <v>24.03213231365946</v>
      </c>
      <c r="P3520" s="2">
        <f t="shared" si="537"/>
        <v>21.007201019673872</v>
      </c>
    </row>
    <row r="3521" spans="1:16" x14ac:dyDescent="0.2">
      <c r="A3521" s="46" t="s">
        <v>63</v>
      </c>
      <c r="B3521" s="47" t="s">
        <v>20</v>
      </c>
      <c r="C3521" s="47" t="s">
        <v>44</v>
      </c>
      <c r="D3521" s="47">
        <v>2021</v>
      </c>
      <c r="E3521">
        <v>1</v>
      </c>
      <c r="G3521">
        <v>27</v>
      </c>
      <c r="H3521">
        <v>20.376999999999999</v>
      </c>
      <c r="I3521">
        <v>20.376999999999999</v>
      </c>
      <c r="J3521">
        <v>22.692</v>
      </c>
      <c r="M3521" s="3">
        <f t="shared" si="534"/>
        <v>21.148666666666667</v>
      </c>
      <c r="N3521" s="1">
        <f t="shared" si="535"/>
        <v>1.3365658731739845</v>
      </c>
      <c r="O3521" s="1">
        <f t="shared" si="536"/>
        <v>22.485232539840652</v>
      </c>
      <c r="P3521" s="2">
        <f t="shared" si="537"/>
        <v>19.812100793492682</v>
      </c>
    </row>
    <row r="3522" spans="1:16" x14ac:dyDescent="0.2">
      <c r="A3522" s="46" t="s">
        <v>63</v>
      </c>
      <c r="B3522" s="47" t="s">
        <v>20</v>
      </c>
      <c r="C3522" s="47" t="s">
        <v>44</v>
      </c>
      <c r="D3522" s="47">
        <v>2021</v>
      </c>
      <c r="E3522">
        <v>1</v>
      </c>
      <c r="G3522">
        <v>28</v>
      </c>
      <c r="H3522">
        <v>17.358000000000001</v>
      </c>
      <c r="I3522">
        <v>16.603999999999999</v>
      </c>
      <c r="J3522">
        <v>24.917000000000002</v>
      </c>
      <c r="M3522" s="3">
        <f t="shared" si="534"/>
        <v>19.626333333333335</v>
      </c>
      <c r="N3522" s="1">
        <f t="shared" si="535"/>
        <v>4.5973355689283038</v>
      </c>
      <c r="O3522" s="1">
        <f t="shared" si="536"/>
        <v>24.22366890226164</v>
      </c>
      <c r="P3522" s="2">
        <f t="shared" si="537"/>
        <v>15.02899776440503</v>
      </c>
    </row>
    <row r="3523" spans="1:16" x14ac:dyDescent="0.2">
      <c r="A3523" s="46" t="s">
        <v>63</v>
      </c>
      <c r="B3523" s="47" t="s">
        <v>20</v>
      </c>
      <c r="C3523" s="47" t="s">
        <v>44</v>
      </c>
      <c r="D3523" s="47">
        <v>2021</v>
      </c>
      <c r="E3523">
        <v>1</v>
      </c>
      <c r="G3523">
        <v>29</v>
      </c>
      <c r="H3523">
        <v>19.623000000000001</v>
      </c>
      <c r="I3523">
        <v>15.113</v>
      </c>
      <c r="J3523">
        <v>23.396000000000001</v>
      </c>
      <c r="M3523" s="3">
        <f t="shared" si="534"/>
        <v>19.377333333333336</v>
      </c>
      <c r="N3523" s="1">
        <f t="shared" si="535"/>
        <v>4.1469610961924026</v>
      </c>
      <c r="O3523" s="1">
        <f t="shared" si="536"/>
        <v>23.524294429525739</v>
      </c>
      <c r="P3523" s="2">
        <f t="shared" si="537"/>
        <v>15.230372237140934</v>
      </c>
    </row>
    <row r="3524" spans="1:16" x14ac:dyDescent="0.2">
      <c r="A3524" s="46" t="s">
        <v>63</v>
      </c>
      <c r="B3524" s="47" t="s">
        <v>20</v>
      </c>
      <c r="C3524" s="47" t="s">
        <v>44</v>
      </c>
      <c r="D3524" s="47">
        <v>2021</v>
      </c>
      <c r="E3524">
        <v>1</v>
      </c>
      <c r="G3524">
        <v>30</v>
      </c>
      <c r="H3524">
        <v>20.376999999999999</v>
      </c>
      <c r="I3524">
        <v>17.358000000000001</v>
      </c>
      <c r="J3524">
        <v>27.337</v>
      </c>
      <c r="M3524" s="3">
        <f t="shared" si="534"/>
        <v>21.690666666666669</v>
      </c>
      <c r="N3524" s="1">
        <f t="shared" si="535"/>
        <v>5.1175580439632835</v>
      </c>
      <c r="O3524" s="1">
        <f t="shared" si="536"/>
        <v>26.80822471062995</v>
      </c>
      <c r="P3524" s="2">
        <f t="shared" si="537"/>
        <v>16.573108622703387</v>
      </c>
    </row>
    <row r="3525" spans="1:16" x14ac:dyDescent="0.2">
      <c r="A3525" s="46" t="s">
        <v>63</v>
      </c>
      <c r="B3525" s="47" t="s">
        <v>20</v>
      </c>
      <c r="C3525" s="47" t="s">
        <v>44</v>
      </c>
      <c r="D3525" s="47">
        <v>2021</v>
      </c>
      <c r="E3525">
        <v>1</v>
      </c>
      <c r="G3525">
        <v>31</v>
      </c>
      <c r="H3525">
        <v>18.867999999999999</v>
      </c>
      <c r="I3525">
        <v>16.603999999999999</v>
      </c>
      <c r="J3525">
        <v>25.670999999999999</v>
      </c>
      <c r="M3525" s="3">
        <f t="shared" si="534"/>
        <v>20.380999999999997</v>
      </c>
      <c r="N3525" s="1">
        <f t="shared" si="535"/>
        <v>4.7190570032581833</v>
      </c>
      <c r="O3525" s="1">
        <f t="shared" si="536"/>
        <v>25.100057003258179</v>
      </c>
      <c r="P3525" s="2">
        <f t="shared" si="537"/>
        <v>15.661942996741814</v>
      </c>
    </row>
    <row r="3526" spans="1:16" x14ac:dyDescent="0.2">
      <c r="A3526" s="46" t="s">
        <v>63</v>
      </c>
      <c r="B3526" s="47" t="s">
        <v>20</v>
      </c>
      <c r="C3526" s="47" t="s">
        <v>44</v>
      </c>
      <c r="D3526" s="47">
        <v>2021</v>
      </c>
      <c r="E3526">
        <v>1</v>
      </c>
      <c r="G3526">
        <v>32</v>
      </c>
      <c r="H3526">
        <v>25.837</v>
      </c>
      <c r="I3526">
        <v>21.186</v>
      </c>
      <c r="J3526">
        <v>30.943000000000001</v>
      </c>
      <c r="M3526" s="3">
        <f t="shared" si="534"/>
        <v>25.988666666666663</v>
      </c>
      <c r="N3526" s="1">
        <f t="shared" si="535"/>
        <v>4.8802678546708407</v>
      </c>
      <c r="O3526" s="1">
        <f t="shared" si="536"/>
        <v>30.868934521337504</v>
      </c>
      <c r="P3526" s="2">
        <f t="shared" si="537"/>
        <v>21.108398811995823</v>
      </c>
    </row>
    <row r="3527" spans="1:16" x14ac:dyDescent="0.2">
      <c r="A3527" s="46" t="s">
        <v>63</v>
      </c>
      <c r="B3527" s="47" t="s">
        <v>20</v>
      </c>
      <c r="C3527" s="47" t="s">
        <v>44</v>
      </c>
      <c r="D3527" s="47">
        <v>2021</v>
      </c>
      <c r="E3527">
        <v>1</v>
      </c>
      <c r="G3527">
        <v>33</v>
      </c>
      <c r="H3527">
        <v>34.095999999999997</v>
      </c>
      <c r="I3527">
        <v>27.17</v>
      </c>
      <c r="J3527">
        <v>24.951000000000001</v>
      </c>
      <c r="M3527" s="3">
        <f t="shared" si="534"/>
        <v>28.739000000000001</v>
      </c>
      <c r="N3527" s="1">
        <f t="shared" si="535"/>
        <v>4.7701233736665367</v>
      </c>
      <c r="O3527" s="1">
        <f t="shared" si="536"/>
        <v>33.50912337366654</v>
      </c>
      <c r="P3527" s="2">
        <f t="shared" si="537"/>
        <v>23.968876626333465</v>
      </c>
    </row>
    <row r="3528" spans="1:16" x14ac:dyDescent="0.2">
      <c r="A3528" s="46" t="s">
        <v>63</v>
      </c>
      <c r="B3528" s="47" t="s">
        <v>20</v>
      </c>
      <c r="C3528" s="47" t="s">
        <v>44</v>
      </c>
      <c r="D3528" s="47">
        <v>2021</v>
      </c>
      <c r="E3528">
        <v>1</v>
      </c>
      <c r="G3528">
        <v>34</v>
      </c>
      <c r="H3528">
        <v>24.917000000000002</v>
      </c>
      <c r="I3528">
        <v>21.887</v>
      </c>
      <c r="J3528">
        <v>30.198</v>
      </c>
      <c r="M3528" s="3">
        <f t="shared" si="534"/>
        <v>25.667333333333335</v>
      </c>
      <c r="N3528" s="1">
        <f t="shared" si="535"/>
        <v>4.2059993263591009</v>
      </c>
      <c r="O3528" s="1">
        <f t="shared" si="536"/>
        <v>29.873332659692437</v>
      </c>
      <c r="P3528" s="2">
        <f t="shared" si="537"/>
        <v>21.461334006974234</v>
      </c>
    </row>
    <row r="3529" spans="1:16" x14ac:dyDescent="0.2">
      <c r="A3529" s="46" t="s">
        <v>63</v>
      </c>
      <c r="B3529" s="47" t="s">
        <v>20</v>
      </c>
      <c r="C3529" s="47" t="s">
        <v>44</v>
      </c>
      <c r="D3529" s="47">
        <v>2021</v>
      </c>
      <c r="E3529">
        <v>1</v>
      </c>
      <c r="G3529">
        <v>35</v>
      </c>
      <c r="H3529">
        <v>25.704999999999998</v>
      </c>
      <c r="I3529">
        <v>21.132000000000001</v>
      </c>
      <c r="J3529">
        <v>24.951000000000001</v>
      </c>
      <c r="M3529" s="3">
        <f t="shared" si="534"/>
        <v>23.929333333333336</v>
      </c>
      <c r="N3529" s="1">
        <f t="shared" si="535"/>
        <v>2.4517206882786069</v>
      </c>
      <c r="O3529" s="1">
        <f t="shared" si="536"/>
        <v>26.381054021611941</v>
      </c>
      <c r="P3529" s="2">
        <f t="shared" si="537"/>
        <v>21.47761264505473</v>
      </c>
    </row>
    <row r="3530" spans="1:16" x14ac:dyDescent="0.2">
      <c r="A3530" s="46" t="s">
        <v>63</v>
      </c>
      <c r="B3530" s="47" t="s">
        <v>20</v>
      </c>
      <c r="C3530" s="47" t="s">
        <v>44</v>
      </c>
      <c r="D3530" s="47">
        <v>2021</v>
      </c>
      <c r="E3530">
        <v>1</v>
      </c>
      <c r="G3530">
        <v>36</v>
      </c>
      <c r="H3530">
        <v>27.17</v>
      </c>
      <c r="I3530">
        <v>21.146000000000001</v>
      </c>
      <c r="J3530">
        <v>27.965</v>
      </c>
      <c r="M3530" s="3">
        <f t="shared" si="534"/>
        <v>25.427000000000003</v>
      </c>
      <c r="N3530" s="1">
        <f t="shared" si="535"/>
        <v>3.7287031257529608</v>
      </c>
      <c r="O3530" s="1">
        <f t="shared" si="536"/>
        <v>29.155703125752964</v>
      </c>
      <c r="P3530" s="2">
        <f t="shared" si="537"/>
        <v>21.698296874247042</v>
      </c>
    </row>
    <row r="3531" spans="1:16" x14ac:dyDescent="0.2">
      <c r="A3531" s="46" t="s">
        <v>63</v>
      </c>
      <c r="B3531" s="47" t="s">
        <v>20</v>
      </c>
      <c r="C3531" s="47" t="s">
        <v>44</v>
      </c>
      <c r="D3531" s="47">
        <v>2021</v>
      </c>
      <c r="E3531">
        <v>1</v>
      </c>
      <c r="G3531">
        <v>37</v>
      </c>
      <c r="H3531">
        <v>24.151</v>
      </c>
      <c r="I3531">
        <v>20.433</v>
      </c>
      <c r="J3531">
        <v>24.151</v>
      </c>
      <c r="M3531" s="3">
        <f t="shared" si="534"/>
        <v>22.911666666666665</v>
      </c>
      <c r="N3531" s="1">
        <f t="shared" si="535"/>
        <v>2.1465883008470286</v>
      </c>
      <c r="O3531" s="1">
        <f t="shared" si="536"/>
        <v>25.058254967513694</v>
      </c>
      <c r="P3531" s="2">
        <f t="shared" si="537"/>
        <v>20.765078365819637</v>
      </c>
    </row>
    <row r="3532" spans="1:16" x14ac:dyDescent="0.2">
      <c r="A3532" s="46" t="s">
        <v>63</v>
      </c>
      <c r="B3532" s="47" t="s">
        <v>20</v>
      </c>
      <c r="C3532" s="47" t="s">
        <v>44</v>
      </c>
      <c r="D3532" s="47">
        <v>2021</v>
      </c>
      <c r="E3532">
        <v>1</v>
      </c>
      <c r="G3532">
        <v>38</v>
      </c>
      <c r="H3532">
        <v>24.905999999999999</v>
      </c>
      <c r="I3532">
        <v>18.129000000000001</v>
      </c>
      <c r="J3532">
        <v>30.943000000000001</v>
      </c>
      <c r="M3532" s="3">
        <f t="shared" si="534"/>
        <v>24.659333333333333</v>
      </c>
      <c r="N3532" s="1">
        <f t="shared" si="535"/>
        <v>6.4105602199287981</v>
      </c>
      <c r="O3532" s="1">
        <f t="shared" si="536"/>
        <v>31.06989355326213</v>
      </c>
      <c r="P3532" s="2">
        <f t="shared" si="537"/>
        <v>18.248773113404535</v>
      </c>
    </row>
    <row r="3533" spans="1:16" x14ac:dyDescent="0.2">
      <c r="A3533" s="46" t="s">
        <v>63</v>
      </c>
      <c r="B3533" s="47" t="s">
        <v>20</v>
      </c>
      <c r="C3533" s="47" t="s">
        <v>44</v>
      </c>
      <c r="D3533" s="47">
        <v>2021</v>
      </c>
      <c r="E3533">
        <v>1</v>
      </c>
      <c r="G3533">
        <v>39</v>
      </c>
      <c r="H3533">
        <v>21.132000000000001</v>
      </c>
      <c r="I3533">
        <v>21.186</v>
      </c>
      <c r="J3533">
        <v>28.689</v>
      </c>
      <c r="M3533" s="3">
        <f t="shared" si="534"/>
        <v>23.669</v>
      </c>
      <c r="N3533" s="1">
        <f t="shared" si="535"/>
        <v>4.3475313684894781</v>
      </c>
      <c r="O3533" s="1">
        <f t="shared" si="536"/>
        <v>28.016531368489478</v>
      </c>
      <c r="P3533" s="2">
        <f t="shared" si="537"/>
        <v>19.321468631510523</v>
      </c>
    </row>
    <row r="3534" spans="1:16" x14ac:dyDescent="0.2">
      <c r="A3534" s="46" t="s">
        <v>63</v>
      </c>
      <c r="B3534" s="47" t="s">
        <v>20</v>
      </c>
      <c r="C3534" s="47" t="s">
        <v>44</v>
      </c>
      <c r="D3534" s="47">
        <v>2021</v>
      </c>
      <c r="E3534">
        <v>1</v>
      </c>
      <c r="G3534">
        <v>40</v>
      </c>
      <c r="H3534">
        <v>24.905999999999999</v>
      </c>
      <c r="I3534">
        <v>24.151</v>
      </c>
      <c r="J3534">
        <v>35.503999999999998</v>
      </c>
      <c r="M3534" s="3">
        <f t="shared" si="534"/>
        <v>28.187000000000001</v>
      </c>
      <c r="N3534" s="1">
        <f t="shared" si="535"/>
        <v>6.3479424225491714</v>
      </c>
      <c r="O3534" s="1">
        <f t="shared" si="536"/>
        <v>34.534942422549172</v>
      </c>
      <c r="P3534" s="2">
        <f t="shared" si="537"/>
        <v>21.839057577450831</v>
      </c>
    </row>
    <row r="3535" spans="1:16" x14ac:dyDescent="0.2">
      <c r="A3535" s="46" t="s">
        <v>63</v>
      </c>
      <c r="B3535" s="47" t="s">
        <v>20</v>
      </c>
      <c r="C3535" s="47" t="s">
        <v>44</v>
      </c>
      <c r="D3535" s="47">
        <v>2021</v>
      </c>
      <c r="E3535">
        <v>1</v>
      </c>
      <c r="G3535">
        <v>41</v>
      </c>
      <c r="H3535">
        <v>30.189</v>
      </c>
      <c r="I3535">
        <v>30.225999999999999</v>
      </c>
      <c r="J3535">
        <v>27.925000000000001</v>
      </c>
      <c r="M3535" s="3">
        <f t="shared" si="534"/>
        <v>29.446666666666669</v>
      </c>
      <c r="N3535" s="1">
        <f t="shared" si="535"/>
        <v>1.3179318394110264</v>
      </c>
      <c r="O3535" s="1">
        <f t="shared" si="536"/>
        <v>30.764598506077697</v>
      </c>
      <c r="P3535" s="2">
        <f t="shared" si="537"/>
        <v>28.128734827255641</v>
      </c>
    </row>
    <row r="3536" spans="1:16" x14ac:dyDescent="0.2">
      <c r="A3536" s="46" t="s">
        <v>63</v>
      </c>
      <c r="B3536" s="47" t="s">
        <v>20</v>
      </c>
      <c r="C3536" s="47" t="s">
        <v>44</v>
      </c>
      <c r="D3536" s="47">
        <v>2021</v>
      </c>
      <c r="E3536">
        <v>1</v>
      </c>
      <c r="G3536">
        <v>42</v>
      </c>
      <c r="H3536">
        <v>26.457999999999998</v>
      </c>
      <c r="I3536">
        <v>30.952999999999999</v>
      </c>
      <c r="J3536">
        <v>28.689</v>
      </c>
      <c r="M3536" s="3">
        <f t="shared" si="534"/>
        <v>28.7</v>
      </c>
      <c r="N3536" s="1">
        <f t="shared" si="535"/>
        <v>2.2475201890083216</v>
      </c>
      <c r="O3536" s="1">
        <f t="shared" si="536"/>
        <v>30.947520189008323</v>
      </c>
      <c r="P3536" s="2">
        <f t="shared" si="537"/>
        <v>26.452479810991676</v>
      </c>
    </row>
    <row r="3537" spans="1:16" x14ac:dyDescent="0.2">
      <c r="A3537" s="46" t="s">
        <v>63</v>
      </c>
      <c r="B3537" s="47" t="s">
        <v>20</v>
      </c>
      <c r="C3537" s="47" t="s">
        <v>44</v>
      </c>
      <c r="D3537" s="47">
        <v>2021</v>
      </c>
      <c r="E3537">
        <v>1</v>
      </c>
      <c r="G3537">
        <v>43</v>
      </c>
      <c r="H3537">
        <v>28.678999999999998</v>
      </c>
      <c r="I3537">
        <v>27.934999999999999</v>
      </c>
      <c r="J3537">
        <v>26.587</v>
      </c>
      <c r="M3537" s="3">
        <f t="shared" si="534"/>
        <v>27.733666666666664</v>
      </c>
      <c r="N3537" s="1">
        <f t="shared" si="535"/>
        <v>1.0604326161210489</v>
      </c>
      <c r="O3537" s="1">
        <f t="shared" si="536"/>
        <v>28.794099282787712</v>
      </c>
      <c r="P3537" s="2">
        <f t="shared" si="537"/>
        <v>26.673234050545616</v>
      </c>
    </row>
    <row r="3538" spans="1:16" x14ac:dyDescent="0.2">
      <c r="A3538" s="46" t="s">
        <v>63</v>
      </c>
      <c r="B3538" s="47" t="s">
        <v>20</v>
      </c>
      <c r="C3538" s="47" t="s">
        <v>44</v>
      </c>
      <c r="D3538" s="47">
        <v>2021</v>
      </c>
      <c r="E3538">
        <v>1</v>
      </c>
      <c r="G3538">
        <v>44</v>
      </c>
      <c r="H3538">
        <v>25.837</v>
      </c>
      <c r="I3538">
        <v>31.026</v>
      </c>
      <c r="J3538">
        <v>29.472999999999999</v>
      </c>
      <c r="M3538" s="3">
        <f t="shared" si="534"/>
        <v>28.778666666666666</v>
      </c>
      <c r="N3538" s="1">
        <f t="shared" si="535"/>
        <v>2.6632694819212968</v>
      </c>
      <c r="O3538" s="1">
        <f t="shared" si="536"/>
        <v>31.441936148587963</v>
      </c>
      <c r="P3538" s="2">
        <f t="shared" si="537"/>
        <v>26.115397184745369</v>
      </c>
    </row>
    <row r="3539" spans="1:16" x14ac:dyDescent="0.2">
      <c r="A3539" s="46" t="s">
        <v>63</v>
      </c>
      <c r="B3539" s="47" t="s">
        <v>20</v>
      </c>
      <c r="C3539" s="47" t="s">
        <v>44</v>
      </c>
      <c r="D3539" s="47">
        <v>2021</v>
      </c>
      <c r="E3539">
        <v>1</v>
      </c>
      <c r="G3539">
        <v>45</v>
      </c>
      <c r="H3539">
        <v>31.707000000000001</v>
      </c>
      <c r="I3539">
        <v>21.146000000000001</v>
      </c>
      <c r="J3539">
        <v>27.925000000000001</v>
      </c>
      <c r="M3539" s="3">
        <f t="shared" si="534"/>
        <v>26.926000000000002</v>
      </c>
      <c r="N3539" s="1">
        <f t="shared" si="535"/>
        <v>5.3509046898631958</v>
      </c>
      <c r="O3539" s="1">
        <f t="shared" si="536"/>
        <v>32.276904689863201</v>
      </c>
      <c r="P3539" s="2">
        <f t="shared" si="537"/>
        <v>21.575095310136806</v>
      </c>
    </row>
    <row r="3540" spans="1:16" x14ac:dyDescent="0.2">
      <c r="A3540" s="46" t="s">
        <v>63</v>
      </c>
      <c r="B3540" s="47" t="s">
        <v>20</v>
      </c>
      <c r="C3540" s="47" t="s">
        <v>44</v>
      </c>
      <c r="D3540" s="47">
        <v>2021</v>
      </c>
      <c r="E3540">
        <v>1</v>
      </c>
      <c r="G3540">
        <v>46</v>
      </c>
      <c r="H3540">
        <v>22.641999999999999</v>
      </c>
      <c r="I3540">
        <v>26.414999999999999</v>
      </c>
      <c r="J3540">
        <v>27.925000000000001</v>
      </c>
      <c r="M3540" s="3">
        <f t="shared" si="534"/>
        <v>25.660666666666668</v>
      </c>
      <c r="N3540" s="1">
        <f t="shared" si="535"/>
        <v>2.7210818314290615</v>
      </c>
      <c r="O3540" s="1">
        <f t="shared" si="536"/>
        <v>28.381748498095728</v>
      </c>
      <c r="P3540" s="2">
        <f t="shared" si="537"/>
        <v>22.939584835237607</v>
      </c>
    </row>
    <row r="3541" spans="1:16" x14ac:dyDescent="0.2">
      <c r="A3541" s="46" t="s">
        <v>63</v>
      </c>
      <c r="B3541" s="47" t="s">
        <v>20</v>
      </c>
      <c r="C3541" s="47" t="s">
        <v>44</v>
      </c>
      <c r="D3541" s="47">
        <v>2021</v>
      </c>
      <c r="E3541">
        <v>1</v>
      </c>
      <c r="G3541">
        <v>47</v>
      </c>
      <c r="H3541">
        <v>22.692</v>
      </c>
      <c r="I3541">
        <v>14.34</v>
      </c>
      <c r="J3541">
        <v>21.887</v>
      </c>
      <c r="M3541" s="3">
        <f t="shared" si="534"/>
        <v>19.639666666666667</v>
      </c>
      <c r="N3541" s="1">
        <f t="shared" si="535"/>
        <v>4.6072612616752533</v>
      </c>
      <c r="O3541" s="1">
        <f t="shared" si="536"/>
        <v>24.246927928341918</v>
      </c>
      <c r="P3541" s="2">
        <f t="shared" si="537"/>
        <v>15.032405404991414</v>
      </c>
    </row>
    <row r="3542" spans="1:16" x14ac:dyDescent="0.2">
      <c r="A3542" s="46" t="s">
        <v>63</v>
      </c>
      <c r="B3542" s="47" t="s">
        <v>20</v>
      </c>
      <c r="C3542" s="47" t="s">
        <v>44</v>
      </c>
      <c r="D3542" s="47">
        <v>2021</v>
      </c>
      <c r="E3542">
        <v>1</v>
      </c>
      <c r="G3542">
        <v>48</v>
      </c>
      <c r="H3542">
        <v>24.917000000000002</v>
      </c>
      <c r="I3542">
        <v>21.132000000000001</v>
      </c>
      <c r="J3542">
        <v>34.920999999999999</v>
      </c>
      <c r="M3542" s="3">
        <f t="shared" si="534"/>
        <v>26.99</v>
      </c>
      <c r="N3542" s="1">
        <f t="shared" si="535"/>
        <v>7.1244036241639259</v>
      </c>
      <c r="O3542" s="1">
        <f t="shared" si="536"/>
        <v>34.114403624163927</v>
      </c>
      <c r="P3542" s="2">
        <f t="shared" si="537"/>
        <v>19.865596375836073</v>
      </c>
    </row>
    <row r="3543" spans="1:16" x14ac:dyDescent="0.2">
      <c r="A3543" s="46" t="s">
        <v>63</v>
      </c>
      <c r="B3543" s="47" t="s">
        <v>20</v>
      </c>
      <c r="C3543" s="47" t="s">
        <v>44</v>
      </c>
      <c r="D3543" s="47">
        <v>2021</v>
      </c>
      <c r="E3543">
        <v>1</v>
      </c>
      <c r="G3543">
        <v>49</v>
      </c>
      <c r="H3543">
        <v>29.472999999999999</v>
      </c>
      <c r="I3543">
        <v>24.163</v>
      </c>
      <c r="J3543">
        <v>18.867999999999999</v>
      </c>
      <c r="M3543" s="3">
        <f t="shared" si="534"/>
        <v>24.167999999999996</v>
      </c>
      <c r="N3543" s="1">
        <f t="shared" si="535"/>
        <v>5.3025017680336539</v>
      </c>
      <c r="O3543" s="1">
        <f t="shared" si="536"/>
        <v>29.47050176803365</v>
      </c>
      <c r="P3543" s="2">
        <f t="shared" si="537"/>
        <v>18.865498231966342</v>
      </c>
    </row>
    <row r="3544" spans="1:16" x14ac:dyDescent="0.2">
      <c r="A3544" s="46" t="s">
        <v>63</v>
      </c>
      <c r="B3544" s="47" t="s">
        <v>20</v>
      </c>
      <c r="C3544" s="47" t="s">
        <v>44</v>
      </c>
      <c r="D3544" s="47">
        <v>2021</v>
      </c>
      <c r="E3544">
        <v>1</v>
      </c>
      <c r="G3544">
        <v>50</v>
      </c>
      <c r="H3544">
        <v>28.678999999999998</v>
      </c>
      <c r="I3544">
        <v>28.689</v>
      </c>
      <c r="J3544">
        <v>18.175999999999998</v>
      </c>
      <c r="M3544" s="3">
        <f t="shared" si="534"/>
        <v>25.181333333333331</v>
      </c>
      <c r="N3544" s="1">
        <f t="shared" si="535"/>
        <v>6.0667986890396532</v>
      </c>
      <c r="O3544" s="1">
        <f t="shared" si="536"/>
        <v>31.248132022372985</v>
      </c>
      <c r="P3544" s="2">
        <f t="shared" si="537"/>
        <v>19.114534644293677</v>
      </c>
    </row>
    <row r="3545" spans="1:16" x14ac:dyDescent="0.2">
      <c r="A3545" s="46" t="s">
        <v>63</v>
      </c>
      <c r="B3545" s="47" t="s">
        <v>20</v>
      </c>
      <c r="C3545" s="47" t="s">
        <v>44</v>
      </c>
      <c r="D3545" s="47">
        <v>2021</v>
      </c>
      <c r="E3545">
        <v>1</v>
      </c>
      <c r="G3545">
        <v>51</v>
      </c>
      <c r="H3545">
        <v>30.189</v>
      </c>
      <c r="I3545">
        <v>26.414999999999999</v>
      </c>
      <c r="J3545">
        <v>17.358000000000001</v>
      </c>
      <c r="M3545" s="3">
        <f t="shared" si="534"/>
        <v>24.654</v>
      </c>
      <c r="N3545" s="1">
        <f t="shared" si="535"/>
        <v>6.5942763818329571</v>
      </c>
      <c r="O3545" s="1">
        <f t="shared" si="536"/>
        <v>31.248276381832959</v>
      </c>
      <c r="P3545" s="2">
        <f t="shared" si="537"/>
        <v>18.059723618167041</v>
      </c>
    </row>
    <row r="3546" spans="1:16" x14ac:dyDescent="0.2">
      <c r="A3546" s="46" t="s">
        <v>63</v>
      </c>
      <c r="B3546" s="47" t="s">
        <v>20</v>
      </c>
      <c r="C3546" s="47" t="s">
        <v>44</v>
      </c>
      <c r="D3546" s="47">
        <v>2021</v>
      </c>
      <c r="E3546">
        <v>1</v>
      </c>
      <c r="G3546">
        <v>52</v>
      </c>
      <c r="H3546">
        <v>28.689</v>
      </c>
      <c r="I3546">
        <v>26.414999999999999</v>
      </c>
      <c r="J3546">
        <v>18.867999999999999</v>
      </c>
      <c r="M3546" s="3">
        <f t="shared" si="534"/>
        <v>24.65733333333333</v>
      </c>
      <c r="N3546" s="1">
        <f t="shared" si="535"/>
        <v>5.1410168579118274</v>
      </c>
      <c r="O3546" s="1">
        <f t="shared" si="536"/>
        <v>29.798350191245156</v>
      </c>
      <c r="P3546" s="2">
        <f t="shared" si="537"/>
        <v>19.516316475421505</v>
      </c>
    </row>
    <row r="3547" spans="1:16" x14ac:dyDescent="0.2">
      <c r="A3547" s="46" t="s">
        <v>63</v>
      </c>
      <c r="B3547" s="47" t="s">
        <v>20</v>
      </c>
      <c r="C3547" s="47" t="s">
        <v>44</v>
      </c>
      <c r="D3547" s="47">
        <v>2021</v>
      </c>
      <c r="E3547">
        <v>1</v>
      </c>
      <c r="G3547">
        <v>53</v>
      </c>
      <c r="H3547">
        <v>30.189</v>
      </c>
      <c r="I3547">
        <v>32.462000000000003</v>
      </c>
      <c r="J3547">
        <v>28.678999999999998</v>
      </c>
      <c r="M3547" s="3">
        <f t="shared" si="534"/>
        <v>30.443333333333332</v>
      </c>
      <c r="N3547" s="1">
        <f t="shared" si="535"/>
        <v>1.9042810541864199</v>
      </c>
      <c r="O3547" s="1">
        <f t="shared" si="536"/>
        <v>32.347614387519755</v>
      </c>
      <c r="P3547" s="2">
        <f t="shared" si="537"/>
        <v>28.539052279146912</v>
      </c>
    </row>
    <row r="3548" spans="1:16" x14ac:dyDescent="0.2">
      <c r="A3548" s="46" t="s">
        <v>63</v>
      </c>
      <c r="B3548" s="47" t="s">
        <v>20</v>
      </c>
      <c r="C3548" s="47" t="s">
        <v>44</v>
      </c>
      <c r="D3548" s="47">
        <v>2021</v>
      </c>
      <c r="E3548">
        <v>1</v>
      </c>
      <c r="G3548">
        <v>54</v>
      </c>
      <c r="H3548">
        <v>30.943000000000001</v>
      </c>
      <c r="I3548">
        <v>32.453000000000003</v>
      </c>
      <c r="J3548">
        <v>25.088000000000001</v>
      </c>
      <c r="M3548" s="3">
        <f t="shared" si="534"/>
        <v>29.494666666666671</v>
      </c>
      <c r="N3548" s="1">
        <f t="shared" si="535"/>
        <v>3.890251705652616</v>
      </c>
      <c r="O3548" s="1">
        <f t="shared" si="536"/>
        <v>33.384918372319284</v>
      </c>
      <c r="P3548" s="2">
        <f t="shared" si="537"/>
        <v>25.604414961014054</v>
      </c>
    </row>
    <row r="3549" spans="1:16" x14ac:dyDescent="0.2">
      <c r="A3549" s="46" t="s">
        <v>63</v>
      </c>
      <c r="B3549" s="47" t="s">
        <v>20</v>
      </c>
      <c r="C3549" s="47" t="s">
        <v>44</v>
      </c>
      <c r="D3549" s="47">
        <v>2021</v>
      </c>
      <c r="E3549">
        <v>1</v>
      </c>
      <c r="G3549">
        <v>55</v>
      </c>
      <c r="H3549">
        <v>32.462000000000003</v>
      </c>
      <c r="I3549">
        <v>28.678999999999998</v>
      </c>
      <c r="J3549">
        <v>27.212</v>
      </c>
      <c r="M3549" s="3">
        <f t="shared" si="534"/>
        <v>29.451000000000004</v>
      </c>
      <c r="N3549" s="1">
        <f t="shared" si="535"/>
        <v>2.7088028721189756</v>
      </c>
      <c r="O3549" s="1">
        <f t="shared" si="536"/>
        <v>32.159802872118981</v>
      </c>
      <c r="P3549" s="2">
        <f t="shared" si="537"/>
        <v>26.742197127881028</v>
      </c>
    </row>
    <row r="3550" spans="1:16" x14ac:dyDescent="0.2">
      <c r="A3550" s="46" t="s">
        <v>63</v>
      </c>
      <c r="B3550" s="47" t="s">
        <v>20</v>
      </c>
      <c r="C3550" s="47" t="s">
        <v>44</v>
      </c>
      <c r="D3550" s="47">
        <v>2021</v>
      </c>
      <c r="E3550">
        <v>1</v>
      </c>
      <c r="G3550">
        <v>56</v>
      </c>
      <c r="H3550">
        <v>37.743000000000002</v>
      </c>
      <c r="I3550">
        <v>29.035</v>
      </c>
      <c r="J3550">
        <v>26.425999999999998</v>
      </c>
      <c r="M3550" s="3">
        <f t="shared" si="534"/>
        <v>31.068000000000001</v>
      </c>
      <c r="N3550" s="1">
        <f t="shared" si="535"/>
        <v>5.9260812515522963</v>
      </c>
      <c r="O3550" s="1">
        <f t="shared" si="536"/>
        <v>36.994081251552295</v>
      </c>
      <c r="P3550" s="2">
        <f t="shared" si="537"/>
        <v>25.141918748447704</v>
      </c>
    </row>
    <row r="3551" spans="1:16" x14ac:dyDescent="0.2">
      <c r="A3551" s="46" t="s">
        <v>63</v>
      </c>
      <c r="B3551" s="47" t="s">
        <v>20</v>
      </c>
      <c r="C3551" s="47" t="s">
        <v>44</v>
      </c>
      <c r="D3551" s="47">
        <v>2021</v>
      </c>
      <c r="E3551">
        <v>1</v>
      </c>
      <c r="G3551">
        <v>57</v>
      </c>
      <c r="H3551">
        <v>33.216000000000001</v>
      </c>
      <c r="I3551">
        <v>27.934999999999999</v>
      </c>
      <c r="J3551">
        <v>23.396000000000001</v>
      </c>
      <c r="M3551" s="3">
        <f t="shared" si="534"/>
        <v>28.182333333333332</v>
      </c>
      <c r="N3551" s="1">
        <f t="shared" si="535"/>
        <v>4.9146699109231635</v>
      </c>
      <c r="O3551" s="1">
        <f t="shared" si="536"/>
        <v>33.097003244256499</v>
      </c>
      <c r="P3551" s="2">
        <f t="shared" si="537"/>
        <v>23.26766342241017</v>
      </c>
    </row>
    <row r="3552" spans="1:16" x14ac:dyDescent="0.2">
      <c r="A3552" s="46" t="s">
        <v>63</v>
      </c>
      <c r="B3552" s="47" t="s">
        <v>20</v>
      </c>
      <c r="C3552" s="47" t="s">
        <v>44</v>
      </c>
      <c r="D3552" s="47">
        <v>2021</v>
      </c>
      <c r="E3552">
        <v>1</v>
      </c>
      <c r="G3552">
        <v>58</v>
      </c>
      <c r="H3552">
        <v>34.725000000000001</v>
      </c>
      <c r="I3552">
        <v>30.943000000000001</v>
      </c>
      <c r="J3552">
        <v>18.867999999999999</v>
      </c>
      <c r="M3552" s="3">
        <f t="shared" si="534"/>
        <v>28.178666666666668</v>
      </c>
      <c r="N3552" s="1">
        <f t="shared" si="535"/>
        <v>8.2820448159457172</v>
      </c>
      <c r="O3552" s="1">
        <f t="shared" si="536"/>
        <v>36.460711482612382</v>
      </c>
      <c r="P3552" s="2">
        <f t="shared" si="537"/>
        <v>19.896621850720951</v>
      </c>
    </row>
    <row r="3553" spans="1:16" x14ac:dyDescent="0.2">
      <c r="A3553" s="46" t="s">
        <v>63</v>
      </c>
      <c r="B3553" s="47" t="s">
        <v>20</v>
      </c>
      <c r="C3553" s="47" t="s">
        <v>44</v>
      </c>
      <c r="D3553" s="47">
        <v>2021</v>
      </c>
      <c r="E3553">
        <v>1</v>
      </c>
      <c r="G3553">
        <v>59</v>
      </c>
      <c r="H3553">
        <v>39.253</v>
      </c>
      <c r="I3553">
        <v>37.804000000000002</v>
      </c>
      <c r="J3553">
        <v>29.434000000000001</v>
      </c>
      <c r="M3553" s="3">
        <f t="shared" si="534"/>
        <v>35.497</v>
      </c>
      <c r="N3553" s="1">
        <f t="shared" si="535"/>
        <v>5.3004600743709025</v>
      </c>
      <c r="O3553" s="1">
        <f t="shared" si="536"/>
        <v>40.797460074370903</v>
      </c>
      <c r="P3553" s="2">
        <f t="shared" si="537"/>
        <v>30.196539925629097</v>
      </c>
    </row>
    <row r="3554" spans="1:16" x14ac:dyDescent="0.2">
      <c r="A3554" s="46" t="s">
        <v>63</v>
      </c>
      <c r="B3554" s="47" t="s">
        <v>20</v>
      </c>
      <c r="C3554" s="47" t="s">
        <v>44</v>
      </c>
      <c r="D3554" s="47">
        <v>2021</v>
      </c>
      <c r="E3554">
        <v>1</v>
      </c>
      <c r="G3554">
        <v>60</v>
      </c>
      <c r="H3554">
        <v>39.274000000000001</v>
      </c>
      <c r="I3554">
        <v>37.856000000000002</v>
      </c>
      <c r="J3554">
        <v>35.503999999999998</v>
      </c>
      <c r="M3554" s="3">
        <f t="shared" si="534"/>
        <v>37.544666666666664</v>
      </c>
      <c r="N3554" s="1">
        <f t="shared" si="535"/>
        <v>1.9041852150810696</v>
      </c>
      <c r="O3554" s="1">
        <f t="shared" si="536"/>
        <v>39.448851881747736</v>
      </c>
      <c r="P3554" s="2">
        <f t="shared" si="537"/>
        <v>35.640481451585593</v>
      </c>
    </row>
    <row r="3555" spans="1:16" x14ac:dyDescent="0.2">
      <c r="A3555" s="46" t="s">
        <v>63</v>
      </c>
      <c r="B3555" s="47" t="s">
        <v>20</v>
      </c>
      <c r="C3555" s="47" t="s">
        <v>44</v>
      </c>
      <c r="D3555" s="47">
        <v>2021</v>
      </c>
      <c r="E3555">
        <v>1</v>
      </c>
      <c r="G3555">
        <v>61</v>
      </c>
      <c r="H3555">
        <v>28.689</v>
      </c>
      <c r="I3555">
        <v>43.045000000000002</v>
      </c>
      <c r="J3555">
        <v>30.943000000000001</v>
      </c>
      <c r="M3555" s="3">
        <f t="shared" si="534"/>
        <v>34.225666666666669</v>
      </c>
      <c r="N3555" s="1">
        <f t="shared" si="535"/>
        <v>7.7204669116144249</v>
      </c>
      <c r="O3555" s="1">
        <f t="shared" si="536"/>
        <v>41.946133578281092</v>
      </c>
      <c r="P3555" s="2">
        <f t="shared" si="537"/>
        <v>26.505199755052246</v>
      </c>
    </row>
    <row r="3556" spans="1:16" x14ac:dyDescent="0.2">
      <c r="A3556" s="46" t="s">
        <v>63</v>
      </c>
      <c r="B3556" s="47" t="s">
        <v>20</v>
      </c>
      <c r="C3556" s="47" t="s">
        <v>44</v>
      </c>
      <c r="D3556" s="47">
        <v>2021</v>
      </c>
      <c r="E3556">
        <v>1</v>
      </c>
      <c r="G3556">
        <v>62</v>
      </c>
      <c r="H3556">
        <v>33.207999999999998</v>
      </c>
      <c r="I3556">
        <v>38.491</v>
      </c>
      <c r="J3556">
        <v>30.198</v>
      </c>
      <c r="M3556" s="3">
        <f t="shared" si="534"/>
        <v>33.965666666666664</v>
      </c>
      <c r="N3556" s="1">
        <f t="shared" si="535"/>
        <v>4.198095560290815</v>
      </c>
      <c r="O3556" s="1">
        <f t="shared" si="536"/>
        <v>38.163762226957481</v>
      </c>
      <c r="P3556" s="2">
        <f t="shared" si="537"/>
        <v>29.767571106375847</v>
      </c>
    </row>
    <row r="3557" spans="1:16" x14ac:dyDescent="0.2">
      <c r="A3557" s="46" t="s">
        <v>63</v>
      </c>
      <c r="B3557" s="47" t="s">
        <v>20</v>
      </c>
      <c r="C3557" s="47" t="s">
        <v>44</v>
      </c>
      <c r="D3557" s="47">
        <v>2021</v>
      </c>
      <c r="E3557">
        <v>1</v>
      </c>
      <c r="G3557">
        <v>63</v>
      </c>
      <c r="H3557">
        <v>31.734000000000002</v>
      </c>
      <c r="I3557">
        <v>29.434000000000001</v>
      </c>
      <c r="J3557">
        <v>30.952999999999999</v>
      </c>
      <c r="M3557" s="3">
        <f t="shared" si="534"/>
        <v>30.707000000000004</v>
      </c>
      <c r="N3557" s="1">
        <f t="shared" si="535"/>
        <v>1.1695670138987335</v>
      </c>
      <c r="O3557" s="1">
        <f t="shared" si="536"/>
        <v>31.876567013898736</v>
      </c>
      <c r="P3557" s="2">
        <f t="shared" si="537"/>
        <v>29.537432986101273</v>
      </c>
    </row>
    <row r="3558" spans="1:16" x14ac:dyDescent="0.2">
      <c r="A3558" s="46" t="s">
        <v>63</v>
      </c>
      <c r="B3558" s="47" t="s">
        <v>20</v>
      </c>
      <c r="C3558" s="47" t="s">
        <v>44</v>
      </c>
      <c r="D3558" s="47">
        <v>2021</v>
      </c>
      <c r="E3558">
        <v>1</v>
      </c>
      <c r="G3558">
        <v>64</v>
      </c>
      <c r="H3558">
        <v>39.253</v>
      </c>
      <c r="I3558">
        <v>26.425999999999998</v>
      </c>
      <c r="J3558">
        <v>27.17</v>
      </c>
      <c r="M3558" s="3">
        <f t="shared" si="534"/>
        <v>30.949666666666669</v>
      </c>
      <c r="N3558" s="1">
        <f t="shared" si="535"/>
        <v>7.2005133381817537</v>
      </c>
      <c r="O3558" s="1">
        <f t="shared" si="536"/>
        <v>38.150180004848423</v>
      </c>
      <c r="P3558" s="2">
        <f t="shared" si="537"/>
        <v>23.749153328484915</v>
      </c>
    </row>
    <row r="3559" spans="1:16" x14ac:dyDescent="0.2">
      <c r="A3559" s="46" t="s">
        <v>63</v>
      </c>
      <c r="B3559" s="47" t="s">
        <v>20</v>
      </c>
      <c r="C3559" s="47" t="s">
        <v>44</v>
      </c>
      <c r="D3559" s="47">
        <v>2021</v>
      </c>
      <c r="E3559">
        <v>1</v>
      </c>
      <c r="G3559">
        <v>65</v>
      </c>
      <c r="H3559">
        <v>34.716999999999999</v>
      </c>
      <c r="I3559">
        <v>34.725000000000001</v>
      </c>
      <c r="J3559">
        <v>37.743000000000002</v>
      </c>
      <c r="M3559" s="3">
        <f t="shared" si="534"/>
        <v>35.728333333333332</v>
      </c>
      <c r="N3559" s="1">
        <f t="shared" si="535"/>
        <v>1.7447570986625438</v>
      </c>
      <c r="O3559" s="1">
        <f t="shared" si="536"/>
        <v>37.473090431995878</v>
      </c>
      <c r="P3559" s="2">
        <f t="shared" si="537"/>
        <v>33.983576234670785</v>
      </c>
    </row>
    <row r="3560" spans="1:16" x14ac:dyDescent="0.2">
      <c r="A3560" s="46" t="s">
        <v>63</v>
      </c>
      <c r="B3560" s="47" t="s">
        <v>20</v>
      </c>
      <c r="C3560" s="47" t="s">
        <v>44</v>
      </c>
      <c r="D3560" s="47">
        <v>2021</v>
      </c>
      <c r="E3560">
        <v>1</v>
      </c>
      <c r="G3560">
        <v>66</v>
      </c>
      <c r="H3560">
        <v>32.453000000000003</v>
      </c>
      <c r="I3560">
        <v>33.207999999999998</v>
      </c>
      <c r="J3560">
        <v>36.258000000000003</v>
      </c>
      <c r="M3560" s="3">
        <f t="shared" si="534"/>
        <v>33.973000000000006</v>
      </c>
      <c r="N3560" s="1">
        <f t="shared" si="535"/>
        <v>2.014553300362143</v>
      </c>
      <c r="O3560" s="1">
        <f t="shared" si="536"/>
        <v>35.987553300362151</v>
      </c>
      <c r="P3560" s="2">
        <f t="shared" si="537"/>
        <v>31.958446699637864</v>
      </c>
    </row>
    <row r="3561" spans="1:16" x14ac:dyDescent="0.2">
      <c r="A3561" s="46" t="s">
        <v>63</v>
      </c>
      <c r="B3561" s="47" t="s">
        <v>20</v>
      </c>
      <c r="C3561" s="47" t="s">
        <v>44</v>
      </c>
      <c r="D3561" s="47">
        <v>2021</v>
      </c>
      <c r="E3561">
        <v>1</v>
      </c>
      <c r="G3561">
        <v>67</v>
      </c>
      <c r="H3561">
        <v>32.531999999999996</v>
      </c>
      <c r="I3561">
        <v>27.925000000000001</v>
      </c>
      <c r="J3561">
        <v>39.360999999999997</v>
      </c>
      <c r="M3561" s="3">
        <f t="shared" si="534"/>
        <v>33.272666666666659</v>
      </c>
      <c r="N3561" s="1">
        <f t="shared" si="535"/>
        <v>5.753865164681387</v>
      </c>
      <c r="O3561" s="1">
        <f t="shared" si="536"/>
        <v>39.026531831348045</v>
      </c>
      <c r="P3561" s="2">
        <f t="shared" si="537"/>
        <v>27.518801501985273</v>
      </c>
    </row>
    <row r="3562" spans="1:16" x14ac:dyDescent="0.2">
      <c r="A3562" s="46" t="s">
        <v>63</v>
      </c>
      <c r="B3562" s="47" t="s">
        <v>20</v>
      </c>
      <c r="C3562" s="47" t="s">
        <v>44</v>
      </c>
      <c r="D3562" s="47">
        <v>2021</v>
      </c>
      <c r="E3562">
        <v>1</v>
      </c>
      <c r="G3562">
        <v>68</v>
      </c>
      <c r="H3562">
        <v>28.689</v>
      </c>
      <c r="I3562">
        <v>33.420999999999999</v>
      </c>
      <c r="J3562">
        <v>46.798999999999999</v>
      </c>
      <c r="M3562" s="3">
        <f t="shared" si="534"/>
        <v>36.302999999999997</v>
      </c>
      <c r="N3562" s="1">
        <f t="shared" si="535"/>
        <v>9.392681619218239</v>
      </c>
      <c r="O3562" s="1">
        <f t="shared" si="536"/>
        <v>45.695681619218234</v>
      </c>
      <c r="P3562" s="2">
        <f t="shared" si="537"/>
        <v>26.91031838078176</v>
      </c>
    </row>
    <row r="3563" spans="1:16" x14ac:dyDescent="0.2">
      <c r="A3563" s="50" t="s">
        <v>63</v>
      </c>
      <c r="B3563" s="51" t="s">
        <v>20</v>
      </c>
      <c r="C3563" s="51" t="s">
        <v>44</v>
      </c>
      <c r="D3563" s="51">
        <v>2021</v>
      </c>
      <c r="E3563" s="5">
        <v>1</v>
      </c>
      <c r="F3563" s="5"/>
      <c r="G3563" s="5">
        <v>69</v>
      </c>
      <c r="H3563" s="5">
        <v>36.225999999999999</v>
      </c>
      <c r="I3563" s="5">
        <v>42.290999999999997</v>
      </c>
      <c r="J3563" s="5">
        <v>39.360999999999997</v>
      </c>
      <c r="K3563" s="5"/>
      <c r="L3563" s="5"/>
      <c r="M3563" s="6">
        <f t="shared" si="534"/>
        <v>39.292666666666662</v>
      </c>
      <c r="N3563" s="7">
        <f t="shared" si="535"/>
        <v>3.0330773701528497</v>
      </c>
      <c r="O3563" s="7">
        <f t="shared" si="536"/>
        <v>42.325744036819515</v>
      </c>
      <c r="P3563" s="8">
        <f t="shared" si="537"/>
        <v>36.259589296513809</v>
      </c>
    </row>
    <row r="3564" spans="1:16" x14ac:dyDescent="0.2">
      <c r="A3564" s="48" t="s">
        <v>63</v>
      </c>
      <c r="B3564" s="49" t="s">
        <v>20</v>
      </c>
      <c r="C3564" s="49" t="s">
        <v>44</v>
      </c>
      <c r="D3564" s="49">
        <v>2020</v>
      </c>
      <c r="E3564" s="9">
        <v>2</v>
      </c>
      <c r="F3564" s="9">
        <v>2932.5540000000001</v>
      </c>
      <c r="G3564" s="9">
        <v>1</v>
      </c>
      <c r="H3564" s="9" t="s">
        <v>18</v>
      </c>
      <c r="I3564" s="9">
        <v>1.6879999999999999</v>
      </c>
      <c r="J3564" s="9" t="s">
        <v>18</v>
      </c>
      <c r="K3564" s="9"/>
      <c r="L3564" s="9"/>
      <c r="M3564" s="11">
        <f t="shared" si="534"/>
        <v>1.6879999999999999</v>
      </c>
      <c r="N3564" s="12" t="e">
        <f t="shared" si="535"/>
        <v>#DIV/0!</v>
      </c>
      <c r="O3564" s="12" t="e">
        <f t="shared" si="536"/>
        <v>#DIV/0!</v>
      </c>
      <c r="P3564" s="13" t="e">
        <f t="shared" si="537"/>
        <v>#DIV/0!</v>
      </c>
    </row>
    <row r="3565" spans="1:16" x14ac:dyDescent="0.2">
      <c r="A3565" s="46" t="s">
        <v>63</v>
      </c>
      <c r="B3565" s="47" t="s">
        <v>20</v>
      </c>
      <c r="C3565" s="47" t="s">
        <v>44</v>
      </c>
      <c r="D3565" s="47">
        <v>2020</v>
      </c>
      <c r="E3565">
        <v>2</v>
      </c>
      <c r="G3565">
        <v>2</v>
      </c>
      <c r="H3565">
        <v>1.5089999999999999</v>
      </c>
      <c r="I3565">
        <v>0.755</v>
      </c>
      <c r="J3565">
        <v>1.5089999999999999</v>
      </c>
      <c r="M3565" s="3">
        <f t="shared" si="534"/>
        <v>1.2576666666666665</v>
      </c>
      <c r="N3565" s="1">
        <f t="shared" si="535"/>
        <v>0.43532210296897844</v>
      </c>
      <c r="O3565" s="1">
        <f t="shared" si="536"/>
        <v>1.6929887696356449</v>
      </c>
      <c r="P3565" s="2">
        <f t="shared" si="537"/>
        <v>0.82234456369768805</v>
      </c>
    </row>
    <row r="3566" spans="1:16" x14ac:dyDescent="0.2">
      <c r="A3566" s="46" t="s">
        <v>63</v>
      </c>
      <c r="B3566" s="47" t="s">
        <v>20</v>
      </c>
      <c r="C3566" s="47" t="s">
        <v>44</v>
      </c>
      <c r="D3566" s="47">
        <v>2020</v>
      </c>
      <c r="E3566">
        <v>2</v>
      </c>
      <c r="G3566">
        <v>3</v>
      </c>
      <c r="H3566">
        <v>1.5089999999999999</v>
      </c>
      <c r="I3566">
        <v>2.2639999999999998</v>
      </c>
      <c r="J3566">
        <v>0.755</v>
      </c>
      <c r="M3566" s="3">
        <f t="shared" si="534"/>
        <v>1.5093333333333332</v>
      </c>
      <c r="N3566" s="1">
        <f t="shared" si="535"/>
        <v>0.7545000552242086</v>
      </c>
      <c r="O3566" s="1">
        <f t="shared" si="536"/>
        <v>2.2638333885575417</v>
      </c>
      <c r="P3566" s="2">
        <f t="shared" si="537"/>
        <v>0.75483327810912459</v>
      </c>
    </row>
    <row r="3567" spans="1:16" x14ac:dyDescent="0.2">
      <c r="A3567" s="46" t="s">
        <v>63</v>
      </c>
      <c r="B3567" s="47" t="s">
        <v>20</v>
      </c>
      <c r="C3567" s="47" t="s">
        <v>44</v>
      </c>
      <c r="D3567" s="47">
        <v>2020</v>
      </c>
      <c r="E3567">
        <v>2</v>
      </c>
      <c r="G3567">
        <v>4</v>
      </c>
      <c r="H3567">
        <v>1.5089999999999999</v>
      </c>
      <c r="I3567">
        <v>2.2639999999999998</v>
      </c>
      <c r="J3567">
        <v>2.2639999999999998</v>
      </c>
      <c r="M3567" s="3">
        <f t="shared" si="534"/>
        <v>2.0123333333333329</v>
      </c>
      <c r="N3567" s="1">
        <f t="shared" si="535"/>
        <v>0.43589945323816925</v>
      </c>
      <c r="O3567" s="1">
        <f t="shared" si="536"/>
        <v>2.4482327865715021</v>
      </c>
      <c r="P3567" s="2">
        <f t="shared" si="537"/>
        <v>1.5764338800951636</v>
      </c>
    </row>
    <row r="3568" spans="1:16" x14ac:dyDescent="0.2">
      <c r="A3568" s="46" t="s">
        <v>63</v>
      </c>
      <c r="B3568" s="47" t="s">
        <v>20</v>
      </c>
      <c r="C3568" s="47" t="s">
        <v>44</v>
      </c>
      <c r="D3568" s="47">
        <v>2020</v>
      </c>
      <c r="E3568">
        <v>2</v>
      </c>
      <c r="G3568">
        <v>5</v>
      </c>
      <c r="H3568">
        <v>1.5089999999999999</v>
      </c>
      <c r="I3568">
        <v>6.2240000000000002</v>
      </c>
      <c r="J3568">
        <v>1.5089999999999999</v>
      </c>
      <c r="M3568" s="3">
        <f t="shared" si="534"/>
        <v>3.0806666666666671</v>
      </c>
      <c r="N3568" s="1">
        <f t="shared" si="535"/>
        <v>2.7222065192290859</v>
      </c>
      <c r="O3568" s="1">
        <f t="shared" si="536"/>
        <v>5.802873185895753</v>
      </c>
      <c r="P3568" s="2">
        <f t="shared" si="537"/>
        <v>0.35846014743758126</v>
      </c>
    </row>
    <row r="3569" spans="1:16" x14ac:dyDescent="0.2">
      <c r="A3569" s="46" t="s">
        <v>63</v>
      </c>
      <c r="B3569" s="47" t="s">
        <v>20</v>
      </c>
      <c r="C3569" s="47" t="s">
        <v>44</v>
      </c>
      <c r="D3569" s="47">
        <v>2020</v>
      </c>
      <c r="E3569">
        <v>2</v>
      </c>
      <c r="G3569">
        <v>6</v>
      </c>
      <c r="H3569">
        <v>1.5089999999999999</v>
      </c>
      <c r="I3569">
        <v>4.5279999999999996</v>
      </c>
      <c r="J3569">
        <v>3.0190000000000001</v>
      </c>
      <c r="M3569" s="3">
        <f t="shared" ref="M3569:M3632" si="538">AVERAGE(H3569:L3569)</f>
        <v>3.0186666666666664</v>
      </c>
      <c r="N3569" s="1">
        <f t="shared" ref="N3569:N3632" si="539">STDEV(H3569:L3569)</f>
        <v>1.5095000276029595</v>
      </c>
      <c r="O3569" s="1">
        <f t="shared" ref="O3569:O3632" si="540">M3569+N3569</f>
        <v>4.5281666942696255</v>
      </c>
      <c r="P3569" s="2">
        <f t="shared" ref="P3569:P3632" si="541">M3569-N3569</f>
        <v>1.5091666390637068</v>
      </c>
    </row>
    <row r="3570" spans="1:16" x14ac:dyDescent="0.2">
      <c r="A3570" s="46" t="s">
        <v>63</v>
      </c>
      <c r="B3570" s="47" t="s">
        <v>20</v>
      </c>
      <c r="C3570" s="47" t="s">
        <v>44</v>
      </c>
      <c r="D3570" s="47">
        <v>2020</v>
      </c>
      <c r="E3570">
        <v>2</v>
      </c>
      <c r="G3570">
        <v>7</v>
      </c>
      <c r="H3570">
        <v>0.755</v>
      </c>
      <c r="I3570">
        <v>3.1120000000000001</v>
      </c>
      <c r="J3570">
        <v>3.0190000000000001</v>
      </c>
      <c r="M3570" s="3">
        <f t="shared" si="538"/>
        <v>2.2953333333333332</v>
      </c>
      <c r="N3570" s="1">
        <f t="shared" si="539"/>
        <v>1.3347780090087384</v>
      </c>
      <c r="O3570" s="1">
        <f t="shared" si="540"/>
        <v>3.6301113423420714</v>
      </c>
      <c r="P3570" s="2">
        <f t="shared" si="541"/>
        <v>0.96055532432459478</v>
      </c>
    </row>
    <row r="3571" spans="1:16" x14ac:dyDescent="0.2">
      <c r="A3571" s="46" t="s">
        <v>63</v>
      </c>
      <c r="B3571" s="47" t="s">
        <v>20</v>
      </c>
      <c r="C3571" s="47" t="s">
        <v>44</v>
      </c>
      <c r="D3571" s="47">
        <v>2020</v>
      </c>
      <c r="E3571">
        <v>2</v>
      </c>
      <c r="G3571">
        <v>8</v>
      </c>
      <c r="H3571">
        <v>3.0190000000000001</v>
      </c>
      <c r="I3571">
        <v>5.2830000000000004</v>
      </c>
      <c r="J3571">
        <v>3.774</v>
      </c>
      <c r="M3571" s="3">
        <f t="shared" si="538"/>
        <v>4.0253333333333332</v>
      </c>
      <c r="N3571" s="1">
        <f t="shared" si="539"/>
        <v>1.1527360206627246</v>
      </c>
      <c r="O3571" s="1">
        <f t="shared" si="540"/>
        <v>5.1780693539960581</v>
      </c>
      <c r="P3571" s="2">
        <f t="shared" si="541"/>
        <v>2.8725973126706084</v>
      </c>
    </row>
    <row r="3572" spans="1:16" x14ac:dyDescent="0.2">
      <c r="A3572" s="46" t="s">
        <v>63</v>
      </c>
      <c r="B3572" s="47" t="s">
        <v>20</v>
      </c>
      <c r="C3572" s="47" t="s">
        <v>44</v>
      </c>
      <c r="D3572" s="47">
        <v>2020</v>
      </c>
      <c r="E3572">
        <v>2</v>
      </c>
      <c r="G3572">
        <v>9</v>
      </c>
      <c r="H3572">
        <v>2.2639999999999998</v>
      </c>
      <c r="I3572">
        <v>4.5279999999999996</v>
      </c>
      <c r="J3572">
        <v>4.5279999999999996</v>
      </c>
      <c r="M3572" s="3">
        <f t="shared" si="538"/>
        <v>3.7733333333333334</v>
      </c>
      <c r="N3572" s="1">
        <f t="shared" si="539"/>
        <v>1.3071210094453096</v>
      </c>
      <c r="O3572" s="1">
        <f t="shared" si="540"/>
        <v>5.0804543427786433</v>
      </c>
      <c r="P3572" s="2">
        <f t="shared" si="541"/>
        <v>2.4662123238880236</v>
      </c>
    </row>
    <row r="3573" spans="1:16" x14ac:dyDescent="0.2">
      <c r="A3573" s="46" t="s">
        <v>63</v>
      </c>
      <c r="B3573" s="47" t="s">
        <v>20</v>
      </c>
      <c r="C3573" s="47" t="s">
        <v>44</v>
      </c>
      <c r="D3573" s="47">
        <v>2020</v>
      </c>
      <c r="E3573">
        <v>2</v>
      </c>
      <c r="G3573">
        <v>10</v>
      </c>
      <c r="H3573">
        <v>3.0190000000000001</v>
      </c>
      <c r="I3573">
        <v>3.774</v>
      </c>
      <c r="J3573">
        <v>3.774</v>
      </c>
      <c r="M3573" s="3">
        <f t="shared" si="538"/>
        <v>3.5223333333333335</v>
      </c>
      <c r="N3573" s="1">
        <f t="shared" si="539"/>
        <v>0.43589945323816515</v>
      </c>
      <c r="O3573" s="1">
        <f t="shared" si="540"/>
        <v>3.9582327865714988</v>
      </c>
      <c r="P3573" s="2">
        <f t="shared" si="541"/>
        <v>3.0864338800951683</v>
      </c>
    </row>
    <row r="3574" spans="1:16" x14ac:dyDescent="0.2">
      <c r="A3574" s="46" t="s">
        <v>63</v>
      </c>
      <c r="B3574" s="47" t="s">
        <v>20</v>
      </c>
      <c r="C3574" s="47" t="s">
        <v>44</v>
      </c>
      <c r="D3574" s="47">
        <v>2020</v>
      </c>
      <c r="E3574">
        <v>2</v>
      </c>
      <c r="G3574">
        <v>11</v>
      </c>
      <c r="H3574">
        <v>7.585</v>
      </c>
      <c r="I3574">
        <v>3.774</v>
      </c>
      <c r="J3574">
        <v>7.5469999999999997</v>
      </c>
      <c r="M3574" s="3">
        <f t="shared" si="538"/>
        <v>6.3019999999999996</v>
      </c>
      <c r="N3574" s="1">
        <f t="shared" si="539"/>
        <v>2.1893946651985803</v>
      </c>
      <c r="O3574" s="1">
        <f t="shared" si="540"/>
        <v>8.4913946651985803</v>
      </c>
      <c r="P3574" s="2">
        <f t="shared" si="541"/>
        <v>4.1126053348014189</v>
      </c>
    </row>
    <row r="3575" spans="1:16" x14ac:dyDescent="0.2">
      <c r="A3575" s="46" t="s">
        <v>63</v>
      </c>
      <c r="B3575" s="47" t="s">
        <v>20</v>
      </c>
      <c r="C3575" s="47" t="s">
        <v>44</v>
      </c>
      <c r="D3575" s="47">
        <v>2020</v>
      </c>
      <c r="E3575">
        <v>2</v>
      </c>
      <c r="G3575">
        <v>12</v>
      </c>
      <c r="H3575">
        <v>12.074999999999999</v>
      </c>
      <c r="I3575">
        <v>5.3369999999999997</v>
      </c>
      <c r="J3575">
        <v>6.7919999999999998</v>
      </c>
      <c r="M3575" s="3">
        <f t="shared" si="538"/>
        <v>8.0679999999999996</v>
      </c>
      <c r="N3575" s="1">
        <f t="shared" si="539"/>
        <v>3.545601923510306</v>
      </c>
      <c r="O3575" s="1">
        <f t="shared" si="540"/>
        <v>11.613601923510306</v>
      </c>
      <c r="P3575" s="2">
        <f t="shared" si="541"/>
        <v>4.5223980764896936</v>
      </c>
    </row>
    <row r="3576" spans="1:16" x14ac:dyDescent="0.2">
      <c r="A3576" s="46" t="s">
        <v>63</v>
      </c>
      <c r="B3576" s="47" t="s">
        <v>20</v>
      </c>
      <c r="C3576" s="47" t="s">
        <v>44</v>
      </c>
      <c r="D3576" s="47">
        <v>2020</v>
      </c>
      <c r="E3576">
        <v>2</v>
      </c>
      <c r="G3576">
        <v>13</v>
      </c>
      <c r="H3576">
        <v>11.420999999999999</v>
      </c>
      <c r="I3576">
        <v>6.085</v>
      </c>
      <c r="J3576">
        <v>7.5469999999999997</v>
      </c>
      <c r="M3576" s="3">
        <f t="shared" si="538"/>
        <v>8.3510000000000009</v>
      </c>
      <c r="N3576" s="1">
        <f t="shared" si="539"/>
        <v>2.7573603319116589</v>
      </c>
      <c r="O3576" s="1">
        <f t="shared" si="540"/>
        <v>11.10836033191166</v>
      </c>
      <c r="P3576" s="2">
        <f t="shared" si="541"/>
        <v>5.5936396680883416</v>
      </c>
    </row>
    <row r="3577" spans="1:16" x14ac:dyDescent="0.2">
      <c r="A3577" s="46" t="s">
        <v>63</v>
      </c>
      <c r="B3577" s="47" t="s">
        <v>20</v>
      </c>
      <c r="C3577" s="47" t="s">
        <v>44</v>
      </c>
      <c r="D3577" s="47">
        <v>2020</v>
      </c>
      <c r="E3577">
        <v>2</v>
      </c>
      <c r="G3577">
        <v>14</v>
      </c>
      <c r="H3577">
        <v>6.7919999999999998</v>
      </c>
      <c r="I3577">
        <v>7.585</v>
      </c>
      <c r="J3577">
        <v>7.585</v>
      </c>
      <c r="M3577" s="3">
        <f t="shared" si="538"/>
        <v>7.3206666666666669</v>
      </c>
      <c r="N3577" s="1">
        <f t="shared" si="539"/>
        <v>0.45783876346737329</v>
      </c>
      <c r="O3577" s="1">
        <f t="shared" si="540"/>
        <v>7.7785054301340404</v>
      </c>
      <c r="P3577" s="2">
        <f t="shared" si="541"/>
        <v>6.8628279031992934</v>
      </c>
    </row>
    <row r="3578" spans="1:16" x14ac:dyDescent="0.2">
      <c r="A3578" s="46" t="s">
        <v>63</v>
      </c>
      <c r="B3578" s="47" t="s">
        <v>20</v>
      </c>
      <c r="C3578" s="47" t="s">
        <v>44</v>
      </c>
      <c r="D3578" s="47">
        <v>2020</v>
      </c>
      <c r="E3578">
        <v>2</v>
      </c>
      <c r="G3578">
        <v>15</v>
      </c>
      <c r="H3578">
        <v>3.0190000000000001</v>
      </c>
      <c r="I3578">
        <v>7.5469999999999997</v>
      </c>
      <c r="J3578">
        <v>6.7919999999999998</v>
      </c>
      <c r="M3578" s="3">
        <f t="shared" si="538"/>
        <v>5.7859999999999987</v>
      </c>
      <c r="N3578" s="1">
        <f t="shared" si="539"/>
        <v>2.4258448013011913</v>
      </c>
      <c r="O3578" s="1">
        <f t="shared" si="540"/>
        <v>8.21184480130119</v>
      </c>
      <c r="P3578" s="2">
        <f t="shared" si="541"/>
        <v>3.3601551986988074</v>
      </c>
    </row>
    <row r="3579" spans="1:16" x14ac:dyDescent="0.2">
      <c r="A3579" s="46" t="s">
        <v>63</v>
      </c>
      <c r="B3579" s="47" t="s">
        <v>20</v>
      </c>
      <c r="C3579" s="47" t="s">
        <v>44</v>
      </c>
      <c r="D3579" s="47">
        <v>2020</v>
      </c>
      <c r="E3579">
        <v>2</v>
      </c>
      <c r="G3579">
        <v>16</v>
      </c>
      <c r="H3579">
        <v>3.774</v>
      </c>
      <c r="I3579">
        <v>7.5469999999999997</v>
      </c>
      <c r="J3579">
        <v>4.5279999999999996</v>
      </c>
      <c r="M3579" s="3">
        <f t="shared" si="538"/>
        <v>5.2830000000000004</v>
      </c>
      <c r="N3579" s="1">
        <f t="shared" si="539"/>
        <v>1.9965973555026044</v>
      </c>
      <c r="O3579" s="1">
        <f t="shared" si="540"/>
        <v>7.279597355502605</v>
      </c>
      <c r="P3579" s="2">
        <f t="shared" si="541"/>
        <v>3.2864026444973957</v>
      </c>
    </row>
    <row r="3580" spans="1:16" x14ac:dyDescent="0.2">
      <c r="A3580" s="46" t="s">
        <v>63</v>
      </c>
      <c r="B3580" s="47" t="s">
        <v>20</v>
      </c>
      <c r="C3580" s="47" t="s">
        <v>44</v>
      </c>
      <c r="D3580" s="47">
        <v>2020</v>
      </c>
      <c r="E3580">
        <v>2</v>
      </c>
      <c r="G3580">
        <v>17</v>
      </c>
      <c r="H3580">
        <v>3.1120000000000001</v>
      </c>
      <c r="I3580">
        <v>8.3360000000000003</v>
      </c>
      <c r="J3580">
        <v>5.2830000000000004</v>
      </c>
      <c r="M3580" s="3">
        <f t="shared" si="538"/>
        <v>5.5770000000000008</v>
      </c>
      <c r="N3580" s="1">
        <f t="shared" si="539"/>
        <v>2.6243801172848422</v>
      </c>
      <c r="O3580" s="1">
        <f t="shared" si="540"/>
        <v>8.2013801172848435</v>
      </c>
      <c r="P3580" s="2">
        <f t="shared" si="541"/>
        <v>2.9526198827151586</v>
      </c>
    </row>
    <row r="3581" spans="1:16" x14ac:dyDescent="0.2">
      <c r="A3581" s="46" t="s">
        <v>63</v>
      </c>
      <c r="B3581" s="47" t="s">
        <v>20</v>
      </c>
      <c r="C3581" s="47" t="s">
        <v>44</v>
      </c>
      <c r="D3581" s="47">
        <v>2020</v>
      </c>
      <c r="E3581">
        <v>2</v>
      </c>
      <c r="G3581">
        <v>18</v>
      </c>
      <c r="H3581">
        <v>4.5279999999999996</v>
      </c>
      <c r="I3581">
        <v>5.2830000000000004</v>
      </c>
      <c r="J3581">
        <v>5.2830000000000004</v>
      </c>
      <c r="M3581" s="3">
        <f t="shared" si="538"/>
        <v>5.0313333333333334</v>
      </c>
      <c r="N3581" s="1">
        <f t="shared" si="539"/>
        <v>0.43589945323816792</v>
      </c>
      <c r="O3581" s="1">
        <f t="shared" si="540"/>
        <v>5.4672327865715014</v>
      </c>
      <c r="P3581" s="2">
        <f t="shared" si="541"/>
        <v>4.5954338800951655</v>
      </c>
    </row>
    <row r="3582" spans="1:16" x14ac:dyDescent="0.2">
      <c r="A3582" s="46" t="s">
        <v>63</v>
      </c>
      <c r="B3582" s="47" t="s">
        <v>20</v>
      </c>
      <c r="C3582" s="47" t="s">
        <v>44</v>
      </c>
      <c r="D3582" s="47">
        <v>2020</v>
      </c>
      <c r="E3582">
        <v>2</v>
      </c>
      <c r="G3582">
        <v>19</v>
      </c>
      <c r="H3582">
        <v>6.7919999999999998</v>
      </c>
      <c r="I3582">
        <v>8.4380000000000006</v>
      </c>
      <c r="J3582">
        <v>6.085</v>
      </c>
      <c r="M3582" s="3">
        <f t="shared" si="538"/>
        <v>7.1050000000000004</v>
      </c>
      <c r="N3582" s="1">
        <f t="shared" si="539"/>
        <v>1.2073230719239971</v>
      </c>
      <c r="O3582" s="1">
        <f t="shared" si="540"/>
        <v>8.3123230719239984</v>
      </c>
      <c r="P3582" s="2">
        <f t="shared" si="541"/>
        <v>5.8976769280760033</v>
      </c>
    </row>
    <row r="3583" spans="1:16" x14ac:dyDescent="0.2">
      <c r="A3583" s="46" t="s">
        <v>63</v>
      </c>
      <c r="B3583" s="47" t="s">
        <v>20</v>
      </c>
      <c r="C3583" s="47" t="s">
        <v>44</v>
      </c>
      <c r="D3583" s="47">
        <v>2020</v>
      </c>
      <c r="E3583">
        <v>2</v>
      </c>
      <c r="G3583">
        <v>20</v>
      </c>
      <c r="H3583">
        <v>4.5279999999999996</v>
      </c>
      <c r="I3583">
        <v>6.7919999999999998</v>
      </c>
      <c r="J3583">
        <v>9.0570000000000004</v>
      </c>
      <c r="M3583" s="3">
        <f t="shared" si="538"/>
        <v>6.7923333333333344</v>
      </c>
      <c r="N3583" s="1">
        <f t="shared" si="539"/>
        <v>2.264500018399938</v>
      </c>
      <c r="O3583" s="1">
        <f t="shared" si="540"/>
        <v>9.0568333517332729</v>
      </c>
      <c r="P3583" s="2">
        <f t="shared" si="541"/>
        <v>4.527833314933396</v>
      </c>
    </row>
    <row r="3584" spans="1:16" x14ac:dyDescent="0.2">
      <c r="A3584" s="46" t="s">
        <v>63</v>
      </c>
      <c r="B3584" s="47" t="s">
        <v>20</v>
      </c>
      <c r="C3584" s="47" t="s">
        <v>44</v>
      </c>
      <c r="D3584" s="47">
        <v>2020</v>
      </c>
      <c r="E3584">
        <v>2</v>
      </c>
      <c r="G3584">
        <v>21</v>
      </c>
      <c r="H3584">
        <v>6.0380000000000003</v>
      </c>
      <c r="I3584">
        <v>9.8109999999999999</v>
      </c>
      <c r="J3584">
        <v>11.346</v>
      </c>
      <c r="M3584" s="3">
        <f t="shared" si="538"/>
        <v>9.0649999999999995</v>
      </c>
      <c r="N3584" s="1">
        <f t="shared" si="539"/>
        <v>2.7315019677825596</v>
      </c>
      <c r="O3584" s="1">
        <f t="shared" si="540"/>
        <v>11.796501967782559</v>
      </c>
      <c r="P3584" s="2">
        <f t="shared" si="541"/>
        <v>6.3334980322174399</v>
      </c>
    </row>
    <row r="3585" spans="1:16" x14ac:dyDescent="0.2">
      <c r="A3585" s="46" t="s">
        <v>63</v>
      </c>
      <c r="B3585" s="47" t="s">
        <v>20</v>
      </c>
      <c r="C3585" s="47" t="s">
        <v>44</v>
      </c>
      <c r="D3585" s="47">
        <v>2020</v>
      </c>
      <c r="E3585">
        <v>2</v>
      </c>
      <c r="G3585">
        <v>22</v>
      </c>
      <c r="H3585">
        <v>10.566000000000001</v>
      </c>
      <c r="I3585">
        <v>9.84</v>
      </c>
      <c r="J3585">
        <v>11.420999999999999</v>
      </c>
      <c r="M3585" s="3">
        <f t="shared" si="538"/>
        <v>10.609</v>
      </c>
      <c r="N3585" s="1">
        <f t="shared" si="539"/>
        <v>0.79137664863198964</v>
      </c>
      <c r="O3585" s="1">
        <f t="shared" si="540"/>
        <v>11.40037664863199</v>
      </c>
      <c r="P3585" s="2">
        <f t="shared" si="541"/>
        <v>9.8176233513680096</v>
      </c>
    </row>
    <row r="3586" spans="1:16" x14ac:dyDescent="0.2">
      <c r="A3586" s="46" t="s">
        <v>63</v>
      </c>
      <c r="B3586" s="47" t="s">
        <v>20</v>
      </c>
      <c r="C3586" s="47" t="s">
        <v>44</v>
      </c>
      <c r="D3586" s="47">
        <v>2020</v>
      </c>
      <c r="E3586">
        <v>2</v>
      </c>
      <c r="G3586">
        <v>23</v>
      </c>
      <c r="H3586">
        <v>9.0879999999999992</v>
      </c>
      <c r="I3586">
        <v>12.099</v>
      </c>
      <c r="J3586">
        <v>12.074999999999999</v>
      </c>
      <c r="M3586" s="3">
        <f t="shared" si="538"/>
        <v>11.087333333333333</v>
      </c>
      <c r="N3586" s="1">
        <f t="shared" si="539"/>
        <v>1.731515039880777</v>
      </c>
      <c r="O3586" s="1">
        <f t="shared" si="540"/>
        <v>12.818848373214111</v>
      </c>
      <c r="P3586" s="2">
        <f t="shared" si="541"/>
        <v>9.3558182934525558</v>
      </c>
    </row>
    <row r="3587" spans="1:16" x14ac:dyDescent="0.2">
      <c r="A3587" s="46" t="s">
        <v>63</v>
      </c>
      <c r="B3587" s="47" t="s">
        <v>20</v>
      </c>
      <c r="C3587" s="47" t="s">
        <v>44</v>
      </c>
      <c r="D3587" s="47">
        <v>2020</v>
      </c>
      <c r="E3587">
        <v>2</v>
      </c>
      <c r="G3587">
        <v>24</v>
      </c>
      <c r="H3587">
        <v>11.346</v>
      </c>
      <c r="I3587">
        <v>15.920999999999999</v>
      </c>
      <c r="J3587">
        <v>12.286</v>
      </c>
      <c r="M3587" s="3">
        <f t="shared" si="538"/>
        <v>13.184333333333333</v>
      </c>
      <c r="N3587" s="1">
        <f t="shared" si="539"/>
        <v>2.4161763870490414</v>
      </c>
      <c r="O3587" s="1">
        <f t="shared" si="540"/>
        <v>15.600509720382375</v>
      </c>
      <c r="P3587" s="2">
        <f t="shared" si="541"/>
        <v>10.768156946284291</v>
      </c>
    </row>
    <row r="3588" spans="1:16" x14ac:dyDescent="0.2">
      <c r="A3588" s="46" t="s">
        <v>63</v>
      </c>
      <c r="B3588" s="47" t="s">
        <v>20</v>
      </c>
      <c r="C3588" s="47" t="s">
        <v>44</v>
      </c>
      <c r="D3588" s="47">
        <v>2020</v>
      </c>
      <c r="E3588">
        <v>2</v>
      </c>
      <c r="G3588">
        <v>25</v>
      </c>
      <c r="H3588">
        <v>11.321</v>
      </c>
      <c r="I3588">
        <v>19.637</v>
      </c>
      <c r="J3588">
        <v>14.654</v>
      </c>
      <c r="M3588" s="3">
        <f t="shared" si="538"/>
        <v>15.203999999999999</v>
      </c>
      <c r="N3588" s="1">
        <f t="shared" si="539"/>
        <v>4.1851928270989003</v>
      </c>
      <c r="O3588" s="1">
        <f t="shared" si="540"/>
        <v>19.389192827098899</v>
      </c>
      <c r="P3588" s="2">
        <f t="shared" si="541"/>
        <v>11.018807172901099</v>
      </c>
    </row>
    <row r="3589" spans="1:16" x14ac:dyDescent="0.2">
      <c r="A3589" s="46" t="s">
        <v>63</v>
      </c>
      <c r="B3589" s="47" t="s">
        <v>20</v>
      </c>
      <c r="C3589" s="47" t="s">
        <v>44</v>
      </c>
      <c r="D3589" s="47">
        <v>2020</v>
      </c>
      <c r="E3589">
        <v>2</v>
      </c>
      <c r="G3589">
        <v>26</v>
      </c>
      <c r="H3589">
        <v>12.099</v>
      </c>
      <c r="I3589">
        <v>24.338999999999999</v>
      </c>
      <c r="J3589">
        <v>13.585000000000001</v>
      </c>
      <c r="M3589" s="3">
        <f t="shared" si="538"/>
        <v>16.674333333333333</v>
      </c>
      <c r="N3589" s="1">
        <f t="shared" si="539"/>
        <v>6.6792503571383888</v>
      </c>
      <c r="O3589" s="1">
        <f t="shared" si="540"/>
        <v>23.353583690471723</v>
      </c>
      <c r="P3589" s="2">
        <f t="shared" si="541"/>
        <v>9.9950829761949436</v>
      </c>
    </row>
    <row r="3590" spans="1:16" x14ac:dyDescent="0.2">
      <c r="A3590" s="46" t="s">
        <v>63</v>
      </c>
      <c r="B3590" s="47" t="s">
        <v>20</v>
      </c>
      <c r="C3590" s="47" t="s">
        <v>44</v>
      </c>
      <c r="D3590" s="47">
        <v>2020</v>
      </c>
      <c r="E3590">
        <v>2</v>
      </c>
      <c r="G3590">
        <v>27</v>
      </c>
      <c r="H3590">
        <v>10.566000000000001</v>
      </c>
      <c r="I3590">
        <v>27.212</v>
      </c>
      <c r="J3590">
        <v>13.606</v>
      </c>
      <c r="M3590" s="3">
        <f t="shared" si="538"/>
        <v>17.128</v>
      </c>
      <c r="N3590" s="1">
        <f t="shared" si="539"/>
        <v>8.864293090822299</v>
      </c>
      <c r="O3590" s="1">
        <f t="shared" si="540"/>
        <v>25.992293090822301</v>
      </c>
      <c r="P3590" s="2">
        <f t="shared" si="541"/>
        <v>8.2637069091777011</v>
      </c>
    </row>
    <row r="3591" spans="1:16" x14ac:dyDescent="0.2">
      <c r="A3591" s="46" t="s">
        <v>63</v>
      </c>
      <c r="B3591" s="47" t="s">
        <v>20</v>
      </c>
      <c r="C3591" s="47" t="s">
        <v>44</v>
      </c>
      <c r="D3591" s="47">
        <v>2020</v>
      </c>
      <c r="E3591">
        <v>2</v>
      </c>
      <c r="G3591">
        <v>28</v>
      </c>
      <c r="H3591">
        <v>9.8109999999999999</v>
      </c>
      <c r="I3591">
        <v>18.867999999999999</v>
      </c>
      <c r="J3591">
        <v>14.516999999999999</v>
      </c>
      <c r="M3591" s="3">
        <f t="shared" si="538"/>
        <v>14.398666666666665</v>
      </c>
      <c r="N3591" s="1">
        <f t="shared" si="539"/>
        <v>4.5296594058861999</v>
      </c>
      <c r="O3591" s="1">
        <f t="shared" si="540"/>
        <v>18.928326072552863</v>
      </c>
      <c r="P3591" s="2">
        <f t="shared" si="541"/>
        <v>9.8690072607804655</v>
      </c>
    </row>
    <row r="3592" spans="1:16" x14ac:dyDescent="0.2">
      <c r="A3592" s="46" t="s">
        <v>63</v>
      </c>
      <c r="B3592" s="47" t="s">
        <v>20</v>
      </c>
      <c r="C3592" s="47" t="s">
        <v>44</v>
      </c>
      <c r="D3592" s="47">
        <v>2020</v>
      </c>
      <c r="E3592">
        <v>2</v>
      </c>
      <c r="G3592">
        <v>29</v>
      </c>
      <c r="H3592">
        <v>16.757000000000001</v>
      </c>
      <c r="I3592">
        <v>20.251000000000001</v>
      </c>
      <c r="J3592">
        <v>16.876000000000001</v>
      </c>
      <c r="M3592" s="3">
        <f t="shared" si="538"/>
        <v>17.961333333333332</v>
      </c>
      <c r="N3592" s="1">
        <f t="shared" si="539"/>
        <v>1.9838019894468633</v>
      </c>
      <c r="O3592" s="1">
        <f t="shared" si="540"/>
        <v>19.945135322780196</v>
      </c>
      <c r="P3592" s="2">
        <f t="shared" si="541"/>
        <v>15.977531343886469</v>
      </c>
    </row>
    <row r="3593" spans="1:16" x14ac:dyDescent="0.2">
      <c r="A3593" s="46" t="s">
        <v>63</v>
      </c>
      <c r="B3593" s="47" t="s">
        <v>20</v>
      </c>
      <c r="C3593" s="47" t="s">
        <v>44</v>
      </c>
      <c r="D3593" s="47">
        <v>2020</v>
      </c>
      <c r="E3593">
        <v>2</v>
      </c>
      <c r="G3593">
        <v>30</v>
      </c>
      <c r="H3593">
        <v>12.074999999999999</v>
      </c>
      <c r="I3593">
        <v>21.132000000000001</v>
      </c>
      <c r="J3593">
        <v>13.772</v>
      </c>
      <c r="M3593" s="3">
        <f t="shared" si="538"/>
        <v>15.659666666666666</v>
      </c>
      <c r="N3593" s="1">
        <f t="shared" si="539"/>
        <v>4.8145380186818958</v>
      </c>
      <c r="O3593" s="1">
        <f t="shared" si="540"/>
        <v>20.47420468534856</v>
      </c>
      <c r="P3593" s="2">
        <f t="shared" si="541"/>
        <v>10.845128647984771</v>
      </c>
    </row>
    <row r="3594" spans="1:16" x14ac:dyDescent="0.2">
      <c r="A3594" s="46" t="s">
        <v>63</v>
      </c>
      <c r="B3594" s="47" t="s">
        <v>20</v>
      </c>
      <c r="C3594" s="47" t="s">
        <v>44</v>
      </c>
      <c r="D3594" s="47">
        <v>2020</v>
      </c>
      <c r="E3594">
        <v>2</v>
      </c>
      <c r="G3594">
        <v>31</v>
      </c>
      <c r="H3594">
        <v>15.093999999999999</v>
      </c>
      <c r="I3594">
        <v>16.603999999999999</v>
      </c>
      <c r="J3594">
        <v>20.390999999999998</v>
      </c>
      <c r="M3594" s="3">
        <f t="shared" si="538"/>
        <v>17.363</v>
      </c>
      <c r="N3594" s="1">
        <f t="shared" si="539"/>
        <v>2.7288482918623407</v>
      </c>
      <c r="O3594" s="1">
        <f t="shared" si="540"/>
        <v>20.091848291862341</v>
      </c>
      <c r="P3594" s="2">
        <f t="shared" si="541"/>
        <v>14.634151708137658</v>
      </c>
    </row>
    <row r="3595" spans="1:16" x14ac:dyDescent="0.2">
      <c r="A3595" s="46" t="s">
        <v>63</v>
      </c>
      <c r="B3595" s="47" t="s">
        <v>20</v>
      </c>
      <c r="C3595" s="47" t="s">
        <v>44</v>
      </c>
      <c r="D3595" s="47">
        <v>2020</v>
      </c>
      <c r="E3595">
        <v>2</v>
      </c>
      <c r="G3595">
        <v>32</v>
      </c>
      <c r="H3595">
        <v>16.603999999999999</v>
      </c>
      <c r="I3595">
        <v>20.390999999999998</v>
      </c>
      <c r="J3595">
        <v>17.506</v>
      </c>
      <c r="M3595" s="3">
        <f t="shared" si="538"/>
        <v>18.166999999999998</v>
      </c>
      <c r="N3595" s="1">
        <f t="shared" si="539"/>
        <v>1.9781387716740191</v>
      </c>
      <c r="O3595" s="1">
        <f t="shared" si="540"/>
        <v>20.145138771674016</v>
      </c>
      <c r="P3595" s="2">
        <f t="shared" si="541"/>
        <v>16.18886122832598</v>
      </c>
    </row>
    <row r="3596" spans="1:16" x14ac:dyDescent="0.2">
      <c r="A3596" s="46" t="s">
        <v>63</v>
      </c>
      <c r="B3596" s="47" t="s">
        <v>20</v>
      </c>
      <c r="C3596" s="47" t="s">
        <v>44</v>
      </c>
      <c r="D3596" s="47">
        <v>2020</v>
      </c>
      <c r="E3596">
        <v>2</v>
      </c>
      <c r="G3596">
        <v>33</v>
      </c>
      <c r="H3596">
        <v>19.623000000000001</v>
      </c>
      <c r="I3596">
        <v>24.257000000000001</v>
      </c>
      <c r="J3596">
        <v>18.867999999999999</v>
      </c>
      <c r="M3596" s="3">
        <f t="shared" si="538"/>
        <v>20.916</v>
      </c>
      <c r="N3596" s="1">
        <f t="shared" si="539"/>
        <v>2.9179131241351097</v>
      </c>
      <c r="O3596" s="1">
        <f t="shared" si="540"/>
        <v>23.833913124135108</v>
      </c>
      <c r="P3596" s="2">
        <f t="shared" si="541"/>
        <v>17.998086875864892</v>
      </c>
    </row>
    <row r="3597" spans="1:16" x14ac:dyDescent="0.2">
      <c r="A3597" s="46" t="s">
        <v>63</v>
      </c>
      <c r="B3597" s="47" t="s">
        <v>20</v>
      </c>
      <c r="C3597" s="47" t="s">
        <v>44</v>
      </c>
      <c r="D3597" s="47">
        <v>2020</v>
      </c>
      <c r="E3597">
        <v>2</v>
      </c>
      <c r="G3597">
        <v>34</v>
      </c>
      <c r="H3597">
        <v>18.113</v>
      </c>
      <c r="I3597">
        <v>18.129000000000001</v>
      </c>
      <c r="J3597">
        <v>18.882999999999999</v>
      </c>
      <c r="M3597" s="3">
        <f t="shared" si="538"/>
        <v>18.375</v>
      </c>
      <c r="N3597" s="1">
        <f t="shared" si="539"/>
        <v>0.44001363615233485</v>
      </c>
      <c r="O3597" s="1">
        <f t="shared" si="540"/>
        <v>18.815013636152337</v>
      </c>
      <c r="P3597" s="2">
        <f t="shared" si="541"/>
        <v>17.934986363847663</v>
      </c>
    </row>
    <row r="3598" spans="1:16" x14ac:dyDescent="0.2">
      <c r="A3598" s="46" t="s">
        <v>63</v>
      </c>
      <c r="B3598" s="47" t="s">
        <v>20</v>
      </c>
      <c r="C3598" s="47" t="s">
        <v>44</v>
      </c>
      <c r="D3598" s="47">
        <v>2020</v>
      </c>
      <c r="E3598">
        <v>2</v>
      </c>
      <c r="G3598">
        <v>35</v>
      </c>
      <c r="H3598">
        <v>20.376999999999999</v>
      </c>
      <c r="I3598">
        <v>24.163</v>
      </c>
      <c r="J3598">
        <v>18.129000000000001</v>
      </c>
      <c r="M3598" s="3">
        <f t="shared" si="538"/>
        <v>20.889666666666667</v>
      </c>
      <c r="N3598" s="1">
        <f t="shared" si="539"/>
        <v>3.049493291242547</v>
      </c>
      <c r="O3598" s="1">
        <f t="shared" si="540"/>
        <v>23.939159957909215</v>
      </c>
      <c r="P3598" s="2">
        <f t="shared" si="541"/>
        <v>17.840173375424119</v>
      </c>
    </row>
    <row r="3599" spans="1:16" x14ac:dyDescent="0.2">
      <c r="A3599" s="46" t="s">
        <v>63</v>
      </c>
      <c r="B3599" s="47" t="s">
        <v>20</v>
      </c>
      <c r="C3599" s="47" t="s">
        <v>44</v>
      </c>
      <c r="D3599" s="47">
        <v>2020</v>
      </c>
      <c r="E3599">
        <v>2</v>
      </c>
      <c r="G3599">
        <v>36</v>
      </c>
      <c r="H3599">
        <v>18.113</v>
      </c>
      <c r="I3599">
        <v>28.015999999999998</v>
      </c>
      <c r="J3599">
        <v>15.867000000000001</v>
      </c>
      <c r="M3599" s="3">
        <f t="shared" si="538"/>
        <v>20.665333333333333</v>
      </c>
      <c r="N3599" s="1">
        <f t="shared" si="539"/>
        <v>6.4641592131794923</v>
      </c>
      <c r="O3599" s="1">
        <f t="shared" si="540"/>
        <v>27.129492546512825</v>
      </c>
      <c r="P3599" s="2">
        <f t="shared" si="541"/>
        <v>14.201174120153841</v>
      </c>
    </row>
    <row r="3600" spans="1:16" x14ac:dyDescent="0.2">
      <c r="A3600" s="46" t="s">
        <v>63</v>
      </c>
      <c r="B3600" s="47" t="s">
        <v>20</v>
      </c>
      <c r="C3600" s="47" t="s">
        <v>44</v>
      </c>
      <c r="D3600" s="47">
        <v>2020</v>
      </c>
      <c r="E3600">
        <v>2</v>
      </c>
      <c r="G3600">
        <v>37</v>
      </c>
      <c r="H3600">
        <v>21.146000000000001</v>
      </c>
      <c r="I3600">
        <v>30.273</v>
      </c>
      <c r="J3600">
        <v>18.882999999999999</v>
      </c>
      <c r="M3600" s="3">
        <f t="shared" si="538"/>
        <v>23.433999999999997</v>
      </c>
      <c r="N3600" s="1">
        <f t="shared" si="539"/>
        <v>6.0298617728767328</v>
      </c>
      <c r="O3600" s="1">
        <f t="shared" si="540"/>
        <v>29.463861772876729</v>
      </c>
      <c r="P3600" s="2">
        <f t="shared" si="541"/>
        <v>17.404138227123266</v>
      </c>
    </row>
    <row r="3601" spans="1:16" x14ac:dyDescent="0.2">
      <c r="A3601" s="46" t="s">
        <v>63</v>
      </c>
      <c r="B3601" s="47" t="s">
        <v>20</v>
      </c>
      <c r="C3601" s="47" t="s">
        <v>44</v>
      </c>
      <c r="D3601" s="47">
        <v>2020</v>
      </c>
      <c r="E3601">
        <v>2</v>
      </c>
      <c r="G3601">
        <v>38</v>
      </c>
      <c r="H3601">
        <v>17.375</v>
      </c>
      <c r="I3601">
        <v>28.087</v>
      </c>
      <c r="J3601">
        <v>15.113</v>
      </c>
      <c r="M3601" s="3">
        <f t="shared" si="538"/>
        <v>20.191666666666666</v>
      </c>
      <c r="N3601" s="1">
        <f t="shared" si="539"/>
        <v>6.9304673243103343</v>
      </c>
      <c r="O3601" s="1">
        <f t="shared" si="540"/>
        <v>27.122133990977002</v>
      </c>
      <c r="P3601" s="2">
        <f t="shared" si="541"/>
        <v>13.261199342356331</v>
      </c>
    </row>
    <row r="3602" spans="1:16" x14ac:dyDescent="0.2">
      <c r="A3602" s="46" t="s">
        <v>63</v>
      </c>
      <c r="B3602" s="47" t="s">
        <v>20</v>
      </c>
      <c r="C3602" s="47" t="s">
        <v>44</v>
      </c>
      <c r="D3602" s="47">
        <v>2020</v>
      </c>
      <c r="E3602">
        <v>2</v>
      </c>
      <c r="G3602">
        <v>39</v>
      </c>
      <c r="H3602">
        <v>23.445</v>
      </c>
      <c r="I3602">
        <v>28.739000000000001</v>
      </c>
      <c r="J3602">
        <v>20.390999999999998</v>
      </c>
      <c r="M3602" s="3">
        <f t="shared" si="538"/>
        <v>24.191666666666663</v>
      </c>
      <c r="N3602" s="1">
        <f t="shared" si="539"/>
        <v>4.2237908723484043</v>
      </c>
      <c r="O3602" s="1">
        <f t="shared" si="540"/>
        <v>28.415457539015065</v>
      </c>
      <c r="P3602" s="2">
        <f t="shared" si="541"/>
        <v>19.96787579431826</v>
      </c>
    </row>
    <row r="3603" spans="1:16" x14ac:dyDescent="0.2">
      <c r="A3603" s="46" t="s">
        <v>63</v>
      </c>
      <c r="B3603" s="47" t="s">
        <v>20</v>
      </c>
      <c r="C3603" s="47" t="s">
        <v>44</v>
      </c>
      <c r="D3603" s="47">
        <v>2020</v>
      </c>
      <c r="E3603">
        <v>2</v>
      </c>
      <c r="G3603">
        <v>40</v>
      </c>
      <c r="H3603">
        <v>22.641999999999999</v>
      </c>
      <c r="I3603">
        <v>24.163</v>
      </c>
      <c r="J3603">
        <v>21.939</v>
      </c>
      <c r="M3603" s="3">
        <f t="shared" si="538"/>
        <v>22.914666666666665</v>
      </c>
      <c r="N3603" s="1">
        <f t="shared" si="539"/>
        <v>1.1367956427315042</v>
      </c>
      <c r="O3603" s="1">
        <f t="shared" si="540"/>
        <v>24.051462309398168</v>
      </c>
      <c r="P3603" s="2">
        <f t="shared" si="541"/>
        <v>21.777871023935162</v>
      </c>
    </row>
    <row r="3604" spans="1:16" x14ac:dyDescent="0.2">
      <c r="A3604" s="46" t="s">
        <v>63</v>
      </c>
      <c r="B3604" s="47" t="s">
        <v>20</v>
      </c>
      <c r="C3604" s="47" t="s">
        <v>44</v>
      </c>
      <c r="D3604" s="47">
        <v>2020</v>
      </c>
      <c r="E3604">
        <v>2</v>
      </c>
      <c r="G3604">
        <v>41</v>
      </c>
      <c r="H3604">
        <v>27.934999999999999</v>
      </c>
      <c r="I3604">
        <v>32.670999999999999</v>
      </c>
      <c r="J3604">
        <v>23.396000000000001</v>
      </c>
      <c r="M3604" s="3">
        <f t="shared" si="538"/>
        <v>28.000666666666664</v>
      </c>
      <c r="N3604" s="1">
        <f t="shared" si="539"/>
        <v>4.6378486751222745</v>
      </c>
      <c r="O3604" s="1">
        <f t="shared" si="540"/>
        <v>32.638515341788938</v>
      </c>
      <c r="P3604" s="2">
        <f t="shared" si="541"/>
        <v>23.362817991544389</v>
      </c>
    </row>
    <row r="3605" spans="1:16" x14ac:dyDescent="0.2">
      <c r="A3605" s="46" t="s">
        <v>63</v>
      </c>
      <c r="B3605" s="47" t="s">
        <v>20</v>
      </c>
      <c r="C3605" s="47" t="s">
        <v>44</v>
      </c>
      <c r="D3605" s="47">
        <v>2020</v>
      </c>
      <c r="E3605">
        <v>2</v>
      </c>
      <c r="G3605">
        <v>42</v>
      </c>
      <c r="H3605">
        <v>30.198</v>
      </c>
      <c r="I3605">
        <v>34.75</v>
      </c>
      <c r="J3605">
        <v>18.113</v>
      </c>
      <c r="M3605" s="3">
        <f t="shared" si="538"/>
        <v>27.687000000000001</v>
      </c>
      <c r="N3605" s="1">
        <f t="shared" si="539"/>
        <v>8.5980394858362796</v>
      </c>
      <c r="O3605" s="1">
        <f t="shared" si="540"/>
        <v>36.285039485836279</v>
      </c>
      <c r="P3605" s="2">
        <f t="shared" si="541"/>
        <v>19.088960514163723</v>
      </c>
    </row>
    <row r="3606" spans="1:16" x14ac:dyDescent="0.2">
      <c r="A3606" s="46" t="s">
        <v>63</v>
      </c>
      <c r="B3606" s="47" t="s">
        <v>20</v>
      </c>
      <c r="C3606" s="47" t="s">
        <v>44</v>
      </c>
      <c r="D3606" s="47">
        <v>2020</v>
      </c>
      <c r="E3606">
        <v>2</v>
      </c>
      <c r="G3606">
        <v>43</v>
      </c>
      <c r="H3606">
        <v>26.414999999999999</v>
      </c>
      <c r="I3606">
        <v>46.652000000000001</v>
      </c>
      <c r="J3606">
        <v>16.603999999999999</v>
      </c>
      <c r="M3606" s="3">
        <f t="shared" si="538"/>
        <v>29.890333333333334</v>
      </c>
      <c r="N3606" s="1">
        <f t="shared" si="539"/>
        <v>15.322500851144801</v>
      </c>
      <c r="O3606" s="1">
        <f t="shared" si="540"/>
        <v>45.212834184478133</v>
      </c>
      <c r="P3606" s="2">
        <f t="shared" si="541"/>
        <v>14.567832482188534</v>
      </c>
    </row>
    <row r="3607" spans="1:16" x14ac:dyDescent="0.2">
      <c r="A3607" s="46" t="s">
        <v>63</v>
      </c>
      <c r="B3607" s="47" t="s">
        <v>20</v>
      </c>
      <c r="C3607" s="47" t="s">
        <v>44</v>
      </c>
      <c r="D3607" s="47">
        <v>2020</v>
      </c>
      <c r="E3607">
        <v>2</v>
      </c>
      <c r="G3607">
        <v>44</v>
      </c>
      <c r="H3607">
        <v>24.917000000000002</v>
      </c>
      <c r="I3607">
        <v>34.847999999999999</v>
      </c>
      <c r="J3607">
        <v>24.257000000000001</v>
      </c>
      <c r="M3607" s="3">
        <f t="shared" si="538"/>
        <v>28.007333333333335</v>
      </c>
      <c r="N3607" s="1">
        <f t="shared" si="539"/>
        <v>5.9333751215756871</v>
      </c>
      <c r="O3607" s="1">
        <f t="shared" si="540"/>
        <v>33.940708454909021</v>
      </c>
      <c r="P3607" s="2">
        <f t="shared" si="541"/>
        <v>22.073958211757649</v>
      </c>
    </row>
    <row r="3608" spans="1:16" x14ac:dyDescent="0.2">
      <c r="A3608" s="46" t="s">
        <v>63</v>
      </c>
      <c r="B3608" s="47" t="s">
        <v>20</v>
      </c>
      <c r="C3608" s="47" t="s">
        <v>44</v>
      </c>
      <c r="D3608" s="47">
        <v>2020</v>
      </c>
      <c r="E3608">
        <v>2</v>
      </c>
      <c r="G3608">
        <v>45</v>
      </c>
      <c r="H3608">
        <v>26.414999999999999</v>
      </c>
      <c r="I3608">
        <v>37.103999999999999</v>
      </c>
      <c r="J3608">
        <v>23.506</v>
      </c>
      <c r="M3608" s="3">
        <f t="shared" si="538"/>
        <v>29.008333333333336</v>
      </c>
      <c r="N3608" s="1">
        <f t="shared" si="539"/>
        <v>7.1603375851515016</v>
      </c>
      <c r="O3608" s="1">
        <f t="shared" si="540"/>
        <v>36.168670918484835</v>
      </c>
      <c r="P3608" s="2">
        <f t="shared" si="541"/>
        <v>21.847995748181834</v>
      </c>
    </row>
    <row r="3609" spans="1:16" x14ac:dyDescent="0.2">
      <c r="A3609" s="46" t="s">
        <v>63</v>
      </c>
      <c r="B3609" s="47" t="s">
        <v>20</v>
      </c>
      <c r="C3609" s="47" t="s">
        <v>44</v>
      </c>
      <c r="D3609" s="47">
        <v>2020</v>
      </c>
      <c r="E3609">
        <v>2</v>
      </c>
      <c r="G3609">
        <v>46</v>
      </c>
      <c r="H3609">
        <v>35.503999999999998</v>
      </c>
      <c r="I3609">
        <v>27.263999999999999</v>
      </c>
      <c r="J3609">
        <v>30.189</v>
      </c>
      <c r="M3609" s="3">
        <f t="shared" si="538"/>
        <v>30.985666666666663</v>
      </c>
      <c r="N3609" s="1">
        <f t="shared" si="539"/>
        <v>4.1773685895948143</v>
      </c>
      <c r="O3609" s="1">
        <f t="shared" si="540"/>
        <v>35.16303525626148</v>
      </c>
      <c r="P3609" s="2">
        <f t="shared" si="541"/>
        <v>26.80829807707185</v>
      </c>
    </row>
    <row r="3610" spans="1:16" x14ac:dyDescent="0.2">
      <c r="A3610" s="46" t="s">
        <v>63</v>
      </c>
      <c r="B3610" s="47" t="s">
        <v>20</v>
      </c>
      <c r="C3610" s="47" t="s">
        <v>44</v>
      </c>
      <c r="D3610" s="47">
        <v>2020</v>
      </c>
      <c r="E3610">
        <v>2</v>
      </c>
      <c r="G3610">
        <v>47</v>
      </c>
      <c r="H3610">
        <v>32.453000000000003</v>
      </c>
      <c r="I3610">
        <v>26.425999999999998</v>
      </c>
      <c r="J3610">
        <v>30.189</v>
      </c>
      <c r="M3610" s="3">
        <f t="shared" si="538"/>
        <v>29.689333333333337</v>
      </c>
      <c r="N3610" s="1">
        <f t="shared" si="539"/>
        <v>3.0444100139983354</v>
      </c>
      <c r="O3610" s="1">
        <f t="shared" si="540"/>
        <v>32.733743347331675</v>
      </c>
      <c r="P3610" s="2">
        <f t="shared" si="541"/>
        <v>26.644923319335003</v>
      </c>
    </row>
    <row r="3611" spans="1:16" x14ac:dyDescent="0.2">
      <c r="A3611" s="46" t="s">
        <v>63</v>
      </c>
      <c r="B3611" s="47" t="s">
        <v>20</v>
      </c>
      <c r="C3611" s="47" t="s">
        <v>44</v>
      </c>
      <c r="D3611" s="47">
        <v>2020</v>
      </c>
      <c r="E3611">
        <v>2</v>
      </c>
      <c r="G3611">
        <v>48</v>
      </c>
      <c r="H3611">
        <v>35.543999999999997</v>
      </c>
      <c r="I3611">
        <v>22.654</v>
      </c>
      <c r="J3611">
        <v>33.344000000000001</v>
      </c>
      <c r="M3611" s="3">
        <f t="shared" si="538"/>
        <v>30.513999999999999</v>
      </c>
      <c r="N3611" s="1">
        <f t="shared" si="539"/>
        <v>6.895266492311932</v>
      </c>
      <c r="O3611" s="1">
        <f t="shared" si="540"/>
        <v>37.409266492311929</v>
      </c>
      <c r="P3611" s="2">
        <f t="shared" si="541"/>
        <v>23.618733507688066</v>
      </c>
    </row>
    <row r="3612" spans="1:16" x14ac:dyDescent="0.2">
      <c r="A3612" s="46" t="s">
        <v>63</v>
      </c>
      <c r="B3612" s="47" t="s">
        <v>20</v>
      </c>
      <c r="C3612" s="47" t="s">
        <v>44</v>
      </c>
      <c r="D3612" s="47">
        <v>2020</v>
      </c>
      <c r="E3612">
        <v>2</v>
      </c>
      <c r="G3612">
        <v>49</v>
      </c>
      <c r="H3612">
        <v>45.34</v>
      </c>
      <c r="I3612">
        <v>25.670999999999999</v>
      </c>
      <c r="J3612">
        <v>25.007999999999999</v>
      </c>
      <c r="M3612" s="3">
        <f t="shared" si="538"/>
        <v>32.00633333333333</v>
      </c>
      <c r="N3612" s="1">
        <f t="shared" si="539"/>
        <v>11.552051433980623</v>
      </c>
      <c r="O3612" s="1">
        <f t="shared" si="540"/>
        <v>43.558384767313953</v>
      </c>
      <c r="P3612" s="2">
        <f t="shared" si="541"/>
        <v>20.454281899352708</v>
      </c>
    </row>
    <row r="3613" spans="1:16" x14ac:dyDescent="0.2">
      <c r="A3613" s="46" t="s">
        <v>63</v>
      </c>
      <c r="B3613" s="47" t="s">
        <v>20</v>
      </c>
      <c r="C3613" s="47" t="s">
        <v>44</v>
      </c>
      <c r="D3613" s="47">
        <v>2020</v>
      </c>
      <c r="E3613">
        <v>2</v>
      </c>
      <c r="G3613">
        <v>50</v>
      </c>
      <c r="H3613">
        <v>46.89</v>
      </c>
      <c r="I3613">
        <v>19.681000000000001</v>
      </c>
      <c r="J3613">
        <v>28.719000000000001</v>
      </c>
      <c r="M3613" s="3">
        <f t="shared" si="538"/>
        <v>31.763333333333332</v>
      </c>
      <c r="N3613" s="1">
        <f t="shared" si="539"/>
        <v>13.857611422367627</v>
      </c>
      <c r="O3613" s="1">
        <f t="shared" si="540"/>
        <v>45.620944755700961</v>
      </c>
      <c r="P3613" s="2">
        <f t="shared" si="541"/>
        <v>17.905721910965703</v>
      </c>
    </row>
    <row r="3614" spans="1:16" x14ac:dyDescent="0.2">
      <c r="A3614" s="46" t="s">
        <v>63</v>
      </c>
      <c r="B3614" s="47" t="s">
        <v>20</v>
      </c>
      <c r="C3614" s="47" t="s">
        <v>44</v>
      </c>
      <c r="D3614" s="47">
        <v>2020</v>
      </c>
      <c r="E3614">
        <v>2</v>
      </c>
      <c r="G3614">
        <v>51</v>
      </c>
      <c r="H3614">
        <v>35.503999999999998</v>
      </c>
      <c r="I3614">
        <v>19.637</v>
      </c>
      <c r="J3614">
        <v>36.296999999999997</v>
      </c>
      <c r="M3614" s="3">
        <f t="shared" si="538"/>
        <v>30.479333333333329</v>
      </c>
      <c r="N3614" s="1">
        <f t="shared" si="539"/>
        <v>9.3981038690436662</v>
      </c>
      <c r="O3614" s="1">
        <f t="shared" si="540"/>
        <v>39.877437202376996</v>
      </c>
      <c r="P3614" s="2">
        <f t="shared" si="541"/>
        <v>21.081229464289663</v>
      </c>
    </row>
    <row r="3615" spans="1:16" x14ac:dyDescent="0.2">
      <c r="A3615" s="46" t="s">
        <v>63</v>
      </c>
      <c r="B3615" s="47" t="s">
        <v>20</v>
      </c>
      <c r="C3615" s="47" t="s">
        <v>44</v>
      </c>
      <c r="D3615" s="47">
        <v>2020</v>
      </c>
      <c r="E3615">
        <v>2</v>
      </c>
      <c r="G3615">
        <v>52</v>
      </c>
      <c r="H3615">
        <v>36.234000000000002</v>
      </c>
      <c r="I3615">
        <v>21.887</v>
      </c>
      <c r="J3615">
        <v>39.360999999999997</v>
      </c>
      <c r="M3615" s="3">
        <f t="shared" si="538"/>
        <v>32.494</v>
      </c>
      <c r="N3615" s="1">
        <f t="shared" si="539"/>
        <v>9.3180399763040178</v>
      </c>
      <c r="O3615" s="1">
        <f t="shared" si="540"/>
        <v>41.812039976304021</v>
      </c>
      <c r="P3615" s="2">
        <f t="shared" si="541"/>
        <v>23.175960023695982</v>
      </c>
    </row>
    <row r="3616" spans="1:16" x14ac:dyDescent="0.2">
      <c r="A3616" s="46" t="s">
        <v>63</v>
      </c>
      <c r="B3616" s="47" t="s">
        <v>20</v>
      </c>
      <c r="C3616" s="47" t="s">
        <v>44</v>
      </c>
      <c r="D3616" s="47">
        <v>2020</v>
      </c>
      <c r="E3616">
        <v>2</v>
      </c>
      <c r="G3616">
        <v>53</v>
      </c>
      <c r="H3616">
        <v>29.472999999999999</v>
      </c>
      <c r="I3616">
        <v>30.952999999999999</v>
      </c>
      <c r="J3616">
        <v>42.264000000000003</v>
      </c>
      <c r="M3616" s="3">
        <f t="shared" si="538"/>
        <v>34.229999999999997</v>
      </c>
      <c r="N3616" s="1">
        <f t="shared" si="539"/>
        <v>6.9968898090508738</v>
      </c>
      <c r="O3616" s="1">
        <f t="shared" si="540"/>
        <v>41.226889809050874</v>
      </c>
      <c r="P3616" s="2">
        <f t="shared" si="541"/>
        <v>27.233110190949123</v>
      </c>
    </row>
    <row r="3617" spans="1:16" x14ac:dyDescent="0.2">
      <c r="A3617" s="46" t="s">
        <v>63</v>
      </c>
      <c r="B3617" s="47" t="s">
        <v>20</v>
      </c>
      <c r="C3617" s="47" t="s">
        <v>44</v>
      </c>
      <c r="D3617" s="47">
        <v>2020</v>
      </c>
      <c r="E3617">
        <v>2</v>
      </c>
      <c r="G3617">
        <v>54</v>
      </c>
      <c r="H3617">
        <v>27.965</v>
      </c>
      <c r="I3617">
        <v>30.189</v>
      </c>
      <c r="J3617">
        <v>34.095999999999997</v>
      </c>
      <c r="M3617" s="3">
        <f t="shared" si="538"/>
        <v>30.75</v>
      </c>
      <c r="N3617" s="1">
        <f t="shared" si="539"/>
        <v>3.1037607833078869</v>
      </c>
      <c r="O3617" s="1">
        <f t="shared" si="540"/>
        <v>33.853760783307884</v>
      </c>
      <c r="P3617" s="2">
        <f t="shared" si="541"/>
        <v>27.646239216692113</v>
      </c>
    </row>
    <row r="3618" spans="1:16" x14ac:dyDescent="0.2">
      <c r="A3618" s="46" t="s">
        <v>63</v>
      </c>
      <c r="B3618" s="47" t="s">
        <v>20</v>
      </c>
      <c r="C3618" s="47" t="s">
        <v>44</v>
      </c>
      <c r="D3618" s="47">
        <v>2020</v>
      </c>
      <c r="E3618">
        <v>2</v>
      </c>
      <c r="G3618">
        <v>55</v>
      </c>
      <c r="H3618">
        <v>37.765999999999998</v>
      </c>
      <c r="I3618">
        <v>33.207999999999998</v>
      </c>
      <c r="J3618">
        <v>21.146000000000001</v>
      </c>
      <c r="M3618" s="3">
        <f t="shared" si="538"/>
        <v>30.706666666666663</v>
      </c>
      <c r="N3618" s="1">
        <f t="shared" si="539"/>
        <v>8.5877005847510457</v>
      </c>
      <c r="O3618" s="1">
        <f t="shared" si="540"/>
        <v>39.294367251417711</v>
      </c>
      <c r="P3618" s="2">
        <f t="shared" si="541"/>
        <v>22.118966081915616</v>
      </c>
    </row>
    <row r="3619" spans="1:16" x14ac:dyDescent="0.2">
      <c r="A3619" s="46" t="s">
        <v>63</v>
      </c>
      <c r="B3619" s="47" t="s">
        <v>20</v>
      </c>
      <c r="C3619" s="47" t="s">
        <v>44</v>
      </c>
      <c r="D3619" s="47">
        <v>2020</v>
      </c>
      <c r="E3619">
        <v>2</v>
      </c>
      <c r="G3619">
        <v>56</v>
      </c>
      <c r="H3619">
        <v>39.274000000000001</v>
      </c>
      <c r="I3619">
        <v>25.670999999999999</v>
      </c>
      <c r="J3619">
        <v>27.18</v>
      </c>
      <c r="M3619" s="3">
        <f t="shared" si="538"/>
        <v>30.708333333333332</v>
      </c>
      <c r="N3619" s="1">
        <f t="shared" si="539"/>
        <v>7.4563566393603544</v>
      </c>
      <c r="O3619" s="1">
        <f t="shared" si="540"/>
        <v>38.164689972693687</v>
      </c>
      <c r="P3619" s="2">
        <f t="shared" si="541"/>
        <v>23.251976693972978</v>
      </c>
    </row>
    <row r="3620" spans="1:16" x14ac:dyDescent="0.2">
      <c r="A3620" s="46" t="s">
        <v>63</v>
      </c>
      <c r="B3620" s="47" t="s">
        <v>20</v>
      </c>
      <c r="C3620" s="47" t="s">
        <v>44</v>
      </c>
      <c r="D3620" s="47">
        <v>2020</v>
      </c>
      <c r="E3620">
        <v>2</v>
      </c>
      <c r="G3620">
        <v>57</v>
      </c>
      <c r="H3620">
        <v>28.768000000000001</v>
      </c>
      <c r="I3620">
        <v>31.707000000000001</v>
      </c>
      <c r="J3620">
        <v>27.17</v>
      </c>
      <c r="M3620" s="3">
        <f t="shared" si="538"/>
        <v>29.215000000000003</v>
      </c>
      <c r="N3620" s="1">
        <f t="shared" si="539"/>
        <v>2.301292897481761</v>
      </c>
      <c r="O3620" s="1">
        <f t="shared" si="540"/>
        <v>31.516292897481765</v>
      </c>
      <c r="P3620" s="2">
        <f t="shared" si="541"/>
        <v>26.913707102518241</v>
      </c>
    </row>
    <row r="3621" spans="1:16" x14ac:dyDescent="0.2">
      <c r="A3621" s="46" t="s">
        <v>63</v>
      </c>
      <c r="B3621" s="47" t="s">
        <v>20</v>
      </c>
      <c r="C3621" s="47" t="s">
        <v>44</v>
      </c>
      <c r="D3621" s="47">
        <v>2020</v>
      </c>
      <c r="E3621">
        <v>2</v>
      </c>
      <c r="G3621">
        <v>58</v>
      </c>
      <c r="H3621">
        <v>37.012</v>
      </c>
      <c r="I3621">
        <v>28.678999999999998</v>
      </c>
      <c r="J3621">
        <v>40.762</v>
      </c>
      <c r="M3621" s="3">
        <f t="shared" si="538"/>
        <v>35.484333333333332</v>
      </c>
      <c r="N3621" s="1">
        <f t="shared" si="539"/>
        <v>6.1846621842533427</v>
      </c>
      <c r="O3621" s="1">
        <f t="shared" si="540"/>
        <v>41.668995517586673</v>
      </c>
      <c r="P3621" s="2">
        <f t="shared" si="541"/>
        <v>29.299671149079991</v>
      </c>
    </row>
    <row r="3622" spans="1:16" x14ac:dyDescent="0.2">
      <c r="A3622" s="46" t="s">
        <v>63</v>
      </c>
      <c r="B3622" s="47" t="s">
        <v>20</v>
      </c>
      <c r="C3622" s="47" t="s">
        <v>44</v>
      </c>
      <c r="D3622" s="47">
        <v>2020</v>
      </c>
      <c r="E3622">
        <v>2</v>
      </c>
      <c r="G3622">
        <v>59</v>
      </c>
      <c r="H3622">
        <v>40.027999999999999</v>
      </c>
      <c r="I3622">
        <v>29.434000000000001</v>
      </c>
      <c r="J3622">
        <v>39.360999999999997</v>
      </c>
      <c r="M3622" s="3">
        <f t="shared" si="538"/>
        <v>36.274333333333338</v>
      </c>
      <c r="N3622" s="1">
        <f t="shared" si="539"/>
        <v>5.9332825934159654</v>
      </c>
      <c r="O3622" s="1">
        <f t="shared" si="540"/>
        <v>42.207615926749305</v>
      </c>
      <c r="P3622" s="2">
        <f t="shared" si="541"/>
        <v>30.341050739917371</v>
      </c>
    </row>
    <row r="3623" spans="1:16" x14ac:dyDescent="0.2">
      <c r="A3623" s="46" t="s">
        <v>63</v>
      </c>
      <c r="B3623" s="47" t="s">
        <v>20</v>
      </c>
      <c r="C3623" s="47" t="s">
        <v>44</v>
      </c>
      <c r="D3623" s="47">
        <v>2020</v>
      </c>
      <c r="E3623">
        <v>2</v>
      </c>
      <c r="G3623">
        <v>60</v>
      </c>
      <c r="H3623">
        <v>36.258000000000003</v>
      </c>
      <c r="I3623">
        <v>27.17</v>
      </c>
      <c r="J3623">
        <v>39.360999999999997</v>
      </c>
      <c r="M3623" s="3">
        <f t="shared" si="538"/>
        <v>34.262999999999998</v>
      </c>
      <c r="N3623" s="1">
        <f t="shared" si="539"/>
        <v>6.3356245943079923</v>
      </c>
      <c r="O3623" s="1">
        <f t="shared" si="540"/>
        <v>40.598624594307992</v>
      </c>
      <c r="P3623" s="2">
        <f t="shared" si="541"/>
        <v>27.927375405692004</v>
      </c>
    </row>
    <row r="3624" spans="1:16" x14ac:dyDescent="0.2">
      <c r="A3624" s="46" t="s">
        <v>63</v>
      </c>
      <c r="B3624" s="47" t="s">
        <v>20</v>
      </c>
      <c r="C3624" s="47" t="s">
        <v>44</v>
      </c>
      <c r="D3624" s="47">
        <v>2020</v>
      </c>
      <c r="E3624">
        <v>2</v>
      </c>
      <c r="G3624">
        <v>61</v>
      </c>
      <c r="H3624">
        <v>25.670999999999999</v>
      </c>
      <c r="I3624">
        <v>33.241999999999997</v>
      </c>
      <c r="J3624">
        <v>40.762</v>
      </c>
      <c r="M3624" s="3">
        <f t="shared" si="538"/>
        <v>33.225000000000001</v>
      </c>
      <c r="N3624" s="1">
        <f t="shared" si="539"/>
        <v>7.5455143628516081</v>
      </c>
      <c r="O3624" s="1">
        <f t="shared" si="540"/>
        <v>40.770514362851607</v>
      </c>
      <c r="P3624" s="2">
        <f t="shared" si="541"/>
        <v>25.679485637148392</v>
      </c>
    </row>
    <row r="3625" spans="1:16" x14ac:dyDescent="0.2">
      <c r="A3625" s="46" t="s">
        <v>63</v>
      </c>
      <c r="B3625" s="47" t="s">
        <v>20</v>
      </c>
      <c r="C3625" s="47" t="s">
        <v>44</v>
      </c>
      <c r="D3625" s="47">
        <v>2020</v>
      </c>
      <c r="E3625">
        <v>2</v>
      </c>
      <c r="G3625">
        <v>62</v>
      </c>
      <c r="H3625">
        <v>27.925000000000001</v>
      </c>
      <c r="I3625">
        <v>29.472999999999999</v>
      </c>
      <c r="J3625">
        <v>44.688000000000002</v>
      </c>
      <c r="M3625" s="3">
        <f t="shared" si="538"/>
        <v>34.028666666666666</v>
      </c>
      <c r="N3625" s="1">
        <f t="shared" si="539"/>
        <v>9.2636448730148153</v>
      </c>
      <c r="O3625" s="1">
        <f t="shared" si="540"/>
        <v>43.292311539681478</v>
      </c>
      <c r="P3625" s="2">
        <f t="shared" si="541"/>
        <v>24.765021793651851</v>
      </c>
    </row>
    <row r="3626" spans="1:16" x14ac:dyDescent="0.2">
      <c r="A3626" s="46" t="s">
        <v>63</v>
      </c>
      <c r="B3626" s="47" t="s">
        <v>20</v>
      </c>
      <c r="C3626" s="47" t="s">
        <v>44</v>
      </c>
      <c r="D3626" s="47">
        <v>2020</v>
      </c>
      <c r="E3626">
        <v>2</v>
      </c>
      <c r="G3626">
        <v>63</v>
      </c>
      <c r="H3626">
        <v>27.18</v>
      </c>
      <c r="I3626">
        <v>27.925000000000001</v>
      </c>
      <c r="J3626">
        <v>39.244999999999997</v>
      </c>
      <c r="M3626" s="3">
        <f t="shared" si="538"/>
        <v>31.45</v>
      </c>
      <c r="N3626" s="1">
        <f t="shared" si="539"/>
        <v>6.7609374350011651</v>
      </c>
      <c r="O3626" s="1">
        <f t="shared" si="540"/>
        <v>38.210937435001163</v>
      </c>
      <c r="P3626" s="2">
        <f t="shared" si="541"/>
        <v>24.689062564998835</v>
      </c>
    </row>
    <row r="3627" spans="1:16" x14ac:dyDescent="0.2">
      <c r="A3627" s="46" t="s">
        <v>63</v>
      </c>
      <c r="B3627" s="47" t="s">
        <v>20</v>
      </c>
      <c r="C3627" s="47" t="s">
        <v>44</v>
      </c>
      <c r="D3627" s="47">
        <v>2020</v>
      </c>
      <c r="E3627">
        <v>2</v>
      </c>
      <c r="G3627">
        <v>64</v>
      </c>
      <c r="H3627">
        <v>26.414999999999999</v>
      </c>
      <c r="I3627">
        <v>21.146000000000001</v>
      </c>
      <c r="J3627">
        <v>34.716999999999999</v>
      </c>
      <c r="M3627" s="3">
        <f t="shared" si="538"/>
        <v>27.425999999999998</v>
      </c>
      <c r="N3627" s="1">
        <f t="shared" si="539"/>
        <v>6.8417542341127806</v>
      </c>
      <c r="O3627" s="1">
        <f t="shared" si="540"/>
        <v>34.267754234112779</v>
      </c>
      <c r="P3627" s="2">
        <f t="shared" si="541"/>
        <v>20.584245765887218</v>
      </c>
    </row>
    <row r="3628" spans="1:16" x14ac:dyDescent="0.2">
      <c r="A3628" s="46" t="s">
        <v>63</v>
      </c>
      <c r="B3628" s="47" t="s">
        <v>20</v>
      </c>
      <c r="C3628" s="47" t="s">
        <v>44</v>
      </c>
      <c r="D3628" s="47">
        <v>2020</v>
      </c>
      <c r="E3628">
        <v>2</v>
      </c>
      <c r="G3628">
        <v>65</v>
      </c>
      <c r="H3628">
        <v>37.735999999999997</v>
      </c>
      <c r="I3628">
        <v>25.670999999999999</v>
      </c>
      <c r="J3628">
        <v>41.509</v>
      </c>
      <c r="M3628" s="3">
        <f t="shared" si="538"/>
        <v>34.972000000000001</v>
      </c>
      <c r="N3628" s="1">
        <f t="shared" si="539"/>
        <v>8.2728672780360739</v>
      </c>
      <c r="O3628" s="1">
        <f t="shared" si="540"/>
        <v>43.244867278036075</v>
      </c>
      <c r="P3628" s="2">
        <f t="shared" si="541"/>
        <v>26.699132721963927</v>
      </c>
    </row>
    <row r="3629" spans="1:16" x14ac:dyDescent="0.2">
      <c r="A3629" s="46" t="s">
        <v>63</v>
      </c>
      <c r="B3629" s="47" t="s">
        <v>20</v>
      </c>
      <c r="C3629" s="47" t="s">
        <v>44</v>
      </c>
      <c r="D3629" s="47">
        <v>2020</v>
      </c>
      <c r="E3629">
        <v>2</v>
      </c>
      <c r="G3629">
        <v>66</v>
      </c>
      <c r="H3629">
        <v>27.934999999999999</v>
      </c>
      <c r="I3629">
        <v>24.338999999999999</v>
      </c>
      <c r="J3629">
        <v>40</v>
      </c>
      <c r="M3629" s="3">
        <f t="shared" si="538"/>
        <v>30.757999999999999</v>
      </c>
      <c r="N3629" s="1">
        <f t="shared" si="539"/>
        <v>8.2032753824310785</v>
      </c>
      <c r="O3629" s="1">
        <f t="shared" si="540"/>
        <v>38.961275382431076</v>
      </c>
      <c r="P3629" s="2">
        <f t="shared" si="541"/>
        <v>22.554724617568922</v>
      </c>
    </row>
    <row r="3630" spans="1:16" x14ac:dyDescent="0.2">
      <c r="A3630" s="46" t="s">
        <v>63</v>
      </c>
      <c r="B3630" s="47" t="s">
        <v>20</v>
      </c>
      <c r="C3630" s="47" t="s">
        <v>44</v>
      </c>
      <c r="D3630" s="47">
        <v>2020</v>
      </c>
      <c r="E3630">
        <v>2</v>
      </c>
      <c r="G3630">
        <v>67</v>
      </c>
      <c r="H3630">
        <v>23.506</v>
      </c>
      <c r="I3630">
        <v>23.396000000000001</v>
      </c>
      <c r="J3630">
        <v>34.75</v>
      </c>
      <c r="M3630" s="3">
        <f t="shared" si="538"/>
        <v>27.217333333333332</v>
      </c>
      <c r="N3630" s="1">
        <f t="shared" si="539"/>
        <v>6.5237125422058195</v>
      </c>
      <c r="O3630" s="1">
        <f t="shared" si="540"/>
        <v>33.74104587553915</v>
      </c>
      <c r="P3630" s="2">
        <f t="shared" si="541"/>
        <v>20.693620791127515</v>
      </c>
    </row>
    <row r="3631" spans="1:16" x14ac:dyDescent="0.2">
      <c r="A3631" s="46" t="s">
        <v>63</v>
      </c>
      <c r="B3631" s="47" t="s">
        <v>20</v>
      </c>
      <c r="C3631" s="47" t="s">
        <v>44</v>
      </c>
      <c r="D3631" s="47">
        <v>2020</v>
      </c>
      <c r="E3631">
        <v>2</v>
      </c>
      <c r="G3631">
        <v>68</v>
      </c>
      <c r="H3631">
        <v>22.641999999999999</v>
      </c>
      <c r="I3631">
        <v>21.132000000000001</v>
      </c>
      <c r="J3631">
        <v>29.443999999999999</v>
      </c>
      <c r="M3631" s="3">
        <f t="shared" si="538"/>
        <v>24.406000000000002</v>
      </c>
      <c r="N3631" s="1">
        <f t="shared" si="539"/>
        <v>4.4278784987846986</v>
      </c>
      <c r="O3631" s="1">
        <f t="shared" si="540"/>
        <v>28.833878498784699</v>
      </c>
      <c r="P3631" s="2">
        <f t="shared" si="541"/>
        <v>19.978121501215305</v>
      </c>
    </row>
    <row r="3632" spans="1:16" x14ac:dyDescent="0.2">
      <c r="A3632" s="46" t="s">
        <v>63</v>
      </c>
      <c r="B3632" s="47" t="s">
        <v>20</v>
      </c>
      <c r="C3632" s="47" t="s">
        <v>44</v>
      </c>
      <c r="D3632" s="47">
        <v>2020</v>
      </c>
      <c r="E3632">
        <v>2</v>
      </c>
      <c r="G3632">
        <v>69</v>
      </c>
      <c r="H3632">
        <v>21.146000000000001</v>
      </c>
      <c r="I3632">
        <v>21.132000000000001</v>
      </c>
      <c r="J3632">
        <v>27.965</v>
      </c>
      <c r="M3632" s="3">
        <f t="shared" si="538"/>
        <v>23.414333333333335</v>
      </c>
      <c r="N3632" s="1">
        <f t="shared" si="539"/>
        <v>3.9409991541908789</v>
      </c>
      <c r="O3632" s="1">
        <f t="shared" si="540"/>
        <v>27.355332487524215</v>
      </c>
      <c r="P3632" s="2">
        <f t="shared" si="541"/>
        <v>19.473334179142455</v>
      </c>
    </row>
    <row r="3633" spans="1:16" x14ac:dyDescent="0.2">
      <c r="A3633" s="46" t="s">
        <v>63</v>
      </c>
      <c r="B3633" s="47" t="s">
        <v>20</v>
      </c>
      <c r="C3633" s="47" t="s">
        <v>44</v>
      </c>
      <c r="D3633" s="47">
        <v>2020</v>
      </c>
      <c r="E3633">
        <v>2</v>
      </c>
      <c r="G3633">
        <v>70</v>
      </c>
      <c r="H3633">
        <v>19.623000000000001</v>
      </c>
      <c r="I3633">
        <v>21.9</v>
      </c>
      <c r="J3633">
        <v>22.654</v>
      </c>
      <c r="M3633" s="3">
        <f t="shared" ref="M3633:M3696" si="542">AVERAGE(H3633:L3633)</f>
        <v>21.39233333333333</v>
      </c>
      <c r="N3633" s="1">
        <f t="shared" ref="N3633:N3696" si="543">STDEV(H3633:L3633)</f>
        <v>1.5779842627014156</v>
      </c>
      <c r="O3633" s="1">
        <f t="shared" ref="O3633:O3696" si="544">M3633+N3633</f>
        <v>22.970317596034747</v>
      </c>
      <c r="P3633" s="2">
        <f t="shared" ref="P3633:P3696" si="545">M3633-N3633</f>
        <v>19.814349070631913</v>
      </c>
    </row>
    <row r="3634" spans="1:16" x14ac:dyDescent="0.2">
      <c r="A3634" s="46" t="s">
        <v>63</v>
      </c>
      <c r="B3634" s="47" t="s">
        <v>20</v>
      </c>
      <c r="C3634" s="47" t="s">
        <v>44</v>
      </c>
      <c r="D3634" s="47">
        <v>2020</v>
      </c>
      <c r="E3634">
        <v>2</v>
      </c>
      <c r="G3634">
        <v>71</v>
      </c>
      <c r="H3634">
        <v>21.186</v>
      </c>
      <c r="I3634">
        <v>21.132000000000001</v>
      </c>
      <c r="J3634">
        <v>21.253</v>
      </c>
      <c r="M3634" s="3">
        <f t="shared" si="542"/>
        <v>21.190333333333331</v>
      </c>
      <c r="N3634" s="1">
        <f t="shared" si="543"/>
        <v>6.0616279441526727E-2</v>
      </c>
      <c r="O3634" s="1">
        <f t="shared" si="544"/>
        <v>21.250949612774857</v>
      </c>
      <c r="P3634" s="2">
        <f t="shared" si="545"/>
        <v>21.129717053891806</v>
      </c>
    </row>
    <row r="3635" spans="1:16" x14ac:dyDescent="0.2">
      <c r="A3635" s="46" t="s">
        <v>63</v>
      </c>
      <c r="B3635" s="47" t="s">
        <v>20</v>
      </c>
      <c r="C3635" s="47" t="s">
        <v>44</v>
      </c>
      <c r="D3635" s="47">
        <v>2020</v>
      </c>
      <c r="E3635">
        <v>2</v>
      </c>
      <c r="G3635">
        <v>72</v>
      </c>
      <c r="H3635">
        <v>22.094000000000001</v>
      </c>
      <c r="I3635">
        <v>21.146000000000001</v>
      </c>
      <c r="J3635">
        <v>22.692</v>
      </c>
      <c r="M3635" s="3">
        <f t="shared" si="542"/>
        <v>21.977333333333334</v>
      </c>
      <c r="N3635" s="1">
        <f t="shared" si="543"/>
        <v>0.77957509794331736</v>
      </c>
      <c r="O3635" s="1">
        <f t="shared" si="544"/>
        <v>22.756908431276653</v>
      </c>
      <c r="P3635" s="2">
        <f t="shared" si="545"/>
        <v>21.197758235390015</v>
      </c>
    </row>
    <row r="3636" spans="1:16" x14ac:dyDescent="0.2">
      <c r="A3636" s="46" t="s">
        <v>63</v>
      </c>
      <c r="B3636" s="47" t="s">
        <v>20</v>
      </c>
      <c r="C3636" s="47" t="s">
        <v>44</v>
      </c>
      <c r="D3636" s="47">
        <v>2020</v>
      </c>
      <c r="E3636">
        <v>2</v>
      </c>
      <c r="G3636">
        <v>73</v>
      </c>
      <c r="H3636">
        <v>25.66</v>
      </c>
      <c r="I3636">
        <v>18.882999999999999</v>
      </c>
      <c r="J3636">
        <v>22.654</v>
      </c>
      <c r="M3636" s="3">
        <f t="shared" si="542"/>
        <v>22.399000000000001</v>
      </c>
      <c r="N3636" s="1">
        <f t="shared" si="543"/>
        <v>3.3956885899622637</v>
      </c>
      <c r="O3636" s="1">
        <f t="shared" si="544"/>
        <v>25.794688589962263</v>
      </c>
      <c r="P3636" s="2">
        <f t="shared" si="545"/>
        <v>19.003311410037739</v>
      </c>
    </row>
    <row r="3637" spans="1:16" x14ac:dyDescent="0.2">
      <c r="A3637" s="46" t="s">
        <v>63</v>
      </c>
      <c r="B3637" s="47" t="s">
        <v>20</v>
      </c>
      <c r="C3637" s="47" t="s">
        <v>44</v>
      </c>
      <c r="D3637" s="47">
        <v>2020</v>
      </c>
      <c r="E3637">
        <v>2</v>
      </c>
      <c r="G3637">
        <v>74</v>
      </c>
      <c r="H3637">
        <v>28.015999999999998</v>
      </c>
      <c r="I3637">
        <v>19.681000000000001</v>
      </c>
      <c r="J3637">
        <v>37.804000000000002</v>
      </c>
      <c r="M3637" s="3">
        <f t="shared" si="542"/>
        <v>28.500333333333334</v>
      </c>
      <c r="N3637" s="1">
        <f t="shared" si="543"/>
        <v>9.0712025847366728</v>
      </c>
      <c r="O3637" s="1">
        <f t="shared" si="544"/>
        <v>37.571535918070005</v>
      </c>
      <c r="P3637" s="2">
        <f t="shared" si="545"/>
        <v>19.429130748596663</v>
      </c>
    </row>
    <row r="3638" spans="1:16" x14ac:dyDescent="0.2">
      <c r="A3638" s="46" t="s">
        <v>63</v>
      </c>
      <c r="B3638" s="47" t="s">
        <v>20</v>
      </c>
      <c r="C3638" s="47" t="s">
        <v>44</v>
      </c>
      <c r="D3638" s="47">
        <v>2020</v>
      </c>
      <c r="E3638">
        <v>2</v>
      </c>
      <c r="G3638">
        <v>75</v>
      </c>
      <c r="H3638">
        <v>27.934999999999999</v>
      </c>
      <c r="I3638">
        <v>20.376999999999999</v>
      </c>
      <c r="J3638">
        <v>35.479999999999997</v>
      </c>
      <c r="M3638" s="3">
        <f t="shared" si="542"/>
        <v>27.930666666666667</v>
      </c>
      <c r="N3638" s="1">
        <f t="shared" si="543"/>
        <v>7.5515009324857481</v>
      </c>
      <c r="O3638" s="1">
        <f t="shared" si="544"/>
        <v>35.482167599152419</v>
      </c>
      <c r="P3638" s="2">
        <f t="shared" si="545"/>
        <v>20.379165734180919</v>
      </c>
    </row>
    <row r="3639" spans="1:16" x14ac:dyDescent="0.2">
      <c r="A3639" s="46" t="s">
        <v>63</v>
      </c>
      <c r="B3639" s="47" t="s">
        <v>20</v>
      </c>
      <c r="C3639" s="47" t="s">
        <v>44</v>
      </c>
      <c r="D3639" s="47">
        <v>2020</v>
      </c>
      <c r="E3639">
        <v>2</v>
      </c>
      <c r="G3639">
        <v>76</v>
      </c>
      <c r="H3639">
        <v>27.925000000000001</v>
      </c>
      <c r="I3639">
        <v>21.9</v>
      </c>
      <c r="J3639">
        <v>35.503999999999998</v>
      </c>
      <c r="M3639" s="3">
        <f t="shared" si="542"/>
        <v>28.443000000000001</v>
      </c>
      <c r="N3639" s="1">
        <f t="shared" si="543"/>
        <v>6.8167768776746662</v>
      </c>
      <c r="O3639" s="1">
        <f t="shared" si="544"/>
        <v>35.259776877674668</v>
      </c>
      <c r="P3639" s="2">
        <f t="shared" si="545"/>
        <v>21.626223122325335</v>
      </c>
    </row>
    <row r="3640" spans="1:16" x14ac:dyDescent="0.2">
      <c r="A3640" s="46" t="s">
        <v>63</v>
      </c>
      <c r="B3640" s="47" t="s">
        <v>20</v>
      </c>
      <c r="C3640" s="47" t="s">
        <v>44</v>
      </c>
      <c r="D3640" s="47">
        <v>2020</v>
      </c>
      <c r="E3640">
        <v>2</v>
      </c>
      <c r="G3640">
        <v>77</v>
      </c>
      <c r="H3640">
        <v>23.396000000000001</v>
      </c>
      <c r="I3640">
        <v>19.637</v>
      </c>
      <c r="J3640">
        <v>29.521000000000001</v>
      </c>
      <c r="M3640" s="3">
        <f t="shared" si="542"/>
        <v>24.184666666666669</v>
      </c>
      <c r="N3640" s="1">
        <f t="shared" si="543"/>
        <v>4.9889738757918387</v>
      </c>
      <c r="O3640" s="1">
        <f t="shared" si="544"/>
        <v>29.173640542458507</v>
      </c>
      <c r="P3640" s="2">
        <f t="shared" si="545"/>
        <v>19.19569279087483</v>
      </c>
    </row>
    <row r="3641" spans="1:16" x14ac:dyDescent="0.2">
      <c r="A3641" s="46" t="s">
        <v>63</v>
      </c>
      <c r="B3641" s="47" t="s">
        <v>20</v>
      </c>
      <c r="C3641" s="47" t="s">
        <v>44</v>
      </c>
      <c r="D3641" s="47">
        <v>2020</v>
      </c>
      <c r="E3641">
        <v>2</v>
      </c>
      <c r="G3641">
        <v>78</v>
      </c>
      <c r="H3641">
        <v>25.66</v>
      </c>
      <c r="I3641">
        <v>19.623000000000001</v>
      </c>
      <c r="J3641">
        <v>33.207999999999998</v>
      </c>
      <c r="M3641" s="3">
        <f t="shared" si="542"/>
        <v>26.163666666666668</v>
      </c>
      <c r="N3641" s="1">
        <f t="shared" si="543"/>
        <v>6.806490750256958</v>
      </c>
      <c r="O3641" s="1">
        <f t="shared" si="544"/>
        <v>32.970157416923627</v>
      </c>
      <c r="P3641" s="2">
        <f t="shared" si="545"/>
        <v>19.357175916409709</v>
      </c>
    </row>
    <row r="3642" spans="1:16" x14ac:dyDescent="0.2">
      <c r="A3642" s="46" t="s">
        <v>63</v>
      </c>
      <c r="B3642" s="47" t="s">
        <v>20</v>
      </c>
      <c r="C3642" s="47" t="s">
        <v>44</v>
      </c>
      <c r="D3642" s="47">
        <v>2020</v>
      </c>
      <c r="E3642">
        <v>2</v>
      </c>
      <c r="G3642">
        <v>79</v>
      </c>
      <c r="H3642">
        <v>24.163</v>
      </c>
      <c r="I3642">
        <v>19.623000000000001</v>
      </c>
      <c r="J3642">
        <v>39.274000000000001</v>
      </c>
      <c r="M3642" s="3">
        <f t="shared" si="542"/>
        <v>27.686666666666667</v>
      </c>
      <c r="N3642" s="1">
        <f t="shared" si="543"/>
        <v>10.288470262061972</v>
      </c>
      <c r="O3642" s="1">
        <f t="shared" si="544"/>
        <v>37.975136928728638</v>
      </c>
      <c r="P3642" s="2">
        <f t="shared" si="545"/>
        <v>17.398196404604697</v>
      </c>
    </row>
    <row r="3643" spans="1:16" x14ac:dyDescent="0.2">
      <c r="A3643" s="46" t="s">
        <v>63</v>
      </c>
      <c r="B3643" s="47" t="s">
        <v>20</v>
      </c>
      <c r="C3643" s="47" t="s">
        <v>44</v>
      </c>
      <c r="D3643" s="47">
        <v>2020</v>
      </c>
      <c r="E3643">
        <v>2</v>
      </c>
      <c r="G3643">
        <v>80</v>
      </c>
      <c r="H3643">
        <v>27.925000000000001</v>
      </c>
      <c r="I3643">
        <v>18.254000000000001</v>
      </c>
      <c r="J3643">
        <v>40.783000000000001</v>
      </c>
      <c r="M3643" s="3">
        <f t="shared" si="542"/>
        <v>28.987333333333336</v>
      </c>
      <c r="N3643" s="1">
        <f t="shared" si="543"/>
        <v>11.30200753553693</v>
      </c>
      <c r="O3643" s="1">
        <f t="shared" si="544"/>
        <v>40.289340868870269</v>
      </c>
      <c r="P3643" s="2">
        <f t="shared" si="545"/>
        <v>17.685325797796406</v>
      </c>
    </row>
    <row r="3644" spans="1:16" x14ac:dyDescent="0.2">
      <c r="A3644" s="46" t="s">
        <v>63</v>
      </c>
      <c r="B3644" s="47" t="s">
        <v>20</v>
      </c>
      <c r="C3644" s="47" t="s">
        <v>44</v>
      </c>
      <c r="D3644" s="47">
        <v>2020</v>
      </c>
      <c r="E3644">
        <v>2</v>
      </c>
      <c r="G3644">
        <v>81</v>
      </c>
      <c r="H3644">
        <v>26.425999999999998</v>
      </c>
      <c r="I3644">
        <v>37.804000000000002</v>
      </c>
      <c r="J3644">
        <v>40.027999999999999</v>
      </c>
      <c r="M3644" s="3">
        <f t="shared" si="542"/>
        <v>34.75266666666667</v>
      </c>
      <c r="N3644" s="1">
        <f t="shared" si="543"/>
        <v>7.296339995733006</v>
      </c>
      <c r="O3644" s="1">
        <f t="shared" si="544"/>
        <v>42.049006662399677</v>
      </c>
      <c r="P3644" s="2">
        <f t="shared" si="545"/>
        <v>27.456326670933663</v>
      </c>
    </row>
    <row r="3645" spans="1:16" x14ac:dyDescent="0.2">
      <c r="A3645" s="46" t="s">
        <v>63</v>
      </c>
      <c r="B3645" s="47" t="s">
        <v>20</v>
      </c>
      <c r="C3645" s="47" t="s">
        <v>44</v>
      </c>
      <c r="D3645" s="47">
        <v>2020</v>
      </c>
      <c r="E3645">
        <v>2</v>
      </c>
      <c r="G3645">
        <v>82</v>
      </c>
      <c r="H3645">
        <v>27.17</v>
      </c>
      <c r="I3645">
        <v>36.234000000000002</v>
      </c>
      <c r="J3645">
        <v>36.981000000000002</v>
      </c>
      <c r="M3645" s="3">
        <f t="shared" si="542"/>
        <v>33.461666666666666</v>
      </c>
      <c r="N3645" s="1">
        <f t="shared" si="543"/>
        <v>5.4615294866304014</v>
      </c>
      <c r="O3645" s="1">
        <f t="shared" si="544"/>
        <v>38.92319615329707</v>
      </c>
      <c r="P3645" s="2">
        <f t="shared" si="545"/>
        <v>28.000137180036266</v>
      </c>
    </row>
    <row r="3646" spans="1:16" x14ac:dyDescent="0.2">
      <c r="A3646" s="46" t="s">
        <v>63</v>
      </c>
      <c r="B3646" s="47" t="s">
        <v>20</v>
      </c>
      <c r="C3646" s="47" t="s">
        <v>44</v>
      </c>
      <c r="D3646" s="47">
        <v>2020</v>
      </c>
      <c r="E3646">
        <v>2</v>
      </c>
      <c r="G3646">
        <v>83</v>
      </c>
      <c r="H3646">
        <v>24.905999999999999</v>
      </c>
      <c r="I3646">
        <v>30.952999999999999</v>
      </c>
      <c r="J3646">
        <v>30.952999999999999</v>
      </c>
      <c r="M3646" s="3">
        <f t="shared" si="542"/>
        <v>28.937333333333331</v>
      </c>
      <c r="N3646" s="1">
        <f t="shared" si="543"/>
        <v>3.4912370777896675</v>
      </c>
      <c r="O3646" s="1">
        <f t="shared" si="544"/>
        <v>32.428570411122998</v>
      </c>
      <c r="P3646" s="2">
        <f t="shared" si="545"/>
        <v>25.446096255543665</v>
      </c>
    </row>
    <row r="3647" spans="1:16" x14ac:dyDescent="0.2">
      <c r="A3647" s="46" t="s">
        <v>63</v>
      </c>
      <c r="B3647" s="47" t="s">
        <v>20</v>
      </c>
      <c r="C3647" s="47" t="s">
        <v>44</v>
      </c>
      <c r="D3647" s="47">
        <v>2020</v>
      </c>
      <c r="E3647">
        <v>2</v>
      </c>
      <c r="G3647">
        <v>84</v>
      </c>
      <c r="H3647">
        <v>30.189</v>
      </c>
      <c r="I3647">
        <v>28.689</v>
      </c>
      <c r="J3647">
        <v>36.258000000000003</v>
      </c>
      <c r="M3647" s="3">
        <f t="shared" si="542"/>
        <v>31.712</v>
      </c>
      <c r="N3647" s="1">
        <f t="shared" si="543"/>
        <v>4.0077533606748403</v>
      </c>
      <c r="O3647" s="1">
        <f t="shared" si="544"/>
        <v>35.719753360674844</v>
      </c>
      <c r="P3647" s="2">
        <f t="shared" si="545"/>
        <v>27.704246639325159</v>
      </c>
    </row>
    <row r="3648" spans="1:16" x14ac:dyDescent="0.2">
      <c r="A3648" s="46" t="s">
        <v>63</v>
      </c>
      <c r="B3648" s="47" t="s">
        <v>20</v>
      </c>
      <c r="C3648" s="47" t="s">
        <v>44</v>
      </c>
      <c r="D3648" s="47">
        <v>2020</v>
      </c>
      <c r="E3648">
        <v>2</v>
      </c>
      <c r="G3648">
        <v>85</v>
      </c>
      <c r="H3648">
        <v>33.207999999999998</v>
      </c>
      <c r="I3648">
        <v>33.241999999999997</v>
      </c>
      <c r="J3648">
        <v>35.6</v>
      </c>
      <c r="M3648" s="3">
        <f t="shared" si="542"/>
        <v>34.016666666666659</v>
      </c>
      <c r="N3648" s="1">
        <f t="shared" si="543"/>
        <v>1.3713122668937732</v>
      </c>
      <c r="O3648" s="1">
        <f t="shared" si="544"/>
        <v>35.387978933560433</v>
      </c>
      <c r="P3648" s="2">
        <f t="shared" si="545"/>
        <v>32.645354399772884</v>
      </c>
    </row>
    <row r="3649" spans="1:16" x14ac:dyDescent="0.2">
      <c r="A3649" s="46" t="s">
        <v>63</v>
      </c>
      <c r="B3649" s="47" t="s">
        <v>20</v>
      </c>
      <c r="C3649" s="47" t="s">
        <v>44</v>
      </c>
      <c r="D3649" s="47">
        <v>2020</v>
      </c>
      <c r="E3649">
        <v>2</v>
      </c>
      <c r="G3649">
        <v>86</v>
      </c>
      <c r="H3649">
        <v>34.095999999999997</v>
      </c>
      <c r="I3649">
        <v>34.920999999999999</v>
      </c>
      <c r="J3649">
        <v>40.113999999999997</v>
      </c>
      <c r="M3649" s="3">
        <f t="shared" si="542"/>
        <v>36.377000000000002</v>
      </c>
      <c r="N3649" s="1">
        <f t="shared" si="543"/>
        <v>3.2625194252295264</v>
      </c>
      <c r="O3649" s="1">
        <f t="shared" si="544"/>
        <v>39.63951942522953</v>
      </c>
      <c r="P3649" s="2">
        <f t="shared" si="545"/>
        <v>33.114480574770475</v>
      </c>
    </row>
    <row r="3650" spans="1:16" x14ac:dyDescent="0.2">
      <c r="A3650" s="46" t="s">
        <v>63</v>
      </c>
      <c r="B3650" s="47" t="s">
        <v>20</v>
      </c>
      <c r="C3650" s="47" t="s">
        <v>44</v>
      </c>
      <c r="D3650" s="47">
        <v>2020</v>
      </c>
      <c r="E3650">
        <v>2</v>
      </c>
      <c r="G3650">
        <v>87</v>
      </c>
      <c r="H3650">
        <v>28.678999999999998</v>
      </c>
      <c r="I3650">
        <v>30.273</v>
      </c>
      <c r="J3650">
        <v>32.488</v>
      </c>
      <c r="M3650" s="3">
        <f t="shared" si="542"/>
        <v>30.48</v>
      </c>
      <c r="N3650" s="1">
        <f t="shared" si="543"/>
        <v>1.912918450953935</v>
      </c>
      <c r="O3650" s="1">
        <f t="shared" si="544"/>
        <v>32.392918450953935</v>
      </c>
      <c r="P3650" s="2">
        <f t="shared" si="545"/>
        <v>28.567081549046065</v>
      </c>
    </row>
    <row r="3651" spans="1:16" x14ac:dyDescent="0.2">
      <c r="A3651" s="46" t="s">
        <v>63</v>
      </c>
      <c r="B3651" s="47" t="s">
        <v>20</v>
      </c>
      <c r="C3651" s="47" t="s">
        <v>44</v>
      </c>
      <c r="D3651" s="47">
        <v>2020</v>
      </c>
      <c r="E3651">
        <v>2</v>
      </c>
      <c r="G3651">
        <v>88</v>
      </c>
      <c r="H3651">
        <v>32.488</v>
      </c>
      <c r="I3651">
        <v>30.225999999999999</v>
      </c>
      <c r="J3651">
        <v>26.414999999999999</v>
      </c>
      <c r="M3651" s="3">
        <f t="shared" si="542"/>
        <v>29.709666666666664</v>
      </c>
      <c r="N3651" s="1">
        <f t="shared" si="543"/>
        <v>3.0692478448853451</v>
      </c>
      <c r="O3651" s="1">
        <f t="shared" si="544"/>
        <v>32.77891451155201</v>
      </c>
      <c r="P3651" s="2">
        <f t="shared" si="545"/>
        <v>26.640418821781317</v>
      </c>
    </row>
    <row r="3652" spans="1:16" x14ac:dyDescent="0.2">
      <c r="A3652" s="46" t="s">
        <v>63</v>
      </c>
      <c r="B3652" s="47" t="s">
        <v>20</v>
      </c>
      <c r="C3652" s="47" t="s">
        <v>44</v>
      </c>
      <c r="D3652" s="47">
        <v>2020</v>
      </c>
      <c r="E3652">
        <v>2</v>
      </c>
      <c r="G3652">
        <v>89</v>
      </c>
      <c r="H3652">
        <v>37.735999999999997</v>
      </c>
      <c r="I3652">
        <v>37.743000000000002</v>
      </c>
      <c r="J3652">
        <v>29.472999999999999</v>
      </c>
      <c r="M3652" s="3">
        <f t="shared" si="542"/>
        <v>34.984000000000002</v>
      </c>
      <c r="N3652" s="1">
        <f t="shared" si="543"/>
        <v>4.7726672836056938</v>
      </c>
      <c r="O3652" s="1">
        <f t="shared" si="544"/>
        <v>39.756667283605694</v>
      </c>
      <c r="P3652" s="2">
        <f t="shared" si="545"/>
        <v>30.21133271639431</v>
      </c>
    </row>
    <row r="3653" spans="1:16" x14ac:dyDescent="0.2">
      <c r="A3653" s="46" t="s">
        <v>63</v>
      </c>
      <c r="B3653" s="47" t="s">
        <v>20</v>
      </c>
      <c r="C3653" s="47" t="s">
        <v>44</v>
      </c>
      <c r="D3653" s="47">
        <v>2020</v>
      </c>
      <c r="E3653">
        <v>2</v>
      </c>
      <c r="G3653">
        <v>90</v>
      </c>
      <c r="H3653">
        <v>35.472000000000001</v>
      </c>
      <c r="I3653">
        <v>31.734000000000002</v>
      </c>
      <c r="J3653">
        <v>31.707000000000001</v>
      </c>
      <c r="M3653" s="3">
        <f t="shared" si="542"/>
        <v>32.971000000000004</v>
      </c>
      <c r="N3653" s="1">
        <f t="shared" si="543"/>
        <v>2.1659716064620977</v>
      </c>
      <c r="O3653" s="1">
        <f t="shared" si="544"/>
        <v>35.136971606462104</v>
      </c>
      <c r="P3653" s="2">
        <f t="shared" si="545"/>
        <v>30.805028393537906</v>
      </c>
    </row>
    <row r="3654" spans="1:16" x14ac:dyDescent="0.2">
      <c r="A3654" s="46" t="s">
        <v>63</v>
      </c>
      <c r="B3654" s="47" t="s">
        <v>20</v>
      </c>
      <c r="C3654" s="47" t="s">
        <v>44</v>
      </c>
      <c r="D3654" s="47">
        <v>2020</v>
      </c>
      <c r="E3654">
        <v>2</v>
      </c>
      <c r="G3654">
        <v>91</v>
      </c>
      <c r="H3654">
        <v>39.426000000000002</v>
      </c>
      <c r="I3654">
        <v>32.488</v>
      </c>
      <c r="J3654">
        <v>35.472000000000001</v>
      </c>
      <c r="M3654" s="3">
        <f t="shared" si="542"/>
        <v>35.795333333333332</v>
      </c>
      <c r="N3654" s="1">
        <f t="shared" si="543"/>
        <v>3.4802829386895171</v>
      </c>
      <c r="O3654" s="1">
        <f t="shared" si="544"/>
        <v>39.275616272022852</v>
      </c>
      <c r="P3654" s="2">
        <f t="shared" si="545"/>
        <v>32.315050394643812</v>
      </c>
    </row>
    <row r="3655" spans="1:16" x14ac:dyDescent="0.2">
      <c r="A3655" s="46" t="s">
        <v>63</v>
      </c>
      <c r="B3655" s="47" t="s">
        <v>20</v>
      </c>
      <c r="C3655" s="47" t="s">
        <v>44</v>
      </c>
      <c r="D3655" s="47">
        <v>2020</v>
      </c>
      <c r="E3655">
        <v>2</v>
      </c>
      <c r="G3655">
        <v>92</v>
      </c>
      <c r="H3655">
        <v>38.609000000000002</v>
      </c>
      <c r="I3655">
        <v>42.593000000000004</v>
      </c>
      <c r="J3655">
        <v>30.98</v>
      </c>
      <c r="M3655" s="3">
        <f t="shared" si="542"/>
        <v>37.393999999999998</v>
      </c>
      <c r="N3655" s="1">
        <f t="shared" si="543"/>
        <v>5.9010686320361083</v>
      </c>
      <c r="O3655" s="1">
        <f t="shared" si="544"/>
        <v>43.295068632036106</v>
      </c>
      <c r="P3655" s="2">
        <f t="shared" si="545"/>
        <v>31.492931367963891</v>
      </c>
    </row>
    <row r="3656" spans="1:16" x14ac:dyDescent="0.2">
      <c r="A3656" s="46" t="s">
        <v>63</v>
      </c>
      <c r="B3656" s="47" t="s">
        <v>20</v>
      </c>
      <c r="C3656" s="47" t="s">
        <v>44</v>
      </c>
      <c r="D3656" s="47">
        <v>2020</v>
      </c>
      <c r="E3656">
        <v>2</v>
      </c>
      <c r="G3656">
        <v>93</v>
      </c>
      <c r="H3656">
        <v>41.680999999999997</v>
      </c>
      <c r="I3656">
        <v>42.290999999999997</v>
      </c>
      <c r="J3656">
        <v>28.689</v>
      </c>
      <c r="M3656" s="3">
        <f t="shared" si="542"/>
        <v>37.553666666666665</v>
      </c>
      <c r="N3656" s="1">
        <f t="shared" si="543"/>
        <v>7.6830828014107215</v>
      </c>
      <c r="O3656" s="1">
        <f t="shared" si="544"/>
        <v>45.236749468077385</v>
      </c>
      <c r="P3656" s="2">
        <f t="shared" si="545"/>
        <v>29.870583865255945</v>
      </c>
    </row>
    <row r="3657" spans="1:16" x14ac:dyDescent="0.2">
      <c r="A3657" s="46" t="s">
        <v>63</v>
      </c>
      <c r="B3657" s="47" t="s">
        <v>20</v>
      </c>
      <c r="C3657" s="47" t="s">
        <v>44</v>
      </c>
      <c r="D3657" s="47">
        <v>2020</v>
      </c>
      <c r="E3657">
        <v>2</v>
      </c>
      <c r="G3657">
        <v>94</v>
      </c>
      <c r="H3657">
        <v>36.988999999999997</v>
      </c>
      <c r="I3657">
        <v>39.360999999999997</v>
      </c>
      <c r="J3657">
        <v>27.212</v>
      </c>
      <c r="M3657" s="3">
        <f t="shared" si="542"/>
        <v>34.520666666666664</v>
      </c>
      <c r="N3657" s="1">
        <f t="shared" si="543"/>
        <v>6.4396469106103451</v>
      </c>
      <c r="O3657" s="1">
        <f t="shared" si="544"/>
        <v>40.960313577277006</v>
      </c>
      <c r="P3657" s="2">
        <f t="shared" si="545"/>
        <v>28.081019756056318</v>
      </c>
    </row>
    <row r="3658" spans="1:16" x14ac:dyDescent="0.2">
      <c r="A3658" s="50" t="s">
        <v>63</v>
      </c>
      <c r="B3658" s="51" t="s">
        <v>20</v>
      </c>
      <c r="C3658" s="51" t="s">
        <v>44</v>
      </c>
      <c r="D3658" s="51">
        <v>2020</v>
      </c>
      <c r="E3658" s="5">
        <v>2</v>
      </c>
      <c r="F3658" s="5"/>
      <c r="G3658" s="5">
        <v>95</v>
      </c>
      <c r="H3658" s="5">
        <v>42.432000000000002</v>
      </c>
      <c r="I3658" s="5">
        <v>25.704999999999998</v>
      </c>
      <c r="J3658" s="5">
        <v>15.17</v>
      </c>
      <c r="K3658" s="5"/>
      <c r="L3658" s="5"/>
      <c r="M3658" s="6">
        <f t="shared" si="542"/>
        <v>27.769000000000002</v>
      </c>
      <c r="N3658" s="7">
        <f t="shared" si="543"/>
        <v>13.747699189318917</v>
      </c>
      <c r="O3658" s="7">
        <f t="shared" si="544"/>
        <v>41.516699189318921</v>
      </c>
      <c r="P3658" s="8">
        <f t="shared" si="545"/>
        <v>14.021300810681085</v>
      </c>
    </row>
    <row r="3659" spans="1:16" x14ac:dyDescent="0.2">
      <c r="A3659" s="48" t="s">
        <v>63</v>
      </c>
      <c r="B3659" s="49" t="s">
        <v>20</v>
      </c>
      <c r="C3659" s="49" t="s">
        <v>44</v>
      </c>
      <c r="D3659" s="49">
        <v>2019</v>
      </c>
      <c r="E3659" s="9">
        <v>3</v>
      </c>
      <c r="F3659" s="9">
        <v>3176.4520000000002</v>
      </c>
      <c r="G3659" s="9">
        <v>1</v>
      </c>
      <c r="H3659" s="9">
        <v>2.387</v>
      </c>
      <c r="I3659" s="9" t="s">
        <v>18</v>
      </c>
      <c r="J3659" s="9" t="s">
        <v>18</v>
      </c>
      <c r="K3659" s="9"/>
      <c r="L3659" s="9"/>
      <c r="M3659" s="11">
        <f t="shared" si="542"/>
        <v>2.387</v>
      </c>
      <c r="N3659" s="12" t="e">
        <f t="shared" si="543"/>
        <v>#DIV/0!</v>
      </c>
      <c r="O3659" s="12" t="e">
        <f t="shared" si="544"/>
        <v>#DIV/0!</v>
      </c>
      <c r="P3659" s="13" t="e">
        <f t="shared" si="545"/>
        <v>#DIV/0!</v>
      </c>
    </row>
    <row r="3660" spans="1:16" x14ac:dyDescent="0.2">
      <c r="A3660" s="46" t="s">
        <v>63</v>
      </c>
      <c r="B3660" s="47" t="s">
        <v>20</v>
      </c>
      <c r="C3660" s="47" t="s">
        <v>44</v>
      </c>
      <c r="D3660" s="47">
        <v>2019</v>
      </c>
      <c r="E3660">
        <v>3</v>
      </c>
      <c r="G3660">
        <v>2</v>
      </c>
      <c r="H3660">
        <v>3.774</v>
      </c>
      <c r="I3660">
        <v>3.774</v>
      </c>
      <c r="J3660">
        <v>3.0190000000000001</v>
      </c>
      <c r="M3660" s="3">
        <f t="shared" si="542"/>
        <v>3.5223333333333335</v>
      </c>
      <c r="N3660" s="1">
        <f t="shared" si="543"/>
        <v>0.43589945323816515</v>
      </c>
      <c r="O3660" s="1">
        <f t="shared" si="544"/>
        <v>3.9582327865714988</v>
      </c>
      <c r="P3660" s="2">
        <f t="shared" si="545"/>
        <v>3.0864338800951683</v>
      </c>
    </row>
    <row r="3661" spans="1:16" x14ac:dyDescent="0.2">
      <c r="A3661" s="46" t="s">
        <v>63</v>
      </c>
      <c r="B3661" s="47" t="s">
        <v>20</v>
      </c>
      <c r="C3661" s="47" t="s">
        <v>44</v>
      </c>
      <c r="D3661" s="47">
        <v>2019</v>
      </c>
      <c r="E3661">
        <v>3</v>
      </c>
      <c r="G3661">
        <v>3</v>
      </c>
      <c r="H3661">
        <v>7.5469999999999997</v>
      </c>
      <c r="I3661">
        <v>7.585</v>
      </c>
      <c r="J3661">
        <v>3.774</v>
      </c>
      <c r="M3661" s="3">
        <f t="shared" si="542"/>
        <v>6.3019999999999996</v>
      </c>
      <c r="N3661" s="1">
        <f t="shared" si="543"/>
        <v>2.1893946651985803</v>
      </c>
      <c r="O3661" s="1">
        <f t="shared" si="544"/>
        <v>8.4913946651985803</v>
      </c>
      <c r="P3661" s="2">
        <f t="shared" si="545"/>
        <v>4.1126053348014189</v>
      </c>
    </row>
    <row r="3662" spans="1:16" x14ac:dyDescent="0.2">
      <c r="A3662" s="46" t="s">
        <v>63</v>
      </c>
      <c r="B3662" s="47" t="s">
        <v>20</v>
      </c>
      <c r="C3662" s="47" t="s">
        <v>44</v>
      </c>
      <c r="D3662" s="47">
        <v>2019</v>
      </c>
      <c r="E3662">
        <v>3</v>
      </c>
      <c r="G3662">
        <v>4</v>
      </c>
      <c r="H3662">
        <v>6.0380000000000003</v>
      </c>
      <c r="I3662">
        <v>7.5469999999999997</v>
      </c>
      <c r="J3662">
        <v>4.7729999999999997</v>
      </c>
      <c r="M3662" s="3">
        <f t="shared" si="542"/>
        <v>6.1193333333333335</v>
      </c>
      <c r="N3662" s="1">
        <f t="shared" si="543"/>
        <v>1.3887873607335743</v>
      </c>
      <c r="O3662" s="1">
        <f t="shared" si="544"/>
        <v>7.5081206940669079</v>
      </c>
      <c r="P3662" s="2">
        <f t="shared" si="545"/>
        <v>4.7305459725997592</v>
      </c>
    </row>
    <row r="3663" spans="1:16" x14ac:dyDescent="0.2">
      <c r="A3663" s="46" t="s">
        <v>63</v>
      </c>
      <c r="B3663" s="47" t="s">
        <v>20</v>
      </c>
      <c r="C3663" s="47" t="s">
        <v>44</v>
      </c>
      <c r="D3663" s="47">
        <v>2019</v>
      </c>
      <c r="E3663">
        <v>3</v>
      </c>
      <c r="G3663">
        <v>5</v>
      </c>
      <c r="H3663">
        <v>7.585</v>
      </c>
      <c r="I3663">
        <v>7.585</v>
      </c>
      <c r="J3663">
        <v>6.0380000000000003</v>
      </c>
      <c r="M3663" s="3">
        <f t="shared" si="542"/>
        <v>7.0693333333333328</v>
      </c>
      <c r="N3663" s="1">
        <f t="shared" si="543"/>
        <v>0.89316086643635884</v>
      </c>
      <c r="O3663" s="1">
        <f t="shared" si="544"/>
        <v>7.9624941997696919</v>
      </c>
      <c r="P3663" s="2">
        <f t="shared" si="545"/>
        <v>6.1761724668969737</v>
      </c>
    </row>
    <row r="3664" spans="1:16" x14ac:dyDescent="0.2">
      <c r="A3664" s="46" t="s">
        <v>63</v>
      </c>
      <c r="B3664" s="47" t="s">
        <v>20</v>
      </c>
      <c r="C3664" s="47" t="s">
        <v>44</v>
      </c>
      <c r="D3664" s="47">
        <v>2019</v>
      </c>
      <c r="E3664">
        <v>3</v>
      </c>
      <c r="G3664">
        <v>6</v>
      </c>
      <c r="H3664">
        <v>11.420999999999999</v>
      </c>
      <c r="I3664">
        <v>6.8339999999999996</v>
      </c>
      <c r="J3664">
        <v>6.085</v>
      </c>
      <c r="M3664" s="3">
        <f t="shared" si="542"/>
        <v>8.1133333333333333</v>
      </c>
      <c r="N3664" s="1">
        <f t="shared" si="543"/>
        <v>2.8889001944223192</v>
      </c>
      <c r="O3664" s="1">
        <f t="shared" si="544"/>
        <v>11.002233527755653</v>
      </c>
      <c r="P3664" s="2">
        <f t="shared" si="545"/>
        <v>5.2244331389110137</v>
      </c>
    </row>
    <row r="3665" spans="1:16" x14ac:dyDescent="0.2">
      <c r="A3665" s="46" t="s">
        <v>63</v>
      </c>
      <c r="B3665" s="47" t="s">
        <v>20</v>
      </c>
      <c r="C3665" s="47" t="s">
        <v>44</v>
      </c>
      <c r="D3665" s="47">
        <v>2019</v>
      </c>
      <c r="E3665">
        <v>3</v>
      </c>
      <c r="G3665">
        <v>7</v>
      </c>
      <c r="H3665">
        <v>9.8109999999999999</v>
      </c>
      <c r="I3665">
        <v>8.3019999999999996</v>
      </c>
      <c r="J3665">
        <v>6.7919999999999998</v>
      </c>
      <c r="M3665" s="3">
        <f t="shared" si="542"/>
        <v>8.3016666666666676</v>
      </c>
      <c r="N3665" s="1">
        <f t="shared" si="543"/>
        <v>1.5095000276029518</v>
      </c>
      <c r="O3665" s="1">
        <f t="shared" si="544"/>
        <v>9.8111666942696196</v>
      </c>
      <c r="P3665" s="2">
        <f t="shared" si="545"/>
        <v>6.7921666390637156</v>
      </c>
    </row>
    <row r="3666" spans="1:16" x14ac:dyDescent="0.2">
      <c r="A3666" s="46" t="s">
        <v>63</v>
      </c>
      <c r="B3666" s="47" t="s">
        <v>20</v>
      </c>
      <c r="C3666" s="47" t="s">
        <v>44</v>
      </c>
      <c r="D3666" s="47">
        <v>2019</v>
      </c>
      <c r="E3666">
        <v>3</v>
      </c>
      <c r="G3666">
        <v>8</v>
      </c>
      <c r="H3666">
        <v>7.585</v>
      </c>
      <c r="I3666">
        <v>8.3019999999999996</v>
      </c>
      <c r="J3666">
        <v>8.4380000000000006</v>
      </c>
      <c r="M3666" s="3">
        <f t="shared" si="542"/>
        <v>8.1083333333333343</v>
      </c>
      <c r="N3666" s="1">
        <f t="shared" si="543"/>
        <v>0.45829284669666565</v>
      </c>
      <c r="O3666" s="1">
        <f t="shared" si="544"/>
        <v>8.5666261800299992</v>
      </c>
      <c r="P3666" s="2">
        <f t="shared" si="545"/>
        <v>7.6500404866366685</v>
      </c>
    </row>
    <row r="3667" spans="1:16" x14ac:dyDescent="0.2">
      <c r="A3667" s="46" t="s">
        <v>63</v>
      </c>
      <c r="B3667" s="47" t="s">
        <v>20</v>
      </c>
      <c r="C3667" s="47" t="s">
        <v>44</v>
      </c>
      <c r="D3667" s="47">
        <v>2019</v>
      </c>
      <c r="E3667">
        <v>3</v>
      </c>
      <c r="G3667">
        <v>9</v>
      </c>
      <c r="H3667">
        <v>7.5469999999999997</v>
      </c>
      <c r="I3667">
        <v>9.0879999999999992</v>
      </c>
      <c r="J3667">
        <v>7.6970000000000001</v>
      </c>
      <c r="M3667" s="3">
        <f t="shared" si="542"/>
        <v>8.1106666666666651</v>
      </c>
      <c r="N3667" s="1">
        <f t="shared" si="543"/>
        <v>0.84971191196389184</v>
      </c>
      <c r="O3667" s="1">
        <f t="shared" si="544"/>
        <v>8.9603785786305572</v>
      </c>
      <c r="P3667" s="2">
        <f t="shared" si="545"/>
        <v>7.2609547547027731</v>
      </c>
    </row>
    <row r="3668" spans="1:16" x14ac:dyDescent="0.2">
      <c r="A3668" s="46" t="s">
        <v>63</v>
      </c>
      <c r="B3668" s="47" t="s">
        <v>20</v>
      </c>
      <c r="C3668" s="47" t="s">
        <v>44</v>
      </c>
      <c r="D3668" s="47">
        <v>2019</v>
      </c>
      <c r="E3668">
        <v>3</v>
      </c>
      <c r="G3668">
        <v>10</v>
      </c>
      <c r="H3668">
        <v>6.0380000000000003</v>
      </c>
      <c r="I3668">
        <v>6.7919999999999998</v>
      </c>
      <c r="J3668">
        <v>10.069000000000001</v>
      </c>
      <c r="M3668" s="3">
        <f t="shared" si="542"/>
        <v>7.633</v>
      </c>
      <c r="N3668" s="1">
        <f t="shared" si="543"/>
        <v>2.1430587952737068</v>
      </c>
      <c r="O3668" s="1">
        <f t="shared" si="544"/>
        <v>9.7760587952737072</v>
      </c>
      <c r="P3668" s="2">
        <f t="shared" si="545"/>
        <v>5.4899412047262928</v>
      </c>
    </row>
    <row r="3669" spans="1:16" x14ac:dyDescent="0.2">
      <c r="A3669" s="46" t="s">
        <v>63</v>
      </c>
      <c r="B3669" s="47" t="s">
        <v>20</v>
      </c>
      <c r="C3669" s="47" t="s">
        <v>44</v>
      </c>
      <c r="D3669" s="47">
        <v>2019</v>
      </c>
      <c r="E3669">
        <v>3</v>
      </c>
      <c r="G3669">
        <v>11</v>
      </c>
      <c r="H3669">
        <v>12.099</v>
      </c>
      <c r="I3669">
        <v>7.5469999999999997</v>
      </c>
      <c r="J3669">
        <v>10.673</v>
      </c>
      <c r="M3669" s="3">
        <f t="shared" si="542"/>
        <v>10.106333333333334</v>
      </c>
      <c r="N3669" s="1">
        <f t="shared" si="543"/>
        <v>2.3283061081681957</v>
      </c>
      <c r="O3669" s="1">
        <f t="shared" si="544"/>
        <v>12.434639441501529</v>
      </c>
      <c r="P3669" s="2">
        <f t="shared" si="545"/>
        <v>7.7780272251651379</v>
      </c>
    </row>
    <row r="3670" spans="1:16" x14ac:dyDescent="0.2">
      <c r="A3670" s="46" t="s">
        <v>63</v>
      </c>
      <c r="B3670" s="47" t="s">
        <v>20</v>
      </c>
      <c r="C3670" s="47" t="s">
        <v>44</v>
      </c>
      <c r="D3670" s="47">
        <v>2019</v>
      </c>
      <c r="E3670">
        <v>3</v>
      </c>
      <c r="G3670">
        <v>12</v>
      </c>
      <c r="H3670">
        <v>8.3019999999999996</v>
      </c>
      <c r="I3670">
        <v>10.673</v>
      </c>
      <c r="J3670">
        <v>9.0570000000000004</v>
      </c>
      <c r="M3670" s="3">
        <f t="shared" si="542"/>
        <v>9.3440000000000012</v>
      </c>
      <c r="N3670" s="1">
        <f t="shared" si="543"/>
        <v>1.2112749481434706</v>
      </c>
      <c r="O3670" s="1">
        <f t="shared" si="544"/>
        <v>10.555274948143472</v>
      </c>
      <c r="P3670" s="2">
        <f t="shared" si="545"/>
        <v>8.1327250518565304</v>
      </c>
    </row>
    <row r="3671" spans="1:16" x14ac:dyDescent="0.2">
      <c r="A3671" s="46" t="s">
        <v>63</v>
      </c>
      <c r="B3671" s="47" t="s">
        <v>20</v>
      </c>
      <c r="C3671" s="47" t="s">
        <v>44</v>
      </c>
      <c r="D3671" s="47">
        <v>2019</v>
      </c>
      <c r="E3671">
        <v>3</v>
      </c>
      <c r="G3671">
        <v>13</v>
      </c>
      <c r="H3671">
        <v>12.169</v>
      </c>
      <c r="I3671">
        <v>9.8109999999999999</v>
      </c>
      <c r="J3671">
        <v>9.9269999999999996</v>
      </c>
      <c r="M3671" s="3">
        <f t="shared" si="542"/>
        <v>10.635666666666667</v>
      </c>
      <c r="N3671" s="1">
        <f t="shared" si="543"/>
        <v>1.3291716718819002</v>
      </c>
      <c r="O3671" s="1">
        <f t="shared" si="544"/>
        <v>11.964838338548567</v>
      </c>
      <c r="P3671" s="2">
        <f t="shared" si="545"/>
        <v>9.3064949947847673</v>
      </c>
    </row>
    <row r="3672" spans="1:16" x14ac:dyDescent="0.2">
      <c r="A3672" s="46" t="s">
        <v>63</v>
      </c>
      <c r="B3672" s="47" t="s">
        <v>20</v>
      </c>
      <c r="C3672" s="47" t="s">
        <v>44</v>
      </c>
      <c r="D3672" s="47">
        <v>2019</v>
      </c>
      <c r="E3672">
        <v>3</v>
      </c>
      <c r="G3672">
        <v>14</v>
      </c>
      <c r="H3672">
        <v>10.593</v>
      </c>
      <c r="I3672">
        <v>15.849</v>
      </c>
      <c r="J3672">
        <v>9.9269999999999996</v>
      </c>
      <c r="M3672" s="3">
        <f t="shared" si="542"/>
        <v>12.122999999999999</v>
      </c>
      <c r="N3672" s="1">
        <f t="shared" si="543"/>
        <v>3.2439475951377532</v>
      </c>
      <c r="O3672" s="1">
        <f t="shared" si="544"/>
        <v>15.366947595137752</v>
      </c>
      <c r="P3672" s="2">
        <f t="shared" si="545"/>
        <v>8.8790524048622466</v>
      </c>
    </row>
    <row r="3673" spans="1:16" x14ac:dyDescent="0.2">
      <c r="A3673" s="46" t="s">
        <v>63</v>
      </c>
      <c r="B3673" s="47" t="s">
        <v>20</v>
      </c>
      <c r="C3673" s="47" t="s">
        <v>44</v>
      </c>
      <c r="D3673" s="47">
        <v>2019</v>
      </c>
      <c r="E3673">
        <v>3</v>
      </c>
      <c r="G3673">
        <v>15</v>
      </c>
      <c r="H3673">
        <v>9.84</v>
      </c>
      <c r="I3673">
        <v>8.4380000000000006</v>
      </c>
      <c r="J3673">
        <v>8.3360000000000003</v>
      </c>
      <c r="M3673" s="3">
        <f t="shared" si="542"/>
        <v>8.8713333333333324</v>
      </c>
      <c r="N3673" s="1">
        <f t="shared" si="543"/>
        <v>0.84043877429193659</v>
      </c>
      <c r="O3673" s="1">
        <f t="shared" si="544"/>
        <v>9.7117721076252685</v>
      </c>
      <c r="P3673" s="2">
        <f t="shared" si="545"/>
        <v>8.0308945590413963</v>
      </c>
    </row>
    <row r="3674" spans="1:16" x14ac:dyDescent="0.2">
      <c r="A3674" s="46" t="s">
        <v>63</v>
      </c>
      <c r="B3674" s="47" t="s">
        <v>20</v>
      </c>
      <c r="C3674" s="47" t="s">
        <v>44</v>
      </c>
      <c r="D3674" s="47">
        <v>2019</v>
      </c>
      <c r="E3674">
        <v>3</v>
      </c>
      <c r="G3674">
        <v>16</v>
      </c>
      <c r="H3674">
        <v>6.0380000000000003</v>
      </c>
      <c r="I3674">
        <v>13.585000000000001</v>
      </c>
      <c r="J3674">
        <v>6.9580000000000002</v>
      </c>
      <c r="M3674" s="3">
        <f t="shared" si="542"/>
        <v>8.8603333333333349</v>
      </c>
      <c r="N3674" s="1">
        <f t="shared" si="543"/>
        <v>4.1174575083822464</v>
      </c>
      <c r="O3674" s="1">
        <f t="shared" si="544"/>
        <v>12.977790841715581</v>
      </c>
      <c r="P3674" s="2">
        <f t="shared" si="545"/>
        <v>4.7428758249510885</v>
      </c>
    </row>
    <row r="3675" spans="1:16" x14ac:dyDescent="0.2">
      <c r="A3675" s="46" t="s">
        <v>63</v>
      </c>
      <c r="B3675" s="47" t="s">
        <v>20</v>
      </c>
      <c r="C3675" s="47" t="s">
        <v>44</v>
      </c>
      <c r="D3675" s="47">
        <v>2019</v>
      </c>
      <c r="E3675">
        <v>3</v>
      </c>
      <c r="G3675">
        <v>17</v>
      </c>
      <c r="H3675">
        <v>7.5469999999999997</v>
      </c>
      <c r="I3675">
        <v>13.585000000000001</v>
      </c>
      <c r="J3675">
        <v>9.1820000000000004</v>
      </c>
      <c r="M3675" s="3">
        <f t="shared" si="542"/>
        <v>10.104666666666667</v>
      </c>
      <c r="N3675" s="1">
        <f t="shared" si="543"/>
        <v>3.122954744041829</v>
      </c>
      <c r="O3675" s="1">
        <f t="shared" si="544"/>
        <v>13.227621410708496</v>
      </c>
      <c r="P3675" s="2">
        <f t="shared" si="545"/>
        <v>6.9817119226248376</v>
      </c>
    </row>
    <row r="3676" spans="1:16" x14ac:dyDescent="0.2">
      <c r="A3676" s="46" t="s">
        <v>63</v>
      </c>
      <c r="B3676" s="47" t="s">
        <v>20</v>
      </c>
      <c r="C3676" s="47" t="s">
        <v>44</v>
      </c>
      <c r="D3676" s="47">
        <v>2019</v>
      </c>
      <c r="E3676">
        <v>3</v>
      </c>
      <c r="G3676">
        <v>18</v>
      </c>
      <c r="H3676">
        <v>7.585</v>
      </c>
      <c r="I3676">
        <v>14.419</v>
      </c>
      <c r="J3676">
        <v>9.9269999999999996</v>
      </c>
      <c r="M3676" s="3">
        <f t="shared" si="542"/>
        <v>10.643666666666666</v>
      </c>
      <c r="N3676" s="1">
        <f t="shared" si="543"/>
        <v>3.4729090591798286</v>
      </c>
      <c r="O3676" s="1">
        <f t="shared" si="544"/>
        <v>14.116575725846495</v>
      </c>
      <c r="P3676" s="2">
        <f t="shared" si="545"/>
        <v>7.1707576074868378</v>
      </c>
    </row>
    <row r="3677" spans="1:16" x14ac:dyDescent="0.2">
      <c r="A3677" s="46" t="s">
        <v>63</v>
      </c>
      <c r="B3677" s="47" t="s">
        <v>20</v>
      </c>
      <c r="C3677" s="47" t="s">
        <v>44</v>
      </c>
      <c r="D3677" s="47">
        <v>2019</v>
      </c>
      <c r="E3677">
        <v>3</v>
      </c>
      <c r="G3677">
        <v>19</v>
      </c>
      <c r="H3677">
        <v>7.5469999999999997</v>
      </c>
      <c r="I3677">
        <v>12.852</v>
      </c>
      <c r="J3677">
        <v>6.8339999999999996</v>
      </c>
      <c r="M3677" s="3">
        <f t="shared" si="542"/>
        <v>9.0776666666666674</v>
      </c>
      <c r="N3677" s="1">
        <f t="shared" si="543"/>
        <v>3.2880520575765435</v>
      </c>
      <c r="O3677" s="1">
        <f t="shared" si="544"/>
        <v>12.365718724243211</v>
      </c>
      <c r="P3677" s="2">
        <f t="shared" si="545"/>
        <v>5.7896146090901244</v>
      </c>
    </row>
    <row r="3678" spans="1:16" x14ac:dyDescent="0.2">
      <c r="A3678" s="46" t="s">
        <v>63</v>
      </c>
      <c r="B3678" s="47" t="s">
        <v>20</v>
      </c>
      <c r="C3678" s="47" t="s">
        <v>44</v>
      </c>
      <c r="D3678" s="47">
        <v>2019</v>
      </c>
      <c r="E3678">
        <v>3</v>
      </c>
      <c r="G3678">
        <v>20</v>
      </c>
      <c r="H3678">
        <v>7.585</v>
      </c>
      <c r="I3678">
        <v>10.566000000000001</v>
      </c>
      <c r="J3678">
        <v>11.545</v>
      </c>
      <c r="M3678" s="3">
        <f t="shared" si="542"/>
        <v>9.8986666666666654</v>
      </c>
      <c r="N3678" s="1">
        <f t="shared" si="543"/>
        <v>2.0626197742999954</v>
      </c>
      <c r="O3678" s="1">
        <f t="shared" si="544"/>
        <v>11.96128644096666</v>
      </c>
      <c r="P3678" s="2">
        <f t="shared" si="545"/>
        <v>7.83604689236667</v>
      </c>
    </row>
    <row r="3679" spans="1:16" x14ac:dyDescent="0.2">
      <c r="A3679" s="46" t="s">
        <v>63</v>
      </c>
      <c r="B3679" s="47" t="s">
        <v>20</v>
      </c>
      <c r="C3679" s="47" t="s">
        <v>44</v>
      </c>
      <c r="D3679" s="47">
        <v>2019</v>
      </c>
      <c r="E3679">
        <v>3</v>
      </c>
      <c r="G3679">
        <v>21</v>
      </c>
      <c r="H3679">
        <v>11.420999999999999</v>
      </c>
      <c r="I3679">
        <v>12.83</v>
      </c>
      <c r="J3679">
        <v>10.593</v>
      </c>
      <c r="M3679" s="3">
        <f t="shared" si="542"/>
        <v>11.614666666666665</v>
      </c>
      <c r="N3679" s="1">
        <f t="shared" si="543"/>
        <v>1.1310050103042575</v>
      </c>
      <c r="O3679" s="1">
        <f t="shared" si="544"/>
        <v>12.745671676970922</v>
      </c>
      <c r="P3679" s="2">
        <f t="shared" si="545"/>
        <v>10.483661656362408</v>
      </c>
    </row>
    <row r="3680" spans="1:16" x14ac:dyDescent="0.2">
      <c r="A3680" s="46" t="s">
        <v>63</v>
      </c>
      <c r="B3680" s="47" t="s">
        <v>20</v>
      </c>
      <c r="C3680" s="47" t="s">
        <v>44</v>
      </c>
      <c r="D3680" s="47">
        <v>2019</v>
      </c>
      <c r="E3680">
        <v>3</v>
      </c>
      <c r="G3680">
        <v>22</v>
      </c>
      <c r="H3680">
        <v>10.805999999999999</v>
      </c>
      <c r="I3680">
        <v>15.093999999999999</v>
      </c>
      <c r="J3680">
        <v>8.4380000000000006</v>
      </c>
      <c r="M3680" s="3">
        <f t="shared" si="542"/>
        <v>11.446</v>
      </c>
      <c r="N3680" s="1">
        <f t="shared" si="543"/>
        <v>3.3738381703928817</v>
      </c>
      <c r="O3680" s="1">
        <f t="shared" si="544"/>
        <v>14.819838170392881</v>
      </c>
      <c r="P3680" s="2">
        <f t="shared" si="545"/>
        <v>8.0721618296071185</v>
      </c>
    </row>
    <row r="3681" spans="1:16" x14ac:dyDescent="0.2">
      <c r="A3681" s="46" t="s">
        <v>63</v>
      </c>
      <c r="B3681" s="47" t="s">
        <v>20</v>
      </c>
      <c r="C3681" s="47" t="s">
        <v>44</v>
      </c>
      <c r="D3681" s="47">
        <v>2019</v>
      </c>
      <c r="E3681">
        <v>3</v>
      </c>
      <c r="G3681">
        <v>23</v>
      </c>
      <c r="H3681">
        <v>12.169</v>
      </c>
      <c r="I3681">
        <v>12.83</v>
      </c>
      <c r="J3681">
        <v>6.7919999999999998</v>
      </c>
      <c r="M3681" s="3">
        <f t="shared" si="542"/>
        <v>10.597000000000001</v>
      </c>
      <c r="N3681" s="1">
        <f t="shared" si="543"/>
        <v>3.311759200183487</v>
      </c>
      <c r="O3681" s="1">
        <f t="shared" si="544"/>
        <v>13.908759200183489</v>
      </c>
      <c r="P3681" s="2">
        <f t="shared" si="545"/>
        <v>7.2852407998165143</v>
      </c>
    </row>
    <row r="3682" spans="1:16" x14ac:dyDescent="0.2">
      <c r="A3682" s="46" t="s">
        <v>63</v>
      </c>
      <c r="B3682" s="47" t="s">
        <v>20</v>
      </c>
      <c r="C3682" s="47" t="s">
        <v>44</v>
      </c>
      <c r="D3682" s="47">
        <v>2019</v>
      </c>
      <c r="E3682">
        <v>3</v>
      </c>
      <c r="G3682">
        <v>24</v>
      </c>
      <c r="H3682">
        <v>15.17</v>
      </c>
      <c r="I3682">
        <v>16.672000000000001</v>
      </c>
      <c r="J3682">
        <v>8.3360000000000003</v>
      </c>
      <c r="M3682" s="3">
        <f t="shared" si="542"/>
        <v>13.392666666666665</v>
      </c>
      <c r="N3682" s="1">
        <f t="shared" si="543"/>
        <v>4.443130578019665</v>
      </c>
      <c r="O3682" s="1">
        <f t="shared" si="544"/>
        <v>17.835797244686329</v>
      </c>
      <c r="P3682" s="2">
        <f t="shared" si="545"/>
        <v>8.949536088647001</v>
      </c>
    </row>
    <row r="3683" spans="1:16" x14ac:dyDescent="0.2">
      <c r="A3683" s="46" t="s">
        <v>63</v>
      </c>
      <c r="B3683" s="47" t="s">
        <v>20</v>
      </c>
      <c r="C3683" s="47" t="s">
        <v>44</v>
      </c>
      <c r="D3683" s="47">
        <v>2019</v>
      </c>
      <c r="E3683">
        <v>3</v>
      </c>
      <c r="G3683">
        <v>25</v>
      </c>
      <c r="H3683">
        <v>13.180999999999999</v>
      </c>
      <c r="I3683">
        <v>12.83</v>
      </c>
      <c r="J3683">
        <v>9.9269999999999996</v>
      </c>
      <c r="M3683" s="3">
        <f t="shared" si="542"/>
        <v>11.979333333333335</v>
      </c>
      <c r="N3683" s="1">
        <f t="shared" si="543"/>
        <v>1.7860163306457477</v>
      </c>
      <c r="O3683" s="1">
        <f t="shared" si="544"/>
        <v>13.765349663979082</v>
      </c>
      <c r="P3683" s="2">
        <f t="shared" si="545"/>
        <v>10.193317002687587</v>
      </c>
    </row>
    <row r="3684" spans="1:16" x14ac:dyDescent="0.2">
      <c r="A3684" s="46" t="s">
        <v>63</v>
      </c>
      <c r="B3684" s="47" t="s">
        <v>20</v>
      </c>
      <c r="C3684" s="47" t="s">
        <v>44</v>
      </c>
      <c r="D3684" s="47">
        <v>2019</v>
      </c>
      <c r="E3684">
        <v>3</v>
      </c>
      <c r="G3684">
        <v>26</v>
      </c>
      <c r="H3684">
        <v>15.867000000000001</v>
      </c>
      <c r="I3684">
        <v>10.593</v>
      </c>
      <c r="J3684">
        <v>11.346</v>
      </c>
      <c r="M3684" s="3">
        <f t="shared" si="542"/>
        <v>12.601999999999999</v>
      </c>
      <c r="N3684" s="1">
        <f t="shared" si="543"/>
        <v>2.8525288780308657</v>
      </c>
      <c r="O3684" s="1">
        <f t="shared" si="544"/>
        <v>15.454528878030864</v>
      </c>
      <c r="P3684" s="2">
        <f t="shared" si="545"/>
        <v>9.7494711219691332</v>
      </c>
    </row>
    <row r="3685" spans="1:16" x14ac:dyDescent="0.2">
      <c r="A3685" s="46" t="s">
        <v>63</v>
      </c>
      <c r="B3685" s="47" t="s">
        <v>20</v>
      </c>
      <c r="C3685" s="47" t="s">
        <v>44</v>
      </c>
      <c r="D3685" s="47">
        <v>2019</v>
      </c>
      <c r="E3685">
        <v>3</v>
      </c>
      <c r="G3685">
        <v>27</v>
      </c>
      <c r="H3685">
        <v>13.585000000000001</v>
      </c>
      <c r="I3685">
        <v>18.867999999999999</v>
      </c>
      <c r="J3685">
        <v>19.242000000000001</v>
      </c>
      <c r="M3685" s="3">
        <f t="shared" si="542"/>
        <v>17.231666666666669</v>
      </c>
      <c r="N3685" s="1">
        <f t="shared" si="543"/>
        <v>3.1636375161091408</v>
      </c>
      <c r="O3685" s="1">
        <f t="shared" si="544"/>
        <v>20.39530418277581</v>
      </c>
      <c r="P3685" s="2">
        <f t="shared" si="545"/>
        <v>14.068029150557528</v>
      </c>
    </row>
    <row r="3686" spans="1:16" x14ac:dyDescent="0.2">
      <c r="A3686" s="46" t="s">
        <v>63</v>
      </c>
      <c r="B3686" s="47" t="s">
        <v>20</v>
      </c>
      <c r="C3686" s="47" t="s">
        <v>44</v>
      </c>
      <c r="D3686" s="47">
        <v>2019</v>
      </c>
      <c r="E3686">
        <v>3</v>
      </c>
      <c r="G3686">
        <v>28</v>
      </c>
      <c r="H3686">
        <v>12.852</v>
      </c>
      <c r="I3686">
        <v>20.376999999999999</v>
      </c>
      <c r="J3686">
        <v>18.882999999999999</v>
      </c>
      <c r="M3686" s="3">
        <f t="shared" si="542"/>
        <v>17.370666666666665</v>
      </c>
      <c r="N3686" s="1">
        <f t="shared" si="543"/>
        <v>3.9839390473918419</v>
      </c>
      <c r="O3686" s="1">
        <f t="shared" si="544"/>
        <v>21.354605714058508</v>
      </c>
      <c r="P3686" s="2">
        <f t="shared" si="545"/>
        <v>13.386727619274822</v>
      </c>
    </row>
    <row r="3687" spans="1:16" x14ac:dyDescent="0.2">
      <c r="A3687" s="46" t="s">
        <v>63</v>
      </c>
      <c r="B3687" s="47" t="s">
        <v>20</v>
      </c>
      <c r="C3687" s="47" t="s">
        <v>44</v>
      </c>
      <c r="D3687" s="47">
        <v>2019</v>
      </c>
      <c r="E3687">
        <v>3</v>
      </c>
      <c r="G3687">
        <v>29</v>
      </c>
      <c r="H3687">
        <v>9.0879999999999992</v>
      </c>
      <c r="I3687">
        <v>22.641999999999999</v>
      </c>
      <c r="J3687">
        <v>20.390999999999998</v>
      </c>
      <c r="M3687" s="3">
        <f t="shared" si="542"/>
        <v>17.373666666666665</v>
      </c>
      <c r="N3687" s="1">
        <f t="shared" si="543"/>
        <v>7.2633294248115519</v>
      </c>
      <c r="O3687" s="1">
        <f t="shared" si="544"/>
        <v>24.636996091478217</v>
      </c>
      <c r="P3687" s="2">
        <f t="shared" si="545"/>
        <v>10.110337241855113</v>
      </c>
    </row>
    <row r="3688" spans="1:16" x14ac:dyDescent="0.2">
      <c r="A3688" s="46" t="s">
        <v>63</v>
      </c>
      <c r="B3688" s="47" t="s">
        <v>20</v>
      </c>
      <c r="C3688" s="47" t="s">
        <v>44</v>
      </c>
      <c r="D3688" s="47">
        <v>2019</v>
      </c>
      <c r="E3688">
        <v>3</v>
      </c>
      <c r="G3688">
        <v>30</v>
      </c>
      <c r="H3688">
        <v>15.263</v>
      </c>
      <c r="I3688">
        <v>19.753</v>
      </c>
      <c r="J3688">
        <v>21.186</v>
      </c>
      <c r="M3688" s="3">
        <f t="shared" si="542"/>
        <v>18.733999999999998</v>
      </c>
      <c r="N3688" s="1">
        <f t="shared" si="543"/>
        <v>3.0901865639472357</v>
      </c>
      <c r="O3688" s="1">
        <f t="shared" si="544"/>
        <v>21.824186563947233</v>
      </c>
      <c r="P3688" s="2">
        <f t="shared" si="545"/>
        <v>15.643813436052763</v>
      </c>
    </row>
    <row r="3689" spans="1:16" x14ac:dyDescent="0.2">
      <c r="A3689" s="46" t="s">
        <v>63</v>
      </c>
      <c r="B3689" s="47" t="s">
        <v>20</v>
      </c>
      <c r="C3689" s="47" t="s">
        <v>44</v>
      </c>
      <c r="D3689" s="47">
        <v>2019</v>
      </c>
      <c r="E3689">
        <v>3</v>
      </c>
      <c r="G3689">
        <v>31</v>
      </c>
      <c r="H3689">
        <v>19.681000000000001</v>
      </c>
      <c r="I3689">
        <v>27.212</v>
      </c>
      <c r="J3689">
        <v>21.186</v>
      </c>
      <c r="M3689" s="3">
        <f t="shared" si="542"/>
        <v>22.693000000000001</v>
      </c>
      <c r="N3689" s="1">
        <f t="shared" si="543"/>
        <v>3.9852574571788875</v>
      </c>
      <c r="O3689" s="1">
        <f t="shared" si="544"/>
        <v>26.678257457178887</v>
      </c>
      <c r="P3689" s="2">
        <f t="shared" si="545"/>
        <v>18.707742542821116</v>
      </c>
    </row>
    <row r="3690" spans="1:16" x14ac:dyDescent="0.2">
      <c r="A3690" s="46" t="s">
        <v>63</v>
      </c>
      <c r="B3690" s="47" t="s">
        <v>20</v>
      </c>
      <c r="C3690" s="47" t="s">
        <v>44</v>
      </c>
      <c r="D3690" s="47">
        <v>2019</v>
      </c>
      <c r="E3690">
        <v>3</v>
      </c>
      <c r="G3690">
        <v>32</v>
      </c>
      <c r="H3690">
        <v>19.681000000000001</v>
      </c>
      <c r="I3690">
        <v>19.623000000000001</v>
      </c>
      <c r="J3690">
        <v>21.939</v>
      </c>
      <c r="M3690" s="3">
        <f t="shared" si="542"/>
        <v>20.414333333333335</v>
      </c>
      <c r="N3690" s="1">
        <f t="shared" si="543"/>
        <v>1.3207184913271004</v>
      </c>
      <c r="O3690" s="1">
        <f t="shared" si="544"/>
        <v>21.735051824660435</v>
      </c>
      <c r="P3690" s="2">
        <f t="shared" si="545"/>
        <v>19.093614842006236</v>
      </c>
    </row>
    <row r="3691" spans="1:16" x14ac:dyDescent="0.2">
      <c r="A3691" s="46" t="s">
        <v>63</v>
      </c>
      <c r="B3691" s="47" t="s">
        <v>20</v>
      </c>
      <c r="C3691" s="47" t="s">
        <v>44</v>
      </c>
      <c r="D3691" s="47">
        <v>2019</v>
      </c>
      <c r="E3691">
        <v>3</v>
      </c>
      <c r="G3691">
        <v>33</v>
      </c>
      <c r="H3691">
        <v>20.503</v>
      </c>
      <c r="I3691">
        <v>24.163</v>
      </c>
      <c r="J3691">
        <v>20.503</v>
      </c>
      <c r="M3691" s="3">
        <f t="shared" si="542"/>
        <v>21.722999999999999</v>
      </c>
      <c r="N3691" s="1">
        <f t="shared" si="543"/>
        <v>2.1131019852340303</v>
      </c>
      <c r="O3691" s="1">
        <f t="shared" si="544"/>
        <v>23.836101985234031</v>
      </c>
      <c r="P3691" s="2">
        <f t="shared" si="545"/>
        <v>19.609898014765967</v>
      </c>
    </row>
    <row r="3692" spans="1:16" x14ac:dyDescent="0.2">
      <c r="A3692" s="46" t="s">
        <v>63</v>
      </c>
      <c r="B3692" s="47" t="s">
        <v>20</v>
      </c>
      <c r="C3692" s="47" t="s">
        <v>44</v>
      </c>
      <c r="D3692" s="47">
        <v>2019</v>
      </c>
      <c r="E3692">
        <v>3</v>
      </c>
      <c r="G3692">
        <v>34</v>
      </c>
      <c r="H3692">
        <v>22.692</v>
      </c>
      <c r="I3692">
        <v>26.587</v>
      </c>
      <c r="J3692">
        <v>23.445</v>
      </c>
      <c r="M3692" s="3">
        <f t="shared" si="542"/>
        <v>24.24133333333333</v>
      </c>
      <c r="N3692" s="1">
        <f t="shared" si="543"/>
        <v>2.0660025008051979</v>
      </c>
      <c r="O3692" s="1">
        <f t="shared" si="544"/>
        <v>26.307335834138527</v>
      </c>
      <c r="P3692" s="2">
        <f t="shared" si="545"/>
        <v>22.175330832528132</v>
      </c>
    </row>
    <row r="3693" spans="1:16" x14ac:dyDescent="0.2">
      <c r="A3693" s="46" t="s">
        <v>63</v>
      </c>
      <c r="B3693" s="47" t="s">
        <v>20</v>
      </c>
      <c r="C3693" s="47" t="s">
        <v>44</v>
      </c>
      <c r="D3693" s="47">
        <v>2019</v>
      </c>
      <c r="E3693">
        <v>3</v>
      </c>
      <c r="G3693">
        <v>35</v>
      </c>
      <c r="H3693">
        <v>18.867999999999999</v>
      </c>
      <c r="I3693">
        <v>27.263999999999999</v>
      </c>
      <c r="J3693">
        <v>21.611999999999998</v>
      </c>
      <c r="M3693" s="3">
        <f t="shared" si="542"/>
        <v>22.581333333333333</v>
      </c>
      <c r="N3693" s="1">
        <f t="shared" si="543"/>
        <v>4.281110759292873</v>
      </c>
      <c r="O3693" s="1">
        <f t="shared" si="544"/>
        <v>26.862444092626205</v>
      </c>
      <c r="P3693" s="2">
        <f t="shared" si="545"/>
        <v>18.300222574040461</v>
      </c>
    </row>
    <row r="3694" spans="1:16" x14ac:dyDescent="0.2">
      <c r="A3694" s="46" t="s">
        <v>63</v>
      </c>
      <c r="B3694" s="47" t="s">
        <v>20</v>
      </c>
      <c r="C3694" s="47" t="s">
        <v>44</v>
      </c>
      <c r="D3694" s="47">
        <v>2019</v>
      </c>
      <c r="E3694">
        <v>3</v>
      </c>
      <c r="G3694">
        <v>36</v>
      </c>
      <c r="H3694">
        <v>20.503</v>
      </c>
      <c r="I3694">
        <v>22.641999999999999</v>
      </c>
      <c r="J3694">
        <v>19.753</v>
      </c>
      <c r="M3694" s="3">
        <f t="shared" si="542"/>
        <v>20.965999999999998</v>
      </c>
      <c r="N3694" s="1">
        <f t="shared" si="543"/>
        <v>1.4991187411275997</v>
      </c>
      <c r="O3694" s="1">
        <f t="shared" si="544"/>
        <v>22.465118741127597</v>
      </c>
      <c r="P3694" s="2">
        <f t="shared" si="545"/>
        <v>19.466881258872398</v>
      </c>
    </row>
    <row r="3695" spans="1:16" x14ac:dyDescent="0.2">
      <c r="A3695" s="46" t="s">
        <v>63</v>
      </c>
      <c r="B3695" s="47" t="s">
        <v>20</v>
      </c>
      <c r="C3695" s="47" t="s">
        <v>44</v>
      </c>
      <c r="D3695" s="47">
        <v>2019</v>
      </c>
      <c r="E3695">
        <v>3</v>
      </c>
      <c r="G3695">
        <v>37</v>
      </c>
      <c r="H3695">
        <v>16.134</v>
      </c>
      <c r="I3695">
        <v>30.207999999999998</v>
      </c>
      <c r="J3695">
        <v>35.6</v>
      </c>
      <c r="M3695" s="3">
        <f t="shared" si="542"/>
        <v>27.314000000000004</v>
      </c>
      <c r="N3695" s="1">
        <f t="shared" si="543"/>
        <v>10.050508245855029</v>
      </c>
      <c r="O3695" s="1">
        <f t="shared" si="544"/>
        <v>37.364508245855035</v>
      </c>
      <c r="P3695" s="2">
        <f t="shared" si="545"/>
        <v>17.263491754144972</v>
      </c>
    </row>
    <row r="3696" spans="1:16" x14ac:dyDescent="0.2">
      <c r="A3696" s="46" t="s">
        <v>63</v>
      </c>
      <c r="B3696" s="47" t="s">
        <v>20</v>
      </c>
      <c r="C3696" s="47" t="s">
        <v>44</v>
      </c>
      <c r="D3696" s="47">
        <v>2019</v>
      </c>
      <c r="E3696">
        <v>3</v>
      </c>
      <c r="G3696">
        <v>38</v>
      </c>
      <c r="H3696">
        <v>19.637</v>
      </c>
      <c r="I3696">
        <v>31.09</v>
      </c>
      <c r="J3696">
        <v>29.521000000000001</v>
      </c>
      <c r="M3696" s="3">
        <f t="shared" si="542"/>
        <v>26.749333333333336</v>
      </c>
      <c r="N3696" s="1">
        <f t="shared" si="543"/>
        <v>6.209219301436649</v>
      </c>
      <c r="O3696" s="1">
        <f t="shared" si="544"/>
        <v>32.958552634769987</v>
      </c>
      <c r="P3696" s="2">
        <f t="shared" si="545"/>
        <v>20.540114031896685</v>
      </c>
    </row>
    <row r="3697" spans="1:16" x14ac:dyDescent="0.2">
      <c r="A3697" s="46" t="s">
        <v>63</v>
      </c>
      <c r="B3697" s="47" t="s">
        <v>20</v>
      </c>
      <c r="C3697" s="47" t="s">
        <v>44</v>
      </c>
      <c r="D3697" s="47">
        <v>2019</v>
      </c>
      <c r="E3697">
        <v>3</v>
      </c>
      <c r="G3697">
        <v>39</v>
      </c>
      <c r="H3697">
        <v>21.146000000000001</v>
      </c>
      <c r="I3697">
        <v>35.6</v>
      </c>
      <c r="J3697">
        <v>29.035</v>
      </c>
      <c r="M3697" s="3">
        <f t="shared" ref="M3697:M3760" si="546">AVERAGE(H3697:L3697)</f>
        <v>28.593666666666667</v>
      </c>
      <c r="N3697" s="1">
        <f t="shared" ref="N3697:N3760" si="547">STDEV(H3697:L3697)</f>
        <v>7.2370995801725204</v>
      </c>
      <c r="O3697" s="1">
        <f t="shared" ref="O3697:O3760" si="548">M3697+N3697</f>
        <v>35.83076624683919</v>
      </c>
      <c r="P3697" s="2">
        <f t="shared" ref="P3697:P3760" si="549">M3697-N3697</f>
        <v>21.356567086494145</v>
      </c>
    </row>
    <row r="3698" spans="1:16" x14ac:dyDescent="0.2">
      <c r="A3698" s="46" t="s">
        <v>63</v>
      </c>
      <c r="B3698" s="47" t="s">
        <v>20</v>
      </c>
      <c r="C3698" s="47" t="s">
        <v>44</v>
      </c>
      <c r="D3698" s="47">
        <v>2019</v>
      </c>
      <c r="E3698">
        <v>3</v>
      </c>
      <c r="G3698">
        <v>40</v>
      </c>
      <c r="H3698">
        <v>18.363</v>
      </c>
      <c r="I3698">
        <v>31.734000000000002</v>
      </c>
      <c r="J3698">
        <v>24.443999999999999</v>
      </c>
      <c r="M3698" s="3">
        <f t="shared" si="546"/>
        <v>24.846999999999998</v>
      </c>
      <c r="N3698" s="1">
        <f t="shared" si="547"/>
        <v>6.6946035730280649</v>
      </c>
      <c r="O3698" s="1">
        <f t="shared" si="548"/>
        <v>31.541603573028063</v>
      </c>
      <c r="P3698" s="2">
        <f t="shared" si="549"/>
        <v>18.152396426971933</v>
      </c>
    </row>
    <row r="3699" spans="1:16" x14ac:dyDescent="0.2">
      <c r="A3699" s="46" t="s">
        <v>63</v>
      </c>
      <c r="B3699" s="47" t="s">
        <v>20</v>
      </c>
      <c r="C3699" s="47" t="s">
        <v>44</v>
      </c>
      <c r="D3699" s="47">
        <v>2019</v>
      </c>
      <c r="E3699">
        <v>3</v>
      </c>
      <c r="G3699">
        <v>41</v>
      </c>
      <c r="H3699">
        <v>26.8</v>
      </c>
      <c r="I3699">
        <v>35.76</v>
      </c>
      <c r="J3699">
        <v>29.588000000000001</v>
      </c>
      <c r="M3699" s="3">
        <f t="shared" si="546"/>
        <v>30.715999999999998</v>
      </c>
      <c r="N3699" s="1">
        <f t="shared" si="547"/>
        <v>4.5852685853720683</v>
      </c>
      <c r="O3699" s="1">
        <f t="shared" si="548"/>
        <v>35.301268585372064</v>
      </c>
      <c r="P3699" s="2">
        <f t="shared" si="549"/>
        <v>26.130731414627931</v>
      </c>
    </row>
    <row r="3700" spans="1:16" x14ac:dyDescent="0.2">
      <c r="A3700" s="46" t="s">
        <v>63</v>
      </c>
      <c r="B3700" s="47" t="s">
        <v>20</v>
      </c>
      <c r="C3700" s="47" t="s">
        <v>44</v>
      </c>
      <c r="D3700" s="47">
        <v>2019</v>
      </c>
      <c r="E3700">
        <v>3</v>
      </c>
      <c r="G3700">
        <v>42</v>
      </c>
      <c r="H3700">
        <v>29.443999999999999</v>
      </c>
      <c r="I3700">
        <v>34.170999999999999</v>
      </c>
      <c r="J3700">
        <v>28.178000000000001</v>
      </c>
      <c r="M3700" s="3">
        <f t="shared" si="546"/>
        <v>30.597666666666665</v>
      </c>
      <c r="N3700" s="1">
        <f t="shared" si="547"/>
        <v>3.1586741416824449</v>
      </c>
      <c r="O3700" s="1">
        <f t="shared" si="548"/>
        <v>33.756340808349108</v>
      </c>
      <c r="P3700" s="2">
        <f t="shared" si="549"/>
        <v>27.438992524984222</v>
      </c>
    </row>
    <row r="3701" spans="1:16" x14ac:dyDescent="0.2">
      <c r="A3701" s="46" t="s">
        <v>63</v>
      </c>
      <c r="B3701" s="47" t="s">
        <v>20</v>
      </c>
      <c r="C3701" s="47" t="s">
        <v>44</v>
      </c>
      <c r="D3701" s="47">
        <v>2019</v>
      </c>
      <c r="E3701">
        <v>3</v>
      </c>
      <c r="G3701">
        <v>43</v>
      </c>
      <c r="H3701">
        <v>33.284999999999997</v>
      </c>
      <c r="I3701" t="s">
        <v>18</v>
      </c>
      <c r="J3701">
        <v>30.189</v>
      </c>
      <c r="M3701" s="3">
        <f t="shared" si="546"/>
        <v>31.736999999999998</v>
      </c>
      <c r="N3701" s="1">
        <f t="shared" si="547"/>
        <v>2.1892025945535485</v>
      </c>
      <c r="O3701" s="1">
        <f t="shared" si="548"/>
        <v>33.926202594553544</v>
      </c>
      <c r="P3701" s="2">
        <f t="shared" si="549"/>
        <v>29.547797405446449</v>
      </c>
    </row>
    <row r="3702" spans="1:16" x14ac:dyDescent="0.2">
      <c r="A3702" s="46" t="s">
        <v>63</v>
      </c>
      <c r="B3702" s="47" t="s">
        <v>20</v>
      </c>
      <c r="C3702" s="47" t="s">
        <v>44</v>
      </c>
      <c r="D3702" s="47">
        <v>2019</v>
      </c>
      <c r="E3702">
        <v>3</v>
      </c>
      <c r="G3702">
        <v>44</v>
      </c>
      <c r="H3702">
        <v>28.838000000000001</v>
      </c>
      <c r="I3702">
        <v>40.929000000000002</v>
      </c>
      <c r="J3702">
        <v>29.675000000000001</v>
      </c>
      <c r="M3702" s="3">
        <f t="shared" si="546"/>
        <v>33.147333333333329</v>
      </c>
      <c r="N3702" s="1">
        <f t="shared" si="547"/>
        <v>6.7521029563635659</v>
      </c>
      <c r="O3702" s="1">
        <f t="shared" si="548"/>
        <v>39.899436289696894</v>
      </c>
      <c r="P3702" s="2">
        <f t="shared" si="549"/>
        <v>26.395230376969764</v>
      </c>
    </row>
    <row r="3703" spans="1:16" x14ac:dyDescent="0.2">
      <c r="A3703" s="46" t="s">
        <v>63</v>
      </c>
      <c r="B3703" s="47" t="s">
        <v>20</v>
      </c>
      <c r="C3703" s="47" t="s">
        <v>44</v>
      </c>
      <c r="D3703" s="47">
        <v>2019</v>
      </c>
      <c r="E3703">
        <v>3</v>
      </c>
      <c r="G3703">
        <v>45</v>
      </c>
      <c r="H3703">
        <v>31.779</v>
      </c>
      <c r="I3703">
        <v>34.75</v>
      </c>
      <c r="J3703">
        <v>21.186</v>
      </c>
      <c r="M3703" s="3">
        <f t="shared" si="546"/>
        <v>29.238333333333333</v>
      </c>
      <c r="N3703" s="1">
        <f t="shared" si="547"/>
        <v>7.1299904862021464</v>
      </c>
      <c r="O3703" s="1">
        <f t="shared" si="548"/>
        <v>36.368323819535476</v>
      </c>
      <c r="P3703" s="2">
        <f t="shared" si="549"/>
        <v>22.108342847131187</v>
      </c>
    </row>
    <row r="3704" spans="1:16" x14ac:dyDescent="0.2">
      <c r="A3704" s="46" t="s">
        <v>63</v>
      </c>
      <c r="B3704" s="47" t="s">
        <v>20</v>
      </c>
      <c r="C3704" s="47" t="s">
        <v>44</v>
      </c>
      <c r="D3704" s="47">
        <v>2019</v>
      </c>
      <c r="E3704">
        <v>3</v>
      </c>
      <c r="G3704">
        <v>46</v>
      </c>
      <c r="H3704">
        <v>29.78</v>
      </c>
      <c r="I3704">
        <v>25.66</v>
      </c>
      <c r="J3704">
        <v>28.087</v>
      </c>
      <c r="M3704" s="3">
        <f t="shared" si="546"/>
        <v>27.842333333333332</v>
      </c>
      <c r="N3704" s="1">
        <f t="shared" si="547"/>
        <v>2.0708684973540294</v>
      </c>
      <c r="O3704" s="1">
        <f t="shared" si="548"/>
        <v>29.913201830687363</v>
      </c>
      <c r="P3704" s="2">
        <f t="shared" si="549"/>
        <v>25.771464835979302</v>
      </c>
    </row>
    <row r="3705" spans="1:16" x14ac:dyDescent="0.2">
      <c r="A3705" s="46" t="s">
        <v>63</v>
      </c>
      <c r="B3705" s="47" t="s">
        <v>20</v>
      </c>
      <c r="C3705" s="47" t="s">
        <v>44</v>
      </c>
      <c r="D3705" s="47">
        <v>2019</v>
      </c>
      <c r="E3705">
        <v>3</v>
      </c>
      <c r="G3705">
        <v>47</v>
      </c>
      <c r="H3705">
        <v>34.262999999999998</v>
      </c>
      <c r="I3705">
        <v>25.670999999999999</v>
      </c>
      <c r="J3705">
        <v>37.804000000000002</v>
      </c>
      <c r="M3705" s="3">
        <f t="shared" si="546"/>
        <v>32.579333333333331</v>
      </c>
      <c r="N3705" s="1">
        <f t="shared" si="547"/>
        <v>6.2392685735856315</v>
      </c>
      <c r="O3705" s="1">
        <f t="shared" si="548"/>
        <v>38.818601906918964</v>
      </c>
      <c r="P3705" s="2">
        <f t="shared" si="549"/>
        <v>26.340064759747698</v>
      </c>
    </row>
    <row r="3706" spans="1:16" x14ac:dyDescent="0.2">
      <c r="A3706" s="46" t="s">
        <v>63</v>
      </c>
      <c r="B3706" s="47" t="s">
        <v>20</v>
      </c>
      <c r="C3706" s="47" t="s">
        <v>44</v>
      </c>
      <c r="D3706" s="47">
        <v>2019</v>
      </c>
      <c r="E3706">
        <v>3</v>
      </c>
      <c r="G3706">
        <v>48</v>
      </c>
      <c r="H3706">
        <v>25.19</v>
      </c>
      <c r="I3706">
        <v>23.408000000000001</v>
      </c>
      <c r="J3706" t="s">
        <v>18</v>
      </c>
      <c r="M3706" s="3">
        <f t="shared" si="546"/>
        <v>24.298999999999999</v>
      </c>
      <c r="N3706" s="1">
        <f t="shared" si="547"/>
        <v>1.2600642840744278</v>
      </c>
      <c r="O3706" s="1">
        <f t="shared" si="548"/>
        <v>25.559064284074427</v>
      </c>
      <c r="P3706" s="2">
        <f t="shared" si="549"/>
        <v>23.038935715925572</v>
      </c>
    </row>
    <row r="3707" spans="1:16" x14ac:dyDescent="0.2">
      <c r="A3707" s="46" t="s">
        <v>63</v>
      </c>
      <c r="B3707" s="47" t="s">
        <v>20</v>
      </c>
      <c r="C3707" s="47" t="s">
        <v>44</v>
      </c>
      <c r="D3707" s="47">
        <v>2019</v>
      </c>
      <c r="E3707">
        <v>3</v>
      </c>
      <c r="G3707">
        <v>49</v>
      </c>
      <c r="H3707">
        <v>27.17</v>
      </c>
      <c r="I3707">
        <v>29.308</v>
      </c>
      <c r="J3707">
        <v>42.325000000000003</v>
      </c>
      <c r="M3707" s="3">
        <f t="shared" si="546"/>
        <v>32.934333333333335</v>
      </c>
      <c r="N3707" s="1">
        <f t="shared" si="547"/>
        <v>8.2025134156143427</v>
      </c>
      <c r="O3707" s="1">
        <f t="shared" si="548"/>
        <v>41.136846748947676</v>
      </c>
      <c r="P3707" s="2">
        <f t="shared" si="549"/>
        <v>24.731819917718994</v>
      </c>
    </row>
    <row r="3708" spans="1:16" x14ac:dyDescent="0.2">
      <c r="A3708" s="46" t="s">
        <v>63</v>
      </c>
      <c r="B3708" s="47" t="s">
        <v>20</v>
      </c>
      <c r="C3708" s="47" t="s">
        <v>44</v>
      </c>
      <c r="D3708" s="47">
        <v>2019</v>
      </c>
      <c r="E3708">
        <v>3</v>
      </c>
      <c r="G3708">
        <v>50</v>
      </c>
      <c r="H3708">
        <v>35.76</v>
      </c>
      <c r="I3708">
        <v>29.434000000000001</v>
      </c>
      <c r="J3708">
        <v>22.004000000000001</v>
      </c>
      <c r="M3708" s="3">
        <f t="shared" si="546"/>
        <v>29.066000000000003</v>
      </c>
      <c r="N3708" s="1">
        <f t="shared" si="547"/>
        <v>6.8853795828552302</v>
      </c>
      <c r="O3708" s="1">
        <f t="shared" si="548"/>
        <v>35.951379582855232</v>
      </c>
      <c r="P3708" s="2">
        <f t="shared" si="549"/>
        <v>22.180620417144773</v>
      </c>
    </row>
    <row r="3709" spans="1:16" x14ac:dyDescent="0.2">
      <c r="A3709" s="46" t="s">
        <v>63</v>
      </c>
      <c r="B3709" s="47" t="s">
        <v>20</v>
      </c>
      <c r="C3709" s="47" t="s">
        <v>44</v>
      </c>
      <c r="D3709" s="47">
        <v>2019</v>
      </c>
      <c r="E3709">
        <v>3</v>
      </c>
      <c r="G3709">
        <v>51</v>
      </c>
      <c r="H3709">
        <v>33.344000000000001</v>
      </c>
      <c r="I3709">
        <v>23.59</v>
      </c>
      <c r="J3709">
        <v>27.337</v>
      </c>
      <c r="M3709" s="3">
        <f t="shared" si="546"/>
        <v>28.090333333333334</v>
      </c>
      <c r="N3709" s="1">
        <f t="shared" si="547"/>
        <v>4.9204433065866509</v>
      </c>
      <c r="O3709" s="1">
        <f t="shared" si="548"/>
        <v>33.010776639919982</v>
      </c>
      <c r="P3709" s="2">
        <f t="shared" si="549"/>
        <v>23.169890026746682</v>
      </c>
    </row>
    <row r="3710" spans="1:16" x14ac:dyDescent="0.2">
      <c r="A3710" s="46" t="s">
        <v>63</v>
      </c>
      <c r="B3710" s="47" t="s">
        <v>20</v>
      </c>
      <c r="C3710" s="47" t="s">
        <v>44</v>
      </c>
      <c r="D3710" s="47">
        <v>2019</v>
      </c>
      <c r="E3710">
        <v>3</v>
      </c>
      <c r="G3710">
        <v>52</v>
      </c>
      <c r="H3710">
        <v>24.917000000000002</v>
      </c>
      <c r="I3710">
        <v>31.779</v>
      </c>
      <c r="J3710">
        <v>32.020000000000003</v>
      </c>
      <c r="M3710" s="3">
        <f t="shared" si="546"/>
        <v>29.572000000000003</v>
      </c>
      <c r="N3710" s="1">
        <f t="shared" si="547"/>
        <v>4.0331487698819037</v>
      </c>
      <c r="O3710" s="1">
        <f t="shared" si="548"/>
        <v>33.605148769881907</v>
      </c>
      <c r="P3710" s="2">
        <f t="shared" si="549"/>
        <v>25.538851230118098</v>
      </c>
    </row>
    <row r="3711" spans="1:16" x14ac:dyDescent="0.2">
      <c r="A3711" s="46" t="s">
        <v>63</v>
      </c>
      <c r="B3711" s="47" t="s">
        <v>20</v>
      </c>
      <c r="C3711" s="47" t="s">
        <v>44</v>
      </c>
      <c r="D3711" s="47">
        <v>2019</v>
      </c>
      <c r="E3711">
        <v>3</v>
      </c>
      <c r="G3711">
        <v>53</v>
      </c>
      <c r="H3711">
        <v>20.873999999999999</v>
      </c>
      <c r="I3711">
        <v>33.515000000000001</v>
      </c>
      <c r="J3711">
        <v>27.545000000000002</v>
      </c>
      <c r="M3711" s="3">
        <f t="shared" si="546"/>
        <v>27.311333333333334</v>
      </c>
      <c r="N3711" s="1">
        <f t="shared" si="547"/>
        <v>6.3237386357544363</v>
      </c>
      <c r="O3711" s="1">
        <f t="shared" si="548"/>
        <v>33.635071969087768</v>
      </c>
      <c r="P3711" s="2">
        <f t="shared" si="549"/>
        <v>20.987594697578899</v>
      </c>
    </row>
    <row r="3712" spans="1:16" x14ac:dyDescent="0.2">
      <c r="A3712" s="46" t="s">
        <v>63</v>
      </c>
      <c r="B3712" s="47" t="s">
        <v>20</v>
      </c>
      <c r="C3712" s="47" t="s">
        <v>44</v>
      </c>
      <c r="D3712" s="47">
        <v>2019</v>
      </c>
      <c r="E3712">
        <v>3</v>
      </c>
      <c r="G3712">
        <v>54</v>
      </c>
      <c r="H3712">
        <v>26.747</v>
      </c>
      <c r="I3712">
        <v>22.754000000000001</v>
      </c>
      <c r="J3712">
        <v>29.035</v>
      </c>
      <c r="M3712" s="3">
        <f t="shared" si="546"/>
        <v>26.178666666666668</v>
      </c>
      <c r="N3712" s="1">
        <f t="shared" si="547"/>
        <v>3.1788350591582017</v>
      </c>
      <c r="O3712" s="1">
        <f t="shared" si="548"/>
        <v>29.357501725824871</v>
      </c>
      <c r="P3712" s="2">
        <f t="shared" si="549"/>
        <v>22.999831607508465</v>
      </c>
    </row>
    <row r="3713" spans="1:16" x14ac:dyDescent="0.2">
      <c r="A3713" s="46" t="s">
        <v>63</v>
      </c>
      <c r="B3713" s="47" t="s">
        <v>20</v>
      </c>
      <c r="C3713" s="47" t="s">
        <v>44</v>
      </c>
      <c r="D3713" s="47">
        <v>2019</v>
      </c>
      <c r="E3713">
        <v>3</v>
      </c>
      <c r="G3713">
        <v>55</v>
      </c>
      <c r="H3713">
        <v>27.18</v>
      </c>
      <c r="I3713">
        <v>26.512</v>
      </c>
      <c r="J3713">
        <v>37.923999999999999</v>
      </c>
      <c r="M3713" s="3">
        <f t="shared" si="546"/>
        <v>30.538666666666668</v>
      </c>
      <c r="N3713" s="1">
        <f t="shared" si="547"/>
        <v>6.4046012626340048</v>
      </c>
      <c r="O3713" s="1">
        <f t="shared" si="548"/>
        <v>36.943267929300674</v>
      </c>
      <c r="P3713" s="2">
        <f t="shared" si="549"/>
        <v>24.134065404032661</v>
      </c>
    </row>
    <row r="3714" spans="1:16" x14ac:dyDescent="0.2">
      <c r="A3714" s="46" t="s">
        <v>63</v>
      </c>
      <c r="B3714" s="47" t="s">
        <v>20</v>
      </c>
      <c r="C3714" s="47" t="s">
        <v>44</v>
      </c>
      <c r="D3714" s="47">
        <v>2019</v>
      </c>
      <c r="E3714">
        <v>3</v>
      </c>
      <c r="G3714">
        <v>56</v>
      </c>
      <c r="H3714">
        <v>19.753</v>
      </c>
      <c r="I3714">
        <v>28.289000000000001</v>
      </c>
      <c r="J3714">
        <v>25.007999999999999</v>
      </c>
      <c r="M3714" s="3">
        <f t="shared" si="546"/>
        <v>24.349999999999998</v>
      </c>
      <c r="N3714" s="1">
        <f t="shared" si="547"/>
        <v>4.3058735466801696</v>
      </c>
      <c r="O3714" s="1">
        <f t="shared" si="548"/>
        <v>28.655873546680169</v>
      </c>
      <c r="P3714" s="2">
        <f t="shared" si="549"/>
        <v>20.044126453319826</v>
      </c>
    </row>
    <row r="3715" spans="1:16" x14ac:dyDescent="0.2">
      <c r="A3715" s="46" t="s">
        <v>63</v>
      </c>
      <c r="B3715" s="47" t="s">
        <v>20</v>
      </c>
      <c r="C3715" s="47" t="s">
        <v>44</v>
      </c>
      <c r="D3715" s="47">
        <v>2019</v>
      </c>
      <c r="E3715">
        <v>3</v>
      </c>
      <c r="G3715">
        <v>57</v>
      </c>
      <c r="H3715">
        <v>25.007999999999999</v>
      </c>
      <c r="I3715">
        <v>35.479999999999997</v>
      </c>
      <c r="J3715">
        <v>30.952999999999999</v>
      </c>
      <c r="M3715" s="3">
        <f t="shared" si="546"/>
        <v>30.480333333333334</v>
      </c>
      <c r="N3715" s="1">
        <f t="shared" si="547"/>
        <v>5.2519764216276821</v>
      </c>
      <c r="O3715" s="1">
        <f t="shared" si="548"/>
        <v>35.732309754961015</v>
      </c>
      <c r="P3715" s="2">
        <f t="shared" si="549"/>
        <v>25.228356911705653</v>
      </c>
    </row>
    <row r="3716" spans="1:16" x14ac:dyDescent="0.2">
      <c r="A3716" s="46" t="s">
        <v>63</v>
      </c>
      <c r="B3716" s="47" t="s">
        <v>20</v>
      </c>
      <c r="C3716" s="47" t="s">
        <v>44</v>
      </c>
      <c r="D3716" s="47">
        <v>2019</v>
      </c>
      <c r="E3716">
        <v>3</v>
      </c>
      <c r="G3716">
        <v>58</v>
      </c>
      <c r="H3716">
        <v>18.363</v>
      </c>
      <c r="I3716">
        <v>30.189</v>
      </c>
      <c r="J3716">
        <v>25.670999999999999</v>
      </c>
      <c r="M3716" s="3">
        <f t="shared" si="546"/>
        <v>24.741</v>
      </c>
      <c r="N3716" s="1">
        <f t="shared" si="547"/>
        <v>5.9675995173939009</v>
      </c>
      <c r="O3716" s="1">
        <f t="shared" si="548"/>
        <v>30.7085995173939</v>
      </c>
      <c r="P3716" s="2">
        <f t="shared" si="549"/>
        <v>18.7734004826061</v>
      </c>
    </row>
    <row r="3717" spans="1:16" x14ac:dyDescent="0.2">
      <c r="A3717" s="46" t="s">
        <v>63</v>
      </c>
      <c r="B3717" s="47" t="s">
        <v>20</v>
      </c>
      <c r="C3717" s="47" t="s">
        <v>44</v>
      </c>
      <c r="D3717" s="47">
        <v>2019</v>
      </c>
      <c r="E3717">
        <v>3</v>
      </c>
      <c r="G3717">
        <v>59</v>
      </c>
      <c r="H3717">
        <v>30.273</v>
      </c>
      <c r="I3717">
        <v>36.258000000000003</v>
      </c>
      <c r="J3717">
        <v>32.767000000000003</v>
      </c>
      <c r="M3717" s="3">
        <f t="shared" si="546"/>
        <v>33.099333333333334</v>
      </c>
      <c r="N3717" s="1">
        <f t="shared" si="547"/>
        <v>3.006308422855736</v>
      </c>
      <c r="O3717" s="1">
        <f t="shared" si="548"/>
        <v>36.105641756189073</v>
      </c>
      <c r="P3717" s="2">
        <f t="shared" si="549"/>
        <v>30.093024910477599</v>
      </c>
    </row>
    <row r="3718" spans="1:16" x14ac:dyDescent="0.2">
      <c r="A3718" s="46" t="s">
        <v>63</v>
      </c>
      <c r="B3718" s="47" t="s">
        <v>20</v>
      </c>
      <c r="C3718" s="47" t="s">
        <v>44</v>
      </c>
      <c r="D3718" s="47">
        <v>2019</v>
      </c>
      <c r="E3718">
        <v>3</v>
      </c>
      <c r="G3718">
        <v>60</v>
      </c>
      <c r="H3718">
        <v>30.338999999999999</v>
      </c>
      <c r="I3718">
        <v>24.951000000000001</v>
      </c>
      <c r="J3718">
        <v>33.996000000000002</v>
      </c>
      <c r="M3718" s="3">
        <f t="shared" si="546"/>
        <v>29.762</v>
      </c>
      <c r="N3718" s="1">
        <f t="shared" si="547"/>
        <v>4.55002230763764</v>
      </c>
      <c r="O3718" s="1">
        <f t="shared" si="548"/>
        <v>34.31202230763764</v>
      </c>
      <c r="P3718" s="2">
        <f t="shared" si="549"/>
        <v>25.21197769236236</v>
      </c>
    </row>
    <row r="3719" spans="1:16" x14ac:dyDescent="0.2">
      <c r="A3719" s="46" t="s">
        <v>63</v>
      </c>
      <c r="B3719" s="47" t="s">
        <v>20</v>
      </c>
      <c r="C3719" s="47" t="s">
        <v>44</v>
      </c>
      <c r="D3719" s="47">
        <v>2019</v>
      </c>
      <c r="E3719">
        <v>3</v>
      </c>
      <c r="G3719">
        <v>61</v>
      </c>
      <c r="H3719">
        <v>28.678999999999998</v>
      </c>
      <c r="I3719">
        <v>28.719000000000001</v>
      </c>
      <c r="J3719">
        <v>35.011000000000003</v>
      </c>
      <c r="M3719" s="3">
        <f t="shared" si="546"/>
        <v>30.802999999999997</v>
      </c>
      <c r="N3719" s="1">
        <f t="shared" si="547"/>
        <v>3.6442897799159732</v>
      </c>
      <c r="O3719" s="1">
        <f t="shared" si="548"/>
        <v>34.44728977991597</v>
      </c>
      <c r="P3719" s="2">
        <f t="shared" si="549"/>
        <v>27.158710220084025</v>
      </c>
    </row>
    <row r="3720" spans="1:16" x14ac:dyDescent="0.2">
      <c r="A3720" s="46" t="s">
        <v>63</v>
      </c>
      <c r="B3720" s="47" t="s">
        <v>20</v>
      </c>
      <c r="C3720" s="47" t="s">
        <v>44</v>
      </c>
      <c r="D3720" s="47">
        <v>2019</v>
      </c>
      <c r="E3720">
        <v>3</v>
      </c>
      <c r="G3720">
        <v>62</v>
      </c>
      <c r="H3720">
        <v>24.338999999999999</v>
      </c>
      <c r="I3720">
        <v>34.725000000000001</v>
      </c>
      <c r="J3720">
        <v>34.790999999999997</v>
      </c>
      <c r="M3720" s="3">
        <f t="shared" si="546"/>
        <v>31.284999999999997</v>
      </c>
      <c r="N3720" s="1">
        <f t="shared" si="547"/>
        <v>6.0155029714895942</v>
      </c>
      <c r="O3720" s="1">
        <f t="shared" si="548"/>
        <v>37.300502971489593</v>
      </c>
      <c r="P3720" s="2">
        <f t="shared" si="549"/>
        <v>25.269497028510401</v>
      </c>
    </row>
    <row r="3721" spans="1:16" x14ac:dyDescent="0.2">
      <c r="A3721" s="46" t="s">
        <v>63</v>
      </c>
      <c r="B3721" s="47" t="s">
        <v>20</v>
      </c>
      <c r="C3721" s="47" t="s">
        <v>44</v>
      </c>
      <c r="D3721" s="47">
        <v>2019</v>
      </c>
      <c r="E3721">
        <v>3</v>
      </c>
      <c r="G3721">
        <v>63</v>
      </c>
      <c r="H3721">
        <v>27.832999999999998</v>
      </c>
      <c r="I3721">
        <v>39.311</v>
      </c>
      <c r="J3721">
        <v>30.338999999999999</v>
      </c>
      <c r="M3721" s="3">
        <f t="shared" si="546"/>
        <v>32.494333333333337</v>
      </c>
      <c r="N3721" s="1">
        <f t="shared" si="547"/>
        <v>6.034916514197449</v>
      </c>
      <c r="O3721" s="1">
        <f t="shared" si="548"/>
        <v>38.529249847530785</v>
      </c>
      <c r="P3721" s="2">
        <f t="shared" si="549"/>
        <v>26.459416819135889</v>
      </c>
    </row>
    <row r="3722" spans="1:16" x14ac:dyDescent="0.2">
      <c r="A3722" s="46" t="s">
        <v>63</v>
      </c>
      <c r="B3722" s="47" t="s">
        <v>20</v>
      </c>
      <c r="C3722" s="47" t="s">
        <v>44</v>
      </c>
      <c r="D3722" s="47">
        <v>2019</v>
      </c>
      <c r="E3722">
        <v>3</v>
      </c>
      <c r="G3722">
        <v>64</v>
      </c>
      <c r="H3722">
        <v>30.225999999999999</v>
      </c>
      <c r="I3722">
        <v>43.125</v>
      </c>
      <c r="J3722">
        <v>24.163</v>
      </c>
      <c r="M3722" s="3">
        <f t="shared" si="546"/>
        <v>32.504666666666665</v>
      </c>
      <c r="N3722" s="1">
        <f t="shared" si="547"/>
        <v>9.6841934270920902</v>
      </c>
      <c r="O3722" s="1">
        <f t="shared" si="548"/>
        <v>42.188860093758755</v>
      </c>
      <c r="P3722" s="2">
        <f t="shared" si="549"/>
        <v>22.820473239574575</v>
      </c>
    </row>
    <row r="3723" spans="1:16" x14ac:dyDescent="0.2">
      <c r="A3723" s="46" t="s">
        <v>63</v>
      </c>
      <c r="B3723" s="47" t="s">
        <v>20</v>
      </c>
      <c r="C3723" s="47" t="s">
        <v>44</v>
      </c>
      <c r="D3723" s="47">
        <v>2019</v>
      </c>
      <c r="E3723">
        <v>3</v>
      </c>
      <c r="G3723">
        <v>65</v>
      </c>
      <c r="H3723">
        <v>39.311</v>
      </c>
      <c r="I3723" t="s">
        <v>18</v>
      </c>
      <c r="J3723">
        <v>30.198</v>
      </c>
      <c r="M3723" s="3">
        <f t="shared" si="546"/>
        <v>34.7545</v>
      </c>
      <c r="N3723" s="1">
        <f t="shared" si="547"/>
        <v>6.4438640969529919</v>
      </c>
      <c r="O3723" s="1">
        <f t="shared" si="548"/>
        <v>41.198364096952993</v>
      </c>
      <c r="P3723" s="2">
        <f t="shared" si="549"/>
        <v>28.310635903047007</v>
      </c>
    </row>
    <row r="3724" spans="1:16" x14ac:dyDescent="0.2">
      <c r="A3724" s="46" t="s">
        <v>63</v>
      </c>
      <c r="B3724" s="47" t="s">
        <v>20</v>
      </c>
      <c r="C3724" s="47" t="s">
        <v>44</v>
      </c>
      <c r="D3724" s="47">
        <v>2019</v>
      </c>
      <c r="E3724">
        <v>3</v>
      </c>
      <c r="G3724">
        <v>66</v>
      </c>
      <c r="H3724">
        <v>40.006999999999998</v>
      </c>
      <c r="I3724">
        <v>47.570999999999998</v>
      </c>
      <c r="J3724">
        <v>28.178000000000001</v>
      </c>
      <c r="M3724" s="3">
        <f t="shared" si="546"/>
        <v>38.585333333333331</v>
      </c>
      <c r="N3724" s="1">
        <f t="shared" si="547"/>
        <v>9.7743523741132616</v>
      </c>
      <c r="O3724" s="1">
        <f t="shared" si="548"/>
        <v>48.359685707446594</v>
      </c>
      <c r="P3724" s="2">
        <f t="shared" si="549"/>
        <v>28.810980959220068</v>
      </c>
    </row>
    <row r="3725" spans="1:16" x14ac:dyDescent="0.2">
      <c r="A3725" s="46" t="s">
        <v>63</v>
      </c>
      <c r="B3725" s="47" t="s">
        <v>20</v>
      </c>
      <c r="C3725" s="47" t="s">
        <v>44</v>
      </c>
      <c r="D3725" s="47">
        <v>2019</v>
      </c>
      <c r="E3725">
        <v>3</v>
      </c>
      <c r="G3725">
        <v>67</v>
      </c>
      <c r="H3725">
        <v>35.543999999999997</v>
      </c>
      <c r="I3725" t="s">
        <v>18</v>
      </c>
      <c r="J3725">
        <v>40.027999999999999</v>
      </c>
      <c r="M3725" s="3">
        <f t="shared" si="546"/>
        <v>37.786000000000001</v>
      </c>
      <c r="N3725" s="1">
        <f t="shared" si="547"/>
        <v>3.1706668068404804</v>
      </c>
      <c r="O3725" s="1">
        <f t="shared" si="548"/>
        <v>40.956666806840481</v>
      </c>
      <c r="P3725" s="2">
        <f t="shared" si="549"/>
        <v>34.615333193159522</v>
      </c>
    </row>
    <row r="3726" spans="1:16" x14ac:dyDescent="0.2">
      <c r="A3726" s="46" t="s">
        <v>63</v>
      </c>
      <c r="B3726" s="47" t="s">
        <v>20</v>
      </c>
      <c r="C3726" s="47" t="s">
        <v>44</v>
      </c>
      <c r="D3726" s="47">
        <v>2019</v>
      </c>
      <c r="E3726">
        <v>3</v>
      </c>
      <c r="G3726">
        <v>68</v>
      </c>
      <c r="H3726">
        <v>39.274000000000001</v>
      </c>
      <c r="I3726">
        <v>43.78</v>
      </c>
      <c r="J3726">
        <v>33.344000000000001</v>
      </c>
      <c r="M3726" s="3">
        <f t="shared" si="546"/>
        <v>38.79933333333333</v>
      </c>
      <c r="N3726" s="1">
        <f t="shared" si="547"/>
        <v>5.2341671098020557</v>
      </c>
      <c r="O3726" s="1">
        <f t="shared" si="548"/>
        <v>44.033500443135388</v>
      </c>
      <c r="P3726" s="2">
        <f t="shared" si="549"/>
        <v>33.565166223531271</v>
      </c>
    </row>
    <row r="3727" spans="1:16" x14ac:dyDescent="0.2">
      <c r="A3727" s="46" t="s">
        <v>63</v>
      </c>
      <c r="B3727" s="47" t="s">
        <v>20</v>
      </c>
      <c r="C3727" s="47" t="s">
        <v>44</v>
      </c>
      <c r="D3727" s="47">
        <v>2019</v>
      </c>
      <c r="E3727">
        <v>3</v>
      </c>
      <c r="G3727">
        <v>69</v>
      </c>
      <c r="H3727">
        <v>34.847999999999999</v>
      </c>
      <c r="I3727">
        <v>43.078000000000003</v>
      </c>
      <c r="J3727">
        <v>33.344000000000001</v>
      </c>
      <c r="M3727" s="3">
        <f t="shared" si="546"/>
        <v>37.090000000000003</v>
      </c>
      <c r="N3727" s="1">
        <f t="shared" si="547"/>
        <v>5.2400011450380575</v>
      </c>
      <c r="O3727" s="1">
        <f t="shared" si="548"/>
        <v>42.330001145038061</v>
      </c>
      <c r="P3727" s="2">
        <f t="shared" si="549"/>
        <v>31.849998854961946</v>
      </c>
    </row>
    <row r="3728" spans="1:16" x14ac:dyDescent="0.2">
      <c r="A3728" s="46" t="s">
        <v>63</v>
      </c>
      <c r="B3728" s="47" t="s">
        <v>20</v>
      </c>
      <c r="C3728" s="47" t="s">
        <v>44</v>
      </c>
      <c r="D3728" s="47">
        <v>2019</v>
      </c>
      <c r="E3728">
        <v>3</v>
      </c>
      <c r="G3728">
        <v>70</v>
      </c>
      <c r="H3728">
        <v>36.258000000000003</v>
      </c>
      <c r="I3728">
        <v>40.256</v>
      </c>
      <c r="J3728">
        <v>40.866</v>
      </c>
      <c r="M3728" s="3">
        <f t="shared" si="546"/>
        <v>39.126666666666672</v>
      </c>
      <c r="N3728" s="1">
        <f t="shared" si="547"/>
        <v>2.502990478074842</v>
      </c>
      <c r="O3728" s="1">
        <f t="shared" si="548"/>
        <v>41.629657144741515</v>
      </c>
      <c r="P3728" s="2">
        <f t="shared" si="549"/>
        <v>36.62367618859183</v>
      </c>
    </row>
    <row r="3729" spans="1:16" x14ac:dyDescent="0.2">
      <c r="A3729" s="46" t="s">
        <v>63</v>
      </c>
      <c r="B3729" s="47" t="s">
        <v>20</v>
      </c>
      <c r="C3729" s="47" t="s">
        <v>44</v>
      </c>
      <c r="D3729" s="47">
        <v>2019</v>
      </c>
      <c r="E3729">
        <v>3</v>
      </c>
      <c r="G3729">
        <v>71</v>
      </c>
      <c r="H3729">
        <v>35.503999999999998</v>
      </c>
      <c r="I3729">
        <v>38.557000000000002</v>
      </c>
      <c r="J3729">
        <v>32.593000000000004</v>
      </c>
      <c r="M3729" s="3">
        <f t="shared" si="546"/>
        <v>35.551333333333339</v>
      </c>
      <c r="N3729" s="1">
        <f t="shared" si="547"/>
        <v>2.9822817327230049</v>
      </c>
      <c r="O3729" s="1">
        <f t="shared" si="548"/>
        <v>38.533615066056342</v>
      </c>
      <c r="P3729" s="2">
        <f t="shared" si="549"/>
        <v>32.569051600610337</v>
      </c>
    </row>
    <row r="3730" spans="1:16" x14ac:dyDescent="0.2">
      <c r="A3730" s="46" t="s">
        <v>63</v>
      </c>
      <c r="B3730" s="47" t="s">
        <v>20</v>
      </c>
      <c r="C3730" s="47" t="s">
        <v>44</v>
      </c>
      <c r="D3730" s="47">
        <v>2019</v>
      </c>
      <c r="E3730">
        <v>3</v>
      </c>
      <c r="G3730">
        <v>72</v>
      </c>
      <c r="H3730">
        <v>24.951000000000001</v>
      </c>
      <c r="I3730">
        <v>34.847999999999999</v>
      </c>
      <c r="J3730">
        <v>37.856000000000002</v>
      </c>
      <c r="M3730" s="3">
        <f t="shared" si="546"/>
        <v>32.551666666666669</v>
      </c>
      <c r="N3730" s="1">
        <f t="shared" si="547"/>
        <v>6.752008318517789</v>
      </c>
      <c r="O3730" s="1">
        <f t="shared" si="548"/>
        <v>39.303674985184458</v>
      </c>
      <c r="P3730" s="2">
        <f t="shared" si="549"/>
        <v>25.799658348148881</v>
      </c>
    </row>
    <row r="3731" spans="1:16" x14ac:dyDescent="0.2">
      <c r="A3731" s="46" t="s">
        <v>63</v>
      </c>
      <c r="B3731" s="47" t="s">
        <v>20</v>
      </c>
      <c r="C3731" s="47" t="s">
        <v>44</v>
      </c>
      <c r="D3731" s="47">
        <v>2019</v>
      </c>
      <c r="E3731">
        <v>3</v>
      </c>
      <c r="G3731">
        <v>73</v>
      </c>
      <c r="H3731">
        <v>34.716999999999999</v>
      </c>
      <c r="I3731">
        <v>31.698</v>
      </c>
      <c r="J3731" t="s">
        <v>18</v>
      </c>
      <c r="M3731" s="3">
        <f t="shared" si="546"/>
        <v>33.207499999999996</v>
      </c>
      <c r="N3731" s="1">
        <f t="shared" si="547"/>
        <v>2.1347553724021857</v>
      </c>
      <c r="O3731" s="1">
        <f t="shared" si="548"/>
        <v>35.342255372402178</v>
      </c>
      <c r="P3731" s="2">
        <f t="shared" si="549"/>
        <v>31.07274462759781</v>
      </c>
    </row>
    <row r="3732" spans="1:16" x14ac:dyDescent="0.2">
      <c r="A3732" s="46" t="s">
        <v>63</v>
      </c>
      <c r="B3732" s="47" t="s">
        <v>20</v>
      </c>
      <c r="C3732" s="47" t="s">
        <v>44</v>
      </c>
      <c r="D3732" s="47">
        <v>2019</v>
      </c>
      <c r="E3732">
        <v>3</v>
      </c>
      <c r="G3732">
        <v>74</v>
      </c>
      <c r="H3732">
        <v>30.189</v>
      </c>
      <c r="I3732" t="s">
        <v>18</v>
      </c>
      <c r="J3732">
        <v>36.988999999999997</v>
      </c>
      <c r="M3732" s="3">
        <f t="shared" si="546"/>
        <v>33.588999999999999</v>
      </c>
      <c r="N3732" s="1">
        <f t="shared" si="547"/>
        <v>4.8083261120685119</v>
      </c>
      <c r="O3732" s="1">
        <f t="shared" si="548"/>
        <v>38.397326112068512</v>
      </c>
      <c r="P3732" s="2">
        <f t="shared" si="549"/>
        <v>28.780673887931485</v>
      </c>
    </row>
    <row r="3733" spans="1:16" x14ac:dyDescent="0.2">
      <c r="A3733" s="46" t="s">
        <v>63</v>
      </c>
      <c r="B3733" s="47" t="s">
        <v>20</v>
      </c>
      <c r="C3733" s="47" t="s">
        <v>44</v>
      </c>
      <c r="D3733" s="47">
        <v>2019</v>
      </c>
      <c r="E3733">
        <v>3</v>
      </c>
      <c r="G3733">
        <v>75</v>
      </c>
      <c r="H3733">
        <v>28.838000000000001</v>
      </c>
      <c r="I3733">
        <v>42.506</v>
      </c>
      <c r="J3733">
        <v>35.6</v>
      </c>
      <c r="M3733" s="3">
        <f t="shared" si="546"/>
        <v>35.647999999999996</v>
      </c>
      <c r="N3733" s="1">
        <f t="shared" si="547"/>
        <v>6.8341264255207168</v>
      </c>
      <c r="O3733" s="1">
        <f t="shared" si="548"/>
        <v>42.482126425520711</v>
      </c>
      <c r="P3733" s="2">
        <f t="shared" si="549"/>
        <v>28.813873574479281</v>
      </c>
    </row>
    <row r="3734" spans="1:16" x14ac:dyDescent="0.2">
      <c r="A3734" s="46" t="s">
        <v>63</v>
      </c>
      <c r="B3734" s="47" t="s">
        <v>20</v>
      </c>
      <c r="C3734" s="47" t="s">
        <v>44</v>
      </c>
      <c r="D3734" s="47">
        <v>2019</v>
      </c>
      <c r="E3734">
        <v>3</v>
      </c>
      <c r="G3734">
        <v>76</v>
      </c>
      <c r="H3734">
        <v>33.996000000000002</v>
      </c>
      <c r="I3734">
        <v>40.027999999999999</v>
      </c>
      <c r="J3734">
        <v>45.283000000000001</v>
      </c>
      <c r="M3734" s="3">
        <f t="shared" si="546"/>
        <v>39.768999999999998</v>
      </c>
      <c r="N3734" s="1">
        <f t="shared" si="547"/>
        <v>5.6479556478428856</v>
      </c>
      <c r="O3734" s="1">
        <f t="shared" si="548"/>
        <v>45.416955647842883</v>
      </c>
      <c r="P3734" s="2">
        <f t="shared" si="549"/>
        <v>34.121044352157114</v>
      </c>
    </row>
    <row r="3735" spans="1:16" x14ac:dyDescent="0.2">
      <c r="A3735" s="46" t="s">
        <v>63</v>
      </c>
      <c r="B3735" s="47" t="s">
        <v>20</v>
      </c>
      <c r="C3735" s="47" t="s">
        <v>44</v>
      </c>
      <c r="D3735" s="47">
        <v>2019</v>
      </c>
      <c r="E3735">
        <v>3</v>
      </c>
      <c r="G3735">
        <v>77</v>
      </c>
      <c r="H3735">
        <v>40.783000000000001</v>
      </c>
      <c r="I3735">
        <v>39.274000000000001</v>
      </c>
      <c r="J3735">
        <v>38.497999999999998</v>
      </c>
      <c r="M3735" s="3">
        <f t="shared" si="546"/>
        <v>39.518333333333338</v>
      </c>
      <c r="N3735" s="1">
        <f t="shared" si="547"/>
        <v>1.1619295733104211</v>
      </c>
      <c r="O3735" s="1">
        <f t="shared" si="548"/>
        <v>40.680262906643762</v>
      </c>
      <c r="P3735" s="2">
        <f t="shared" si="549"/>
        <v>38.356403760022914</v>
      </c>
    </row>
    <row r="3736" spans="1:16" x14ac:dyDescent="0.2">
      <c r="A3736" s="46" t="s">
        <v>63</v>
      </c>
      <c r="B3736" s="47" t="s">
        <v>20</v>
      </c>
      <c r="C3736" s="47" t="s">
        <v>44</v>
      </c>
      <c r="D3736" s="47">
        <v>2019</v>
      </c>
      <c r="E3736">
        <v>3</v>
      </c>
      <c r="G3736">
        <v>78</v>
      </c>
      <c r="H3736">
        <v>34.847999999999999</v>
      </c>
      <c r="I3736">
        <v>39.274000000000001</v>
      </c>
      <c r="J3736">
        <v>34.371000000000002</v>
      </c>
      <c r="M3736" s="3">
        <f t="shared" si="546"/>
        <v>36.164333333333332</v>
      </c>
      <c r="N3736" s="1">
        <f t="shared" si="547"/>
        <v>2.7035906371589125</v>
      </c>
      <c r="O3736" s="1">
        <f t="shared" si="548"/>
        <v>38.867923970492242</v>
      </c>
      <c r="P3736" s="2">
        <f t="shared" si="549"/>
        <v>33.460742696174421</v>
      </c>
    </row>
    <row r="3737" spans="1:16" x14ac:dyDescent="0.2">
      <c r="A3737" s="46" t="s">
        <v>63</v>
      </c>
      <c r="B3737" s="47" t="s">
        <v>20</v>
      </c>
      <c r="C3737" s="47" t="s">
        <v>44</v>
      </c>
      <c r="D3737" s="47">
        <v>2019</v>
      </c>
      <c r="E3737">
        <v>3</v>
      </c>
      <c r="G3737">
        <v>79</v>
      </c>
      <c r="H3737">
        <v>31.707000000000001</v>
      </c>
      <c r="I3737">
        <v>37.856000000000002</v>
      </c>
      <c r="J3737">
        <v>45.308</v>
      </c>
      <c r="M3737" s="3">
        <f t="shared" si="546"/>
        <v>38.290333333333336</v>
      </c>
      <c r="N3737" s="1">
        <f t="shared" si="547"/>
        <v>6.8108945325363175</v>
      </c>
      <c r="O3737" s="1">
        <f t="shared" si="548"/>
        <v>45.101227865869653</v>
      </c>
      <c r="P3737" s="2">
        <f t="shared" si="549"/>
        <v>31.47943880079702</v>
      </c>
    </row>
    <row r="3738" spans="1:16" x14ac:dyDescent="0.2">
      <c r="A3738" s="46" t="s">
        <v>63</v>
      </c>
      <c r="B3738" s="47" t="s">
        <v>20</v>
      </c>
      <c r="C3738" s="47" t="s">
        <v>44</v>
      </c>
      <c r="D3738" s="47">
        <v>2019</v>
      </c>
      <c r="E3738">
        <v>3</v>
      </c>
      <c r="G3738">
        <v>80</v>
      </c>
      <c r="H3738">
        <v>31.698</v>
      </c>
      <c r="I3738">
        <v>47.643000000000001</v>
      </c>
      <c r="J3738">
        <v>40.755000000000003</v>
      </c>
      <c r="M3738" s="3">
        <f t="shared" si="546"/>
        <v>40.032000000000004</v>
      </c>
      <c r="N3738" s="1">
        <f t="shared" si="547"/>
        <v>7.9970496434622484</v>
      </c>
      <c r="O3738" s="1">
        <f t="shared" si="548"/>
        <v>48.029049643462251</v>
      </c>
      <c r="P3738" s="2">
        <f t="shared" si="549"/>
        <v>32.034950356537756</v>
      </c>
    </row>
    <row r="3739" spans="1:16" x14ac:dyDescent="0.2">
      <c r="A3739" s="46" t="s">
        <v>63</v>
      </c>
      <c r="B3739" s="47" t="s">
        <v>20</v>
      </c>
      <c r="C3739" s="47" t="s">
        <v>44</v>
      </c>
      <c r="D3739" s="47">
        <v>2019</v>
      </c>
      <c r="E3739">
        <v>3</v>
      </c>
      <c r="G3739">
        <v>81</v>
      </c>
      <c r="H3739">
        <v>33.962000000000003</v>
      </c>
      <c r="I3739" t="s">
        <v>18</v>
      </c>
      <c r="J3739">
        <v>34.725000000000001</v>
      </c>
      <c r="M3739" s="3">
        <f t="shared" si="546"/>
        <v>34.343500000000006</v>
      </c>
      <c r="N3739" s="1">
        <f t="shared" si="547"/>
        <v>0.53952247404533438</v>
      </c>
      <c r="O3739" s="1">
        <f t="shared" si="548"/>
        <v>34.88302247404534</v>
      </c>
      <c r="P3739" s="2">
        <f t="shared" si="549"/>
        <v>33.803977525954672</v>
      </c>
    </row>
    <row r="3740" spans="1:16" x14ac:dyDescent="0.2">
      <c r="A3740" s="46" t="s">
        <v>63</v>
      </c>
      <c r="B3740" s="47" t="s">
        <v>20</v>
      </c>
      <c r="C3740" s="47" t="s">
        <v>44</v>
      </c>
      <c r="D3740" s="47">
        <v>2019</v>
      </c>
      <c r="E3740">
        <v>3</v>
      </c>
      <c r="G3740">
        <v>82</v>
      </c>
      <c r="H3740">
        <v>40.006999999999998</v>
      </c>
      <c r="I3740">
        <v>49.265000000000001</v>
      </c>
      <c r="J3740">
        <v>37.856000000000002</v>
      </c>
      <c r="M3740" s="3">
        <f t="shared" si="546"/>
        <v>42.375999999999998</v>
      </c>
      <c r="N3740" s="1">
        <f t="shared" si="547"/>
        <v>6.0622141994489969</v>
      </c>
      <c r="O3740" s="1">
        <f t="shared" si="548"/>
        <v>48.438214199448993</v>
      </c>
      <c r="P3740" s="2">
        <f t="shared" si="549"/>
        <v>36.313785800551003</v>
      </c>
    </row>
    <row r="3741" spans="1:16" x14ac:dyDescent="0.2">
      <c r="A3741" s="46" t="s">
        <v>63</v>
      </c>
      <c r="B3741" s="47" t="s">
        <v>20</v>
      </c>
      <c r="C3741" s="47" t="s">
        <v>44</v>
      </c>
      <c r="D3741" s="47">
        <v>2019</v>
      </c>
      <c r="E3741">
        <v>3</v>
      </c>
      <c r="G3741">
        <v>83</v>
      </c>
      <c r="H3741">
        <v>43.8</v>
      </c>
      <c r="I3741">
        <v>40.027999999999999</v>
      </c>
      <c r="J3741">
        <v>28.015999999999998</v>
      </c>
      <c r="M3741" s="3">
        <f t="shared" si="546"/>
        <v>37.281333333333329</v>
      </c>
      <c r="N3741" s="1">
        <f t="shared" si="547"/>
        <v>8.2426814407286741</v>
      </c>
      <c r="O3741" s="1">
        <f t="shared" si="548"/>
        <v>45.524014774062003</v>
      </c>
      <c r="P3741" s="2">
        <f t="shared" si="549"/>
        <v>29.038651892604655</v>
      </c>
    </row>
    <row r="3742" spans="1:16" x14ac:dyDescent="0.2">
      <c r="A3742" s="46" t="s">
        <v>63</v>
      </c>
      <c r="B3742" s="47" t="s">
        <v>20</v>
      </c>
      <c r="C3742" s="47" t="s">
        <v>44</v>
      </c>
      <c r="D3742" s="47">
        <v>2019</v>
      </c>
      <c r="E3742">
        <v>3</v>
      </c>
      <c r="G3742">
        <v>84</v>
      </c>
      <c r="H3742">
        <v>40.006999999999998</v>
      </c>
      <c r="I3742">
        <v>36.234000000000002</v>
      </c>
      <c r="J3742">
        <v>34.847999999999999</v>
      </c>
      <c r="M3742" s="3">
        <f t="shared" si="546"/>
        <v>37.029666666666664</v>
      </c>
      <c r="N3742" s="1">
        <f t="shared" si="547"/>
        <v>2.6699502492243798</v>
      </c>
      <c r="O3742" s="1">
        <f t="shared" si="548"/>
        <v>39.699616915891042</v>
      </c>
      <c r="P3742" s="2">
        <f t="shared" si="549"/>
        <v>34.359716417442286</v>
      </c>
    </row>
    <row r="3743" spans="1:16" x14ac:dyDescent="0.2">
      <c r="A3743" s="46" t="s">
        <v>63</v>
      </c>
      <c r="B3743" s="47" t="s">
        <v>20</v>
      </c>
      <c r="C3743" s="47" t="s">
        <v>44</v>
      </c>
      <c r="D3743" s="47">
        <v>2019</v>
      </c>
      <c r="E3743">
        <v>3</v>
      </c>
      <c r="G3743">
        <v>85</v>
      </c>
      <c r="H3743">
        <v>43.878</v>
      </c>
      <c r="I3743">
        <v>36.258000000000003</v>
      </c>
      <c r="J3743">
        <v>32.462000000000003</v>
      </c>
      <c r="M3743" s="3">
        <f t="shared" si="546"/>
        <v>37.532666666666664</v>
      </c>
      <c r="N3743" s="1">
        <f t="shared" si="547"/>
        <v>5.8137634397465341</v>
      </c>
      <c r="O3743" s="1">
        <f t="shared" si="548"/>
        <v>43.346430106413194</v>
      </c>
      <c r="P3743" s="2">
        <f t="shared" si="549"/>
        <v>31.71890322692013</v>
      </c>
    </row>
    <row r="3744" spans="1:16" x14ac:dyDescent="0.2">
      <c r="A3744" s="46" t="s">
        <v>63</v>
      </c>
      <c r="B3744" s="47" t="s">
        <v>20</v>
      </c>
      <c r="C3744" s="47" t="s">
        <v>44</v>
      </c>
      <c r="D3744" s="47">
        <v>2019</v>
      </c>
      <c r="E3744">
        <v>3</v>
      </c>
      <c r="G3744">
        <v>86</v>
      </c>
      <c r="H3744">
        <v>37.049999999999997</v>
      </c>
      <c r="I3744">
        <v>32.880000000000003</v>
      </c>
      <c r="J3744">
        <v>31.09</v>
      </c>
      <c r="M3744" s="3">
        <f t="shared" si="546"/>
        <v>33.673333333333339</v>
      </c>
      <c r="N3744" s="1">
        <f t="shared" si="547"/>
        <v>3.0581748369465935</v>
      </c>
      <c r="O3744" s="1">
        <f t="shared" si="548"/>
        <v>36.73150817027993</v>
      </c>
      <c r="P3744" s="2">
        <f t="shared" si="549"/>
        <v>30.615158496386744</v>
      </c>
    </row>
    <row r="3745" spans="1:16" x14ac:dyDescent="0.2">
      <c r="A3745" s="46" t="s">
        <v>63</v>
      </c>
      <c r="B3745" s="47" t="s">
        <v>20</v>
      </c>
      <c r="C3745" s="47" t="s">
        <v>44</v>
      </c>
      <c r="D3745" s="47">
        <v>2019</v>
      </c>
      <c r="E3745">
        <v>3</v>
      </c>
      <c r="G3745">
        <v>87</v>
      </c>
      <c r="H3745">
        <v>34.170999999999999</v>
      </c>
      <c r="I3745">
        <v>32.531999999999996</v>
      </c>
      <c r="J3745">
        <v>39.311</v>
      </c>
      <c r="M3745" s="3">
        <f t="shared" si="546"/>
        <v>35.338000000000001</v>
      </c>
      <c r="N3745" s="1">
        <f t="shared" si="547"/>
        <v>3.5369657900522604</v>
      </c>
      <c r="O3745" s="1">
        <f t="shared" si="548"/>
        <v>38.874965790052258</v>
      </c>
      <c r="P3745" s="2">
        <f t="shared" si="549"/>
        <v>31.801034209947741</v>
      </c>
    </row>
    <row r="3746" spans="1:16" x14ac:dyDescent="0.2">
      <c r="A3746" s="46" t="s">
        <v>63</v>
      </c>
      <c r="B3746" s="47" t="s">
        <v>20</v>
      </c>
      <c r="C3746" s="47" t="s">
        <v>44</v>
      </c>
      <c r="D3746" s="47">
        <v>2019</v>
      </c>
      <c r="E3746">
        <v>3</v>
      </c>
      <c r="G3746">
        <v>88</v>
      </c>
      <c r="H3746">
        <v>30.786999999999999</v>
      </c>
      <c r="I3746">
        <v>31.698</v>
      </c>
      <c r="J3746">
        <v>33.344000000000001</v>
      </c>
      <c r="M3746" s="3">
        <f t="shared" si="546"/>
        <v>31.943000000000001</v>
      </c>
      <c r="N3746" s="1">
        <f t="shared" si="547"/>
        <v>1.295986496843236</v>
      </c>
      <c r="O3746" s="1">
        <f t="shared" si="548"/>
        <v>33.238986496843239</v>
      </c>
      <c r="P3746" s="2">
        <f t="shared" si="549"/>
        <v>30.647013503156764</v>
      </c>
    </row>
    <row r="3747" spans="1:16" x14ac:dyDescent="0.2">
      <c r="A3747" s="46" t="s">
        <v>63</v>
      </c>
      <c r="B3747" s="47" t="s">
        <v>20</v>
      </c>
      <c r="C3747" s="47" t="s">
        <v>44</v>
      </c>
      <c r="D3747" s="47">
        <v>2019</v>
      </c>
      <c r="E3747">
        <v>3</v>
      </c>
      <c r="G3747">
        <v>89</v>
      </c>
      <c r="H3747">
        <v>30.047000000000001</v>
      </c>
      <c r="I3747">
        <v>31.734000000000002</v>
      </c>
      <c r="J3747">
        <v>29.035</v>
      </c>
      <c r="M3747" s="3">
        <f t="shared" si="546"/>
        <v>30.272000000000002</v>
      </c>
      <c r="N3747" s="1">
        <f t="shared" si="547"/>
        <v>1.3634951411721283</v>
      </c>
      <c r="O3747" s="1">
        <f t="shared" si="548"/>
        <v>31.635495141172129</v>
      </c>
      <c r="P3747" s="2">
        <f t="shared" si="549"/>
        <v>28.908504858827875</v>
      </c>
    </row>
    <row r="3748" spans="1:16" x14ac:dyDescent="0.2">
      <c r="A3748" s="46" t="s">
        <v>63</v>
      </c>
      <c r="B3748" s="47" t="s">
        <v>20</v>
      </c>
      <c r="C3748" s="47" t="s">
        <v>44</v>
      </c>
      <c r="D3748" s="47">
        <v>2019</v>
      </c>
      <c r="E3748">
        <v>3</v>
      </c>
      <c r="G3748">
        <v>90</v>
      </c>
      <c r="H3748">
        <v>43.878</v>
      </c>
      <c r="I3748">
        <v>30.943000000000001</v>
      </c>
      <c r="J3748">
        <v>33.344000000000001</v>
      </c>
      <c r="M3748" s="3">
        <f t="shared" si="546"/>
        <v>36.055</v>
      </c>
      <c r="N3748" s="1">
        <f t="shared" si="547"/>
        <v>6.8804576155950956</v>
      </c>
      <c r="O3748" s="1">
        <f t="shared" si="548"/>
        <v>42.935457615595098</v>
      </c>
      <c r="P3748" s="2">
        <f t="shared" si="549"/>
        <v>29.174542384404905</v>
      </c>
    </row>
    <row r="3749" spans="1:16" x14ac:dyDescent="0.2">
      <c r="A3749" s="46" t="s">
        <v>63</v>
      </c>
      <c r="B3749" s="47" t="s">
        <v>20</v>
      </c>
      <c r="C3749" s="47" t="s">
        <v>44</v>
      </c>
      <c r="D3749" s="47">
        <v>2019</v>
      </c>
      <c r="E3749">
        <v>3</v>
      </c>
      <c r="G3749">
        <v>91</v>
      </c>
      <c r="H3749">
        <v>38.960999999999999</v>
      </c>
      <c r="I3749">
        <v>32.593000000000004</v>
      </c>
      <c r="J3749">
        <v>30.98</v>
      </c>
      <c r="M3749" s="3">
        <f t="shared" si="546"/>
        <v>34.178000000000004</v>
      </c>
      <c r="N3749" s="1">
        <f t="shared" si="547"/>
        <v>4.2199832938057833</v>
      </c>
      <c r="O3749" s="1">
        <f t="shared" si="548"/>
        <v>38.397983293805787</v>
      </c>
      <c r="P3749" s="2">
        <f t="shared" si="549"/>
        <v>29.958016706194222</v>
      </c>
    </row>
    <row r="3750" spans="1:16" x14ac:dyDescent="0.2">
      <c r="A3750" s="46" t="s">
        <v>63</v>
      </c>
      <c r="B3750" s="47" t="s">
        <v>20</v>
      </c>
      <c r="C3750" s="47" t="s">
        <v>44</v>
      </c>
      <c r="D3750" s="47">
        <v>2019</v>
      </c>
      <c r="E3750">
        <v>3</v>
      </c>
      <c r="G3750">
        <v>92</v>
      </c>
      <c r="H3750">
        <v>28.768000000000001</v>
      </c>
      <c r="I3750" t="s">
        <v>18</v>
      </c>
      <c r="J3750">
        <v>30.273</v>
      </c>
      <c r="M3750" s="3">
        <f t="shared" si="546"/>
        <v>29.520499999999998</v>
      </c>
      <c r="N3750" s="1">
        <f t="shared" si="547"/>
        <v>1.0641957056857534</v>
      </c>
      <c r="O3750" s="1">
        <f t="shared" si="548"/>
        <v>30.584695705685753</v>
      </c>
      <c r="P3750" s="2">
        <f t="shared" si="549"/>
        <v>28.456304294314243</v>
      </c>
    </row>
    <row r="3751" spans="1:16" x14ac:dyDescent="0.2">
      <c r="A3751" s="46" t="s">
        <v>63</v>
      </c>
      <c r="B3751" s="47" t="s">
        <v>20</v>
      </c>
      <c r="C3751" s="47" t="s">
        <v>44</v>
      </c>
      <c r="D3751" s="47">
        <v>2019</v>
      </c>
      <c r="E3751">
        <v>3</v>
      </c>
      <c r="G3751">
        <v>93</v>
      </c>
      <c r="H3751">
        <v>37.356999999999999</v>
      </c>
      <c r="I3751">
        <v>43.024999999999999</v>
      </c>
      <c r="J3751">
        <v>34.095999999999997</v>
      </c>
      <c r="M3751" s="3">
        <f t="shared" si="546"/>
        <v>38.159333333333336</v>
      </c>
      <c r="N3751" s="1">
        <f t="shared" si="547"/>
        <v>4.5182479273866036</v>
      </c>
      <c r="O3751" s="1">
        <f t="shared" si="548"/>
        <v>42.67758126071994</v>
      </c>
      <c r="P3751" s="2">
        <f t="shared" si="549"/>
        <v>33.641085405946733</v>
      </c>
    </row>
    <row r="3752" spans="1:16" x14ac:dyDescent="0.2">
      <c r="A3752" s="46" t="s">
        <v>63</v>
      </c>
      <c r="B3752" s="47" t="s">
        <v>20</v>
      </c>
      <c r="C3752" s="47" t="s">
        <v>44</v>
      </c>
      <c r="D3752" s="47">
        <v>2019</v>
      </c>
      <c r="E3752">
        <v>3</v>
      </c>
      <c r="G3752">
        <v>94</v>
      </c>
      <c r="H3752">
        <v>34.920999999999999</v>
      </c>
      <c r="I3752" t="s">
        <v>18</v>
      </c>
      <c r="J3752">
        <v>34.095999999999997</v>
      </c>
      <c r="M3752" s="3">
        <f t="shared" si="546"/>
        <v>34.508499999999998</v>
      </c>
      <c r="N3752" s="1">
        <f t="shared" si="547"/>
        <v>0.58336309447890378</v>
      </c>
      <c r="O3752" s="1">
        <f t="shared" si="548"/>
        <v>35.091863094478903</v>
      </c>
      <c r="P3752" s="2">
        <f t="shared" si="549"/>
        <v>33.925136905521093</v>
      </c>
    </row>
    <row r="3753" spans="1:16" x14ac:dyDescent="0.2">
      <c r="A3753" s="50" t="s">
        <v>63</v>
      </c>
      <c r="B3753" s="51" t="s">
        <v>20</v>
      </c>
      <c r="C3753" s="51" t="s">
        <v>44</v>
      </c>
      <c r="D3753" s="51">
        <v>2019</v>
      </c>
      <c r="E3753" s="5">
        <v>3</v>
      </c>
      <c r="F3753" s="5"/>
      <c r="G3753" s="5">
        <v>95</v>
      </c>
      <c r="H3753" s="5">
        <v>33.895000000000003</v>
      </c>
      <c r="I3753" s="5">
        <v>40.064</v>
      </c>
      <c r="J3753" s="5" t="s">
        <v>18</v>
      </c>
      <c r="K3753" s="5"/>
      <c r="L3753" s="5"/>
      <c r="M3753" s="6">
        <f t="shared" si="546"/>
        <v>36.979500000000002</v>
      </c>
      <c r="N3753" s="7">
        <f t="shared" si="547"/>
        <v>4.3621417331398096</v>
      </c>
      <c r="O3753" s="7">
        <f t="shared" si="548"/>
        <v>41.341641733139809</v>
      </c>
      <c r="P3753" s="8">
        <f t="shared" si="549"/>
        <v>32.617358266860194</v>
      </c>
    </row>
    <row r="3754" spans="1:16" x14ac:dyDescent="0.2">
      <c r="A3754" s="48" t="s">
        <v>63</v>
      </c>
      <c r="B3754" s="49" t="s">
        <v>20</v>
      </c>
      <c r="C3754" s="49" t="s">
        <v>44</v>
      </c>
      <c r="D3754" s="49">
        <v>2018</v>
      </c>
      <c r="E3754" s="9">
        <v>4</v>
      </c>
      <c r="F3754" s="9">
        <v>2267.21</v>
      </c>
      <c r="G3754" s="9">
        <v>1</v>
      </c>
      <c r="H3754" s="9">
        <v>1.5089999999999999</v>
      </c>
      <c r="I3754" s="9">
        <v>3.8479999999999999</v>
      </c>
      <c r="J3754" s="9" t="s">
        <v>18</v>
      </c>
      <c r="K3754" s="9"/>
      <c r="L3754" s="9"/>
      <c r="M3754" s="11">
        <f t="shared" si="546"/>
        <v>2.6784999999999997</v>
      </c>
      <c r="N3754" s="12">
        <f t="shared" si="547"/>
        <v>1.6539227611953353</v>
      </c>
      <c r="O3754" s="12">
        <f t="shared" si="548"/>
        <v>4.3324227611953354</v>
      </c>
      <c r="P3754" s="13">
        <f t="shared" si="549"/>
        <v>1.0245772388046643</v>
      </c>
    </row>
    <row r="3755" spans="1:16" x14ac:dyDescent="0.2">
      <c r="A3755" s="46" t="s">
        <v>63</v>
      </c>
      <c r="B3755" s="47" t="s">
        <v>20</v>
      </c>
      <c r="C3755" s="47" t="s">
        <v>44</v>
      </c>
      <c r="D3755" s="47">
        <v>2018</v>
      </c>
      <c r="E3755">
        <v>4</v>
      </c>
      <c r="G3755">
        <v>2</v>
      </c>
      <c r="H3755">
        <v>3.774</v>
      </c>
      <c r="I3755">
        <v>3.0190000000000001</v>
      </c>
      <c r="J3755" t="s">
        <v>18</v>
      </c>
      <c r="M3755" s="3">
        <f t="shared" si="546"/>
        <v>3.3965000000000001</v>
      </c>
      <c r="N3755" s="1">
        <f t="shared" si="547"/>
        <v>0.5338656197958439</v>
      </c>
      <c r="O3755" s="1">
        <f t="shared" si="548"/>
        <v>3.9303656197958441</v>
      </c>
      <c r="P3755" s="2">
        <f t="shared" si="549"/>
        <v>2.8626343802041561</v>
      </c>
    </row>
    <row r="3756" spans="1:16" x14ac:dyDescent="0.2">
      <c r="A3756" s="46" t="s">
        <v>63</v>
      </c>
      <c r="B3756" s="47" t="s">
        <v>20</v>
      </c>
      <c r="C3756" s="47" t="s">
        <v>44</v>
      </c>
      <c r="D3756" s="47">
        <v>2018</v>
      </c>
      <c r="E3756">
        <v>4</v>
      </c>
      <c r="G3756">
        <v>3</v>
      </c>
      <c r="H3756">
        <v>4.5910000000000002</v>
      </c>
      <c r="I3756">
        <v>2.2639999999999998</v>
      </c>
      <c r="J3756">
        <v>3.774</v>
      </c>
      <c r="M3756" s="3">
        <f t="shared" si="546"/>
        <v>3.5430000000000006</v>
      </c>
      <c r="N3756" s="1">
        <f t="shared" si="547"/>
        <v>1.180573165881724</v>
      </c>
      <c r="O3756" s="1">
        <f t="shared" si="548"/>
        <v>4.7235731658817244</v>
      </c>
      <c r="P3756" s="2">
        <f t="shared" si="549"/>
        <v>2.3624268341182768</v>
      </c>
    </row>
    <row r="3757" spans="1:16" x14ac:dyDescent="0.2">
      <c r="A3757" s="46" t="s">
        <v>63</v>
      </c>
      <c r="B3757" s="47" t="s">
        <v>20</v>
      </c>
      <c r="C3757" s="47" t="s">
        <v>44</v>
      </c>
      <c r="D3757" s="47">
        <v>2018</v>
      </c>
      <c r="E3757">
        <v>4</v>
      </c>
      <c r="G3757">
        <v>4</v>
      </c>
      <c r="H3757" t="s">
        <v>18</v>
      </c>
      <c r="I3757">
        <v>3.0190000000000001</v>
      </c>
      <c r="J3757">
        <v>3.0190000000000001</v>
      </c>
      <c r="M3757" s="3">
        <f t="shared" si="546"/>
        <v>3.0190000000000001</v>
      </c>
      <c r="N3757" s="1">
        <f t="shared" si="547"/>
        <v>0</v>
      </c>
      <c r="O3757" s="1">
        <f t="shared" si="548"/>
        <v>3.0190000000000001</v>
      </c>
      <c r="P3757" s="2">
        <f t="shared" si="549"/>
        <v>3.0190000000000001</v>
      </c>
    </row>
    <row r="3758" spans="1:16" x14ac:dyDescent="0.2">
      <c r="A3758" s="46" t="s">
        <v>63</v>
      </c>
      <c r="B3758" s="47" t="s">
        <v>20</v>
      </c>
      <c r="C3758" s="47" t="s">
        <v>44</v>
      </c>
      <c r="D3758" s="47">
        <v>2018</v>
      </c>
      <c r="E3758">
        <v>4</v>
      </c>
      <c r="G3758">
        <v>5</v>
      </c>
      <c r="H3758">
        <v>7.6970000000000001</v>
      </c>
      <c r="I3758">
        <v>4.5279999999999996</v>
      </c>
      <c r="J3758">
        <v>4.5279999999999996</v>
      </c>
      <c r="M3758" s="3">
        <f t="shared" si="546"/>
        <v>5.5843333333333334</v>
      </c>
      <c r="N3758" s="1">
        <f t="shared" si="547"/>
        <v>1.8296230030619227</v>
      </c>
      <c r="O3758" s="1">
        <f t="shared" si="548"/>
        <v>7.4139563363952563</v>
      </c>
      <c r="P3758" s="2">
        <f t="shared" si="549"/>
        <v>3.7547103302714104</v>
      </c>
    </row>
    <row r="3759" spans="1:16" x14ac:dyDescent="0.2">
      <c r="A3759" s="46" t="s">
        <v>63</v>
      </c>
      <c r="B3759" s="47" t="s">
        <v>20</v>
      </c>
      <c r="C3759" s="47" t="s">
        <v>44</v>
      </c>
      <c r="D3759" s="47">
        <v>2018</v>
      </c>
      <c r="E3759">
        <v>4</v>
      </c>
      <c r="G3759">
        <v>6</v>
      </c>
      <c r="H3759">
        <v>6.0380000000000003</v>
      </c>
      <c r="I3759">
        <v>5.2830000000000004</v>
      </c>
      <c r="J3759">
        <v>6.0380000000000003</v>
      </c>
      <c r="M3759" s="3">
        <f t="shared" si="546"/>
        <v>5.7863333333333342</v>
      </c>
      <c r="N3759" s="1">
        <f t="shared" si="547"/>
        <v>0.43589945323816742</v>
      </c>
      <c r="O3759" s="1">
        <f t="shared" si="548"/>
        <v>6.2222327865715013</v>
      </c>
      <c r="P3759" s="2">
        <f t="shared" si="549"/>
        <v>5.3504338800951672</v>
      </c>
    </row>
    <row r="3760" spans="1:16" x14ac:dyDescent="0.2">
      <c r="A3760" s="46" t="s">
        <v>63</v>
      </c>
      <c r="B3760" s="47" t="s">
        <v>20</v>
      </c>
      <c r="C3760" s="47" t="s">
        <v>44</v>
      </c>
      <c r="D3760" s="47">
        <v>2018</v>
      </c>
      <c r="E3760">
        <v>4</v>
      </c>
      <c r="G3760">
        <v>7</v>
      </c>
      <c r="H3760">
        <v>8.3360000000000003</v>
      </c>
      <c r="I3760">
        <v>7.5469999999999997</v>
      </c>
      <c r="J3760">
        <v>5.4939999999999998</v>
      </c>
      <c r="M3760" s="3">
        <f t="shared" si="546"/>
        <v>7.1256666666666666</v>
      </c>
      <c r="N3760" s="1">
        <f t="shared" si="547"/>
        <v>1.4670999738713615</v>
      </c>
      <c r="O3760" s="1">
        <f t="shared" si="548"/>
        <v>8.5927666405380272</v>
      </c>
      <c r="P3760" s="2">
        <f t="shared" si="549"/>
        <v>5.6585666927953051</v>
      </c>
    </row>
    <row r="3761" spans="1:16" x14ac:dyDescent="0.2">
      <c r="A3761" s="46" t="s">
        <v>63</v>
      </c>
      <c r="B3761" s="47" t="s">
        <v>20</v>
      </c>
      <c r="C3761" s="47" t="s">
        <v>44</v>
      </c>
      <c r="D3761" s="47">
        <v>2018</v>
      </c>
      <c r="E3761">
        <v>4</v>
      </c>
      <c r="G3761">
        <v>8</v>
      </c>
      <c r="H3761">
        <v>8.3360000000000003</v>
      </c>
      <c r="I3761">
        <v>9.1820000000000004</v>
      </c>
      <c r="J3761">
        <v>6.7919999999999998</v>
      </c>
      <c r="M3761" s="3">
        <f t="shared" ref="M3761:M3824" si="550">AVERAGE(H3761:L3761)</f>
        <v>8.1033333333333335</v>
      </c>
      <c r="N3761" s="1">
        <f t="shared" ref="N3761:N3824" si="551">STDEV(H3761:L3761)</f>
        <v>1.2118685297231384</v>
      </c>
      <c r="O3761" s="1">
        <f t="shared" ref="O3761:O3824" si="552">M3761+N3761</f>
        <v>9.3152018630564726</v>
      </c>
      <c r="P3761" s="2">
        <f t="shared" ref="P3761:P3824" si="553">M3761-N3761</f>
        <v>6.8914648036101953</v>
      </c>
    </row>
    <row r="3762" spans="1:16" x14ac:dyDescent="0.2">
      <c r="A3762" s="46" t="s">
        <v>63</v>
      </c>
      <c r="B3762" s="47" t="s">
        <v>20</v>
      </c>
      <c r="C3762" s="47" t="s">
        <v>44</v>
      </c>
      <c r="D3762" s="47">
        <v>2018</v>
      </c>
      <c r="E3762">
        <v>4</v>
      </c>
      <c r="G3762">
        <v>9</v>
      </c>
      <c r="H3762">
        <v>9.8109999999999999</v>
      </c>
      <c r="I3762">
        <v>6.0380000000000003</v>
      </c>
      <c r="J3762">
        <v>8.3019999999999996</v>
      </c>
      <c r="M3762" s="3">
        <f t="shared" si="550"/>
        <v>8.0503333333333327</v>
      </c>
      <c r="N3762" s="1">
        <f t="shared" si="551"/>
        <v>1.8990482704063469</v>
      </c>
      <c r="O3762" s="1">
        <f t="shared" si="552"/>
        <v>9.9493816037396794</v>
      </c>
      <c r="P3762" s="2">
        <f t="shared" si="553"/>
        <v>6.151285062926986</v>
      </c>
    </row>
    <row r="3763" spans="1:16" x14ac:dyDescent="0.2">
      <c r="A3763" s="46" t="s">
        <v>63</v>
      </c>
      <c r="B3763" s="47" t="s">
        <v>20</v>
      </c>
      <c r="C3763" s="47" t="s">
        <v>44</v>
      </c>
      <c r="D3763" s="47">
        <v>2018</v>
      </c>
      <c r="E3763">
        <v>4</v>
      </c>
      <c r="G3763">
        <v>10</v>
      </c>
      <c r="H3763">
        <v>8.4380000000000006</v>
      </c>
      <c r="I3763">
        <v>9.84</v>
      </c>
      <c r="J3763">
        <v>5.3369999999999997</v>
      </c>
      <c r="M3763" s="3">
        <f t="shared" si="550"/>
        <v>7.8716666666666661</v>
      </c>
      <c r="N3763" s="1">
        <f t="shared" si="551"/>
        <v>2.304300833947976</v>
      </c>
      <c r="O3763" s="1">
        <f t="shared" si="552"/>
        <v>10.175967500614643</v>
      </c>
      <c r="P3763" s="2">
        <f t="shared" si="553"/>
        <v>5.5673658327186901</v>
      </c>
    </row>
    <row r="3764" spans="1:16" x14ac:dyDescent="0.2">
      <c r="A3764" s="46" t="s">
        <v>63</v>
      </c>
      <c r="B3764" s="47" t="s">
        <v>20</v>
      </c>
      <c r="C3764" s="47" t="s">
        <v>44</v>
      </c>
      <c r="D3764" s="47">
        <v>2018</v>
      </c>
      <c r="E3764">
        <v>4</v>
      </c>
      <c r="G3764">
        <v>11</v>
      </c>
      <c r="H3764">
        <v>9.8109999999999999</v>
      </c>
      <c r="I3764">
        <v>6.7919999999999998</v>
      </c>
      <c r="J3764">
        <v>9.0570000000000004</v>
      </c>
      <c r="M3764" s="3">
        <f t="shared" si="550"/>
        <v>8.5533333333333346</v>
      </c>
      <c r="N3764" s="1">
        <f t="shared" si="551"/>
        <v>1.5712575642883293</v>
      </c>
      <c r="O3764" s="1">
        <f t="shared" si="552"/>
        <v>10.124590897621664</v>
      </c>
      <c r="P3764" s="2">
        <f t="shared" si="553"/>
        <v>6.9820757690450055</v>
      </c>
    </row>
    <row r="3765" spans="1:16" x14ac:dyDescent="0.2">
      <c r="A3765" s="46" t="s">
        <v>63</v>
      </c>
      <c r="B3765" s="47" t="s">
        <v>20</v>
      </c>
      <c r="C3765" s="47" t="s">
        <v>44</v>
      </c>
      <c r="D3765" s="47">
        <v>2018</v>
      </c>
      <c r="E3765">
        <v>4</v>
      </c>
      <c r="G3765">
        <v>12</v>
      </c>
      <c r="H3765">
        <v>10.593</v>
      </c>
      <c r="I3765">
        <v>7.5469999999999997</v>
      </c>
      <c r="J3765">
        <v>7.5469999999999997</v>
      </c>
      <c r="M3765" s="3">
        <f t="shared" si="550"/>
        <v>8.5623333333333331</v>
      </c>
      <c r="N3765" s="1">
        <f t="shared" si="551"/>
        <v>1.7586089199515984</v>
      </c>
      <c r="O3765" s="1">
        <f t="shared" si="552"/>
        <v>10.320942253284931</v>
      </c>
      <c r="P3765" s="2">
        <f t="shared" si="553"/>
        <v>6.8037244133817349</v>
      </c>
    </row>
    <row r="3766" spans="1:16" x14ac:dyDescent="0.2">
      <c r="A3766" s="46" t="s">
        <v>63</v>
      </c>
      <c r="B3766" s="47" t="s">
        <v>20</v>
      </c>
      <c r="C3766" s="47" t="s">
        <v>44</v>
      </c>
      <c r="D3766" s="47">
        <v>2018</v>
      </c>
      <c r="E3766">
        <v>4</v>
      </c>
      <c r="G3766">
        <v>13</v>
      </c>
      <c r="H3766">
        <v>18.175999999999998</v>
      </c>
      <c r="I3766">
        <v>9.1820000000000004</v>
      </c>
      <c r="J3766">
        <v>11.346</v>
      </c>
      <c r="M3766" s="3">
        <f t="shared" si="550"/>
        <v>12.901333333333332</v>
      </c>
      <c r="N3766" s="1">
        <f t="shared" si="551"/>
        <v>4.6943908373007632</v>
      </c>
      <c r="O3766" s="1">
        <f t="shared" si="552"/>
        <v>17.595724170634096</v>
      </c>
      <c r="P3766" s="2">
        <f t="shared" si="553"/>
        <v>8.2069424960325676</v>
      </c>
    </row>
    <row r="3767" spans="1:16" x14ac:dyDescent="0.2">
      <c r="A3767" s="46" t="s">
        <v>63</v>
      </c>
      <c r="B3767" s="47" t="s">
        <v>20</v>
      </c>
      <c r="C3767" s="47" t="s">
        <v>44</v>
      </c>
      <c r="D3767" s="47">
        <v>2018</v>
      </c>
      <c r="E3767">
        <v>4</v>
      </c>
      <c r="G3767">
        <v>14</v>
      </c>
      <c r="H3767">
        <v>21.186</v>
      </c>
      <c r="I3767">
        <v>13.606</v>
      </c>
      <c r="J3767">
        <v>15.867000000000001</v>
      </c>
      <c r="M3767" s="3">
        <f t="shared" si="550"/>
        <v>16.886333333333337</v>
      </c>
      <c r="N3767" s="1">
        <f t="shared" si="551"/>
        <v>3.8914496441985729</v>
      </c>
      <c r="O3767" s="1">
        <f t="shared" si="552"/>
        <v>20.77778297753191</v>
      </c>
      <c r="P3767" s="2">
        <f t="shared" si="553"/>
        <v>12.994883689134763</v>
      </c>
    </row>
    <row r="3768" spans="1:16" x14ac:dyDescent="0.2">
      <c r="A3768" s="46" t="s">
        <v>63</v>
      </c>
      <c r="B3768" s="47" t="s">
        <v>20</v>
      </c>
      <c r="C3768" s="47" t="s">
        <v>44</v>
      </c>
      <c r="D3768" s="47">
        <v>2018</v>
      </c>
      <c r="E3768">
        <v>4</v>
      </c>
      <c r="G3768">
        <v>15</v>
      </c>
      <c r="H3768">
        <v>19.681000000000001</v>
      </c>
      <c r="I3768">
        <v>15.093999999999999</v>
      </c>
      <c r="J3768" t="s">
        <v>18</v>
      </c>
      <c r="M3768" s="3">
        <f t="shared" si="550"/>
        <v>17.387499999999999</v>
      </c>
      <c r="N3768" s="1">
        <f t="shared" si="551"/>
        <v>3.2434988053027114</v>
      </c>
      <c r="O3768" s="1">
        <f t="shared" si="552"/>
        <v>20.63099880530271</v>
      </c>
      <c r="P3768" s="2">
        <f t="shared" si="553"/>
        <v>14.144001194697289</v>
      </c>
    </row>
    <row r="3769" spans="1:16" x14ac:dyDescent="0.2">
      <c r="A3769" s="46" t="s">
        <v>63</v>
      </c>
      <c r="B3769" s="47" t="s">
        <v>20</v>
      </c>
      <c r="C3769" s="47" t="s">
        <v>44</v>
      </c>
      <c r="D3769" s="47">
        <v>2018</v>
      </c>
      <c r="E3769">
        <v>4</v>
      </c>
      <c r="G3769">
        <v>16</v>
      </c>
      <c r="H3769">
        <v>18.928000000000001</v>
      </c>
      <c r="I3769">
        <v>13.606</v>
      </c>
      <c r="J3769">
        <v>19.003</v>
      </c>
      <c r="M3769" s="3">
        <f t="shared" si="550"/>
        <v>17.178999999999998</v>
      </c>
      <c r="N3769" s="1">
        <f t="shared" si="551"/>
        <v>3.0945359910655479</v>
      </c>
      <c r="O3769" s="1">
        <f t="shared" si="552"/>
        <v>20.273535991065547</v>
      </c>
      <c r="P3769" s="2">
        <f t="shared" si="553"/>
        <v>14.08446400893445</v>
      </c>
    </row>
    <row r="3770" spans="1:16" x14ac:dyDescent="0.2">
      <c r="A3770" s="46" t="s">
        <v>63</v>
      </c>
      <c r="B3770" s="47" t="s">
        <v>20</v>
      </c>
      <c r="C3770" s="47" t="s">
        <v>44</v>
      </c>
      <c r="D3770" s="47">
        <v>2018</v>
      </c>
      <c r="E3770">
        <v>4</v>
      </c>
      <c r="G3770">
        <v>17</v>
      </c>
      <c r="H3770">
        <v>18.867999999999999</v>
      </c>
      <c r="I3770">
        <v>16.672000000000001</v>
      </c>
      <c r="J3770">
        <v>21.253</v>
      </c>
      <c r="M3770" s="3">
        <f t="shared" si="550"/>
        <v>18.931000000000001</v>
      </c>
      <c r="N3770" s="1">
        <f t="shared" si="551"/>
        <v>2.2911497113894588</v>
      </c>
      <c r="O3770" s="1">
        <f t="shared" si="552"/>
        <v>21.222149711389459</v>
      </c>
      <c r="P3770" s="2">
        <f t="shared" si="553"/>
        <v>16.639850288610543</v>
      </c>
    </row>
    <row r="3771" spans="1:16" x14ac:dyDescent="0.2">
      <c r="A3771" s="46" t="s">
        <v>63</v>
      </c>
      <c r="B3771" s="47" t="s">
        <v>20</v>
      </c>
      <c r="C3771" s="47" t="s">
        <v>44</v>
      </c>
      <c r="D3771" s="47">
        <v>2018</v>
      </c>
      <c r="E3771">
        <v>4</v>
      </c>
      <c r="G3771">
        <v>18</v>
      </c>
      <c r="H3771">
        <v>21.9</v>
      </c>
      <c r="I3771">
        <v>15.920999999999999</v>
      </c>
      <c r="J3771">
        <v>20.503</v>
      </c>
      <c r="M3771" s="3">
        <f t="shared" si="550"/>
        <v>19.441333333333333</v>
      </c>
      <c r="N3771" s="1">
        <f t="shared" si="551"/>
        <v>3.1276928131345043</v>
      </c>
      <c r="O3771" s="1">
        <f t="shared" si="552"/>
        <v>22.569026146467838</v>
      </c>
      <c r="P3771" s="2">
        <f t="shared" si="553"/>
        <v>16.313640520198827</v>
      </c>
    </row>
    <row r="3772" spans="1:16" x14ac:dyDescent="0.2">
      <c r="A3772" s="46" t="s">
        <v>63</v>
      </c>
      <c r="B3772" s="47" t="s">
        <v>20</v>
      </c>
      <c r="C3772" s="47" t="s">
        <v>44</v>
      </c>
      <c r="D3772" s="47">
        <v>2018</v>
      </c>
      <c r="E3772">
        <v>4</v>
      </c>
      <c r="G3772">
        <v>19</v>
      </c>
      <c r="H3772">
        <v>19.681000000000001</v>
      </c>
      <c r="I3772">
        <v>12.852</v>
      </c>
      <c r="J3772">
        <v>12.83</v>
      </c>
      <c r="M3772" s="3">
        <f t="shared" si="550"/>
        <v>15.121</v>
      </c>
      <c r="N3772" s="1">
        <f t="shared" si="551"/>
        <v>3.9490911612673636</v>
      </c>
      <c r="O3772" s="1">
        <f t="shared" si="552"/>
        <v>19.070091161267364</v>
      </c>
      <c r="P3772" s="2">
        <f t="shared" si="553"/>
        <v>11.171908838732637</v>
      </c>
    </row>
    <row r="3773" spans="1:16" x14ac:dyDescent="0.2">
      <c r="A3773" s="46" t="s">
        <v>63</v>
      </c>
      <c r="B3773" s="47" t="s">
        <v>20</v>
      </c>
      <c r="C3773" s="47" t="s">
        <v>44</v>
      </c>
      <c r="D3773" s="47">
        <v>2018</v>
      </c>
      <c r="E3773">
        <v>4</v>
      </c>
      <c r="G3773">
        <v>20</v>
      </c>
      <c r="H3773">
        <v>21.146000000000001</v>
      </c>
      <c r="I3773">
        <v>10.673</v>
      </c>
      <c r="J3773">
        <v>17.358000000000001</v>
      </c>
      <c r="M3773" s="3">
        <f t="shared" si="550"/>
        <v>16.392333333333337</v>
      </c>
      <c r="N3773" s="1">
        <f t="shared" si="551"/>
        <v>5.3028592601853166</v>
      </c>
      <c r="O3773" s="1">
        <f t="shared" si="552"/>
        <v>21.695192593518655</v>
      </c>
      <c r="P3773" s="2">
        <f t="shared" si="553"/>
        <v>11.08947407314802</v>
      </c>
    </row>
    <row r="3774" spans="1:16" x14ac:dyDescent="0.2">
      <c r="A3774" s="46" t="s">
        <v>63</v>
      </c>
      <c r="B3774" s="47" t="s">
        <v>20</v>
      </c>
      <c r="C3774" s="47" t="s">
        <v>44</v>
      </c>
      <c r="D3774" s="47">
        <v>2018</v>
      </c>
      <c r="E3774">
        <v>4</v>
      </c>
      <c r="G3774">
        <v>21</v>
      </c>
      <c r="H3774">
        <v>16.620999999999999</v>
      </c>
      <c r="I3774">
        <v>23.506</v>
      </c>
      <c r="J3774">
        <v>16.620999999999999</v>
      </c>
      <c r="M3774" s="3">
        <f t="shared" si="550"/>
        <v>18.915999999999997</v>
      </c>
      <c r="N3774" s="1">
        <f t="shared" si="551"/>
        <v>3.9750566033705983</v>
      </c>
      <c r="O3774" s="1">
        <f t="shared" si="552"/>
        <v>22.891056603370593</v>
      </c>
      <c r="P3774" s="2">
        <f t="shared" si="553"/>
        <v>14.940943396629399</v>
      </c>
    </row>
    <row r="3775" spans="1:16" x14ac:dyDescent="0.2">
      <c r="A3775" s="46" t="s">
        <v>63</v>
      </c>
      <c r="B3775" s="47" t="s">
        <v>20</v>
      </c>
      <c r="C3775" s="47" t="s">
        <v>44</v>
      </c>
      <c r="D3775" s="47">
        <v>2018</v>
      </c>
      <c r="E3775">
        <v>4</v>
      </c>
      <c r="G3775">
        <v>22</v>
      </c>
      <c r="H3775">
        <v>28.719000000000001</v>
      </c>
      <c r="I3775">
        <v>23.506</v>
      </c>
      <c r="J3775">
        <v>20.390999999999998</v>
      </c>
      <c r="M3775" s="3">
        <f t="shared" si="550"/>
        <v>24.205333333333332</v>
      </c>
      <c r="N3775" s="1">
        <f t="shared" si="551"/>
        <v>4.207813723697047</v>
      </c>
      <c r="O3775" s="1">
        <f t="shared" si="552"/>
        <v>28.413147057030379</v>
      </c>
      <c r="P3775" s="2">
        <f t="shared" si="553"/>
        <v>19.997519609636285</v>
      </c>
    </row>
    <row r="3776" spans="1:16" x14ac:dyDescent="0.2">
      <c r="A3776" s="46" t="s">
        <v>63</v>
      </c>
      <c r="B3776" s="47" t="s">
        <v>20</v>
      </c>
      <c r="C3776" s="47" t="s">
        <v>44</v>
      </c>
      <c r="D3776" s="47">
        <v>2018</v>
      </c>
      <c r="E3776">
        <v>4</v>
      </c>
      <c r="G3776">
        <v>23</v>
      </c>
      <c r="H3776">
        <v>27.096</v>
      </c>
      <c r="I3776">
        <v>24.151</v>
      </c>
      <c r="J3776">
        <v>26.512</v>
      </c>
      <c r="M3776" s="3">
        <f t="shared" si="550"/>
        <v>25.919666666666668</v>
      </c>
      <c r="N3776" s="1">
        <f t="shared" si="551"/>
        <v>1.5592948192478977</v>
      </c>
      <c r="O3776" s="1">
        <f t="shared" si="552"/>
        <v>27.478961485914567</v>
      </c>
      <c r="P3776" s="2">
        <f t="shared" si="553"/>
        <v>24.360371847418769</v>
      </c>
    </row>
    <row r="3777" spans="1:16" x14ac:dyDescent="0.2">
      <c r="A3777" s="46" t="s">
        <v>63</v>
      </c>
      <c r="B3777" s="47" t="s">
        <v>20</v>
      </c>
      <c r="C3777" s="47" t="s">
        <v>44</v>
      </c>
      <c r="D3777" s="47">
        <v>2018</v>
      </c>
      <c r="E3777">
        <v>4</v>
      </c>
      <c r="G3777">
        <v>24</v>
      </c>
      <c r="H3777">
        <v>29.675000000000001</v>
      </c>
      <c r="I3777">
        <v>28.678999999999998</v>
      </c>
      <c r="J3777">
        <v>29.904</v>
      </c>
      <c r="M3777" s="3">
        <f t="shared" si="550"/>
        <v>29.419333333333331</v>
      </c>
      <c r="N3777" s="1">
        <f t="shared" si="551"/>
        <v>0.65129128148113158</v>
      </c>
      <c r="O3777" s="1">
        <f t="shared" si="552"/>
        <v>30.070624614814463</v>
      </c>
      <c r="P3777" s="2">
        <f t="shared" si="553"/>
        <v>28.768042051852198</v>
      </c>
    </row>
    <row r="3778" spans="1:16" x14ac:dyDescent="0.2">
      <c r="A3778" s="46" t="s">
        <v>63</v>
      </c>
      <c r="B3778" s="47" t="s">
        <v>20</v>
      </c>
      <c r="C3778" s="47" t="s">
        <v>44</v>
      </c>
      <c r="D3778" s="47">
        <v>2018</v>
      </c>
      <c r="E3778">
        <v>4</v>
      </c>
      <c r="G3778">
        <v>25</v>
      </c>
      <c r="H3778">
        <v>33.970999999999997</v>
      </c>
      <c r="I3778">
        <v>28.768000000000001</v>
      </c>
      <c r="J3778">
        <v>24.151</v>
      </c>
      <c r="M3778" s="3">
        <f t="shared" si="550"/>
        <v>28.963333333333335</v>
      </c>
      <c r="N3778" s="1">
        <f t="shared" si="551"/>
        <v>4.9129132226544767</v>
      </c>
      <c r="O3778" s="1">
        <f t="shared" si="552"/>
        <v>33.876246555987812</v>
      </c>
      <c r="P3778" s="2">
        <f t="shared" si="553"/>
        <v>24.050420110678857</v>
      </c>
    </row>
    <row r="3779" spans="1:16" x14ac:dyDescent="0.2">
      <c r="A3779" s="46" t="s">
        <v>63</v>
      </c>
      <c r="B3779" s="47" t="s">
        <v>20</v>
      </c>
      <c r="C3779" s="47" t="s">
        <v>44</v>
      </c>
      <c r="D3779" s="47">
        <v>2018</v>
      </c>
      <c r="E3779">
        <v>4</v>
      </c>
      <c r="G3779">
        <v>26</v>
      </c>
      <c r="H3779">
        <v>38.006999999999998</v>
      </c>
      <c r="I3779">
        <v>27.212</v>
      </c>
      <c r="J3779">
        <v>28.015999999999998</v>
      </c>
      <c r="M3779" s="3">
        <f t="shared" si="550"/>
        <v>31.07833333333333</v>
      </c>
      <c r="N3779" s="1">
        <f t="shared" si="551"/>
        <v>6.0138523704305955</v>
      </c>
      <c r="O3779" s="1">
        <f t="shared" si="552"/>
        <v>37.092185703763924</v>
      </c>
      <c r="P3779" s="2">
        <f t="shared" si="553"/>
        <v>25.064480962902735</v>
      </c>
    </row>
    <row r="3780" spans="1:16" x14ac:dyDescent="0.2">
      <c r="A3780" s="46" t="s">
        <v>63</v>
      </c>
      <c r="B3780" s="47" t="s">
        <v>20</v>
      </c>
      <c r="C3780" s="47" t="s">
        <v>44</v>
      </c>
      <c r="D3780" s="47">
        <v>2018</v>
      </c>
      <c r="E3780">
        <v>4</v>
      </c>
      <c r="G3780">
        <v>27</v>
      </c>
      <c r="H3780">
        <v>30.198</v>
      </c>
      <c r="I3780">
        <v>31.734000000000002</v>
      </c>
      <c r="J3780">
        <v>28.678999999999998</v>
      </c>
      <c r="M3780" s="3">
        <f t="shared" si="550"/>
        <v>30.203666666666667</v>
      </c>
      <c r="N3780" s="1">
        <f t="shared" si="551"/>
        <v>1.5275078832311597</v>
      </c>
      <c r="O3780" s="1">
        <f t="shared" si="552"/>
        <v>31.731174549897826</v>
      </c>
      <c r="P3780" s="2">
        <f t="shared" si="553"/>
        <v>28.676158783435508</v>
      </c>
    </row>
    <row r="3781" spans="1:16" x14ac:dyDescent="0.2">
      <c r="A3781" s="46" t="s">
        <v>63</v>
      </c>
      <c r="B3781" s="47" t="s">
        <v>20</v>
      </c>
      <c r="C3781" s="47" t="s">
        <v>44</v>
      </c>
      <c r="D3781" s="47">
        <v>2018</v>
      </c>
      <c r="E3781">
        <v>4</v>
      </c>
      <c r="G3781">
        <v>28</v>
      </c>
      <c r="H3781">
        <v>24.151</v>
      </c>
      <c r="I3781">
        <v>18.928000000000001</v>
      </c>
      <c r="J3781">
        <v>23.59</v>
      </c>
      <c r="M3781" s="3">
        <f t="shared" si="550"/>
        <v>22.222999999999999</v>
      </c>
      <c r="N3781" s="1">
        <f t="shared" si="551"/>
        <v>2.8673069246245895</v>
      </c>
      <c r="O3781" s="1">
        <f t="shared" si="552"/>
        <v>25.090306924624588</v>
      </c>
      <c r="P3781" s="2">
        <f t="shared" si="553"/>
        <v>19.35569307537541</v>
      </c>
    </row>
    <row r="3782" spans="1:16" x14ac:dyDescent="0.2">
      <c r="A3782" s="46" t="s">
        <v>63</v>
      </c>
      <c r="B3782" s="47" t="s">
        <v>20</v>
      </c>
      <c r="C3782" s="47" t="s">
        <v>44</v>
      </c>
      <c r="D3782" s="47">
        <v>2018</v>
      </c>
      <c r="E3782">
        <v>4</v>
      </c>
      <c r="G3782">
        <v>29</v>
      </c>
      <c r="H3782">
        <v>22.641999999999999</v>
      </c>
      <c r="I3782">
        <v>26.587</v>
      </c>
      <c r="J3782">
        <v>37.049999999999997</v>
      </c>
      <c r="M3782" s="3">
        <f t="shared" si="550"/>
        <v>28.759666666666664</v>
      </c>
      <c r="N3782" s="1">
        <f t="shared" si="551"/>
        <v>7.4456682932651104</v>
      </c>
      <c r="O3782" s="1">
        <f t="shared" si="552"/>
        <v>36.205334959931776</v>
      </c>
      <c r="P3782" s="2">
        <f t="shared" si="553"/>
        <v>21.313998373401553</v>
      </c>
    </row>
    <row r="3783" spans="1:16" x14ac:dyDescent="0.2">
      <c r="A3783" s="46" t="s">
        <v>63</v>
      </c>
      <c r="B3783" s="47" t="s">
        <v>20</v>
      </c>
      <c r="C3783" s="47" t="s">
        <v>44</v>
      </c>
      <c r="D3783" s="47">
        <v>2018</v>
      </c>
      <c r="E3783">
        <v>4</v>
      </c>
      <c r="G3783">
        <v>30</v>
      </c>
      <c r="H3783">
        <v>21.939</v>
      </c>
      <c r="I3783">
        <v>22.654</v>
      </c>
      <c r="J3783">
        <v>27.18</v>
      </c>
      <c r="M3783" s="3">
        <f t="shared" si="550"/>
        <v>23.924333333333333</v>
      </c>
      <c r="N3783" s="1">
        <f t="shared" si="551"/>
        <v>2.8420644491871276</v>
      </c>
      <c r="O3783" s="1">
        <f t="shared" si="552"/>
        <v>26.76639778252046</v>
      </c>
      <c r="P3783" s="2">
        <f t="shared" si="553"/>
        <v>21.082268884146206</v>
      </c>
    </row>
    <row r="3784" spans="1:16" x14ac:dyDescent="0.2">
      <c r="A3784" s="46" t="s">
        <v>63</v>
      </c>
      <c r="B3784" s="47" t="s">
        <v>20</v>
      </c>
      <c r="C3784" s="47" t="s">
        <v>44</v>
      </c>
      <c r="D3784" s="47">
        <v>2018</v>
      </c>
      <c r="E3784">
        <v>4</v>
      </c>
      <c r="G3784">
        <v>31</v>
      </c>
      <c r="H3784">
        <v>27.678999999999998</v>
      </c>
      <c r="I3784">
        <v>30.225999999999999</v>
      </c>
      <c r="J3784">
        <v>28.689</v>
      </c>
      <c r="M3784" s="3">
        <f t="shared" si="550"/>
        <v>28.864666666666665</v>
      </c>
      <c r="N3784" s="1">
        <f t="shared" si="551"/>
        <v>1.2825546122225493</v>
      </c>
      <c r="O3784" s="1">
        <f t="shared" si="552"/>
        <v>30.147221278889212</v>
      </c>
      <c r="P3784" s="2">
        <f t="shared" si="553"/>
        <v>27.582112054444117</v>
      </c>
    </row>
    <row r="3785" spans="1:16" x14ac:dyDescent="0.2">
      <c r="A3785" s="46" t="s">
        <v>63</v>
      </c>
      <c r="B3785" s="47" t="s">
        <v>20</v>
      </c>
      <c r="C3785" s="47" t="s">
        <v>44</v>
      </c>
      <c r="D3785" s="47">
        <v>2018</v>
      </c>
      <c r="E3785">
        <v>4</v>
      </c>
      <c r="G3785">
        <v>32</v>
      </c>
      <c r="H3785">
        <v>35.503999999999998</v>
      </c>
      <c r="I3785">
        <v>30.273</v>
      </c>
      <c r="J3785">
        <v>24.151</v>
      </c>
      <c r="M3785" s="3">
        <f t="shared" si="550"/>
        <v>29.975999999999999</v>
      </c>
      <c r="N3785" s="1">
        <f t="shared" si="551"/>
        <v>5.6823242603709181</v>
      </c>
      <c r="O3785" s="1">
        <f t="shared" si="552"/>
        <v>35.658324260370918</v>
      </c>
      <c r="P3785" s="2">
        <f t="shared" si="553"/>
        <v>24.29367573962908</v>
      </c>
    </row>
    <row r="3786" spans="1:16" x14ac:dyDescent="0.2">
      <c r="A3786" s="46" t="s">
        <v>63</v>
      </c>
      <c r="B3786" s="47" t="s">
        <v>20</v>
      </c>
      <c r="C3786" s="47" t="s">
        <v>44</v>
      </c>
      <c r="D3786" s="47">
        <v>2018</v>
      </c>
      <c r="E3786">
        <v>4</v>
      </c>
      <c r="G3786">
        <v>33</v>
      </c>
      <c r="H3786">
        <v>36.857999999999997</v>
      </c>
      <c r="I3786">
        <v>35.503999999999998</v>
      </c>
      <c r="J3786">
        <v>29.588000000000001</v>
      </c>
      <c r="M3786" s="3">
        <f t="shared" si="550"/>
        <v>33.983333333333327</v>
      </c>
      <c r="N3786" s="1">
        <f t="shared" si="551"/>
        <v>3.8662055472172345</v>
      </c>
      <c r="O3786" s="1">
        <f t="shared" si="552"/>
        <v>37.849538880550561</v>
      </c>
      <c r="P3786" s="2">
        <f t="shared" si="553"/>
        <v>30.117127786116093</v>
      </c>
    </row>
    <row r="3787" spans="1:16" x14ac:dyDescent="0.2">
      <c r="A3787" s="46" t="s">
        <v>63</v>
      </c>
      <c r="B3787" s="47" t="s">
        <v>20</v>
      </c>
      <c r="C3787" s="47" t="s">
        <v>44</v>
      </c>
      <c r="D3787" s="47">
        <v>2018</v>
      </c>
      <c r="E3787">
        <v>4</v>
      </c>
      <c r="G3787">
        <v>34</v>
      </c>
      <c r="H3787">
        <v>36.234000000000002</v>
      </c>
      <c r="I3787">
        <v>38.520000000000003</v>
      </c>
      <c r="J3787">
        <v>24.951000000000001</v>
      </c>
      <c r="M3787" s="3">
        <f t="shared" si="550"/>
        <v>33.235000000000007</v>
      </c>
      <c r="N3787" s="1">
        <f t="shared" si="551"/>
        <v>7.2646363295074634</v>
      </c>
      <c r="O3787" s="1">
        <f t="shared" si="552"/>
        <v>40.499636329507467</v>
      </c>
      <c r="P3787" s="2">
        <f t="shared" si="553"/>
        <v>25.970363670492542</v>
      </c>
    </row>
    <row r="3788" spans="1:16" x14ac:dyDescent="0.2">
      <c r="A3788" s="46" t="s">
        <v>63</v>
      </c>
      <c r="B3788" s="47" t="s">
        <v>20</v>
      </c>
      <c r="C3788" s="47" t="s">
        <v>44</v>
      </c>
      <c r="D3788" s="47">
        <v>2018</v>
      </c>
      <c r="E3788">
        <v>4</v>
      </c>
      <c r="G3788">
        <v>35</v>
      </c>
      <c r="H3788">
        <v>30.98</v>
      </c>
      <c r="I3788">
        <v>33.970999999999997</v>
      </c>
      <c r="J3788">
        <v>25.704999999999998</v>
      </c>
      <c r="M3788" s="3">
        <f t="shared" si="550"/>
        <v>30.218666666666664</v>
      </c>
      <c r="N3788" s="1">
        <f t="shared" si="551"/>
        <v>4.1852610830548427</v>
      </c>
      <c r="O3788" s="1">
        <f t="shared" si="552"/>
        <v>34.403927749721504</v>
      </c>
      <c r="P3788" s="2">
        <f t="shared" si="553"/>
        <v>26.03340558361182</v>
      </c>
    </row>
    <row r="3789" spans="1:16" x14ac:dyDescent="0.2">
      <c r="A3789" s="46" t="s">
        <v>63</v>
      </c>
      <c r="B3789" s="47" t="s">
        <v>20</v>
      </c>
      <c r="C3789" s="47" t="s">
        <v>44</v>
      </c>
      <c r="D3789" s="47">
        <v>2018</v>
      </c>
      <c r="E3789">
        <v>4</v>
      </c>
      <c r="G3789">
        <v>36</v>
      </c>
      <c r="H3789">
        <v>32.453000000000003</v>
      </c>
      <c r="I3789">
        <v>31.707000000000001</v>
      </c>
      <c r="J3789">
        <v>37.743000000000002</v>
      </c>
      <c r="M3789" s="3">
        <f t="shared" si="550"/>
        <v>33.967666666666666</v>
      </c>
      <c r="N3789" s="1">
        <f t="shared" si="551"/>
        <v>3.2907423681189836</v>
      </c>
      <c r="O3789" s="1">
        <f t="shared" si="552"/>
        <v>37.25840903478565</v>
      </c>
      <c r="P3789" s="2">
        <f t="shared" si="553"/>
        <v>30.676924298547682</v>
      </c>
    </row>
    <row r="3790" spans="1:16" x14ac:dyDescent="0.2">
      <c r="A3790" s="46" t="s">
        <v>63</v>
      </c>
      <c r="B3790" s="47" t="s">
        <v>20</v>
      </c>
      <c r="C3790" s="47" t="s">
        <v>44</v>
      </c>
      <c r="D3790" s="47">
        <v>2018</v>
      </c>
      <c r="E3790">
        <v>4</v>
      </c>
      <c r="G3790">
        <v>37</v>
      </c>
      <c r="H3790">
        <v>38.520000000000003</v>
      </c>
      <c r="I3790">
        <v>30.423999999999999</v>
      </c>
      <c r="J3790">
        <v>39.506</v>
      </c>
      <c r="M3790" s="3">
        <f t="shared" si="550"/>
        <v>36.15</v>
      </c>
      <c r="N3790" s="1">
        <f t="shared" si="551"/>
        <v>4.9833077368350525</v>
      </c>
      <c r="O3790" s="1">
        <f t="shared" si="552"/>
        <v>41.13330773683505</v>
      </c>
      <c r="P3790" s="2">
        <f t="shared" si="553"/>
        <v>31.166692263164947</v>
      </c>
    </row>
    <row r="3791" spans="1:16" x14ac:dyDescent="0.2">
      <c r="A3791" s="46" t="s">
        <v>63</v>
      </c>
      <c r="B3791" s="47" t="s">
        <v>20</v>
      </c>
      <c r="C3791" s="47" t="s">
        <v>44</v>
      </c>
      <c r="D3791" s="47">
        <v>2018</v>
      </c>
      <c r="E3791">
        <v>4</v>
      </c>
      <c r="G3791">
        <v>38</v>
      </c>
      <c r="H3791">
        <v>37.743000000000002</v>
      </c>
      <c r="I3791">
        <v>23.408000000000001</v>
      </c>
      <c r="J3791">
        <v>33.996000000000002</v>
      </c>
      <c r="M3791" s="3">
        <f t="shared" si="550"/>
        <v>31.715666666666667</v>
      </c>
      <c r="N3791" s="1">
        <f t="shared" si="551"/>
        <v>7.4345811135082362</v>
      </c>
      <c r="O3791" s="1">
        <f t="shared" si="552"/>
        <v>39.150247780174901</v>
      </c>
      <c r="P3791" s="2">
        <f t="shared" si="553"/>
        <v>24.28108555315843</v>
      </c>
    </row>
    <row r="3792" spans="1:16" x14ac:dyDescent="0.2">
      <c r="A3792" s="46" t="s">
        <v>63</v>
      </c>
      <c r="B3792" s="47" t="s">
        <v>20</v>
      </c>
      <c r="C3792" s="47" t="s">
        <v>44</v>
      </c>
      <c r="D3792" s="47">
        <v>2018</v>
      </c>
      <c r="E3792">
        <v>4</v>
      </c>
      <c r="G3792">
        <v>39</v>
      </c>
      <c r="H3792">
        <v>41.570999999999998</v>
      </c>
      <c r="I3792">
        <v>23.408000000000001</v>
      </c>
      <c r="J3792">
        <v>37.856000000000002</v>
      </c>
      <c r="M3792" s="3">
        <f t="shared" si="550"/>
        <v>34.278333333333336</v>
      </c>
      <c r="N3792" s="1">
        <f t="shared" si="551"/>
        <v>9.5954893743536172</v>
      </c>
      <c r="O3792" s="1">
        <f t="shared" si="552"/>
        <v>43.873822707686955</v>
      </c>
      <c r="P3792" s="2">
        <f t="shared" si="553"/>
        <v>24.682843958979717</v>
      </c>
    </row>
    <row r="3793" spans="1:16" x14ac:dyDescent="0.2">
      <c r="A3793" s="46" t="s">
        <v>63</v>
      </c>
      <c r="B3793" s="47" t="s">
        <v>20</v>
      </c>
      <c r="C3793" s="47" t="s">
        <v>44</v>
      </c>
      <c r="D3793" s="47">
        <v>2018</v>
      </c>
      <c r="E3793">
        <v>4</v>
      </c>
      <c r="G3793">
        <v>40</v>
      </c>
      <c r="H3793">
        <v>39.274000000000001</v>
      </c>
      <c r="I3793">
        <v>34.75</v>
      </c>
      <c r="J3793">
        <v>24.151</v>
      </c>
      <c r="M3793" s="3">
        <f t="shared" si="550"/>
        <v>32.725000000000001</v>
      </c>
      <c r="N3793" s="1">
        <f t="shared" si="551"/>
        <v>7.7622001391358406</v>
      </c>
      <c r="O3793" s="1">
        <f t="shared" si="552"/>
        <v>40.487200139135844</v>
      </c>
      <c r="P3793" s="2">
        <f t="shared" si="553"/>
        <v>24.962799860864159</v>
      </c>
    </row>
    <row r="3794" spans="1:16" x14ac:dyDescent="0.2">
      <c r="A3794" s="46" t="s">
        <v>63</v>
      </c>
      <c r="B3794" s="47" t="s">
        <v>20</v>
      </c>
      <c r="C3794" s="47" t="s">
        <v>44</v>
      </c>
      <c r="D3794" s="47">
        <v>2018</v>
      </c>
      <c r="E3794">
        <v>4</v>
      </c>
      <c r="G3794">
        <v>41</v>
      </c>
      <c r="H3794">
        <v>38.103999999999999</v>
      </c>
      <c r="I3794">
        <v>37.804000000000002</v>
      </c>
      <c r="J3794">
        <v>31.117999999999999</v>
      </c>
      <c r="M3794" s="3">
        <f t="shared" si="550"/>
        <v>35.675333333333334</v>
      </c>
      <c r="N3794" s="1">
        <f t="shared" si="551"/>
        <v>3.9496158462986424</v>
      </c>
      <c r="O3794" s="1">
        <f t="shared" si="552"/>
        <v>39.624949179631976</v>
      </c>
      <c r="P3794" s="2">
        <f t="shared" si="553"/>
        <v>31.725717487034693</v>
      </c>
    </row>
    <row r="3795" spans="1:16" x14ac:dyDescent="0.2">
      <c r="A3795" s="46" t="s">
        <v>63</v>
      </c>
      <c r="B3795" s="47" t="s">
        <v>20</v>
      </c>
      <c r="C3795" s="47" t="s">
        <v>44</v>
      </c>
      <c r="D3795" s="47">
        <v>2018</v>
      </c>
      <c r="E3795">
        <v>4</v>
      </c>
      <c r="G3795">
        <v>42</v>
      </c>
      <c r="H3795">
        <v>36.296999999999997</v>
      </c>
      <c r="I3795">
        <v>39.360999999999997</v>
      </c>
      <c r="J3795">
        <v>39.244999999999997</v>
      </c>
      <c r="M3795" s="3">
        <f t="shared" si="550"/>
        <v>38.300999999999995</v>
      </c>
      <c r="N3795" s="1">
        <f t="shared" si="551"/>
        <v>1.7364838035524548</v>
      </c>
      <c r="O3795" s="1">
        <f t="shared" si="552"/>
        <v>40.037483803552448</v>
      </c>
      <c r="P3795" s="2">
        <f t="shared" si="553"/>
        <v>36.564516196447542</v>
      </c>
    </row>
    <row r="3796" spans="1:16" x14ac:dyDescent="0.2">
      <c r="A3796" s="46" t="s">
        <v>63</v>
      </c>
      <c r="B3796" s="47" t="s">
        <v>20</v>
      </c>
      <c r="C3796" s="47" t="s">
        <v>44</v>
      </c>
      <c r="D3796" s="47">
        <v>2018</v>
      </c>
      <c r="E3796">
        <v>4</v>
      </c>
      <c r="G3796">
        <v>43</v>
      </c>
      <c r="H3796">
        <v>26.414999999999999</v>
      </c>
      <c r="I3796">
        <v>35.479999999999997</v>
      </c>
      <c r="J3796">
        <v>33.241999999999997</v>
      </c>
      <c r="M3796" s="3">
        <f t="shared" si="550"/>
        <v>31.712333333333333</v>
      </c>
      <c r="N3796" s="1">
        <f t="shared" si="551"/>
        <v>4.7221251924671535</v>
      </c>
      <c r="O3796" s="1">
        <f t="shared" si="552"/>
        <v>36.434458525800487</v>
      </c>
      <c r="P3796" s="2">
        <f t="shared" si="553"/>
        <v>26.99020814086618</v>
      </c>
    </row>
    <row r="3797" spans="1:16" x14ac:dyDescent="0.2">
      <c r="A3797" s="46" t="s">
        <v>63</v>
      </c>
      <c r="B3797" s="47" t="s">
        <v>20</v>
      </c>
      <c r="C3797" s="47" t="s">
        <v>44</v>
      </c>
      <c r="D3797" s="47">
        <v>2018</v>
      </c>
      <c r="E3797">
        <v>4</v>
      </c>
      <c r="G3797">
        <v>44</v>
      </c>
      <c r="H3797">
        <v>27.925000000000001</v>
      </c>
      <c r="I3797">
        <v>42.325000000000003</v>
      </c>
      <c r="J3797">
        <v>47.570999999999998</v>
      </c>
      <c r="M3797" s="3">
        <f t="shared" si="550"/>
        <v>39.273666666666664</v>
      </c>
      <c r="N3797" s="1">
        <f t="shared" si="551"/>
        <v>10.172232072329709</v>
      </c>
      <c r="O3797" s="1">
        <f t="shared" si="552"/>
        <v>49.445898738996377</v>
      </c>
      <c r="P3797" s="2">
        <f t="shared" si="553"/>
        <v>29.101434594336954</v>
      </c>
    </row>
    <row r="3798" spans="1:16" x14ac:dyDescent="0.2">
      <c r="A3798" s="46" t="s">
        <v>63</v>
      </c>
      <c r="B3798" s="47" t="s">
        <v>20</v>
      </c>
      <c r="C3798" s="47" t="s">
        <v>44</v>
      </c>
      <c r="D3798" s="47">
        <v>2018</v>
      </c>
      <c r="E3798">
        <v>4</v>
      </c>
      <c r="G3798">
        <v>45</v>
      </c>
      <c r="H3798">
        <v>27.934999999999999</v>
      </c>
      <c r="I3798">
        <v>44.091000000000001</v>
      </c>
      <c r="J3798">
        <v>40.006999999999998</v>
      </c>
      <c r="M3798" s="3">
        <f t="shared" si="550"/>
        <v>37.344333333333331</v>
      </c>
      <c r="N3798" s="1">
        <f t="shared" si="551"/>
        <v>8.4006802899130726</v>
      </c>
      <c r="O3798" s="1">
        <f t="shared" si="552"/>
        <v>45.745013623246408</v>
      </c>
      <c r="P3798" s="2">
        <f t="shared" si="553"/>
        <v>28.943653043420259</v>
      </c>
    </row>
    <row r="3799" spans="1:16" x14ac:dyDescent="0.2">
      <c r="A3799" s="46" t="s">
        <v>63</v>
      </c>
      <c r="B3799" s="47" t="s">
        <v>20</v>
      </c>
      <c r="C3799" s="47" t="s">
        <v>44</v>
      </c>
      <c r="D3799" s="47">
        <v>2018</v>
      </c>
      <c r="E3799">
        <v>4</v>
      </c>
      <c r="G3799">
        <v>46</v>
      </c>
      <c r="H3799">
        <v>34.75</v>
      </c>
      <c r="I3799">
        <v>43.832000000000001</v>
      </c>
      <c r="J3799">
        <v>46.34</v>
      </c>
      <c r="M3799" s="3">
        <f t="shared" si="550"/>
        <v>41.640666666666668</v>
      </c>
      <c r="N3799" s="1">
        <f t="shared" si="551"/>
        <v>6.0978259513808259</v>
      </c>
      <c r="O3799" s="1">
        <f t="shared" si="552"/>
        <v>47.738492618047495</v>
      </c>
      <c r="P3799" s="2">
        <f t="shared" si="553"/>
        <v>35.542840715285841</v>
      </c>
    </row>
    <row r="3800" spans="1:16" x14ac:dyDescent="0.2">
      <c r="A3800" s="46" t="s">
        <v>63</v>
      </c>
      <c r="B3800" s="47" t="s">
        <v>20</v>
      </c>
      <c r="C3800" s="47" t="s">
        <v>44</v>
      </c>
      <c r="D3800" s="47">
        <v>2018</v>
      </c>
      <c r="E3800">
        <v>4</v>
      </c>
      <c r="G3800">
        <v>47</v>
      </c>
      <c r="H3800">
        <v>38.557000000000002</v>
      </c>
      <c r="I3800">
        <v>39.707000000000001</v>
      </c>
      <c r="J3800">
        <v>30.526</v>
      </c>
      <c r="M3800" s="3">
        <f t="shared" si="550"/>
        <v>36.263333333333335</v>
      </c>
      <c r="N3800" s="1">
        <f t="shared" si="551"/>
        <v>5.001836695988084</v>
      </c>
      <c r="O3800" s="1">
        <f t="shared" si="552"/>
        <v>41.265170029321418</v>
      </c>
      <c r="P3800" s="2">
        <f t="shared" si="553"/>
        <v>31.261496637345253</v>
      </c>
    </row>
    <row r="3801" spans="1:16" x14ac:dyDescent="0.2">
      <c r="A3801" s="46" t="s">
        <v>63</v>
      </c>
      <c r="B3801" s="47" t="s">
        <v>20</v>
      </c>
      <c r="C3801" s="47" t="s">
        <v>44</v>
      </c>
      <c r="D3801" s="47">
        <v>2018</v>
      </c>
      <c r="E3801">
        <v>4</v>
      </c>
      <c r="G3801">
        <v>48</v>
      </c>
      <c r="H3801">
        <v>35.503999999999998</v>
      </c>
      <c r="I3801">
        <v>36.981000000000002</v>
      </c>
      <c r="J3801">
        <v>31.841999999999999</v>
      </c>
      <c r="M3801" s="3">
        <f t="shared" si="550"/>
        <v>34.775666666666666</v>
      </c>
      <c r="N3801" s="1">
        <f t="shared" si="551"/>
        <v>2.6457857686013315</v>
      </c>
      <c r="O3801" s="1">
        <f t="shared" si="552"/>
        <v>37.421452435267994</v>
      </c>
      <c r="P3801" s="2">
        <f t="shared" si="553"/>
        <v>32.129880898065338</v>
      </c>
    </row>
    <row r="3802" spans="1:16" x14ac:dyDescent="0.2">
      <c r="A3802" s="46" t="s">
        <v>63</v>
      </c>
      <c r="B3802" s="47" t="s">
        <v>20</v>
      </c>
      <c r="C3802" s="47" t="s">
        <v>44</v>
      </c>
      <c r="D3802" s="47">
        <v>2018</v>
      </c>
      <c r="E3802">
        <v>4</v>
      </c>
      <c r="G3802">
        <v>49</v>
      </c>
      <c r="H3802">
        <v>37.049999999999997</v>
      </c>
      <c r="I3802">
        <v>40.006999999999998</v>
      </c>
      <c r="J3802">
        <v>36.258000000000003</v>
      </c>
      <c r="M3802" s="3">
        <f t="shared" si="550"/>
        <v>37.771666666666668</v>
      </c>
      <c r="N3802" s="1">
        <f t="shared" si="551"/>
        <v>1.9759434033730132</v>
      </c>
      <c r="O3802" s="1">
        <f t="shared" si="552"/>
        <v>39.747610070039684</v>
      </c>
      <c r="P3802" s="2">
        <f t="shared" si="553"/>
        <v>35.795723263293652</v>
      </c>
    </row>
    <row r="3803" spans="1:16" x14ac:dyDescent="0.2">
      <c r="A3803" s="46" t="s">
        <v>63</v>
      </c>
      <c r="B3803" s="47" t="s">
        <v>20</v>
      </c>
      <c r="C3803" s="47" t="s">
        <v>44</v>
      </c>
      <c r="D3803" s="47">
        <v>2018</v>
      </c>
      <c r="E3803">
        <v>4</v>
      </c>
      <c r="G3803">
        <v>50</v>
      </c>
      <c r="H3803">
        <v>30.198</v>
      </c>
      <c r="I3803">
        <v>34.716999999999999</v>
      </c>
      <c r="J3803">
        <v>29.675000000000001</v>
      </c>
      <c r="M3803" s="3">
        <f t="shared" si="550"/>
        <v>31.529999999999998</v>
      </c>
      <c r="N3803" s="1">
        <f t="shared" si="551"/>
        <v>2.7723832707618179</v>
      </c>
      <c r="O3803" s="1">
        <f t="shared" si="552"/>
        <v>34.302383270761815</v>
      </c>
      <c r="P3803" s="2">
        <f t="shared" si="553"/>
        <v>28.75761672923818</v>
      </c>
    </row>
    <row r="3804" spans="1:16" x14ac:dyDescent="0.2">
      <c r="A3804" s="46" t="s">
        <v>63</v>
      </c>
      <c r="B3804" s="47" t="s">
        <v>20</v>
      </c>
      <c r="C3804" s="47" t="s">
        <v>44</v>
      </c>
      <c r="D3804" s="47">
        <v>2018</v>
      </c>
      <c r="E3804">
        <v>4</v>
      </c>
      <c r="G3804">
        <v>51</v>
      </c>
      <c r="H3804">
        <v>32.488</v>
      </c>
      <c r="I3804">
        <v>37.256999999999998</v>
      </c>
      <c r="J3804">
        <v>40.866</v>
      </c>
      <c r="M3804" s="3">
        <f t="shared" si="550"/>
        <v>36.870333333333335</v>
      </c>
      <c r="N3804" s="1">
        <f t="shared" si="551"/>
        <v>4.2023629464068586</v>
      </c>
      <c r="O3804" s="1">
        <f t="shared" si="552"/>
        <v>41.072696279740192</v>
      </c>
      <c r="P3804" s="2">
        <f t="shared" si="553"/>
        <v>32.667970386926477</v>
      </c>
    </row>
    <row r="3805" spans="1:16" x14ac:dyDescent="0.2">
      <c r="A3805" s="46" t="s">
        <v>63</v>
      </c>
      <c r="B3805" s="47" t="s">
        <v>20</v>
      </c>
      <c r="C3805" s="47" t="s">
        <v>44</v>
      </c>
      <c r="D3805" s="47">
        <v>2018</v>
      </c>
      <c r="E3805">
        <v>4</v>
      </c>
      <c r="G3805">
        <v>52</v>
      </c>
      <c r="H3805">
        <v>33.207999999999998</v>
      </c>
      <c r="I3805">
        <v>40.783000000000001</v>
      </c>
      <c r="J3805">
        <v>27.934999999999999</v>
      </c>
      <c r="M3805" s="3">
        <f t="shared" si="550"/>
        <v>33.975333333333332</v>
      </c>
      <c r="N3805" s="1">
        <f t="shared" si="551"/>
        <v>6.4582796728953298</v>
      </c>
      <c r="O3805" s="1">
        <f t="shared" si="552"/>
        <v>40.433613006228661</v>
      </c>
      <c r="P3805" s="2">
        <f t="shared" si="553"/>
        <v>27.517053660438002</v>
      </c>
    </row>
    <row r="3806" spans="1:16" x14ac:dyDescent="0.2">
      <c r="A3806" s="46" t="s">
        <v>63</v>
      </c>
      <c r="B3806" s="47" t="s">
        <v>20</v>
      </c>
      <c r="C3806" s="47" t="s">
        <v>44</v>
      </c>
      <c r="D3806" s="47">
        <v>2018</v>
      </c>
      <c r="E3806">
        <v>4</v>
      </c>
      <c r="G3806">
        <v>53</v>
      </c>
      <c r="H3806">
        <v>33.216000000000001</v>
      </c>
      <c r="I3806">
        <v>40.027999999999999</v>
      </c>
      <c r="J3806">
        <v>31.273</v>
      </c>
      <c r="M3806" s="3">
        <f t="shared" si="550"/>
        <v>34.838999999999999</v>
      </c>
      <c r="N3806" s="1">
        <f t="shared" si="551"/>
        <v>4.5976192752336509</v>
      </c>
      <c r="O3806" s="1">
        <f t="shared" si="552"/>
        <v>39.436619275233653</v>
      </c>
      <c r="P3806" s="2">
        <f t="shared" si="553"/>
        <v>30.241380724766348</v>
      </c>
    </row>
    <row r="3807" spans="1:16" x14ac:dyDescent="0.2">
      <c r="A3807" s="46" t="s">
        <v>63</v>
      </c>
      <c r="B3807" s="47" t="s">
        <v>20</v>
      </c>
      <c r="C3807" s="47" t="s">
        <v>44</v>
      </c>
      <c r="D3807" s="47">
        <v>2018</v>
      </c>
      <c r="E3807">
        <v>4</v>
      </c>
      <c r="G3807">
        <v>54</v>
      </c>
      <c r="H3807">
        <v>34.095999999999997</v>
      </c>
      <c r="I3807">
        <v>26.425999999999998</v>
      </c>
      <c r="J3807">
        <v>34.095999999999997</v>
      </c>
      <c r="M3807" s="3">
        <f t="shared" si="550"/>
        <v>31.539333333333332</v>
      </c>
      <c r="N3807" s="1">
        <f t="shared" si="551"/>
        <v>4.4282765646844204</v>
      </c>
      <c r="O3807" s="1">
        <f t="shared" si="552"/>
        <v>35.967609898017756</v>
      </c>
      <c r="P3807" s="2">
        <f t="shared" si="553"/>
        <v>27.111056768648911</v>
      </c>
    </row>
    <row r="3808" spans="1:16" x14ac:dyDescent="0.2">
      <c r="A3808" s="46" t="s">
        <v>63</v>
      </c>
      <c r="B3808" s="47" t="s">
        <v>20</v>
      </c>
      <c r="C3808" s="47" t="s">
        <v>44</v>
      </c>
      <c r="D3808" s="47">
        <v>2018</v>
      </c>
      <c r="E3808">
        <v>4</v>
      </c>
      <c r="G3808">
        <v>55</v>
      </c>
      <c r="H3808">
        <v>35.116999999999997</v>
      </c>
      <c r="I3808">
        <v>33.962000000000003</v>
      </c>
      <c r="J3808">
        <v>36.61</v>
      </c>
      <c r="M3808" s="3">
        <f t="shared" si="550"/>
        <v>35.229666666666667</v>
      </c>
      <c r="N3808" s="1">
        <f t="shared" si="551"/>
        <v>1.3275904237878973</v>
      </c>
      <c r="O3808" s="1">
        <f t="shared" si="552"/>
        <v>36.557257090454563</v>
      </c>
      <c r="P3808" s="2">
        <f t="shared" si="553"/>
        <v>33.902076242878771</v>
      </c>
    </row>
    <row r="3809" spans="1:16" x14ac:dyDescent="0.2">
      <c r="A3809" s="46" t="s">
        <v>63</v>
      </c>
      <c r="B3809" s="47" t="s">
        <v>20</v>
      </c>
      <c r="C3809" s="47" t="s">
        <v>44</v>
      </c>
      <c r="D3809" s="47">
        <v>2018</v>
      </c>
      <c r="E3809">
        <v>4</v>
      </c>
      <c r="G3809">
        <v>56</v>
      </c>
      <c r="H3809">
        <v>39.311</v>
      </c>
      <c r="I3809">
        <v>34.920999999999999</v>
      </c>
      <c r="J3809">
        <v>43.78</v>
      </c>
      <c r="M3809" s="3">
        <f t="shared" si="550"/>
        <v>39.337333333333333</v>
      </c>
      <c r="N3809" s="1">
        <f t="shared" si="551"/>
        <v>4.4295587063875042</v>
      </c>
      <c r="O3809" s="1">
        <f t="shared" si="552"/>
        <v>43.766892039720837</v>
      </c>
      <c r="P3809" s="2">
        <f t="shared" si="553"/>
        <v>34.90777462694583</v>
      </c>
    </row>
    <row r="3810" spans="1:16" x14ac:dyDescent="0.2">
      <c r="A3810" s="46" t="s">
        <v>63</v>
      </c>
      <c r="B3810" s="47" t="s">
        <v>20</v>
      </c>
      <c r="C3810" s="47" t="s">
        <v>44</v>
      </c>
      <c r="D3810" s="47">
        <v>2018</v>
      </c>
      <c r="E3810">
        <v>4</v>
      </c>
      <c r="G3810">
        <v>57</v>
      </c>
      <c r="H3810">
        <v>42.271000000000001</v>
      </c>
      <c r="I3810">
        <v>33.241999999999997</v>
      </c>
      <c r="J3810">
        <v>37.470999999999997</v>
      </c>
      <c r="M3810" s="3">
        <f t="shared" si="550"/>
        <v>37.661333333333339</v>
      </c>
      <c r="N3810" s="1">
        <f t="shared" si="551"/>
        <v>4.5175081995867314</v>
      </c>
      <c r="O3810" s="1">
        <f t="shared" si="552"/>
        <v>42.178841532920067</v>
      </c>
      <c r="P3810" s="2">
        <f t="shared" si="553"/>
        <v>33.14382513374661</v>
      </c>
    </row>
    <row r="3811" spans="1:16" x14ac:dyDescent="0.2">
      <c r="A3811" s="46" t="s">
        <v>63</v>
      </c>
      <c r="B3811" s="47" t="s">
        <v>20</v>
      </c>
      <c r="C3811" s="47" t="s">
        <v>44</v>
      </c>
      <c r="D3811" s="47">
        <v>2018</v>
      </c>
      <c r="E3811">
        <v>4</v>
      </c>
      <c r="G3811">
        <v>58</v>
      </c>
      <c r="H3811">
        <v>43.832000000000001</v>
      </c>
      <c r="I3811">
        <v>31.779</v>
      </c>
      <c r="J3811">
        <v>40.755000000000003</v>
      </c>
      <c r="M3811" s="3">
        <f t="shared" si="550"/>
        <v>38.788666666666671</v>
      </c>
      <c r="N3811" s="1">
        <f t="shared" si="551"/>
        <v>6.2624717431165156</v>
      </c>
      <c r="O3811" s="1">
        <f t="shared" si="552"/>
        <v>45.051138409783185</v>
      </c>
      <c r="P3811" s="2">
        <f t="shared" si="553"/>
        <v>32.526194923550158</v>
      </c>
    </row>
    <row r="3812" spans="1:16" x14ac:dyDescent="0.2">
      <c r="A3812" s="46" t="s">
        <v>63</v>
      </c>
      <c r="B3812" s="47" t="s">
        <v>20</v>
      </c>
      <c r="C3812" s="47" t="s">
        <v>44</v>
      </c>
      <c r="D3812" s="47">
        <v>2018</v>
      </c>
      <c r="E3812">
        <v>4</v>
      </c>
      <c r="G3812">
        <v>59</v>
      </c>
      <c r="H3812">
        <v>40.113999999999997</v>
      </c>
      <c r="I3812">
        <v>34.095999999999997</v>
      </c>
      <c r="J3812">
        <v>42.372</v>
      </c>
      <c r="M3812" s="3">
        <f t="shared" si="550"/>
        <v>38.860666666666667</v>
      </c>
      <c r="N3812" s="1">
        <f t="shared" si="551"/>
        <v>4.277987533096999</v>
      </c>
      <c r="O3812" s="1">
        <f t="shared" si="552"/>
        <v>43.138654199763664</v>
      </c>
      <c r="P3812" s="2">
        <f t="shared" si="553"/>
        <v>34.58267913356967</v>
      </c>
    </row>
    <row r="3813" spans="1:16" x14ac:dyDescent="0.2">
      <c r="A3813" s="46" t="s">
        <v>63</v>
      </c>
      <c r="B3813" s="47" t="s">
        <v>20</v>
      </c>
      <c r="C3813" s="47" t="s">
        <v>44</v>
      </c>
      <c r="D3813" s="47">
        <v>2018</v>
      </c>
      <c r="E3813">
        <v>4</v>
      </c>
      <c r="G3813">
        <v>60</v>
      </c>
      <c r="H3813">
        <v>35.472000000000001</v>
      </c>
      <c r="I3813">
        <v>40</v>
      </c>
      <c r="J3813">
        <v>42.432000000000002</v>
      </c>
      <c r="M3813" s="3">
        <f t="shared" si="550"/>
        <v>39.301333333333339</v>
      </c>
      <c r="N3813" s="1">
        <f t="shared" si="551"/>
        <v>3.5322091293315765</v>
      </c>
      <c r="O3813" s="1">
        <f t="shared" si="552"/>
        <v>42.833542462664916</v>
      </c>
      <c r="P3813" s="2">
        <f t="shared" si="553"/>
        <v>35.769124204001763</v>
      </c>
    </row>
    <row r="3814" spans="1:16" x14ac:dyDescent="0.2">
      <c r="A3814" s="46" t="s">
        <v>63</v>
      </c>
      <c r="B3814" s="47" t="s">
        <v>20</v>
      </c>
      <c r="C3814" s="47" t="s">
        <v>44</v>
      </c>
      <c r="D3814" s="47">
        <v>2018</v>
      </c>
      <c r="E3814">
        <v>4</v>
      </c>
      <c r="G3814">
        <v>61</v>
      </c>
      <c r="H3814" t="s">
        <v>18</v>
      </c>
      <c r="I3814">
        <v>35.878999999999998</v>
      </c>
      <c r="J3814">
        <v>33.344000000000001</v>
      </c>
      <c r="M3814" s="3">
        <f t="shared" si="550"/>
        <v>34.611499999999999</v>
      </c>
      <c r="N3814" s="1">
        <f t="shared" si="551"/>
        <v>1.7925156903078956</v>
      </c>
      <c r="O3814" s="1">
        <f t="shared" si="552"/>
        <v>36.404015690307894</v>
      </c>
      <c r="P3814" s="2">
        <f t="shared" si="553"/>
        <v>32.818984309692105</v>
      </c>
    </row>
    <row r="3815" spans="1:16" x14ac:dyDescent="0.2">
      <c r="A3815" s="46" t="s">
        <v>63</v>
      </c>
      <c r="B3815" s="47" t="s">
        <v>20</v>
      </c>
      <c r="C3815" s="47" t="s">
        <v>44</v>
      </c>
      <c r="D3815" s="47">
        <v>2018</v>
      </c>
      <c r="E3815">
        <v>4</v>
      </c>
      <c r="G3815">
        <v>62</v>
      </c>
      <c r="H3815">
        <v>27.965</v>
      </c>
      <c r="I3815">
        <v>42.290999999999997</v>
      </c>
      <c r="J3815">
        <v>40.783000000000001</v>
      </c>
      <c r="M3815" s="3">
        <f t="shared" si="550"/>
        <v>37.012999999999998</v>
      </c>
      <c r="N3815" s="1">
        <f t="shared" si="551"/>
        <v>7.8719911077185349</v>
      </c>
      <c r="O3815" s="1">
        <f t="shared" si="552"/>
        <v>44.884991107718534</v>
      </c>
      <c r="P3815" s="2">
        <f t="shared" si="553"/>
        <v>29.141008892281462</v>
      </c>
    </row>
    <row r="3816" spans="1:16" x14ac:dyDescent="0.2">
      <c r="A3816" s="46" t="s">
        <v>63</v>
      </c>
      <c r="B3816" s="47" t="s">
        <v>20</v>
      </c>
      <c r="C3816" s="47" t="s">
        <v>44</v>
      </c>
      <c r="D3816" s="47">
        <v>2018</v>
      </c>
      <c r="E3816">
        <v>4</v>
      </c>
      <c r="G3816">
        <v>63</v>
      </c>
      <c r="H3816">
        <v>24.905999999999999</v>
      </c>
      <c r="I3816">
        <v>28.178000000000001</v>
      </c>
      <c r="J3816">
        <v>30.198</v>
      </c>
      <c r="M3816" s="3">
        <f t="shared" si="550"/>
        <v>27.760666666666669</v>
      </c>
      <c r="N3816" s="1">
        <f t="shared" si="551"/>
        <v>2.6705694773462345</v>
      </c>
      <c r="O3816" s="1">
        <f t="shared" si="552"/>
        <v>30.431236144012903</v>
      </c>
      <c r="P3816" s="2">
        <f t="shared" si="553"/>
        <v>25.090097189320435</v>
      </c>
    </row>
    <row r="3817" spans="1:16" x14ac:dyDescent="0.2">
      <c r="A3817" s="46" t="s">
        <v>63</v>
      </c>
      <c r="B3817" s="47" t="s">
        <v>20</v>
      </c>
      <c r="C3817" s="47" t="s">
        <v>44</v>
      </c>
      <c r="D3817" s="47">
        <v>2018</v>
      </c>
      <c r="E3817">
        <v>4</v>
      </c>
      <c r="G3817">
        <v>64</v>
      </c>
      <c r="H3817">
        <v>30.273</v>
      </c>
      <c r="I3817">
        <v>41.756</v>
      </c>
      <c r="J3817">
        <v>33.241999999999997</v>
      </c>
      <c r="M3817" s="3">
        <f t="shared" si="550"/>
        <v>35.090333333333326</v>
      </c>
      <c r="N3817" s="1">
        <f t="shared" si="551"/>
        <v>5.9604592384592108</v>
      </c>
      <c r="O3817" s="1">
        <f t="shared" si="552"/>
        <v>41.050792571792535</v>
      </c>
      <c r="P3817" s="2">
        <f t="shared" si="553"/>
        <v>29.129874094874115</v>
      </c>
    </row>
    <row r="3818" spans="1:16" x14ac:dyDescent="0.2">
      <c r="A3818" s="50" t="s">
        <v>63</v>
      </c>
      <c r="B3818" s="51" t="s">
        <v>20</v>
      </c>
      <c r="C3818" s="51" t="s">
        <v>44</v>
      </c>
      <c r="D3818" s="51">
        <v>2018</v>
      </c>
      <c r="E3818" s="5">
        <v>4</v>
      </c>
      <c r="F3818" s="5"/>
      <c r="G3818" s="5">
        <v>65</v>
      </c>
      <c r="H3818" s="5">
        <v>14.359</v>
      </c>
      <c r="I3818" s="5">
        <v>36.508000000000003</v>
      </c>
      <c r="J3818" s="5" t="s">
        <v>18</v>
      </c>
      <c r="K3818" s="5"/>
      <c r="L3818" s="5"/>
      <c r="M3818" s="6">
        <f t="shared" si="550"/>
        <v>25.433500000000002</v>
      </c>
      <c r="N3818" s="7">
        <f t="shared" si="551"/>
        <v>15.661708096500838</v>
      </c>
      <c r="O3818" s="7">
        <f t="shared" si="552"/>
        <v>41.095208096500841</v>
      </c>
      <c r="P3818" s="8">
        <f t="shared" si="553"/>
        <v>9.7717919034991638</v>
      </c>
    </row>
    <row r="3819" spans="1:16" x14ac:dyDescent="0.2">
      <c r="A3819" s="48" t="s">
        <v>63</v>
      </c>
      <c r="B3819" s="49" t="s">
        <v>20</v>
      </c>
      <c r="C3819" s="48" t="s">
        <v>44</v>
      </c>
      <c r="D3819" s="49">
        <v>2017</v>
      </c>
      <c r="E3819" s="9">
        <v>5</v>
      </c>
      <c r="F3819" s="9">
        <v>2159.4679999999998</v>
      </c>
      <c r="G3819" s="9">
        <v>1</v>
      </c>
      <c r="H3819" s="9">
        <v>1.5089999999999999</v>
      </c>
      <c r="I3819" s="9" t="s">
        <v>18</v>
      </c>
      <c r="J3819" s="9">
        <v>2.2639999999999998</v>
      </c>
      <c r="K3819" s="9"/>
      <c r="L3819" s="9"/>
      <c r="M3819" s="11">
        <f t="shared" si="550"/>
        <v>1.8864999999999998</v>
      </c>
      <c r="N3819" s="12">
        <f t="shared" si="551"/>
        <v>0.53386561979584302</v>
      </c>
      <c r="O3819" s="12">
        <f t="shared" si="552"/>
        <v>2.420365619795843</v>
      </c>
      <c r="P3819" s="13">
        <f t="shared" si="553"/>
        <v>1.3526343802041567</v>
      </c>
    </row>
    <row r="3820" spans="1:16" x14ac:dyDescent="0.2">
      <c r="A3820" s="46" t="s">
        <v>63</v>
      </c>
      <c r="B3820" s="47" t="s">
        <v>20</v>
      </c>
      <c r="C3820" s="46" t="s">
        <v>44</v>
      </c>
      <c r="D3820" s="47">
        <v>2017</v>
      </c>
      <c r="E3820">
        <v>5</v>
      </c>
      <c r="G3820">
        <v>2</v>
      </c>
      <c r="H3820">
        <v>3.1120000000000001</v>
      </c>
      <c r="I3820" t="s">
        <v>18</v>
      </c>
      <c r="J3820">
        <v>3.0190000000000001</v>
      </c>
      <c r="M3820" s="3">
        <f t="shared" si="550"/>
        <v>3.0655000000000001</v>
      </c>
      <c r="N3820" s="1">
        <f t="shared" si="551"/>
        <v>6.5760930650348895E-2</v>
      </c>
      <c r="O3820" s="1">
        <f t="shared" si="552"/>
        <v>3.1312609306503489</v>
      </c>
      <c r="P3820" s="2">
        <f t="shared" si="553"/>
        <v>2.9997390693496513</v>
      </c>
    </row>
    <row r="3821" spans="1:16" x14ac:dyDescent="0.2">
      <c r="A3821" s="46" t="s">
        <v>63</v>
      </c>
      <c r="B3821" s="47" t="s">
        <v>20</v>
      </c>
      <c r="C3821" s="46" t="s">
        <v>44</v>
      </c>
      <c r="D3821" s="47">
        <v>2017</v>
      </c>
      <c r="E3821">
        <v>5</v>
      </c>
      <c r="G3821">
        <v>3</v>
      </c>
      <c r="H3821">
        <v>3.774</v>
      </c>
      <c r="I3821">
        <v>3.1120000000000001</v>
      </c>
      <c r="J3821">
        <v>5.2830000000000004</v>
      </c>
      <c r="M3821" s="3">
        <f t="shared" si="550"/>
        <v>4.0563333333333338</v>
      </c>
      <c r="N3821" s="1">
        <f t="shared" si="551"/>
        <v>1.1126968739658312</v>
      </c>
      <c r="O3821" s="1">
        <f t="shared" si="552"/>
        <v>5.1690302072991647</v>
      </c>
      <c r="P3821" s="2">
        <f t="shared" si="553"/>
        <v>2.9436364593675028</v>
      </c>
    </row>
    <row r="3822" spans="1:16" x14ac:dyDescent="0.2">
      <c r="A3822" s="46" t="s">
        <v>63</v>
      </c>
      <c r="B3822" s="47" t="s">
        <v>20</v>
      </c>
      <c r="C3822" s="46" t="s">
        <v>44</v>
      </c>
      <c r="D3822" s="47">
        <v>2017</v>
      </c>
      <c r="E3822">
        <v>5</v>
      </c>
      <c r="G3822">
        <v>4</v>
      </c>
      <c r="H3822">
        <v>3.0190000000000001</v>
      </c>
      <c r="I3822">
        <v>6.0380000000000003</v>
      </c>
      <c r="J3822">
        <v>3.1120000000000001</v>
      </c>
      <c r="M3822" s="3">
        <f t="shared" si="550"/>
        <v>4.0563333333333338</v>
      </c>
      <c r="N3822" s="1">
        <f t="shared" si="551"/>
        <v>1.7168035220529267</v>
      </c>
      <c r="O3822" s="1">
        <f t="shared" si="552"/>
        <v>5.7731368553862605</v>
      </c>
      <c r="P3822" s="2">
        <f t="shared" si="553"/>
        <v>2.339529811280407</v>
      </c>
    </row>
    <row r="3823" spans="1:16" x14ac:dyDescent="0.2">
      <c r="A3823" s="46" t="s">
        <v>63</v>
      </c>
      <c r="B3823" s="47" t="s">
        <v>20</v>
      </c>
      <c r="C3823" s="46" t="s">
        <v>44</v>
      </c>
      <c r="D3823" s="47">
        <v>2017</v>
      </c>
      <c r="E3823">
        <v>5</v>
      </c>
      <c r="G3823">
        <v>5</v>
      </c>
      <c r="H3823">
        <v>8.3360000000000003</v>
      </c>
      <c r="I3823">
        <v>7.5469999999999997</v>
      </c>
      <c r="J3823">
        <v>4.5279999999999996</v>
      </c>
      <c r="M3823" s="3">
        <f t="shared" si="550"/>
        <v>6.8036666666666656</v>
      </c>
      <c r="N3823" s="1">
        <f t="shared" si="551"/>
        <v>2.0098816714755499</v>
      </c>
      <c r="O3823" s="1">
        <f t="shared" si="552"/>
        <v>8.8135483381422155</v>
      </c>
      <c r="P3823" s="2">
        <f t="shared" si="553"/>
        <v>4.7937849951911158</v>
      </c>
    </row>
    <row r="3824" spans="1:16" x14ac:dyDescent="0.2">
      <c r="A3824" s="46" t="s">
        <v>63</v>
      </c>
      <c r="B3824" s="47" t="s">
        <v>20</v>
      </c>
      <c r="C3824" s="46" t="s">
        <v>44</v>
      </c>
      <c r="D3824" s="47">
        <v>2017</v>
      </c>
      <c r="E3824">
        <v>5</v>
      </c>
      <c r="G3824">
        <v>6</v>
      </c>
      <c r="H3824">
        <v>6.0380000000000003</v>
      </c>
      <c r="I3824">
        <v>8.3019999999999996</v>
      </c>
      <c r="J3824">
        <v>4.5279999999999996</v>
      </c>
      <c r="M3824" s="3">
        <f t="shared" si="550"/>
        <v>6.2893333333333326</v>
      </c>
      <c r="N3824" s="1">
        <f t="shared" si="551"/>
        <v>1.8995118671209577</v>
      </c>
      <c r="O3824" s="1">
        <f t="shared" si="552"/>
        <v>8.1888452004542902</v>
      </c>
      <c r="P3824" s="2">
        <f t="shared" si="553"/>
        <v>4.3898214662123749</v>
      </c>
    </row>
    <row r="3825" spans="1:16" x14ac:dyDescent="0.2">
      <c r="A3825" s="46" t="s">
        <v>63</v>
      </c>
      <c r="B3825" s="47" t="s">
        <v>20</v>
      </c>
      <c r="C3825" s="46" t="s">
        <v>44</v>
      </c>
      <c r="D3825" s="47">
        <v>2017</v>
      </c>
      <c r="E3825">
        <v>5</v>
      </c>
      <c r="G3825">
        <v>7</v>
      </c>
      <c r="H3825">
        <v>6.7919999999999998</v>
      </c>
      <c r="I3825">
        <v>7.585</v>
      </c>
      <c r="J3825">
        <v>5.7480000000000002</v>
      </c>
      <c r="M3825" s="3">
        <f t="shared" ref="M3825:M3888" si="554">AVERAGE(H3825:L3825)</f>
        <v>6.708333333333333</v>
      </c>
      <c r="N3825" s="1">
        <f t="shared" ref="N3825:N3888" si="555">STDEV(H3825:L3825)</f>
        <v>0.92135353330484637</v>
      </c>
      <c r="O3825" s="1">
        <f t="shared" ref="O3825:O3888" si="556">M3825+N3825</f>
        <v>7.6296868666381794</v>
      </c>
      <c r="P3825" s="2">
        <f t="shared" ref="P3825:P3888" si="557">M3825-N3825</f>
        <v>5.7869798000284867</v>
      </c>
    </row>
    <row r="3826" spans="1:16" x14ac:dyDescent="0.2">
      <c r="A3826" s="46" t="s">
        <v>63</v>
      </c>
      <c r="B3826" s="47" t="s">
        <v>20</v>
      </c>
      <c r="C3826" s="46" t="s">
        <v>44</v>
      </c>
      <c r="D3826" s="47">
        <v>2017</v>
      </c>
      <c r="E3826">
        <v>5</v>
      </c>
      <c r="G3826">
        <v>8</v>
      </c>
      <c r="H3826">
        <v>4.5279999999999996</v>
      </c>
      <c r="I3826">
        <v>8.3360000000000003</v>
      </c>
      <c r="J3826">
        <v>4.5279999999999996</v>
      </c>
      <c r="M3826" s="3">
        <f t="shared" si="554"/>
        <v>5.7973333333333334</v>
      </c>
      <c r="N3826" s="1">
        <f t="shared" si="555"/>
        <v>2.1985498250740947</v>
      </c>
      <c r="O3826" s="1">
        <f t="shared" si="556"/>
        <v>7.9958831584074286</v>
      </c>
      <c r="P3826" s="2">
        <f t="shared" si="557"/>
        <v>3.5987835082592388</v>
      </c>
    </row>
    <row r="3827" spans="1:16" x14ac:dyDescent="0.2">
      <c r="A3827" s="46" t="s">
        <v>63</v>
      </c>
      <c r="B3827" s="47" t="s">
        <v>20</v>
      </c>
      <c r="C3827" s="46" t="s">
        <v>44</v>
      </c>
      <c r="D3827" s="47">
        <v>2017</v>
      </c>
      <c r="E3827">
        <v>5</v>
      </c>
      <c r="G3827">
        <v>9</v>
      </c>
      <c r="H3827">
        <v>4.5279999999999996</v>
      </c>
      <c r="I3827">
        <v>9.0570000000000004</v>
      </c>
      <c r="J3827">
        <v>4.5279999999999996</v>
      </c>
      <c r="M3827" s="3">
        <f t="shared" si="554"/>
        <v>6.0376666666666665</v>
      </c>
      <c r="N3827" s="1">
        <f t="shared" si="555"/>
        <v>2.6148193691598149</v>
      </c>
      <c r="O3827" s="1">
        <f t="shared" si="556"/>
        <v>8.652486035826481</v>
      </c>
      <c r="P3827" s="2">
        <f t="shared" si="557"/>
        <v>3.4228472975068516</v>
      </c>
    </row>
    <row r="3828" spans="1:16" x14ac:dyDescent="0.2">
      <c r="A3828" s="46" t="s">
        <v>63</v>
      </c>
      <c r="B3828" s="47" t="s">
        <v>20</v>
      </c>
      <c r="C3828" s="46" t="s">
        <v>44</v>
      </c>
      <c r="D3828" s="47">
        <v>2017</v>
      </c>
      <c r="E3828">
        <v>5</v>
      </c>
      <c r="G3828">
        <v>10</v>
      </c>
      <c r="H3828">
        <v>8.3019999999999996</v>
      </c>
      <c r="I3828">
        <v>9.8109999999999999</v>
      </c>
      <c r="J3828">
        <v>7.5469999999999997</v>
      </c>
      <c r="M3828" s="3">
        <f t="shared" si="554"/>
        <v>8.5533333333333328</v>
      </c>
      <c r="N3828" s="1">
        <f t="shared" si="555"/>
        <v>1.1527360206627246</v>
      </c>
      <c r="O3828" s="1">
        <f t="shared" si="556"/>
        <v>9.7060693539960567</v>
      </c>
      <c r="P3828" s="2">
        <f t="shared" si="557"/>
        <v>7.4005973126706079</v>
      </c>
    </row>
    <row r="3829" spans="1:16" x14ac:dyDescent="0.2">
      <c r="A3829" s="46" t="s">
        <v>63</v>
      </c>
      <c r="B3829" s="47" t="s">
        <v>20</v>
      </c>
      <c r="C3829" s="46" t="s">
        <v>44</v>
      </c>
      <c r="D3829" s="47">
        <v>2017</v>
      </c>
      <c r="E3829">
        <v>5</v>
      </c>
      <c r="G3829">
        <v>11</v>
      </c>
      <c r="H3829">
        <v>9.8109999999999999</v>
      </c>
      <c r="I3829">
        <v>9.8109999999999999</v>
      </c>
      <c r="J3829">
        <v>12.83</v>
      </c>
      <c r="M3829" s="3">
        <f t="shared" si="554"/>
        <v>10.817333333333332</v>
      </c>
      <c r="N3829" s="1">
        <f t="shared" si="555"/>
        <v>1.7430204626834778</v>
      </c>
      <c r="O3829" s="1">
        <f t="shared" si="556"/>
        <v>12.560353796016809</v>
      </c>
      <c r="P3829" s="2">
        <f t="shared" si="557"/>
        <v>9.0743128706498553</v>
      </c>
    </row>
    <row r="3830" spans="1:16" x14ac:dyDescent="0.2">
      <c r="A3830" s="46" t="s">
        <v>63</v>
      </c>
      <c r="B3830" s="47" t="s">
        <v>20</v>
      </c>
      <c r="C3830" s="46" t="s">
        <v>44</v>
      </c>
      <c r="D3830" s="47">
        <v>2017</v>
      </c>
      <c r="E3830">
        <v>5</v>
      </c>
      <c r="G3830">
        <v>12</v>
      </c>
      <c r="H3830">
        <v>14.34</v>
      </c>
      <c r="I3830">
        <v>10.593</v>
      </c>
      <c r="J3830">
        <v>12.169</v>
      </c>
      <c r="M3830" s="3">
        <f t="shared" si="554"/>
        <v>12.367333333333335</v>
      </c>
      <c r="N3830" s="1">
        <f t="shared" si="555"/>
        <v>1.8813570456809281</v>
      </c>
      <c r="O3830" s="1">
        <f t="shared" si="556"/>
        <v>14.248690379014263</v>
      </c>
      <c r="P3830" s="2">
        <f t="shared" si="557"/>
        <v>10.485976287652406</v>
      </c>
    </row>
    <row r="3831" spans="1:16" x14ac:dyDescent="0.2">
      <c r="A3831" s="46" t="s">
        <v>63</v>
      </c>
      <c r="B3831" s="47" t="s">
        <v>20</v>
      </c>
      <c r="C3831" s="46" t="s">
        <v>44</v>
      </c>
      <c r="D3831" s="47">
        <v>2017</v>
      </c>
      <c r="E3831">
        <v>5</v>
      </c>
      <c r="G3831">
        <v>13</v>
      </c>
      <c r="H3831">
        <v>15.093999999999999</v>
      </c>
      <c r="I3831">
        <v>15.849</v>
      </c>
      <c r="J3831">
        <v>19.637</v>
      </c>
      <c r="M3831" s="3">
        <f t="shared" si="554"/>
        <v>16.86</v>
      </c>
      <c r="N3831" s="1">
        <f t="shared" si="555"/>
        <v>2.4343999260598119</v>
      </c>
      <c r="O3831" s="1">
        <f t="shared" si="556"/>
        <v>19.29439992605981</v>
      </c>
      <c r="P3831" s="2">
        <f t="shared" si="557"/>
        <v>14.425600073940188</v>
      </c>
    </row>
    <row r="3832" spans="1:16" x14ac:dyDescent="0.2">
      <c r="A3832" s="46" t="s">
        <v>63</v>
      </c>
      <c r="B3832" s="47" t="s">
        <v>20</v>
      </c>
      <c r="C3832" s="46" t="s">
        <v>44</v>
      </c>
      <c r="D3832" s="47">
        <v>2017</v>
      </c>
      <c r="E3832">
        <v>5</v>
      </c>
      <c r="G3832">
        <v>14</v>
      </c>
      <c r="H3832">
        <v>14.359</v>
      </c>
      <c r="I3832">
        <v>15.849</v>
      </c>
      <c r="J3832">
        <v>12.852</v>
      </c>
      <c r="M3832" s="3">
        <f t="shared" si="554"/>
        <v>14.353333333333333</v>
      </c>
      <c r="N3832" s="1">
        <f t="shared" si="555"/>
        <v>1.4985080357920451</v>
      </c>
      <c r="O3832" s="1">
        <f t="shared" si="556"/>
        <v>15.851841369125378</v>
      </c>
      <c r="P3832" s="2">
        <f t="shared" si="557"/>
        <v>12.854825297541289</v>
      </c>
    </row>
    <row r="3833" spans="1:16" x14ac:dyDescent="0.2">
      <c r="A3833" s="46" t="s">
        <v>63</v>
      </c>
      <c r="B3833" s="47" t="s">
        <v>20</v>
      </c>
      <c r="C3833" s="46" t="s">
        <v>44</v>
      </c>
      <c r="D3833" s="47">
        <v>2017</v>
      </c>
      <c r="E3833">
        <v>5</v>
      </c>
      <c r="G3833">
        <v>15</v>
      </c>
      <c r="H3833">
        <v>16.603999999999999</v>
      </c>
      <c r="I3833">
        <v>14.359</v>
      </c>
      <c r="J3833">
        <v>12.169</v>
      </c>
      <c r="M3833" s="3">
        <f t="shared" si="554"/>
        <v>14.377333333333334</v>
      </c>
      <c r="N3833" s="1">
        <f t="shared" si="555"/>
        <v>2.2175568388055495</v>
      </c>
      <c r="O3833" s="1">
        <f t="shared" si="556"/>
        <v>16.594890172138882</v>
      </c>
      <c r="P3833" s="2">
        <f t="shared" si="557"/>
        <v>12.159776494527785</v>
      </c>
    </row>
    <row r="3834" spans="1:16" x14ac:dyDescent="0.2">
      <c r="A3834" s="46" t="s">
        <v>63</v>
      </c>
      <c r="B3834" s="47" t="s">
        <v>20</v>
      </c>
      <c r="C3834" s="46" t="s">
        <v>44</v>
      </c>
      <c r="D3834" s="47">
        <v>2017</v>
      </c>
      <c r="E3834">
        <v>5</v>
      </c>
      <c r="G3834">
        <v>16</v>
      </c>
      <c r="H3834">
        <v>18.867999999999999</v>
      </c>
      <c r="I3834">
        <v>15.093999999999999</v>
      </c>
      <c r="J3834">
        <v>14.359</v>
      </c>
      <c r="M3834" s="3">
        <f t="shared" si="554"/>
        <v>16.106999999999999</v>
      </c>
      <c r="N3834" s="1">
        <f t="shared" si="555"/>
        <v>2.4191727925057469</v>
      </c>
      <c r="O3834" s="1">
        <f t="shared" si="556"/>
        <v>18.526172792505747</v>
      </c>
      <c r="P3834" s="2">
        <f t="shared" si="557"/>
        <v>13.687827207494252</v>
      </c>
    </row>
    <row r="3835" spans="1:16" x14ac:dyDescent="0.2">
      <c r="A3835" s="46" t="s">
        <v>63</v>
      </c>
      <c r="B3835" s="47" t="s">
        <v>20</v>
      </c>
      <c r="C3835" s="46" t="s">
        <v>44</v>
      </c>
      <c r="D3835" s="47">
        <v>2017</v>
      </c>
      <c r="E3835">
        <v>5</v>
      </c>
      <c r="G3835">
        <v>17</v>
      </c>
      <c r="H3835">
        <v>19.623000000000001</v>
      </c>
      <c r="I3835">
        <v>17.506</v>
      </c>
      <c r="J3835">
        <v>24.198</v>
      </c>
      <c r="M3835" s="3">
        <f t="shared" si="554"/>
        <v>20.442333333333334</v>
      </c>
      <c r="N3835" s="1">
        <f t="shared" si="555"/>
        <v>3.4204087962308316</v>
      </c>
      <c r="O3835" s="1">
        <f t="shared" si="556"/>
        <v>23.862742129564165</v>
      </c>
      <c r="P3835" s="2">
        <f t="shared" si="557"/>
        <v>17.021924537102503</v>
      </c>
    </row>
    <row r="3836" spans="1:16" x14ac:dyDescent="0.2">
      <c r="A3836" s="46" t="s">
        <v>63</v>
      </c>
      <c r="B3836" s="47" t="s">
        <v>20</v>
      </c>
      <c r="C3836" s="46" t="s">
        <v>44</v>
      </c>
      <c r="D3836" s="47">
        <v>2017</v>
      </c>
      <c r="E3836">
        <v>5</v>
      </c>
      <c r="G3836">
        <v>18</v>
      </c>
      <c r="H3836">
        <v>18.254000000000001</v>
      </c>
      <c r="I3836">
        <v>15.393000000000001</v>
      </c>
      <c r="J3836">
        <v>18.867999999999999</v>
      </c>
      <c r="M3836" s="3">
        <f t="shared" si="554"/>
        <v>17.504999999999999</v>
      </c>
      <c r="N3836" s="1">
        <f t="shared" si="555"/>
        <v>1.8546312301910581</v>
      </c>
      <c r="O3836" s="1">
        <f t="shared" si="556"/>
        <v>19.359631230191056</v>
      </c>
      <c r="P3836" s="2">
        <f t="shared" si="557"/>
        <v>15.65036876980894</v>
      </c>
    </row>
    <row r="3837" spans="1:16" x14ac:dyDescent="0.2">
      <c r="A3837" s="46" t="s">
        <v>63</v>
      </c>
      <c r="B3837" s="47" t="s">
        <v>20</v>
      </c>
      <c r="C3837" s="46" t="s">
        <v>44</v>
      </c>
      <c r="D3837" s="47">
        <v>2017</v>
      </c>
      <c r="E3837">
        <v>5</v>
      </c>
      <c r="G3837">
        <v>19</v>
      </c>
      <c r="H3837">
        <v>17.423999999999999</v>
      </c>
      <c r="I3837">
        <v>21.253</v>
      </c>
      <c r="J3837">
        <v>22.654</v>
      </c>
      <c r="M3837" s="3">
        <f t="shared" si="554"/>
        <v>20.443666666666669</v>
      </c>
      <c r="N3837" s="1">
        <f t="shared" si="555"/>
        <v>2.7073031476606562</v>
      </c>
      <c r="O3837" s="1">
        <f t="shared" si="556"/>
        <v>23.150969814327325</v>
      </c>
      <c r="P3837" s="2">
        <f t="shared" si="557"/>
        <v>17.736363519006012</v>
      </c>
    </row>
    <row r="3838" spans="1:16" x14ac:dyDescent="0.2">
      <c r="A3838" s="46" t="s">
        <v>63</v>
      </c>
      <c r="B3838" s="47" t="s">
        <v>20</v>
      </c>
      <c r="C3838" s="46" t="s">
        <v>44</v>
      </c>
      <c r="D3838" s="47">
        <v>2017</v>
      </c>
      <c r="E3838">
        <v>5</v>
      </c>
      <c r="G3838">
        <v>20</v>
      </c>
      <c r="H3838">
        <v>23.445</v>
      </c>
      <c r="I3838" t="s">
        <v>18</v>
      </c>
      <c r="J3838">
        <v>24.443999999999999</v>
      </c>
      <c r="M3838" s="3">
        <f t="shared" si="554"/>
        <v>23.944499999999998</v>
      </c>
      <c r="N3838" s="1">
        <f t="shared" si="555"/>
        <v>0.70639967440536011</v>
      </c>
      <c r="O3838" s="1">
        <f t="shared" si="556"/>
        <v>24.650899674405359</v>
      </c>
      <c r="P3838" s="2">
        <f t="shared" si="557"/>
        <v>23.238100325594637</v>
      </c>
    </row>
    <row r="3839" spans="1:16" x14ac:dyDescent="0.2">
      <c r="A3839" s="46" t="s">
        <v>63</v>
      </c>
      <c r="B3839" s="47" t="s">
        <v>20</v>
      </c>
      <c r="C3839" s="46" t="s">
        <v>44</v>
      </c>
      <c r="D3839" s="47">
        <v>2017</v>
      </c>
      <c r="E3839">
        <v>5</v>
      </c>
      <c r="G3839">
        <v>21</v>
      </c>
      <c r="H3839">
        <v>25.007999999999999</v>
      </c>
      <c r="I3839">
        <v>33.344000000000001</v>
      </c>
      <c r="J3839">
        <v>22.654</v>
      </c>
      <c r="M3839" s="3">
        <f t="shared" si="554"/>
        <v>27.001999999999999</v>
      </c>
      <c r="N3839" s="1">
        <f t="shared" si="555"/>
        <v>5.6170323125294574</v>
      </c>
      <c r="O3839" s="1">
        <f t="shared" si="556"/>
        <v>32.619032312529455</v>
      </c>
      <c r="P3839" s="2">
        <f t="shared" si="557"/>
        <v>21.384967687470542</v>
      </c>
    </row>
    <row r="3840" spans="1:16" x14ac:dyDescent="0.2">
      <c r="A3840" s="46" t="s">
        <v>63</v>
      </c>
      <c r="B3840" s="47" t="s">
        <v>20</v>
      </c>
      <c r="C3840" s="46" t="s">
        <v>44</v>
      </c>
      <c r="D3840" s="47">
        <v>2017</v>
      </c>
      <c r="E3840">
        <v>5</v>
      </c>
      <c r="G3840">
        <v>22</v>
      </c>
      <c r="H3840">
        <v>29.434000000000001</v>
      </c>
      <c r="I3840">
        <v>27.263999999999999</v>
      </c>
      <c r="J3840">
        <v>18.129000000000001</v>
      </c>
      <c r="M3840" s="3">
        <f t="shared" si="554"/>
        <v>24.942333333333334</v>
      </c>
      <c r="N3840" s="1">
        <f t="shared" si="555"/>
        <v>5.9994465022478023</v>
      </c>
      <c r="O3840" s="1">
        <f t="shared" si="556"/>
        <v>30.941779835581137</v>
      </c>
      <c r="P3840" s="2">
        <f t="shared" si="557"/>
        <v>18.942886831085531</v>
      </c>
    </row>
    <row r="3841" spans="1:16" x14ac:dyDescent="0.2">
      <c r="A3841" s="46" t="s">
        <v>63</v>
      </c>
      <c r="B3841" s="47" t="s">
        <v>20</v>
      </c>
      <c r="C3841" s="46" t="s">
        <v>44</v>
      </c>
      <c r="D3841" s="47">
        <v>2017</v>
      </c>
      <c r="E3841">
        <v>5</v>
      </c>
      <c r="G3841">
        <v>23</v>
      </c>
      <c r="H3841">
        <v>23.408000000000001</v>
      </c>
      <c r="I3841">
        <v>26.512</v>
      </c>
      <c r="J3841">
        <v>21.939</v>
      </c>
      <c r="M3841" s="3">
        <f t="shared" si="554"/>
        <v>23.953000000000003</v>
      </c>
      <c r="N3841" s="1">
        <f t="shared" si="555"/>
        <v>2.3347057630459562</v>
      </c>
      <c r="O3841" s="1">
        <f t="shared" si="556"/>
        <v>26.28770576304596</v>
      </c>
      <c r="P3841" s="2">
        <f t="shared" si="557"/>
        <v>21.618294236954046</v>
      </c>
    </row>
    <row r="3842" spans="1:16" x14ac:dyDescent="0.2">
      <c r="A3842" s="46" t="s">
        <v>63</v>
      </c>
      <c r="B3842" s="47" t="s">
        <v>20</v>
      </c>
      <c r="C3842" s="46" t="s">
        <v>44</v>
      </c>
      <c r="D3842" s="47">
        <v>2017</v>
      </c>
      <c r="E3842">
        <v>5</v>
      </c>
      <c r="G3842">
        <v>24</v>
      </c>
      <c r="H3842">
        <v>24.198</v>
      </c>
      <c r="I3842">
        <v>23.506</v>
      </c>
      <c r="J3842">
        <v>13.585000000000001</v>
      </c>
      <c r="M3842" s="3">
        <f t="shared" si="554"/>
        <v>20.429666666666666</v>
      </c>
      <c r="N3842" s="1">
        <f t="shared" si="555"/>
        <v>5.9377447177639171</v>
      </c>
      <c r="O3842" s="1">
        <f t="shared" si="556"/>
        <v>26.367411384430582</v>
      </c>
      <c r="P3842" s="2">
        <f t="shared" si="557"/>
        <v>14.49192194890275</v>
      </c>
    </row>
    <row r="3843" spans="1:16" x14ac:dyDescent="0.2">
      <c r="A3843" s="46" t="s">
        <v>63</v>
      </c>
      <c r="B3843" s="47" t="s">
        <v>20</v>
      </c>
      <c r="C3843" s="46" t="s">
        <v>44</v>
      </c>
      <c r="D3843" s="47">
        <v>2017</v>
      </c>
      <c r="E3843">
        <v>5</v>
      </c>
      <c r="G3843">
        <v>25</v>
      </c>
      <c r="H3843">
        <v>18.113</v>
      </c>
      <c r="I3843">
        <v>21.146000000000001</v>
      </c>
      <c r="J3843">
        <v>18.928000000000001</v>
      </c>
      <c r="M3843" s="3">
        <f t="shared" si="554"/>
        <v>19.395666666666667</v>
      </c>
      <c r="N3843" s="1">
        <f t="shared" si="555"/>
        <v>1.5696516598702193</v>
      </c>
      <c r="O3843" s="1">
        <f t="shared" si="556"/>
        <v>20.965318326536888</v>
      </c>
      <c r="P3843" s="2">
        <f t="shared" si="557"/>
        <v>17.826015006796446</v>
      </c>
    </row>
    <row r="3844" spans="1:16" x14ac:dyDescent="0.2">
      <c r="A3844" s="46" t="s">
        <v>63</v>
      </c>
      <c r="B3844" s="47" t="s">
        <v>20</v>
      </c>
      <c r="C3844" s="46" t="s">
        <v>44</v>
      </c>
      <c r="D3844" s="47">
        <v>2017</v>
      </c>
      <c r="E3844">
        <v>5</v>
      </c>
      <c r="G3844">
        <v>26</v>
      </c>
      <c r="H3844">
        <v>22.654</v>
      </c>
      <c r="I3844">
        <v>16.603999999999999</v>
      </c>
      <c r="J3844">
        <v>25.626999999999999</v>
      </c>
      <c r="M3844" s="3">
        <f t="shared" si="554"/>
        <v>21.62833333333333</v>
      </c>
      <c r="N3844" s="1">
        <f t="shared" si="555"/>
        <v>4.5981111701799371</v>
      </c>
      <c r="O3844" s="1">
        <f t="shared" si="556"/>
        <v>26.226444503513267</v>
      </c>
      <c r="P3844" s="2">
        <f t="shared" si="557"/>
        <v>17.030222163153393</v>
      </c>
    </row>
    <row r="3845" spans="1:16" x14ac:dyDescent="0.2">
      <c r="A3845" s="46" t="s">
        <v>63</v>
      </c>
      <c r="B3845" s="47" t="s">
        <v>20</v>
      </c>
      <c r="C3845" s="46" t="s">
        <v>44</v>
      </c>
      <c r="D3845" s="47">
        <v>2017</v>
      </c>
      <c r="E3845">
        <v>5</v>
      </c>
      <c r="G3845">
        <v>27</v>
      </c>
      <c r="H3845">
        <v>21.132000000000001</v>
      </c>
      <c r="I3845">
        <v>21.9</v>
      </c>
      <c r="J3845">
        <v>21.186</v>
      </c>
      <c r="M3845" s="3">
        <f t="shared" si="554"/>
        <v>21.405999999999995</v>
      </c>
      <c r="N3845" s="1">
        <f t="shared" si="555"/>
        <v>0.42866770347204713</v>
      </c>
      <c r="O3845" s="1">
        <f t="shared" si="556"/>
        <v>21.834667703472043</v>
      </c>
      <c r="P3845" s="2">
        <f t="shared" si="557"/>
        <v>20.977332296527948</v>
      </c>
    </row>
    <row r="3846" spans="1:16" x14ac:dyDescent="0.2">
      <c r="A3846" s="46" t="s">
        <v>63</v>
      </c>
      <c r="B3846" s="47" t="s">
        <v>20</v>
      </c>
      <c r="C3846" s="46" t="s">
        <v>44</v>
      </c>
      <c r="D3846" s="47">
        <v>2017</v>
      </c>
      <c r="E3846">
        <v>5</v>
      </c>
      <c r="G3846">
        <v>28</v>
      </c>
      <c r="H3846">
        <v>18.113</v>
      </c>
      <c r="I3846">
        <v>19.681000000000001</v>
      </c>
      <c r="J3846">
        <v>21.186</v>
      </c>
      <c r="M3846" s="3">
        <f t="shared" si="554"/>
        <v>19.66</v>
      </c>
      <c r="N3846" s="1">
        <f t="shared" si="555"/>
        <v>1.5366076272100175</v>
      </c>
      <c r="O3846" s="1">
        <f t="shared" si="556"/>
        <v>21.196607627210017</v>
      </c>
      <c r="P3846" s="2">
        <f t="shared" si="557"/>
        <v>18.123392372789983</v>
      </c>
    </row>
    <row r="3847" spans="1:16" x14ac:dyDescent="0.2">
      <c r="A3847" s="46" t="s">
        <v>63</v>
      </c>
      <c r="B3847" s="47" t="s">
        <v>20</v>
      </c>
      <c r="C3847" s="46" t="s">
        <v>44</v>
      </c>
      <c r="D3847" s="47">
        <v>2017</v>
      </c>
      <c r="E3847">
        <v>5</v>
      </c>
      <c r="G3847">
        <v>29</v>
      </c>
      <c r="H3847">
        <v>18.867999999999999</v>
      </c>
      <c r="I3847">
        <v>20.376999999999999</v>
      </c>
      <c r="J3847">
        <v>19.003</v>
      </c>
      <c r="M3847" s="3">
        <f t="shared" si="554"/>
        <v>19.416</v>
      </c>
      <c r="N3847" s="1">
        <f t="shared" si="555"/>
        <v>0.83498323336459856</v>
      </c>
      <c r="O3847" s="1">
        <f t="shared" si="556"/>
        <v>20.2509832333646</v>
      </c>
      <c r="P3847" s="2">
        <f t="shared" si="557"/>
        <v>18.5810167666354</v>
      </c>
    </row>
    <row r="3848" spans="1:16" x14ac:dyDescent="0.2">
      <c r="A3848" s="46" t="s">
        <v>63</v>
      </c>
      <c r="B3848" s="47" t="s">
        <v>20</v>
      </c>
      <c r="C3848" s="46" t="s">
        <v>44</v>
      </c>
      <c r="D3848" s="47">
        <v>2017</v>
      </c>
      <c r="E3848">
        <v>5</v>
      </c>
      <c r="G3848">
        <v>30</v>
      </c>
      <c r="H3848">
        <v>18.867999999999999</v>
      </c>
      <c r="I3848">
        <v>21.611999999999998</v>
      </c>
      <c r="J3848">
        <v>20.390999999999998</v>
      </c>
      <c r="M3848" s="3">
        <f t="shared" si="554"/>
        <v>20.290333333333333</v>
      </c>
      <c r="N3848" s="1">
        <f t="shared" si="555"/>
        <v>1.3747670105633656</v>
      </c>
      <c r="O3848" s="1">
        <f t="shared" si="556"/>
        <v>21.665100343896697</v>
      </c>
      <c r="P3848" s="2">
        <f t="shared" si="557"/>
        <v>18.915566322769969</v>
      </c>
    </row>
    <row r="3849" spans="1:16" x14ac:dyDescent="0.2">
      <c r="A3849" s="46" t="s">
        <v>63</v>
      </c>
      <c r="B3849" s="47" t="s">
        <v>20</v>
      </c>
      <c r="C3849" s="46" t="s">
        <v>44</v>
      </c>
      <c r="D3849" s="47">
        <v>2017</v>
      </c>
      <c r="E3849">
        <v>5</v>
      </c>
      <c r="G3849">
        <v>31</v>
      </c>
      <c r="H3849">
        <v>16.672000000000001</v>
      </c>
      <c r="I3849">
        <v>30.526</v>
      </c>
      <c r="J3849">
        <v>18.882999999999999</v>
      </c>
      <c r="M3849" s="3">
        <f t="shared" si="554"/>
        <v>22.027000000000001</v>
      </c>
      <c r="N3849" s="1">
        <f t="shared" si="555"/>
        <v>7.4429081010046074</v>
      </c>
      <c r="O3849" s="1">
        <f t="shared" si="556"/>
        <v>29.469908101004609</v>
      </c>
      <c r="P3849" s="2">
        <f t="shared" si="557"/>
        <v>14.584091898995393</v>
      </c>
    </row>
    <row r="3850" spans="1:16" x14ac:dyDescent="0.2">
      <c r="A3850" s="46" t="s">
        <v>63</v>
      </c>
      <c r="B3850" s="47" t="s">
        <v>20</v>
      </c>
      <c r="C3850" s="46" t="s">
        <v>44</v>
      </c>
      <c r="D3850" s="47">
        <v>2017</v>
      </c>
      <c r="E3850">
        <v>5</v>
      </c>
      <c r="G3850">
        <v>32</v>
      </c>
      <c r="H3850">
        <v>18.867999999999999</v>
      </c>
      <c r="I3850">
        <v>30.952999999999999</v>
      </c>
      <c r="J3850">
        <v>18.175999999999998</v>
      </c>
      <c r="M3850" s="3">
        <f t="shared" si="554"/>
        <v>22.665666666666667</v>
      </c>
      <c r="N3850" s="1">
        <f t="shared" si="555"/>
        <v>7.1853765616934329</v>
      </c>
      <c r="O3850" s="1">
        <f t="shared" si="556"/>
        <v>29.851043228360098</v>
      </c>
      <c r="P3850" s="2">
        <f t="shared" si="557"/>
        <v>15.480290104973234</v>
      </c>
    </row>
    <row r="3851" spans="1:16" x14ac:dyDescent="0.2">
      <c r="A3851" s="46" t="s">
        <v>63</v>
      </c>
      <c r="B3851" s="47" t="s">
        <v>20</v>
      </c>
      <c r="C3851" s="46" t="s">
        <v>44</v>
      </c>
      <c r="D3851" s="47">
        <v>2017</v>
      </c>
      <c r="E3851">
        <v>5</v>
      </c>
      <c r="G3851">
        <v>33</v>
      </c>
      <c r="H3851">
        <v>17.375</v>
      </c>
      <c r="I3851">
        <v>26.414999999999999</v>
      </c>
      <c r="J3851">
        <v>19.681000000000001</v>
      </c>
      <c r="M3851" s="3">
        <f t="shared" si="554"/>
        <v>21.157</v>
      </c>
      <c r="N3851" s="1">
        <f t="shared" si="555"/>
        <v>4.697268568008413</v>
      </c>
      <c r="O3851" s="1">
        <f t="shared" si="556"/>
        <v>25.854268568008415</v>
      </c>
      <c r="P3851" s="2">
        <f t="shared" si="557"/>
        <v>16.459731431991585</v>
      </c>
    </row>
    <row r="3852" spans="1:16" x14ac:dyDescent="0.2">
      <c r="A3852" s="46" t="s">
        <v>63</v>
      </c>
      <c r="B3852" s="47" t="s">
        <v>20</v>
      </c>
      <c r="C3852" s="46" t="s">
        <v>44</v>
      </c>
      <c r="D3852" s="47">
        <v>2017</v>
      </c>
      <c r="E3852">
        <v>5</v>
      </c>
      <c r="G3852">
        <v>34</v>
      </c>
      <c r="H3852">
        <v>24.198</v>
      </c>
      <c r="I3852">
        <v>28.689</v>
      </c>
      <c r="J3852">
        <v>19.981999999999999</v>
      </c>
      <c r="M3852" s="3">
        <f t="shared" si="554"/>
        <v>24.289666666666665</v>
      </c>
      <c r="N3852" s="1">
        <f t="shared" si="555"/>
        <v>4.3542237348732202</v>
      </c>
      <c r="O3852" s="1">
        <f t="shared" si="556"/>
        <v>28.643890401539885</v>
      </c>
      <c r="P3852" s="2">
        <f t="shared" si="557"/>
        <v>19.935442931793446</v>
      </c>
    </row>
    <row r="3853" spans="1:16" x14ac:dyDescent="0.2">
      <c r="A3853" s="46" t="s">
        <v>63</v>
      </c>
      <c r="B3853" s="47" t="s">
        <v>20</v>
      </c>
      <c r="C3853" s="46" t="s">
        <v>44</v>
      </c>
      <c r="D3853" s="47">
        <v>2017</v>
      </c>
      <c r="E3853">
        <v>5</v>
      </c>
      <c r="G3853">
        <v>35</v>
      </c>
      <c r="H3853">
        <v>17.358000000000001</v>
      </c>
      <c r="I3853">
        <v>24.905999999999999</v>
      </c>
      <c r="J3853">
        <v>28.42</v>
      </c>
      <c r="M3853" s="3">
        <f t="shared" si="554"/>
        <v>23.561333333333334</v>
      </c>
      <c r="N3853" s="1">
        <f t="shared" si="555"/>
        <v>5.6522612584109648</v>
      </c>
      <c r="O3853" s="1">
        <f t="shared" si="556"/>
        <v>29.213594591744297</v>
      </c>
      <c r="P3853" s="2">
        <f t="shared" si="557"/>
        <v>17.909072074922371</v>
      </c>
    </row>
    <row r="3854" spans="1:16" x14ac:dyDescent="0.2">
      <c r="A3854" s="46" t="s">
        <v>63</v>
      </c>
      <c r="B3854" s="47" t="s">
        <v>20</v>
      </c>
      <c r="C3854" s="46" t="s">
        <v>44</v>
      </c>
      <c r="D3854" s="47">
        <v>2017</v>
      </c>
      <c r="E3854">
        <v>5</v>
      </c>
      <c r="G3854">
        <v>36</v>
      </c>
      <c r="H3854">
        <v>28.289000000000001</v>
      </c>
      <c r="I3854">
        <v>19.637</v>
      </c>
      <c r="J3854">
        <v>28.719000000000001</v>
      </c>
      <c r="M3854" s="3">
        <f t="shared" si="554"/>
        <v>25.548333333333336</v>
      </c>
      <c r="N3854" s="1">
        <f t="shared" si="555"/>
        <v>5.1238775681443904</v>
      </c>
      <c r="O3854" s="1">
        <f t="shared" si="556"/>
        <v>30.672210901477726</v>
      </c>
      <c r="P3854" s="2">
        <f t="shared" si="557"/>
        <v>20.424455765188945</v>
      </c>
    </row>
    <row r="3855" spans="1:16" x14ac:dyDescent="0.2">
      <c r="A3855" s="46" t="s">
        <v>63</v>
      </c>
      <c r="B3855" s="47" t="s">
        <v>20</v>
      </c>
      <c r="C3855" s="46" t="s">
        <v>44</v>
      </c>
      <c r="D3855" s="47">
        <v>2017</v>
      </c>
      <c r="E3855">
        <v>5</v>
      </c>
      <c r="G3855">
        <v>37</v>
      </c>
      <c r="H3855">
        <v>27.17</v>
      </c>
      <c r="I3855">
        <v>28.719000000000001</v>
      </c>
      <c r="J3855">
        <v>27.18</v>
      </c>
      <c r="M3855" s="3">
        <f t="shared" si="554"/>
        <v>27.689666666666668</v>
      </c>
      <c r="N3855" s="1">
        <f t="shared" si="555"/>
        <v>0.89144283795055179</v>
      </c>
      <c r="O3855" s="1">
        <f t="shared" si="556"/>
        <v>28.581109504617221</v>
      </c>
      <c r="P3855" s="2">
        <f t="shared" si="557"/>
        <v>26.798223828716115</v>
      </c>
    </row>
    <row r="3856" spans="1:16" x14ac:dyDescent="0.2">
      <c r="A3856" s="46" t="s">
        <v>63</v>
      </c>
      <c r="B3856" s="47" t="s">
        <v>20</v>
      </c>
      <c r="C3856" s="46" t="s">
        <v>44</v>
      </c>
      <c r="D3856" s="47">
        <v>2017</v>
      </c>
      <c r="E3856">
        <v>5</v>
      </c>
      <c r="G3856">
        <v>38</v>
      </c>
      <c r="H3856">
        <v>36.508000000000003</v>
      </c>
      <c r="I3856">
        <v>24.198</v>
      </c>
      <c r="J3856">
        <v>25.66</v>
      </c>
      <c r="M3856" s="3">
        <f t="shared" si="554"/>
        <v>28.788666666666668</v>
      </c>
      <c r="N3856" s="1">
        <f t="shared" si="555"/>
        <v>6.7249863444718807</v>
      </c>
      <c r="O3856" s="1">
        <f t="shared" si="556"/>
        <v>35.513653011138551</v>
      </c>
      <c r="P3856" s="2">
        <f t="shared" si="557"/>
        <v>22.063680322194788</v>
      </c>
    </row>
    <row r="3857" spans="1:16" x14ac:dyDescent="0.2">
      <c r="A3857" s="46" t="s">
        <v>63</v>
      </c>
      <c r="B3857" s="47" t="s">
        <v>20</v>
      </c>
      <c r="C3857" s="46" t="s">
        <v>44</v>
      </c>
      <c r="D3857" s="47">
        <v>2017</v>
      </c>
      <c r="E3857">
        <v>5</v>
      </c>
      <c r="G3857">
        <v>39</v>
      </c>
      <c r="H3857">
        <v>35.543999999999997</v>
      </c>
      <c r="I3857">
        <v>21.146000000000001</v>
      </c>
      <c r="J3857">
        <v>23.408000000000001</v>
      </c>
      <c r="M3857" s="3">
        <f t="shared" si="554"/>
        <v>26.699333333333332</v>
      </c>
      <c r="N3857" s="1">
        <f t="shared" si="555"/>
        <v>7.7427551513226343</v>
      </c>
      <c r="O3857" s="1">
        <f t="shared" si="556"/>
        <v>34.442088484655969</v>
      </c>
      <c r="P3857" s="2">
        <f t="shared" si="557"/>
        <v>18.956578182010698</v>
      </c>
    </row>
    <row r="3858" spans="1:16" x14ac:dyDescent="0.2">
      <c r="A3858" s="46" t="s">
        <v>63</v>
      </c>
      <c r="B3858" s="47" t="s">
        <v>20</v>
      </c>
      <c r="C3858" s="46" t="s">
        <v>44</v>
      </c>
      <c r="D3858" s="47">
        <v>2017</v>
      </c>
      <c r="E3858">
        <v>5</v>
      </c>
      <c r="G3858">
        <v>40</v>
      </c>
      <c r="H3858">
        <v>31.734000000000002</v>
      </c>
      <c r="I3858">
        <v>25.670999999999999</v>
      </c>
      <c r="J3858">
        <v>26.361000000000001</v>
      </c>
      <c r="M3858" s="3">
        <f t="shared" si="554"/>
        <v>27.922000000000001</v>
      </c>
      <c r="N3858" s="1">
        <f t="shared" si="555"/>
        <v>3.3192669371413936</v>
      </c>
      <c r="O3858" s="1">
        <f t="shared" si="556"/>
        <v>31.241266937141393</v>
      </c>
      <c r="P3858" s="2">
        <f t="shared" si="557"/>
        <v>24.602733062858608</v>
      </c>
    </row>
    <row r="3859" spans="1:16" x14ac:dyDescent="0.2">
      <c r="A3859" s="46" t="s">
        <v>63</v>
      </c>
      <c r="B3859" s="47" t="s">
        <v>20</v>
      </c>
      <c r="C3859" s="46" t="s">
        <v>44</v>
      </c>
      <c r="D3859" s="47">
        <v>2017</v>
      </c>
      <c r="E3859">
        <v>5</v>
      </c>
      <c r="G3859">
        <v>41</v>
      </c>
      <c r="H3859">
        <v>26.512</v>
      </c>
      <c r="I3859">
        <v>26.414999999999999</v>
      </c>
      <c r="J3859">
        <v>19.637</v>
      </c>
      <c r="M3859" s="3">
        <f t="shared" si="554"/>
        <v>24.187999999999999</v>
      </c>
      <c r="N3859" s="1">
        <f t="shared" si="555"/>
        <v>3.9415800131419574</v>
      </c>
      <c r="O3859" s="1">
        <f t="shared" si="556"/>
        <v>28.129580013141958</v>
      </c>
      <c r="P3859" s="2">
        <f t="shared" si="557"/>
        <v>20.24641998685804</v>
      </c>
    </row>
    <row r="3860" spans="1:16" x14ac:dyDescent="0.2">
      <c r="A3860" s="46" t="s">
        <v>63</v>
      </c>
      <c r="B3860" s="47" t="s">
        <v>20</v>
      </c>
      <c r="C3860" s="46" t="s">
        <v>44</v>
      </c>
      <c r="D3860" s="47">
        <v>2017</v>
      </c>
      <c r="E3860">
        <v>5</v>
      </c>
      <c r="G3860">
        <v>42</v>
      </c>
      <c r="H3860">
        <v>34.037999999999997</v>
      </c>
      <c r="I3860">
        <v>24.151</v>
      </c>
      <c r="J3860">
        <v>24.905999999999999</v>
      </c>
      <c r="M3860" s="3">
        <f t="shared" si="554"/>
        <v>27.698333333333334</v>
      </c>
      <c r="N3860" s="1">
        <f t="shared" si="555"/>
        <v>5.5032750552133418</v>
      </c>
      <c r="O3860" s="1">
        <f t="shared" si="556"/>
        <v>33.201608388546674</v>
      </c>
      <c r="P3860" s="2">
        <f t="shared" si="557"/>
        <v>22.195058278119994</v>
      </c>
    </row>
    <row r="3861" spans="1:16" x14ac:dyDescent="0.2">
      <c r="A3861" s="46" t="s">
        <v>63</v>
      </c>
      <c r="B3861" s="47" t="s">
        <v>20</v>
      </c>
      <c r="C3861" s="46" t="s">
        <v>44</v>
      </c>
      <c r="D3861" s="47">
        <v>2017</v>
      </c>
      <c r="E3861">
        <v>5</v>
      </c>
      <c r="G3861">
        <v>43</v>
      </c>
      <c r="H3861">
        <v>39.274000000000001</v>
      </c>
      <c r="I3861">
        <v>24.571999999999999</v>
      </c>
      <c r="J3861">
        <v>32.020000000000003</v>
      </c>
      <c r="M3861" s="3">
        <f t="shared" si="554"/>
        <v>31.955333333333339</v>
      </c>
      <c r="N3861" s="1">
        <f t="shared" si="555"/>
        <v>7.3512133238896782</v>
      </c>
      <c r="O3861" s="1">
        <f t="shared" si="556"/>
        <v>39.306546657223016</v>
      </c>
      <c r="P3861" s="2">
        <f t="shared" si="557"/>
        <v>24.604120009443662</v>
      </c>
    </row>
    <row r="3862" spans="1:16" x14ac:dyDescent="0.2">
      <c r="A3862" s="46" t="s">
        <v>63</v>
      </c>
      <c r="B3862" s="47" t="s">
        <v>20</v>
      </c>
      <c r="C3862" s="46" t="s">
        <v>44</v>
      </c>
      <c r="D3862" s="47">
        <v>2017</v>
      </c>
      <c r="E3862">
        <v>5</v>
      </c>
      <c r="G3862">
        <v>44</v>
      </c>
      <c r="H3862">
        <v>30.198</v>
      </c>
      <c r="I3862">
        <v>28.178000000000001</v>
      </c>
      <c r="J3862">
        <v>28.57</v>
      </c>
      <c r="M3862" s="3">
        <f t="shared" si="554"/>
        <v>28.981999999999999</v>
      </c>
      <c r="N3862" s="1">
        <f t="shared" si="555"/>
        <v>1.0711713214981065</v>
      </c>
      <c r="O3862" s="1">
        <f t="shared" si="556"/>
        <v>30.053171321498105</v>
      </c>
      <c r="P3862" s="2">
        <f t="shared" si="557"/>
        <v>27.910828678501893</v>
      </c>
    </row>
    <row r="3863" spans="1:16" x14ac:dyDescent="0.2">
      <c r="A3863" s="46" t="s">
        <v>63</v>
      </c>
      <c r="B3863" s="47" t="s">
        <v>20</v>
      </c>
      <c r="C3863" s="46" t="s">
        <v>44</v>
      </c>
      <c r="D3863" s="47">
        <v>2017</v>
      </c>
      <c r="E3863">
        <v>5</v>
      </c>
      <c r="G3863">
        <v>45</v>
      </c>
      <c r="H3863">
        <v>33.970999999999997</v>
      </c>
      <c r="I3863">
        <v>32.767000000000003</v>
      </c>
      <c r="J3863">
        <v>28.719000000000001</v>
      </c>
      <c r="M3863" s="3">
        <f t="shared" si="554"/>
        <v>31.818999999999999</v>
      </c>
      <c r="N3863" s="1">
        <f t="shared" si="555"/>
        <v>2.7513458524874679</v>
      </c>
      <c r="O3863" s="1">
        <f t="shared" si="556"/>
        <v>34.570345852487463</v>
      </c>
      <c r="P3863" s="2">
        <f t="shared" si="557"/>
        <v>29.067654147512531</v>
      </c>
    </row>
    <row r="3864" spans="1:16" x14ac:dyDescent="0.2">
      <c r="A3864" s="46" t="s">
        <v>63</v>
      </c>
      <c r="B3864" s="47" t="s">
        <v>20</v>
      </c>
      <c r="C3864" s="46" t="s">
        <v>44</v>
      </c>
      <c r="D3864" s="47">
        <v>2017</v>
      </c>
      <c r="E3864">
        <v>5</v>
      </c>
      <c r="G3864">
        <v>46</v>
      </c>
      <c r="H3864">
        <v>31.734000000000002</v>
      </c>
      <c r="I3864">
        <v>30.943000000000001</v>
      </c>
      <c r="J3864">
        <v>28.925999999999998</v>
      </c>
      <c r="M3864" s="3">
        <f t="shared" si="554"/>
        <v>30.534333333333336</v>
      </c>
      <c r="N3864" s="1">
        <f t="shared" si="555"/>
        <v>1.4479200023942409</v>
      </c>
      <c r="O3864" s="1">
        <f t="shared" si="556"/>
        <v>31.982253335727577</v>
      </c>
      <c r="P3864" s="2">
        <f t="shared" si="557"/>
        <v>29.086413330939095</v>
      </c>
    </row>
    <row r="3865" spans="1:16" x14ac:dyDescent="0.2">
      <c r="A3865" s="46" t="s">
        <v>63</v>
      </c>
      <c r="B3865" s="47" t="s">
        <v>20</v>
      </c>
      <c r="C3865" s="46" t="s">
        <v>44</v>
      </c>
      <c r="D3865" s="47">
        <v>2017</v>
      </c>
      <c r="E3865">
        <v>5</v>
      </c>
      <c r="G3865">
        <v>47</v>
      </c>
      <c r="H3865">
        <v>26.425999999999998</v>
      </c>
      <c r="I3865">
        <v>29.472999999999999</v>
      </c>
      <c r="J3865">
        <v>30.225999999999999</v>
      </c>
      <c r="M3865" s="3">
        <f t="shared" si="554"/>
        <v>28.708333333333332</v>
      </c>
      <c r="N3865" s="1">
        <f t="shared" si="555"/>
        <v>2.0120974959810805</v>
      </c>
      <c r="O3865" s="1">
        <f t="shared" si="556"/>
        <v>30.720430829314413</v>
      </c>
      <c r="P3865" s="2">
        <f t="shared" si="557"/>
        <v>26.696235837352251</v>
      </c>
    </row>
    <row r="3866" spans="1:16" x14ac:dyDescent="0.2">
      <c r="A3866" s="46" t="s">
        <v>63</v>
      </c>
      <c r="B3866" s="47" t="s">
        <v>20</v>
      </c>
      <c r="C3866" s="46" t="s">
        <v>44</v>
      </c>
      <c r="D3866" s="47">
        <v>2017</v>
      </c>
      <c r="E3866">
        <v>5</v>
      </c>
      <c r="G3866">
        <v>48</v>
      </c>
      <c r="H3866">
        <v>31.09</v>
      </c>
      <c r="I3866">
        <v>33.962000000000003</v>
      </c>
      <c r="J3866">
        <v>35.6</v>
      </c>
      <c r="M3866" s="3">
        <f t="shared" si="554"/>
        <v>33.550666666666672</v>
      </c>
      <c r="N3866" s="1">
        <f t="shared" si="555"/>
        <v>2.2829632790155294</v>
      </c>
      <c r="O3866" s="1">
        <f t="shared" si="556"/>
        <v>35.833629945682205</v>
      </c>
      <c r="P3866" s="2">
        <f t="shared" si="557"/>
        <v>31.267703387651142</v>
      </c>
    </row>
    <row r="3867" spans="1:16" x14ac:dyDescent="0.2">
      <c r="A3867" s="46" t="s">
        <v>63</v>
      </c>
      <c r="B3867" s="47" t="s">
        <v>20</v>
      </c>
      <c r="C3867" s="46" t="s">
        <v>44</v>
      </c>
      <c r="D3867" s="47">
        <v>2017</v>
      </c>
      <c r="E3867">
        <v>5</v>
      </c>
      <c r="G3867">
        <v>49</v>
      </c>
      <c r="H3867">
        <v>28.015999999999998</v>
      </c>
      <c r="I3867">
        <v>34.725000000000001</v>
      </c>
      <c r="J3867">
        <v>40.064</v>
      </c>
      <c r="M3867" s="3">
        <f t="shared" si="554"/>
        <v>34.268333333333338</v>
      </c>
      <c r="N3867" s="1">
        <f t="shared" si="555"/>
        <v>6.0369681408247438</v>
      </c>
      <c r="O3867" s="1">
        <f t="shared" si="556"/>
        <v>40.305301474158085</v>
      </c>
      <c r="P3867" s="2">
        <f t="shared" si="557"/>
        <v>28.231365192508594</v>
      </c>
    </row>
    <row r="3868" spans="1:16" x14ac:dyDescent="0.2">
      <c r="A3868" s="46" t="s">
        <v>63</v>
      </c>
      <c r="B3868" s="47" t="s">
        <v>20</v>
      </c>
      <c r="C3868" s="46" t="s">
        <v>44</v>
      </c>
      <c r="D3868" s="47">
        <v>2017</v>
      </c>
      <c r="E3868">
        <v>5</v>
      </c>
      <c r="G3868">
        <v>50</v>
      </c>
      <c r="H3868">
        <v>23.506</v>
      </c>
      <c r="I3868">
        <v>35.6</v>
      </c>
      <c r="J3868">
        <v>36.351999999999997</v>
      </c>
      <c r="M3868" s="3">
        <f t="shared" si="554"/>
        <v>31.819333333333333</v>
      </c>
      <c r="N3868" s="1">
        <f t="shared" si="555"/>
        <v>7.2093695517245786</v>
      </c>
      <c r="O3868" s="1">
        <f t="shared" si="556"/>
        <v>39.028702885057911</v>
      </c>
      <c r="P3868" s="2">
        <f t="shared" si="557"/>
        <v>24.609963781608755</v>
      </c>
    </row>
    <row r="3869" spans="1:16" x14ac:dyDescent="0.2">
      <c r="A3869" s="46" t="s">
        <v>63</v>
      </c>
      <c r="B3869" s="47" t="s">
        <v>20</v>
      </c>
      <c r="C3869" s="46" t="s">
        <v>44</v>
      </c>
      <c r="D3869" s="47">
        <v>2017</v>
      </c>
      <c r="E3869">
        <v>5</v>
      </c>
      <c r="G3869">
        <v>51</v>
      </c>
      <c r="H3869">
        <v>33.996000000000002</v>
      </c>
      <c r="I3869">
        <v>38.756</v>
      </c>
      <c r="J3869">
        <v>36.296999999999997</v>
      </c>
      <c r="M3869" s="3">
        <f t="shared" si="554"/>
        <v>36.349666666666671</v>
      </c>
      <c r="N3869" s="1">
        <f t="shared" si="555"/>
        <v>2.3804370046975261</v>
      </c>
      <c r="O3869" s="1">
        <f t="shared" si="556"/>
        <v>38.730103671364198</v>
      </c>
      <c r="P3869" s="2">
        <f t="shared" si="557"/>
        <v>33.969229661969145</v>
      </c>
    </row>
    <row r="3870" spans="1:16" x14ac:dyDescent="0.2">
      <c r="A3870" s="46" t="s">
        <v>63</v>
      </c>
      <c r="B3870" s="47" t="s">
        <v>20</v>
      </c>
      <c r="C3870" s="46" t="s">
        <v>44</v>
      </c>
      <c r="D3870" s="47">
        <v>2017</v>
      </c>
      <c r="E3870">
        <v>5</v>
      </c>
      <c r="G3870">
        <v>52</v>
      </c>
      <c r="H3870">
        <v>33.216000000000001</v>
      </c>
      <c r="I3870">
        <v>37.804000000000002</v>
      </c>
      <c r="J3870">
        <v>36.296999999999997</v>
      </c>
      <c r="M3870" s="3">
        <f t="shared" si="554"/>
        <v>35.772333333333336</v>
      </c>
      <c r="N3870" s="1">
        <f t="shared" si="555"/>
        <v>2.3385662986824496</v>
      </c>
      <c r="O3870" s="1">
        <f t="shared" si="556"/>
        <v>38.110899632015787</v>
      </c>
      <c r="P3870" s="2">
        <f t="shared" si="557"/>
        <v>33.433767034650884</v>
      </c>
    </row>
    <row r="3871" spans="1:16" x14ac:dyDescent="0.2">
      <c r="A3871" s="46" t="s">
        <v>63</v>
      </c>
      <c r="B3871" s="47" t="s">
        <v>20</v>
      </c>
      <c r="C3871" s="46" t="s">
        <v>44</v>
      </c>
      <c r="D3871" s="47">
        <v>2017</v>
      </c>
      <c r="E3871">
        <v>5</v>
      </c>
      <c r="G3871">
        <v>53</v>
      </c>
      <c r="H3871">
        <v>39.311</v>
      </c>
      <c r="I3871">
        <v>36.988999999999997</v>
      </c>
      <c r="J3871">
        <v>35.6</v>
      </c>
      <c r="M3871" s="3">
        <f t="shared" si="554"/>
        <v>37.300000000000004</v>
      </c>
      <c r="N3871" s="1">
        <f t="shared" si="555"/>
        <v>1.8749455992108139</v>
      </c>
      <c r="O3871" s="1">
        <f t="shared" si="556"/>
        <v>39.174945599210815</v>
      </c>
      <c r="P3871" s="2">
        <f t="shared" si="557"/>
        <v>35.425054400789193</v>
      </c>
    </row>
    <row r="3872" spans="1:16" x14ac:dyDescent="0.2">
      <c r="A3872" s="46" t="s">
        <v>63</v>
      </c>
      <c r="B3872" s="47" t="s">
        <v>20</v>
      </c>
      <c r="C3872" s="46" t="s">
        <v>44</v>
      </c>
      <c r="D3872" s="47">
        <v>2017</v>
      </c>
      <c r="E3872">
        <v>5</v>
      </c>
      <c r="G3872">
        <v>54</v>
      </c>
      <c r="H3872">
        <v>36.258000000000003</v>
      </c>
      <c r="I3872">
        <v>33.216000000000001</v>
      </c>
      <c r="J3872">
        <v>30.423999999999999</v>
      </c>
      <c r="M3872" s="3">
        <f t="shared" si="554"/>
        <v>33.29933333333333</v>
      </c>
      <c r="N3872" s="1">
        <f t="shared" si="555"/>
        <v>2.9178926185405354</v>
      </c>
      <c r="O3872" s="1">
        <f t="shared" si="556"/>
        <v>36.217225951873864</v>
      </c>
      <c r="P3872" s="2">
        <f t="shared" si="557"/>
        <v>30.381440714792795</v>
      </c>
    </row>
    <row r="3873" spans="1:16" x14ac:dyDescent="0.2">
      <c r="A3873" s="46" t="s">
        <v>63</v>
      </c>
      <c r="B3873" s="47" t="s">
        <v>20</v>
      </c>
      <c r="C3873" s="46" t="s">
        <v>44</v>
      </c>
      <c r="D3873" s="47">
        <v>2017</v>
      </c>
      <c r="E3873">
        <v>5</v>
      </c>
      <c r="G3873">
        <v>55</v>
      </c>
      <c r="H3873">
        <v>35.671999999999997</v>
      </c>
      <c r="I3873">
        <v>33.962000000000003</v>
      </c>
      <c r="J3873">
        <v>31.779</v>
      </c>
      <c r="M3873" s="3">
        <f t="shared" si="554"/>
        <v>33.804333333333332</v>
      </c>
      <c r="N3873" s="1">
        <f t="shared" si="555"/>
        <v>1.9512832529731117</v>
      </c>
      <c r="O3873" s="1">
        <f t="shared" si="556"/>
        <v>35.755616586306445</v>
      </c>
      <c r="P3873" s="2">
        <f t="shared" si="557"/>
        <v>31.853050080360219</v>
      </c>
    </row>
    <row r="3874" spans="1:16" x14ac:dyDescent="0.2">
      <c r="A3874" s="46" t="s">
        <v>63</v>
      </c>
      <c r="B3874" s="47" t="s">
        <v>20</v>
      </c>
      <c r="C3874" s="46" t="s">
        <v>44</v>
      </c>
      <c r="D3874" s="47">
        <v>2017</v>
      </c>
      <c r="E3874">
        <v>5</v>
      </c>
      <c r="G3874">
        <v>56</v>
      </c>
      <c r="H3874">
        <v>41.570999999999998</v>
      </c>
      <c r="I3874">
        <v>33.241999999999997</v>
      </c>
      <c r="J3874">
        <v>37.103999999999999</v>
      </c>
      <c r="M3874" s="3">
        <f t="shared" si="554"/>
        <v>37.30566666666666</v>
      </c>
      <c r="N3874" s="1">
        <f t="shared" si="555"/>
        <v>4.1681605455324462</v>
      </c>
      <c r="O3874" s="1">
        <f t="shared" si="556"/>
        <v>41.473827212199105</v>
      </c>
      <c r="P3874" s="2">
        <f t="shared" si="557"/>
        <v>33.137506121134216</v>
      </c>
    </row>
    <row r="3875" spans="1:16" x14ac:dyDescent="0.2">
      <c r="A3875" s="46" t="s">
        <v>63</v>
      </c>
      <c r="B3875" s="47" t="s">
        <v>20</v>
      </c>
      <c r="C3875" s="46" t="s">
        <v>44</v>
      </c>
      <c r="D3875" s="47">
        <v>2017</v>
      </c>
      <c r="E3875">
        <v>5</v>
      </c>
      <c r="G3875">
        <v>57</v>
      </c>
      <c r="H3875">
        <v>43.078000000000003</v>
      </c>
      <c r="I3875">
        <v>48.396000000000001</v>
      </c>
      <c r="J3875">
        <v>35.863</v>
      </c>
      <c r="M3875" s="3">
        <f t="shared" si="554"/>
        <v>42.445666666666668</v>
      </c>
      <c r="N3875" s="1">
        <f t="shared" si="555"/>
        <v>6.2903820498705336</v>
      </c>
      <c r="O3875" s="1">
        <f t="shared" si="556"/>
        <v>48.736048716537198</v>
      </c>
      <c r="P3875" s="2">
        <f t="shared" si="557"/>
        <v>36.155284616796138</v>
      </c>
    </row>
    <row r="3876" spans="1:16" x14ac:dyDescent="0.2">
      <c r="A3876" s="46" t="s">
        <v>63</v>
      </c>
      <c r="B3876" s="47" t="s">
        <v>20</v>
      </c>
      <c r="C3876" s="46" t="s">
        <v>44</v>
      </c>
      <c r="D3876" s="47">
        <v>2017</v>
      </c>
      <c r="E3876">
        <v>5</v>
      </c>
      <c r="G3876">
        <v>58</v>
      </c>
      <c r="H3876">
        <v>36.725999999999999</v>
      </c>
      <c r="I3876" t="s">
        <v>18</v>
      </c>
      <c r="J3876">
        <v>36.296999999999997</v>
      </c>
      <c r="M3876" s="3">
        <f t="shared" si="554"/>
        <v>36.511499999999998</v>
      </c>
      <c r="N3876" s="1">
        <f t="shared" si="555"/>
        <v>0.30334880912903034</v>
      </c>
      <c r="O3876" s="1">
        <f t="shared" si="556"/>
        <v>36.814848809129032</v>
      </c>
      <c r="P3876" s="2">
        <f t="shared" si="557"/>
        <v>36.208151190870964</v>
      </c>
    </row>
    <row r="3877" spans="1:16" x14ac:dyDescent="0.2">
      <c r="A3877" s="46" t="s">
        <v>63</v>
      </c>
      <c r="B3877" s="47" t="s">
        <v>20</v>
      </c>
      <c r="C3877" s="46" t="s">
        <v>44</v>
      </c>
      <c r="D3877" s="47">
        <v>2017</v>
      </c>
      <c r="E3877">
        <v>5</v>
      </c>
      <c r="G3877">
        <v>59</v>
      </c>
      <c r="H3877">
        <v>34.716999999999999</v>
      </c>
      <c r="I3877">
        <v>34.095999999999997</v>
      </c>
      <c r="J3877">
        <v>34.847999999999999</v>
      </c>
      <c r="M3877" s="3">
        <f t="shared" si="554"/>
        <v>34.553666666666665</v>
      </c>
      <c r="N3877" s="1">
        <f t="shared" si="555"/>
        <v>0.40172668984439458</v>
      </c>
      <c r="O3877" s="1">
        <f t="shared" si="556"/>
        <v>34.95539335651106</v>
      </c>
      <c r="P3877" s="2">
        <f t="shared" si="557"/>
        <v>34.15193997682227</v>
      </c>
    </row>
    <row r="3878" spans="1:16" x14ac:dyDescent="0.2">
      <c r="A3878" s="46" t="s">
        <v>63</v>
      </c>
      <c r="B3878" s="47" t="s">
        <v>20</v>
      </c>
      <c r="C3878" s="46" t="s">
        <v>44</v>
      </c>
      <c r="D3878" s="47">
        <v>2017</v>
      </c>
      <c r="E3878">
        <v>5</v>
      </c>
      <c r="G3878">
        <v>60</v>
      </c>
      <c r="H3878">
        <v>30.273</v>
      </c>
      <c r="I3878">
        <v>47.011000000000003</v>
      </c>
      <c r="J3878">
        <v>28.087</v>
      </c>
      <c r="M3878" s="3">
        <f t="shared" si="554"/>
        <v>35.123666666666672</v>
      </c>
      <c r="N3878" s="1">
        <f t="shared" si="555"/>
        <v>10.352592396754199</v>
      </c>
      <c r="O3878" s="1">
        <f t="shared" si="556"/>
        <v>45.476259063420869</v>
      </c>
      <c r="P3878" s="2">
        <f t="shared" si="557"/>
        <v>24.771074269912475</v>
      </c>
    </row>
    <row r="3879" spans="1:16" x14ac:dyDescent="0.2">
      <c r="A3879" s="46" t="s">
        <v>63</v>
      </c>
      <c r="B3879" s="47" t="s">
        <v>20</v>
      </c>
      <c r="C3879" s="46" t="s">
        <v>44</v>
      </c>
      <c r="D3879" s="47">
        <v>2017</v>
      </c>
      <c r="E3879">
        <v>5</v>
      </c>
      <c r="G3879">
        <v>61</v>
      </c>
      <c r="H3879">
        <v>35.671999999999997</v>
      </c>
      <c r="I3879">
        <v>39.311</v>
      </c>
      <c r="J3879">
        <v>30.225999999999999</v>
      </c>
      <c r="M3879" s="3">
        <f t="shared" si="554"/>
        <v>35.06966666666667</v>
      </c>
      <c r="N3879" s="1">
        <f t="shared" si="555"/>
        <v>4.5723528224901093</v>
      </c>
      <c r="O3879" s="1">
        <f t="shared" si="556"/>
        <v>39.64201948915678</v>
      </c>
      <c r="P3879" s="2">
        <f t="shared" si="557"/>
        <v>30.49731384417656</v>
      </c>
    </row>
    <row r="3880" spans="1:16" x14ac:dyDescent="0.2">
      <c r="A3880" s="46" t="s">
        <v>63</v>
      </c>
      <c r="B3880" s="47" t="s">
        <v>20</v>
      </c>
      <c r="C3880" s="46" t="s">
        <v>44</v>
      </c>
      <c r="D3880" s="47">
        <v>2017</v>
      </c>
      <c r="E3880">
        <v>5</v>
      </c>
      <c r="G3880">
        <v>62</v>
      </c>
      <c r="H3880">
        <v>43.936</v>
      </c>
      <c r="I3880">
        <v>34.716999999999999</v>
      </c>
      <c r="J3880">
        <v>30.198</v>
      </c>
      <c r="M3880" s="3">
        <f t="shared" si="554"/>
        <v>36.283666666666669</v>
      </c>
      <c r="N3880" s="1">
        <f t="shared" si="555"/>
        <v>7.0017136711902976</v>
      </c>
      <c r="O3880" s="1">
        <f t="shared" si="556"/>
        <v>43.285380337856964</v>
      </c>
      <c r="P3880" s="2">
        <f t="shared" si="557"/>
        <v>29.28195299547637</v>
      </c>
    </row>
    <row r="3881" spans="1:16" x14ac:dyDescent="0.2">
      <c r="A3881" s="46" t="s">
        <v>63</v>
      </c>
      <c r="B3881" s="47" t="s">
        <v>20</v>
      </c>
      <c r="C3881" s="46" t="s">
        <v>44</v>
      </c>
      <c r="D3881" s="47">
        <v>2017</v>
      </c>
      <c r="E3881">
        <v>5</v>
      </c>
      <c r="G3881">
        <v>63</v>
      </c>
      <c r="H3881">
        <v>42.325000000000003</v>
      </c>
      <c r="I3881">
        <v>38.557000000000002</v>
      </c>
      <c r="J3881">
        <v>27.337</v>
      </c>
      <c r="M3881" s="3">
        <f t="shared" si="554"/>
        <v>36.073</v>
      </c>
      <c r="N3881" s="1">
        <f t="shared" si="555"/>
        <v>7.7966485107384456</v>
      </c>
      <c r="O3881" s="1">
        <f t="shared" si="556"/>
        <v>43.869648510738443</v>
      </c>
      <c r="P3881" s="2">
        <f t="shared" si="557"/>
        <v>28.276351489261554</v>
      </c>
    </row>
    <row r="3882" spans="1:16" x14ac:dyDescent="0.2">
      <c r="A3882" s="46" t="s">
        <v>63</v>
      </c>
      <c r="B3882" s="47" t="s">
        <v>20</v>
      </c>
      <c r="C3882" s="46" t="s">
        <v>44</v>
      </c>
      <c r="D3882" s="47">
        <v>2017</v>
      </c>
      <c r="E3882">
        <v>5</v>
      </c>
      <c r="G3882">
        <v>64</v>
      </c>
      <c r="H3882">
        <v>30.225999999999999</v>
      </c>
      <c r="I3882">
        <v>27.678999999999998</v>
      </c>
      <c r="J3882">
        <v>22.654</v>
      </c>
      <c r="M3882" s="3">
        <f t="shared" si="554"/>
        <v>26.852999999999998</v>
      </c>
      <c r="N3882" s="1">
        <f t="shared" si="555"/>
        <v>3.8529862444602636</v>
      </c>
      <c r="O3882" s="1">
        <f t="shared" si="556"/>
        <v>30.705986244460263</v>
      </c>
      <c r="P3882" s="2">
        <f t="shared" si="557"/>
        <v>23.000013755539733</v>
      </c>
    </row>
    <row r="3883" spans="1:16" x14ac:dyDescent="0.2">
      <c r="A3883" s="50" t="s">
        <v>63</v>
      </c>
      <c r="B3883" s="51" t="s">
        <v>20</v>
      </c>
      <c r="C3883" s="50" t="s">
        <v>44</v>
      </c>
      <c r="D3883" s="51">
        <v>2017</v>
      </c>
      <c r="E3883" s="5">
        <v>5</v>
      </c>
      <c r="F3883" s="5"/>
      <c r="G3883" s="5">
        <v>65</v>
      </c>
      <c r="H3883" s="5">
        <v>28.689</v>
      </c>
      <c r="I3883" s="5">
        <v>32.584000000000003</v>
      </c>
      <c r="J3883" s="5">
        <v>18.882999999999999</v>
      </c>
      <c r="K3883" s="5"/>
      <c r="L3883" s="5"/>
      <c r="M3883" s="6">
        <f t="shared" si="554"/>
        <v>26.718666666666667</v>
      </c>
      <c r="N3883" s="7">
        <f t="shared" si="555"/>
        <v>7.0598165934628438</v>
      </c>
      <c r="O3883" s="7">
        <f t="shared" si="556"/>
        <v>33.778483260129512</v>
      </c>
      <c r="P3883" s="8">
        <f t="shared" si="557"/>
        <v>19.658850073203823</v>
      </c>
    </row>
    <row r="3884" spans="1:16" x14ac:dyDescent="0.2">
      <c r="A3884" s="48" t="s">
        <v>64</v>
      </c>
      <c r="B3884" s="49" t="s">
        <v>28</v>
      </c>
      <c r="C3884" s="48" t="s">
        <v>44</v>
      </c>
      <c r="D3884" s="49">
        <v>2021</v>
      </c>
      <c r="E3884" s="9">
        <v>1</v>
      </c>
      <c r="F3884" s="9">
        <v>1849.748</v>
      </c>
      <c r="G3884" s="9">
        <v>1</v>
      </c>
      <c r="H3884" s="9">
        <v>1.5089999999999999</v>
      </c>
      <c r="I3884" s="9">
        <v>1.5089999999999999</v>
      </c>
      <c r="J3884" s="9"/>
      <c r="K3884" s="9"/>
      <c r="L3884" s="9"/>
      <c r="M3884" s="11">
        <f t="shared" si="554"/>
        <v>1.5089999999999999</v>
      </c>
      <c r="N3884" s="12">
        <f t="shared" si="555"/>
        <v>0</v>
      </c>
      <c r="O3884" s="12">
        <f t="shared" si="556"/>
        <v>1.5089999999999999</v>
      </c>
      <c r="P3884" s="13">
        <f t="shared" si="557"/>
        <v>1.5089999999999999</v>
      </c>
    </row>
    <row r="3885" spans="1:16" x14ac:dyDescent="0.2">
      <c r="A3885" s="46" t="s">
        <v>64</v>
      </c>
      <c r="B3885" s="47" t="s">
        <v>28</v>
      </c>
      <c r="C3885" s="46" t="s">
        <v>44</v>
      </c>
      <c r="D3885" s="47">
        <v>2021</v>
      </c>
      <c r="E3885">
        <v>1</v>
      </c>
      <c r="G3885">
        <v>2</v>
      </c>
      <c r="H3885">
        <v>2.2639999999999998</v>
      </c>
      <c r="I3885">
        <v>3.0190000000000001</v>
      </c>
      <c r="M3885" s="3">
        <f t="shared" si="554"/>
        <v>2.6414999999999997</v>
      </c>
      <c r="N3885" s="1">
        <f t="shared" si="555"/>
        <v>0.53386561979584557</v>
      </c>
      <c r="O3885" s="1">
        <f t="shared" si="556"/>
        <v>3.1753656197958451</v>
      </c>
      <c r="P3885" s="2">
        <f t="shared" si="557"/>
        <v>2.1076343802041544</v>
      </c>
    </row>
    <row r="3886" spans="1:16" x14ac:dyDescent="0.2">
      <c r="A3886" s="46" t="s">
        <v>64</v>
      </c>
      <c r="B3886" s="47" t="s">
        <v>28</v>
      </c>
      <c r="C3886" s="46" t="s">
        <v>44</v>
      </c>
      <c r="D3886" s="47">
        <v>2021</v>
      </c>
      <c r="E3886">
        <v>1</v>
      </c>
      <c r="G3886">
        <v>3</v>
      </c>
      <c r="H3886">
        <v>3.0190000000000001</v>
      </c>
      <c r="I3886">
        <v>2.387</v>
      </c>
      <c r="M3886" s="3">
        <f t="shared" si="554"/>
        <v>2.7030000000000003</v>
      </c>
      <c r="N3886" s="1">
        <f t="shared" si="555"/>
        <v>0.44689148570989395</v>
      </c>
      <c r="O3886" s="1">
        <f t="shared" si="556"/>
        <v>3.1498914857098943</v>
      </c>
      <c r="P3886" s="2">
        <f t="shared" si="557"/>
        <v>2.2561085142901063</v>
      </c>
    </row>
    <row r="3887" spans="1:16" x14ac:dyDescent="0.2">
      <c r="A3887" s="46" t="s">
        <v>64</v>
      </c>
      <c r="B3887" s="47" t="s">
        <v>28</v>
      </c>
      <c r="C3887" s="46" t="s">
        <v>44</v>
      </c>
      <c r="D3887" s="47">
        <v>2021</v>
      </c>
      <c r="E3887">
        <v>1</v>
      </c>
      <c r="G3887">
        <v>4</v>
      </c>
      <c r="H3887">
        <v>2.2639999999999998</v>
      </c>
      <c r="I3887">
        <v>3.0190000000000001</v>
      </c>
      <c r="M3887" s="3">
        <f t="shared" si="554"/>
        <v>2.6414999999999997</v>
      </c>
      <c r="N3887" s="1">
        <f t="shared" si="555"/>
        <v>0.53386561979584557</v>
      </c>
      <c r="O3887" s="1">
        <f t="shared" si="556"/>
        <v>3.1753656197958451</v>
      </c>
      <c r="P3887" s="2">
        <f t="shared" si="557"/>
        <v>2.1076343802041544</v>
      </c>
    </row>
    <row r="3888" spans="1:16" x14ac:dyDescent="0.2">
      <c r="A3888" s="46" t="s">
        <v>64</v>
      </c>
      <c r="B3888" s="47" t="s">
        <v>28</v>
      </c>
      <c r="C3888" s="46" t="s">
        <v>44</v>
      </c>
      <c r="D3888" s="47">
        <v>2021</v>
      </c>
      <c r="E3888">
        <v>1</v>
      </c>
      <c r="G3888">
        <v>5</v>
      </c>
      <c r="H3888">
        <v>2.2639999999999998</v>
      </c>
      <c r="I3888">
        <v>2.2639999999999998</v>
      </c>
      <c r="M3888" s="3">
        <f t="shared" si="554"/>
        <v>2.2639999999999998</v>
      </c>
      <c r="N3888" s="1">
        <f t="shared" si="555"/>
        <v>0</v>
      </c>
      <c r="O3888" s="1">
        <f t="shared" si="556"/>
        <v>2.2639999999999998</v>
      </c>
      <c r="P3888" s="2">
        <f t="shared" si="557"/>
        <v>2.2639999999999998</v>
      </c>
    </row>
    <row r="3889" spans="1:16" x14ac:dyDescent="0.2">
      <c r="A3889" s="46" t="s">
        <v>64</v>
      </c>
      <c r="B3889" s="47" t="s">
        <v>28</v>
      </c>
      <c r="C3889" s="46" t="s">
        <v>44</v>
      </c>
      <c r="D3889" s="47">
        <v>2021</v>
      </c>
      <c r="E3889">
        <v>1</v>
      </c>
      <c r="G3889">
        <v>6</v>
      </c>
      <c r="H3889">
        <v>2.2639999999999998</v>
      </c>
      <c r="I3889">
        <v>3.8479999999999999</v>
      </c>
      <c r="M3889" s="3">
        <f t="shared" ref="M3889:M3946" si="558">AVERAGE(H3889:L3889)</f>
        <v>3.056</v>
      </c>
      <c r="N3889" s="1">
        <f t="shared" ref="N3889:N3946" si="559">STDEV(H3889:L3889)</f>
        <v>1.12005714139949</v>
      </c>
      <c r="O3889" s="1">
        <f t="shared" ref="O3889:O3946" si="560">M3889+N3889</f>
        <v>4.1760571413994896</v>
      </c>
      <c r="P3889" s="2">
        <f t="shared" ref="P3889:P3946" si="561">M3889-N3889</f>
        <v>1.9359428586005101</v>
      </c>
    </row>
    <row r="3890" spans="1:16" x14ac:dyDescent="0.2">
      <c r="A3890" s="46" t="s">
        <v>64</v>
      </c>
      <c r="B3890" s="47" t="s">
        <v>28</v>
      </c>
      <c r="C3890" s="46" t="s">
        <v>44</v>
      </c>
      <c r="D3890" s="47">
        <v>2021</v>
      </c>
      <c r="E3890">
        <v>1</v>
      </c>
      <c r="G3890">
        <v>7</v>
      </c>
      <c r="H3890">
        <v>3.0190000000000001</v>
      </c>
      <c r="I3890">
        <v>3.774</v>
      </c>
      <c r="M3890" s="3">
        <f t="shared" si="558"/>
        <v>3.3965000000000001</v>
      </c>
      <c r="N3890" s="1">
        <f t="shared" si="559"/>
        <v>0.5338656197958439</v>
      </c>
      <c r="O3890" s="1">
        <f t="shared" si="560"/>
        <v>3.9303656197958441</v>
      </c>
      <c r="P3890" s="2">
        <f t="shared" si="561"/>
        <v>2.8626343802041561</v>
      </c>
    </row>
    <row r="3891" spans="1:16" x14ac:dyDescent="0.2">
      <c r="A3891" s="46" t="s">
        <v>64</v>
      </c>
      <c r="B3891" s="47" t="s">
        <v>28</v>
      </c>
      <c r="C3891" s="46" t="s">
        <v>44</v>
      </c>
      <c r="D3891" s="47">
        <v>2021</v>
      </c>
      <c r="E3891">
        <v>1</v>
      </c>
      <c r="G3891">
        <v>8</v>
      </c>
      <c r="H3891">
        <v>1.6879999999999999</v>
      </c>
      <c r="I3891">
        <v>3.774</v>
      </c>
      <c r="M3891" s="3">
        <f t="shared" si="558"/>
        <v>2.7309999999999999</v>
      </c>
      <c r="N3891" s="1">
        <f t="shared" si="559"/>
        <v>1.4750247455551388</v>
      </c>
      <c r="O3891" s="1">
        <f t="shared" si="560"/>
        <v>4.2060247455551387</v>
      </c>
      <c r="P3891" s="2">
        <f t="shared" si="561"/>
        <v>1.255975254444861</v>
      </c>
    </row>
    <row r="3892" spans="1:16" x14ac:dyDescent="0.2">
      <c r="A3892" s="46" t="s">
        <v>64</v>
      </c>
      <c r="B3892" s="47" t="s">
        <v>28</v>
      </c>
      <c r="C3892" s="46" t="s">
        <v>44</v>
      </c>
      <c r="D3892" s="47">
        <v>2021</v>
      </c>
      <c r="E3892">
        <v>1</v>
      </c>
      <c r="G3892">
        <v>9</v>
      </c>
      <c r="H3892">
        <v>3.774</v>
      </c>
      <c r="I3892">
        <v>4.5910000000000002</v>
      </c>
      <c r="M3892" s="3">
        <f t="shared" si="558"/>
        <v>4.1825000000000001</v>
      </c>
      <c r="N3892" s="1">
        <f t="shared" si="559"/>
        <v>0.57770624022940942</v>
      </c>
      <c r="O3892" s="1">
        <f t="shared" si="560"/>
        <v>4.7602062402294099</v>
      </c>
      <c r="P3892" s="2">
        <f t="shared" si="561"/>
        <v>3.6047937597705908</v>
      </c>
    </row>
    <row r="3893" spans="1:16" x14ac:dyDescent="0.2">
      <c r="A3893" s="46" t="s">
        <v>64</v>
      </c>
      <c r="B3893" s="47" t="s">
        <v>28</v>
      </c>
      <c r="C3893" s="46" t="s">
        <v>44</v>
      </c>
      <c r="D3893" s="47">
        <v>2021</v>
      </c>
      <c r="E3893">
        <v>1</v>
      </c>
      <c r="G3893">
        <v>10</v>
      </c>
      <c r="H3893">
        <v>3.8479999999999999</v>
      </c>
      <c r="I3893">
        <v>3.774</v>
      </c>
      <c r="M3893" s="3">
        <f t="shared" si="558"/>
        <v>3.8109999999999999</v>
      </c>
      <c r="N3893" s="1">
        <f t="shared" si="559"/>
        <v>5.2325901807804408E-2</v>
      </c>
      <c r="O3893" s="1">
        <f t="shared" si="560"/>
        <v>3.8633259018078046</v>
      </c>
      <c r="P3893" s="2">
        <f t="shared" si="561"/>
        <v>3.7586740981921953</v>
      </c>
    </row>
    <row r="3894" spans="1:16" x14ac:dyDescent="0.2">
      <c r="A3894" s="46" t="s">
        <v>64</v>
      </c>
      <c r="B3894" s="47" t="s">
        <v>28</v>
      </c>
      <c r="C3894" s="46" t="s">
        <v>44</v>
      </c>
      <c r="D3894" s="47">
        <v>2021</v>
      </c>
      <c r="E3894">
        <v>1</v>
      </c>
      <c r="G3894">
        <v>11</v>
      </c>
      <c r="H3894">
        <v>4.5279999999999996</v>
      </c>
      <c r="I3894">
        <v>5.2830000000000004</v>
      </c>
      <c r="M3894" s="3">
        <f t="shared" si="558"/>
        <v>4.9055</v>
      </c>
      <c r="N3894" s="1">
        <f t="shared" si="559"/>
        <v>0.5338656197958439</v>
      </c>
      <c r="O3894" s="1">
        <f t="shared" si="560"/>
        <v>5.4393656197958435</v>
      </c>
      <c r="P3894" s="2">
        <f t="shared" si="561"/>
        <v>4.3716343802041564</v>
      </c>
    </row>
    <row r="3895" spans="1:16" x14ac:dyDescent="0.2">
      <c r="A3895" s="46" t="s">
        <v>64</v>
      </c>
      <c r="B3895" s="47" t="s">
        <v>28</v>
      </c>
      <c r="C3895" s="46" t="s">
        <v>44</v>
      </c>
      <c r="D3895" s="47">
        <v>2021</v>
      </c>
      <c r="E3895">
        <v>1</v>
      </c>
      <c r="G3895">
        <v>12</v>
      </c>
      <c r="H3895">
        <v>5.2830000000000004</v>
      </c>
      <c r="I3895">
        <v>10.593</v>
      </c>
      <c r="M3895" s="3">
        <f t="shared" si="558"/>
        <v>7.9380000000000006</v>
      </c>
      <c r="N3895" s="1">
        <f t="shared" si="559"/>
        <v>3.7547370081005638</v>
      </c>
      <c r="O3895" s="1">
        <f t="shared" si="560"/>
        <v>11.692737008100565</v>
      </c>
      <c r="P3895" s="2">
        <f t="shared" si="561"/>
        <v>4.1832629918994364</v>
      </c>
    </row>
    <row r="3896" spans="1:16" x14ac:dyDescent="0.2">
      <c r="A3896" s="46" t="s">
        <v>64</v>
      </c>
      <c r="B3896" s="47" t="s">
        <v>28</v>
      </c>
      <c r="C3896" s="46" t="s">
        <v>44</v>
      </c>
      <c r="D3896" s="47">
        <v>2021</v>
      </c>
      <c r="E3896">
        <v>1</v>
      </c>
      <c r="G3896">
        <v>13</v>
      </c>
      <c r="H3896">
        <v>5.2830000000000004</v>
      </c>
      <c r="I3896">
        <v>11.22</v>
      </c>
      <c r="M3896" s="3">
        <f t="shared" si="558"/>
        <v>8.2515000000000001</v>
      </c>
      <c r="N3896" s="1">
        <f t="shared" si="559"/>
        <v>4.1980929599045336</v>
      </c>
      <c r="O3896" s="1">
        <f t="shared" si="560"/>
        <v>12.449592959904534</v>
      </c>
      <c r="P3896" s="2">
        <f t="shared" si="561"/>
        <v>4.0534070400954665</v>
      </c>
    </row>
    <row r="3897" spans="1:16" x14ac:dyDescent="0.2">
      <c r="A3897" s="46" t="s">
        <v>64</v>
      </c>
      <c r="B3897" s="47" t="s">
        <v>28</v>
      </c>
      <c r="C3897" s="46" t="s">
        <v>44</v>
      </c>
      <c r="D3897" s="47">
        <v>2021</v>
      </c>
      <c r="E3897">
        <v>1</v>
      </c>
      <c r="G3897">
        <v>14</v>
      </c>
      <c r="H3897">
        <v>4.5279999999999996</v>
      </c>
      <c r="I3897">
        <v>7.6970000000000001</v>
      </c>
      <c r="M3897" s="3">
        <f t="shared" si="558"/>
        <v>6.1124999999999998</v>
      </c>
      <c r="N3897" s="1">
        <f t="shared" si="559"/>
        <v>2.2408213895801667</v>
      </c>
      <c r="O3897" s="1">
        <f t="shared" si="560"/>
        <v>8.3533213895801666</v>
      </c>
      <c r="P3897" s="2">
        <f t="shared" si="561"/>
        <v>3.8716786104198331</v>
      </c>
    </row>
    <row r="3898" spans="1:16" x14ac:dyDescent="0.2">
      <c r="A3898" s="46" t="s">
        <v>64</v>
      </c>
      <c r="B3898" s="47" t="s">
        <v>28</v>
      </c>
      <c r="C3898" s="46" t="s">
        <v>44</v>
      </c>
      <c r="D3898" s="47">
        <v>2021</v>
      </c>
      <c r="E3898">
        <v>1</v>
      </c>
      <c r="G3898">
        <v>15</v>
      </c>
      <c r="H3898">
        <v>5.2830000000000004</v>
      </c>
      <c r="I3898">
        <v>9.0879999999999992</v>
      </c>
      <c r="M3898" s="3">
        <f t="shared" si="558"/>
        <v>7.1854999999999993</v>
      </c>
      <c r="N3898" s="1">
        <f t="shared" si="559"/>
        <v>2.6905413024148164</v>
      </c>
      <c r="O3898" s="1">
        <f t="shared" si="560"/>
        <v>9.8760413024148157</v>
      </c>
      <c r="P3898" s="2">
        <f t="shared" si="561"/>
        <v>4.494958697585183</v>
      </c>
    </row>
    <row r="3899" spans="1:16" x14ac:dyDescent="0.2">
      <c r="A3899" s="46" t="s">
        <v>64</v>
      </c>
      <c r="B3899" s="47" t="s">
        <v>28</v>
      </c>
      <c r="C3899" s="46" t="s">
        <v>44</v>
      </c>
      <c r="D3899" s="47">
        <v>2021</v>
      </c>
      <c r="E3899">
        <v>1</v>
      </c>
      <c r="G3899">
        <v>16</v>
      </c>
      <c r="H3899">
        <v>9.0879999999999992</v>
      </c>
      <c r="I3899">
        <v>9.0879999999999992</v>
      </c>
      <c r="M3899" s="3">
        <f t="shared" si="558"/>
        <v>9.0879999999999992</v>
      </c>
      <c r="N3899" s="1">
        <f t="shared" si="559"/>
        <v>0</v>
      </c>
      <c r="O3899" s="1">
        <f t="shared" si="560"/>
        <v>9.0879999999999992</v>
      </c>
      <c r="P3899" s="2">
        <f t="shared" si="561"/>
        <v>9.0879999999999992</v>
      </c>
    </row>
    <row r="3900" spans="1:16" x14ac:dyDescent="0.2">
      <c r="A3900" s="46" t="s">
        <v>64</v>
      </c>
      <c r="B3900" s="47" t="s">
        <v>28</v>
      </c>
      <c r="C3900" s="46" t="s">
        <v>44</v>
      </c>
      <c r="D3900" s="47">
        <v>2021</v>
      </c>
      <c r="E3900">
        <v>1</v>
      </c>
      <c r="G3900">
        <v>17</v>
      </c>
      <c r="H3900">
        <v>6.8339999999999996</v>
      </c>
      <c r="I3900">
        <v>8.3019999999999996</v>
      </c>
      <c r="M3900" s="3">
        <f t="shared" si="558"/>
        <v>7.5679999999999996</v>
      </c>
      <c r="N3900" s="1">
        <f t="shared" si="559"/>
        <v>1.0380327547818518</v>
      </c>
      <c r="O3900" s="1">
        <f t="shared" si="560"/>
        <v>8.606032754781852</v>
      </c>
      <c r="P3900" s="2">
        <f t="shared" si="561"/>
        <v>6.5299672452181481</v>
      </c>
    </row>
    <row r="3901" spans="1:16" x14ac:dyDescent="0.2">
      <c r="A3901" s="46" t="s">
        <v>64</v>
      </c>
      <c r="B3901" s="47" t="s">
        <v>28</v>
      </c>
      <c r="C3901" s="46" t="s">
        <v>44</v>
      </c>
      <c r="D3901" s="47">
        <v>2021</v>
      </c>
      <c r="E3901">
        <v>1</v>
      </c>
      <c r="G3901">
        <v>18</v>
      </c>
      <c r="H3901">
        <v>6.7919999999999998</v>
      </c>
      <c r="I3901">
        <v>6.2240000000000002</v>
      </c>
      <c r="M3901" s="3">
        <f t="shared" si="558"/>
        <v>6.508</v>
      </c>
      <c r="N3901" s="1">
        <f t="shared" si="559"/>
        <v>0.40163665171395874</v>
      </c>
      <c r="O3901" s="1">
        <f t="shared" si="560"/>
        <v>6.9096366517139591</v>
      </c>
      <c r="P3901" s="2">
        <f t="shared" si="561"/>
        <v>6.1063633482860409</v>
      </c>
    </row>
    <row r="3902" spans="1:16" x14ac:dyDescent="0.2">
      <c r="A3902" s="46" t="s">
        <v>64</v>
      </c>
      <c r="B3902" s="47" t="s">
        <v>28</v>
      </c>
      <c r="C3902" s="46" t="s">
        <v>44</v>
      </c>
      <c r="D3902" s="47">
        <v>2021</v>
      </c>
      <c r="E3902">
        <v>1</v>
      </c>
      <c r="G3902">
        <v>19</v>
      </c>
      <c r="H3902">
        <v>7.5469999999999997</v>
      </c>
      <c r="I3902">
        <v>7.5469999999999997</v>
      </c>
      <c r="M3902" s="3">
        <f t="shared" si="558"/>
        <v>7.5469999999999997</v>
      </c>
      <c r="N3902" s="1">
        <f t="shared" si="559"/>
        <v>0</v>
      </c>
      <c r="O3902" s="1">
        <f t="shared" si="560"/>
        <v>7.5469999999999997</v>
      </c>
      <c r="P3902" s="2">
        <f t="shared" si="561"/>
        <v>7.5469999999999997</v>
      </c>
    </row>
    <row r="3903" spans="1:16" x14ac:dyDescent="0.2">
      <c r="A3903" s="46" t="s">
        <v>64</v>
      </c>
      <c r="B3903" s="47" t="s">
        <v>28</v>
      </c>
      <c r="C3903" s="46" t="s">
        <v>44</v>
      </c>
      <c r="D3903" s="47">
        <v>2021</v>
      </c>
      <c r="E3903">
        <v>1</v>
      </c>
      <c r="G3903">
        <v>20</v>
      </c>
      <c r="H3903">
        <v>8.3019999999999996</v>
      </c>
      <c r="I3903">
        <v>7.5469999999999997</v>
      </c>
      <c r="M3903" s="3">
        <f t="shared" si="558"/>
        <v>7.9245000000000001</v>
      </c>
      <c r="N3903" s="1">
        <f t="shared" si="559"/>
        <v>0.53386561979584324</v>
      </c>
      <c r="O3903" s="1">
        <f t="shared" si="560"/>
        <v>8.4583656197958437</v>
      </c>
      <c r="P3903" s="2">
        <f t="shared" si="561"/>
        <v>7.3906343802041565</v>
      </c>
    </row>
    <row r="3904" spans="1:16" x14ac:dyDescent="0.2">
      <c r="A3904" s="46" t="s">
        <v>64</v>
      </c>
      <c r="B3904" s="47" t="s">
        <v>28</v>
      </c>
      <c r="C3904" s="46" t="s">
        <v>44</v>
      </c>
      <c r="D3904" s="47">
        <v>2021</v>
      </c>
      <c r="E3904">
        <v>1</v>
      </c>
      <c r="G3904">
        <v>21</v>
      </c>
      <c r="H3904">
        <v>9.0570000000000004</v>
      </c>
      <c r="I3904">
        <v>7.6970000000000001</v>
      </c>
      <c r="M3904" s="3">
        <f t="shared" si="558"/>
        <v>8.3770000000000007</v>
      </c>
      <c r="N3904" s="1">
        <f t="shared" si="559"/>
        <v>0.96166522241370489</v>
      </c>
      <c r="O3904" s="1">
        <f t="shared" si="560"/>
        <v>9.3386652224137059</v>
      </c>
      <c r="P3904" s="2">
        <f t="shared" si="561"/>
        <v>7.4153347775862954</v>
      </c>
    </row>
    <row r="3905" spans="1:16" x14ac:dyDescent="0.2">
      <c r="A3905" s="46" t="s">
        <v>64</v>
      </c>
      <c r="B3905" s="47" t="s">
        <v>28</v>
      </c>
      <c r="C3905" s="46" t="s">
        <v>44</v>
      </c>
      <c r="D3905" s="47">
        <v>2021</v>
      </c>
      <c r="E3905">
        <v>1</v>
      </c>
      <c r="G3905">
        <v>22</v>
      </c>
      <c r="H3905">
        <v>9.8109999999999999</v>
      </c>
      <c r="I3905">
        <v>10.673</v>
      </c>
      <c r="M3905" s="3">
        <f t="shared" si="558"/>
        <v>10.242000000000001</v>
      </c>
      <c r="N3905" s="1">
        <f t="shared" si="559"/>
        <v>0.60952604538280408</v>
      </c>
      <c r="O3905" s="1">
        <f t="shared" si="560"/>
        <v>10.851526045382805</v>
      </c>
      <c r="P3905" s="2">
        <f t="shared" si="561"/>
        <v>9.6324739546171969</v>
      </c>
    </row>
    <row r="3906" spans="1:16" x14ac:dyDescent="0.2">
      <c r="A3906" s="46" t="s">
        <v>64</v>
      </c>
      <c r="B3906" s="47" t="s">
        <v>28</v>
      </c>
      <c r="C3906" s="46" t="s">
        <v>44</v>
      </c>
      <c r="D3906" s="47">
        <v>2021</v>
      </c>
      <c r="E3906">
        <v>1</v>
      </c>
      <c r="G3906">
        <v>23</v>
      </c>
      <c r="H3906">
        <v>8.3360000000000003</v>
      </c>
      <c r="I3906">
        <v>9.0570000000000004</v>
      </c>
      <c r="M3906" s="3">
        <f t="shared" si="558"/>
        <v>8.6965000000000003</v>
      </c>
      <c r="N3906" s="1">
        <f t="shared" si="559"/>
        <v>0.50982398923550076</v>
      </c>
      <c r="O3906" s="1">
        <f t="shared" si="560"/>
        <v>9.2063239892355018</v>
      </c>
      <c r="P3906" s="2">
        <f t="shared" si="561"/>
        <v>8.1866760107644989</v>
      </c>
    </row>
    <row r="3907" spans="1:16" x14ac:dyDescent="0.2">
      <c r="A3907" s="46" t="s">
        <v>64</v>
      </c>
      <c r="B3907" s="47" t="s">
        <v>28</v>
      </c>
      <c r="C3907" s="46" t="s">
        <v>44</v>
      </c>
      <c r="D3907" s="47">
        <v>2021</v>
      </c>
      <c r="E3907">
        <v>1</v>
      </c>
      <c r="G3907">
        <v>24</v>
      </c>
      <c r="H3907">
        <v>6.0380000000000003</v>
      </c>
      <c r="I3907">
        <v>10.593</v>
      </c>
      <c r="M3907" s="3">
        <f t="shared" si="558"/>
        <v>8.3155000000000001</v>
      </c>
      <c r="N3907" s="1">
        <f t="shared" si="559"/>
        <v>3.2208713883047229</v>
      </c>
      <c r="O3907" s="1">
        <f t="shared" si="560"/>
        <v>11.536371388304723</v>
      </c>
      <c r="P3907" s="2">
        <f t="shared" si="561"/>
        <v>5.0946286116952777</v>
      </c>
    </row>
    <row r="3908" spans="1:16" x14ac:dyDescent="0.2">
      <c r="A3908" s="46" t="s">
        <v>64</v>
      </c>
      <c r="B3908" s="47" t="s">
        <v>28</v>
      </c>
      <c r="C3908" s="46" t="s">
        <v>44</v>
      </c>
      <c r="D3908" s="47">
        <v>2021</v>
      </c>
      <c r="E3908">
        <v>1</v>
      </c>
      <c r="G3908">
        <v>25</v>
      </c>
      <c r="H3908">
        <v>12.074999999999999</v>
      </c>
      <c r="I3908">
        <v>7.5469999999999997</v>
      </c>
      <c r="M3908" s="3">
        <f t="shared" si="558"/>
        <v>9.8109999999999999</v>
      </c>
      <c r="N3908" s="1">
        <f t="shared" si="559"/>
        <v>3.2017795052126887</v>
      </c>
      <c r="O3908" s="1">
        <f t="shared" si="560"/>
        <v>13.012779505212688</v>
      </c>
      <c r="P3908" s="2">
        <f t="shared" si="561"/>
        <v>6.6092204947873112</v>
      </c>
    </row>
    <row r="3909" spans="1:16" x14ac:dyDescent="0.2">
      <c r="A3909" s="46" t="s">
        <v>64</v>
      </c>
      <c r="B3909" s="47" t="s">
        <v>28</v>
      </c>
      <c r="C3909" s="46" t="s">
        <v>44</v>
      </c>
      <c r="D3909" s="47">
        <v>2021</v>
      </c>
      <c r="E3909">
        <v>1</v>
      </c>
      <c r="G3909">
        <v>26</v>
      </c>
      <c r="H3909">
        <v>12.074999999999999</v>
      </c>
      <c r="I3909">
        <v>9.0570000000000004</v>
      </c>
      <c r="M3909" s="3">
        <f t="shared" si="558"/>
        <v>10.565999999999999</v>
      </c>
      <c r="N3909" s="1">
        <f t="shared" si="559"/>
        <v>2.1340482656210118</v>
      </c>
      <c r="O3909" s="1">
        <f t="shared" si="560"/>
        <v>12.70004826562101</v>
      </c>
      <c r="P3909" s="2">
        <f t="shared" si="561"/>
        <v>8.4319517343789876</v>
      </c>
    </row>
    <row r="3910" spans="1:16" x14ac:dyDescent="0.2">
      <c r="A3910" s="46" t="s">
        <v>64</v>
      </c>
      <c r="B3910" s="47" t="s">
        <v>28</v>
      </c>
      <c r="C3910" s="46" t="s">
        <v>44</v>
      </c>
      <c r="D3910" s="47">
        <v>2021</v>
      </c>
      <c r="E3910">
        <v>1</v>
      </c>
      <c r="G3910">
        <v>27</v>
      </c>
      <c r="H3910">
        <v>15.093999999999999</v>
      </c>
      <c r="I3910">
        <v>11.321</v>
      </c>
      <c r="M3910" s="3">
        <f t="shared" si="558"/>
        <v>13.2075</v>
      </c>
      <c r="N3910" s="1">
        <f t="shared" si="559"/>
        <v>2.6679138854168478</v>
      </c>
      <c r="O3910" s="1">
        <f t="shared" si="560"/>
        <v>15.875413885416847</v>
      </c>
      <c r="P3910" s="2">
        <f t="shared" si="561"/>
        <v>10.539586114583152</v>
      </c>
    </row>
    <row r="3911" spans="1:16" x14ac:dyDescent="0.2">
      <c r="A3911" s="46" t="s">
        <v>64</v>
      </c>
      <c r="B3911" s="47" t="s">
        <v>28</v>
      </c>
      <c r="C3911" s="46" t="s">
        <v>44</v>
      </c>
      <c r="D3911" s="47">
        <v>2021</v>
      </c>
      <c r="E3911">
        <v>1</v>
      </c>
      <c r="G3911">
        <v>28</v>
      </c>
      <c r="H3911">
        <v>18.175999999999998</v>
      </c>
      <c r="I3911">
        <v>9.0570000000000004</v>
      </c>
      <c r="M3911" s="3">
        <f t="shared" si="558"/>
        <v>13.616499999999998</v>
      </c>
      <c r="N3911" s="1">
        <f t="shared" si="559"/>
        <v>6.4481067376401313</v>
      </c>
      <c r="O3911" s="1">
        <f t="shared" si="560"/>
        <v>20.06460673764013</v>
      </c>
      <c r="P3911" s="2">
        <f t="shared" si="561"/>
        <v>7.1683932623598672</v>
      </c>
    </row>
    <row r="3912" spans="1:16" x14ac:dyDescent="0.2">
      <c r="A3912" s="46" t="s">
        <v>64</v>
      </c>
      <c r="B3912" s="47" t="s">
        <v>28</v>
      </c>
      <c r="C3912" s="46" t="s">
        <v>44</v>
      </c>
      <c r="D3912" s="47">
        <v>2021</v>
      </c>
      <c r="E3912">
        <v>1</v>
      </c>
      <c r="G3912">
        <v>29</v>
      </c>
      <c r="H3912">
        <v>16.672000000000001</v>
      </c>
      <c r="I3912">
        <v>15.113</v>
      </c>
      <c r="M3912" s="3">
        <f t="shared" si="558"/>
        <v>15.8925</v>
      </c>
      <c r="N3912" s="1">
        <f t="shared" si="559"/>
        <v>1.1023794718698283</v>
      </c>
      <c r="O3912" s="1">
        <f t="shared" si="560"/>
        <v>16.99487947186983</v>
      </c>
      <c r="P3912" s="2">
        <f t="shared" si="561"/>
        <v>14.790120528130172</v>
      </c>
    </row>
    <row r="3913" spans="1:16" x14ac:dyDescent="0.2">
      <c r="A3913" s="46" t="s">
        <v>64</v>
      </c>
      <c r="B3913" s="47" t="s">
        <v>28</v>
      </c>
      <c r="C3913" s="46" t="s">
        <v>44</v>
      </c>
      <c r="D3913" s="47">
        <v>2021</v>
      </c>
      <c r="E3913">
        <v>1</v>
      </c>
      <c r="G3913">
        <v>30</v>
      </c>
      <c r="H3913">
        <v>16.620999999999999</v>
      </c>
      <c r="I3913">
        <v>18.145</v>
      </c>
      <c r="M3913" s="3">
        <f t="shared" si="558"/>
        <v>17.382999999999999</v>
      </c>
      <c r="N3913" s="1">
        <f t="shared" si="559"/>
        <v>1.0776307345282992</v>
      </c>
      <c r="O3913" s="1">
        <f t="shared" si="560"/>
        <v>18.460630734528298</v>
      </c>
      <c r="P3913" s="2">
        <f t="shared" si="561"/>
        <v>16.3053692654717</v>
      </c>
    </row>
    <row r="3914" spans="1:16" x14ac:dyDescent="0.2">
      <c r="A3914" s="46" t="s">
        <v>64</v>
      </c>
      <c r="B3914" s="47" t="s">
        <v>28</v>
      </c>
      <c r="C3914" s="46" t="s">
        <v>44</v>
      </c>
      <c r="D3914" s="47">
        <v>2021</v>
      </c>
      <c r="E3914">
        <v>1</v>
      </c>
      <c r="G3914">
        <v>31</v>
      </c>
      <c r="H3914">
        <v>18.867999999999999</v>
      </c>
      <c r="I3914">
        <v>18.882999999999999</v>
      </c>
      <c r="M3914" s="3">
        <f t="shared" si="558"/>
        <v>18.875499999999999</v>
      </c>
      <c r="N3914" s="1">
        <f t="shared" si="559"/>
        <v>1.0606601717798614E-2</v>
      </c>
      <c r="O3914" s="1">
        <f t="shared" si="560"/>
        <v>18.886106601717799</v>
      </c>
      <c r="P3914" s="2">
        <f t="shared" si="561"/>
        <v>18.864893398282199</v>
      </c>
    </row>
    <row r="3915" spans="1:16" x14ac:dyDescent="0.2">
      <c r="A3915" s="46" t="s">
        <v>64</v>
      </c>
      <c r="B3915" s="47" t="s">
        <v>28</v>
      </c>
      <c r="C3915" s="46" t="s">
        <v>44</v>
      </c>
      <c r="D3915" s="47">
        <v>2021</v>
      </c>
      <c r="E3915">
        <v>1</v>
      </c>
      <c r="G3915">
        <v>32</v>
      </c>
      <c r="H3915">
        <v>17.619</v>
      </c>
      <c r="I3915">
        <v>21.939</v>
      </c>
      <c r="M3915" s="3">
        <f t="shared" si="558"/>
        <v>19.779</v>
      </c>
      <c r="N3915" s="1">
        <f t="shared" si="559"/>
        <v>3.0547012947258798</v>
      </c>
      <c r="O3915" s="1">
        <f t="shared" si="560"/>
        <v>22.833701294725881</v>
      </c>
      <c r="P3915" s="2">
        <f t="shared" si="561"/>
        <v>16.724298705274119</v>
      </c>
    </row>
    <row r="3916" spans="1:16" x14ac:dyDescent="0.2">
      <c r="A3916" s="46" t="s">
        <v>64</v>
      </c>
      <c r="B3916" s="47" t="s">
        <v>28</v>
      </c>
      <c r="C3916" s="46" t="s">
        <v>44</v>
      </c>
      <c r="D3916" s="47">
        <v>2021</v>
      </c>
      <c r="E3916">
        <v>1</v>
      </c>
      <c r="G3916">
        <v>33</v>
      </c>
      <c r="H3916">
        <v>17.358000000000001</v>
      </c>
      <c r="I3916">
        <v>21.146000000000001</v>
      </c>
      <c r="M3916" s="3">
        <f t="shared" si="558"/>
        <v>19.252000000000002</v>
      </c>
      <c r="N3916" s="1">
        <f t="shared" si="559"/>
        <v>2.6785204871346422</v>
      </c>
      <c r="O3916" s="1">
        <f t="shared" si="560"/>
        <v>21.930520487134643</v>
      </c>
      <c r="P3916" s="2">
        <f t="shared" si="561"/>
        <v>16.573479512865362</v>
      </c>
    </row>
    <row r="3917" spans="1:16" x14ac:dyDescent="0.2">
      <c r="A3917" s="46" t="s">
        <v>64</v>
      </c>
      <c r="B3917" s="47" t="s">
        <v>28</v>
      </c>
      <c r="C3917" s="46" t="s">
        <v>44</v>
      </c>
      <c r="D3917" s="47">
        <v>2021</v>
      </c>
      <c r="E3917">
        <v>1</v>
      </c>
      <c r="G3917">
        <v>34</v>
      </c>
      <c r="H3917">
        <v>17.358000000000001</v>
      </c>
      <c r="I3917">
        <v>19.623000000000001</v>
      </c>
      <c r="M3917" s="3">
        <f t="shared" si="558"/>
        <v>18.490500000000001</v>
      </c>
      <c r="N3917" s="1">
        <f t="shared" si="559"/>
        <v>1.6015968593875305</v>
      </c>
      <c r="O3917" s="1">
        <f t="shared" si="560"/>
        <v>20.092096859387532</v>
      </c>
      <c r="P3917" s="2">
        <f t="shared" si="561"/>
        <v>16.88890314061247</v>
      </c>
    </row>
    <row r="3918" spans="1:16" x14ac:dyDescent="0.2">
      <c r="A3918" s="46" t="s">
        <v>64</v>
      </c>
      <c r="B3918" s="47" t="s">
        <v>28</v>
      </c>
      <c r="C3918" s="46" t="s">
        <v>44</v>
      </c>
      <c r="D3918" s="47">
        <v>2021</v>
      </c>
      <c r="E3918">
        <v>1</v>
      </c>
      <c r="G3918">
        <v>35</v>
      </c>
      <c r="H3918">
        <v>18.113</v>
      </c>
      <c r="I3918">
        <v>19.637</v>
      </c>
      <c r="M3918" s="3">
        <f t="shared" si="558"/>
        <v>18.875</v>
      </c>
      <c r="N3918" s="1">
        <f t="shared" si="559"/>
        <v>1.0776307345282992</v>
      </c>
      <c r="O3918" s="1">
        <f t="shared" si="560"/>
        <v>19.952630734528299</v>
      </c>
      <c r="P3918" s="2">
        <f t="shared" si="561"/>
        <v>17.797369265471701</v>
      </c>
    </row>
    <row r="3919" spans="1:16" x14ac:dyDescent="0.2">
      <c r="A3919" s="46" t="s">
        <v>64</v>
      </c>
      <c r="B3919" s="47" t="s">
        <v>28</v>
      </c>
      <c r="C3919" s="46" t="s">
        <v>44</v>
      </c>
      <c r="D3919" s="47">
        <v>2021</v>
      </c>
      <c r="E3919">
        <v>1</v>
      </c>
      <c r="G3919">
        <v>36</v>
      </c>
      <c r="H3919">
        <v>17.375</v>
      </c>
      <c r="I3919">
        <v>20.390999999999998</v>
      </c>
      <c r="M3919" s="3">
        <f t="shared" si="558"/>
        <v>18.882999999999999</v>
      </c>
      <c r="N3919" s="1">
        <f t="shared" si="559"/>
        <v>2.1326340520586262</v>
      </c>
      <c r="O3919" s="1">
        <f t="shared" si="560"/>
        <v>21.015634052058626</v>
      </c>
      <c r="P3919" s="2">
        <f t="shared" si="561"/>
        <v>16.750365947941372</v>
      </c>
    </row>
    <row r="3920" spans="1:16" x14ac:dyDescent="0.2">
      <c r="A3920" s="46" t="s">
        <v>64</v>
      </c>
      <c r="B3920" s="47" t="s">
        <v>28</v>
      </c>
      <c r="C3920" s="46" t="s">
        <v>44</v>
      </c>
      <c r="D3920" s="47">
        <v>2021</v>
      </c>
      <c r="E3920">
        <v>1</v>
      </c>
      <c r="G3920">
        <v>37</v>
      </c>
      <c r="H3920">
        <v>24.257000000000001</v>
      </c>
      <c r="I3920">
        <v>29.443999999999999</v>
      </c>
      <c r="M3920" s="3">
        <f t="shared" si="558"/>
        <v>26.8505</v>
      </c>
      <c r="N3920" s="1">
        <f t="shared" si="559"/>
        <v>3.6677628740146204</v>
      </c>
      <c r="O3920" s="1">
        <f t="shared" si="560"/>
        <v>30.518262874014621</v>
      </c>
      <c r="P3920" s="2">
        <f t="shared" si="561"/>
        <v>23.18273712598538</v>
      </c>
    </row>
    <row r="3921" spans="1:16" x14ac:dyDescent="0.2">
      <c r="A3921" s="46" t="s">
        <v>64</v>
      </c>
      <c r="B3921" s="47" t="s">
        <v>28</v>
      </c>
      <c r="C3921" s="46" t="s">
        <v>44</v>
      </c>
      <c r="D3921" s="47">
        <v>2021</v>
      </c>
      <c r="E3921">
        <v>1</v>
      </c>
      <c r="G3921">
        <v>38</v>
      </c>
      <c r="H3921">
        <v>24.198</v>
      </c>
      <c r="I3921">
        <v>25.936</v>
      </c>
      <c r="M3921" s="3">
        <f t="shared" si="558"/>
        <v>25.067</v>
      </c>
      <c r="N3921" s="1">
        <f t="shared" si="559"/>
        <v>1.2289515857022193</v>
      </c>
      <c r="O3921" s="1">
        <f t="shared" si="560"/>
        <v>26.29595158570222</v>
      </c>
      <c r="P3921" s="2">
        <f t="shared" si="561"/>
        <v>23.838048414297781</v>
      </c>
    </row>
    <row r="3922" spans="1:16" x14ac:dyDescent="0.2">
      <c r="A3922" s="46" t="s">
        <v>64</v>
      </c>
      <c r="B3922" s="47" t="s">
        <v>28</v>
      </c>
      <c r="C3922" s="46" t="s">
        <v>44</v>
      </c>
      <c r="D3922" s="47">
        <v>2021</v>
      </c>
      <c r="E3922">
        <v>1</v>
      </c>
      <c r="G3922">
        <v>39</v>
      </c>
      <c r="H3922">
        <v>24.257000000000001</v>
      </c>
      <c r="I3922">
        <v>24.151</v>
      </c>
      <c r="M3922" s="3">
        <f t="shared" si="558"/>
        <v>24.204000000000001</v>
      </c>
      <c r="N3922" s="1">
        <f t="shared" si="559"/>
        <v>7.4953318805775201E-2</v>
      </c>
      <c r="O3922" s="1">
        <f t="shared" si="560"/>
        <v>24.278953318805776</v>
      </c>
      <c r="P3922" s="2">
        <f t="shared" si="561"/>
        <v>24.129046681194225</v>
      </c>
    </row>
    <row r="3923" spans="1:16" x14ac:dyDescent="0.2">
      <c r="A3923" s="46" t="s">
        <v>64</v>
      </c>
      <c r="B3923" s="47" t="s">
        <v>28</v>
      </c>
      <c r="C3923" s="46" t="s">
        <v>44</v>
      </c>
      <c r="D3923" s="47">
        <v>2021</v>
      </c>
      <c r="E3923">
        <v>1</v>
      </c>
      <c r="G3923">
        <v>40</v>
      </c>
      <c r="H3923">
        <v>29.588000000000001</v>
      </c>
      <c r="I3923">
        <v>22.094000000000001</v>
      </c>
      <c r="M3923" s="3">
        <f t="shared" si="558"/>
        <v>25.841000000000001</v>
      </c>
      <c r="N3923" s="1">
        <f t="shared" si="559"/>
        <v>5.2990582182119761</v>
      </c>
      <c r="O3923" s="1">
        <f t="shared" si="560"/>
        <v>31.140058218211976</v>
      </c>
      <c r="P3923" s="2">
        <f t="shared" si="561"/>
        <v>20.541941781788026</v>
      </c>
    </row>
    <row r="3924" spans="1:16" x14ac:dyDescent="0.2">
      <c r="A3924" s="46" t="s">
        <v>64</v>
      </c>
      <c r="B3924" s="47" t="s">
        <v>28</v>
      </c>
      <c r="C3924" s="46" t="s">
        <v>44</v>
      </c>
      <c r="D3924" s="47">
        <v>2021</v>
      </c>
      <c r="E3924">
        <v>1</v>
      </c>
      <c r="G3924">
        <v>41</v>
      </c>
      <c r="H3924">
        <v>28.015999999999998</v>
      </c>
      <c r="I3924">
        <v>22.754000000000001</v>
      </c>
      <c r="M3924" s="3">
        <f t="shared" si="558"/>
        <v>25.384999999999998</v>
      </c>
      <c r="N3924" s="1">
        <f t="shared" si="559"/>
        <v>3.7207958826036327</v>
      </c>
      <c r="O3924" s="1">
        <f t="shared" si="560"/>
        <v>29.10579588260363</v>
      </c>
      <c r="P3924" s="2">
        <f t="shared" si="561"/>
        <v>21.664204117396366</v>
      </c>
    </row>
    <row r="3925" spans="1:16" x14ac:dyDescent="0.2">
      <c r="A3925" s="46" t="s">
        <v>64</v>
      </c>
      <c r="B3925" s="47" t="s">
        <v>28</v>
      </c>
      <c r="C3925" s="46" t="s">
        <v>44</v>
      </c>
      <c r="D3925" s="47">
        <v>2021</v>
      </c>
      <c r="E3925">
        <v>1</v>
      </c>
      <c r="G3925">
        <v>42</v>
      </c>
      <c r="H3925">
        <v>30.273</v>
      </c>
      <c r="I3925">
        <v>23.506</v>
      </c>
      <c r="M3925" s="3">
        <f t="shared" si="558"/>
        <v>26.889499999999998</v>
      </c>
      <c r="N3925" s="1">
        <f t="shared" si="559"/>
        <v>4.7849915882894134</v>
      </c>
      <c r="O3925" s="1">
        <f t="shared" si="560"/>
        <v>31.674491588289413</v>
      </c>
      <c r="P3925" s="2">
        <f t="shared" si="561"/>
        <v>22.104508411710583</v>
      </c>
    </row>
    <row r="3926" spans="1:16" x14ac:dyDescent="0.2">
      <c r="A3926" s="46" t="s">
        <v>64</v>
      </c>
      <c r="B3926" s="47" t="s">
        <v>28</v>
      </c>
      <c r="C3926" s="46" t="s">
        <v>44</v>
      </c>
      <c r="D3926" s="47">
        <v>2021</v>
      </c>
      <c r="E3926">
        <v>1</v>
      </c>
      <c r="G3926">
        <v>43</v>
      </c>
      <c r="H3926">
        <v>26.425999999999998</v>
      </c>
      <c r="I3926">
        <v>27.212</v>
      </c>
      <c r="M3926" s="3">
        <f t="shared" si="558"/>
        <v>26.818999999999999</v>
      </c>
      <c r="N3926" s="1">
        <f t="shared" si="559"/>
        <v>0.55578593001262733</v>
      </c>
      <c r="O3926" s="1">
        <f t="shared" si="560"/>
        <v>27.374785930012628</v>
      </c>
      <c r="P3926" s="2">
        <f t="shared" si="561"/>
        <v>26.26321406998737</v>
      </c>
    </row>
    <row r="3927" spans="1:16" x14ac:dyDescent="0.2">
      <c r="A3927" s="46" t="s">
        <v>64</v>
      </c>
      <c r="B3927" s="47" t="s">
        <v>28</v>
      </c>
      <c r="C3927" s="46" t="s">
        <v>44</v>
      </c>
      <c r="D3927" s="47">
        <v>2021</v>
      </c>
      <c r="E3927">
        <v>1</v>
      </c>
      <c r="G3927">
        <v>44</v>
      </c>
      <c r="H3927">
        <v>25.704999999999998</v>
      </c>
      <c r="I3927">
        <v>28.768000000000001</v>
      </c>
      <c r="M3927" s="3">
        <f t="shared" si="558"/>
        <v>27.236499999999999</v>
      </c>
      <c r="N3927" s="1">
        <f t="shared" si="559"/>
        <v>2.1658680707743967</v>
      </c>
      <c r="O3927" s="1">
        <f t="shared" si="560"/>
        <v>29.402368070774397</v>
      </c>
      <c r="P3927" s="2">
        <f t="shared" si="561"/>
        <v>25.070631929225602</v>
      </c>
    </row>
    <row r="3928" spans="1:16" x14ac:dyDescent="0.2">
      <c r="A3928" s="46" t="s">
        <v>64</v>
      </c>
      <c r="B3928" s="47" t="s">
        <v>28</v>
      </c>
      <c r="C3928" s="46" t="s">
        <v>44</v>
      </c>
      <c r="D3928" s="47">
        <v>2021</v>
      </c>
      <c r="E3928">
        <v>1</v>
      </c>
      <c r="G3928">
        <v>45</v>
      </c>
      <c r="H3928">
        <v>28.925999999999998</v>
      </c>
      <c r="I3928">
        <v>21.9</v>
      </c>
      <c r="M3928" s="3">
        <f t="shared" si="558"/>
        <v>25.412999999999997</v>
      </c>
      <c r="N3928" s="1">
        <f t="shared" si="559"/>
        <v>4.9681322446166902</v>
      </c>
      <c r="O3928" s="1">
        <f t="shared" si="560"/>
        <v>30.381132244616687</v>
      </c>
      <c r="P3928" s="2">
        <f t="shared" si="561"/>
        <v>20.444867755383306</v>
      </c>
    </row>
    <row r="3929" spans="1:16" x14ac:dyDescent="0.2">
      <c r="A3929" s="46" t="s">
        <v>64</v>
      </c>
      <c r="B3929" s="47" t="s">
        <v>28</v>
      </c>
      <c r="C3929" s="46" t="s">
        <v>44</v>
      </c>
      <c r="D3929" s="47">
        <v>2021</v>
      </c>
      <c r="E3929">
        <v>1</v>
      </c>
      <c r="G3929">
        <v>46</v>
      </c>
      <c r="H3929">
        <v>27.263999999999999</v>
      </c>
      <c r="I3929">
        <v>19.681000000000001</v>
      </c>
      <c r="M3929" s="3">
        <f t="shared" si="558"/>
        <v>23.4725</v>
      </c>
      <c r="N3929" s="1">
        <f t="shared" si="559"/>
        <v>5.3619907217375955</v>
      </c>
      <c r="O3929" s="1">
        <f t="shared" si="560"/>
        <v>28.834490721737595</v>
      </c>
      <c r="P3929" s="2">
        <f t="shared" si="561"/>
        <v>18.110509278262406</v>
      </c>
    </row>
    <row r="3930" spans="1:16" x14ac:dyDescent="0.2">
      <c r="A3930" s="46" t="s">
        <v>64</v>
      </c>
      <c r="B3930" s="47" t="s">
        <v>28</v>
      </c>
      <c r="C3930" s="46" t="s">
        <v>44</v>
      </c>
      <c r="D3930" s="47">
        <v>2021</v>
      </c>
      <c r="E3930">
        <v>1</v>
      </c>
      <c r="G3930">
        <v>47</v>
      </c>
      <c r="H3930">
        <v>27.263999999999999</v>
      </c>
      <c r="I3930">
        <v>21.253</v>
      </c>
      <c r="M3930" s="3">
        <f t="shared" si="558"/>
        <v>24.258499999999998</v>
      </c>
      <c r="N3930" s="1">
        <f t="shared" si="559"/>
        <v>4.2504188617123697</v>
      </c>
      <c r="O3930" s="1">
        <f t="shared" si="560"/>
        <v>28.508918861712367</v>
      </c>
      <c r="P3930" s="2">
        <f t="shared" si="561"/>
        <v>20.008081138287629</v>
      </c>
    </row>
    <row r="3931" spans="1:16" x14ac:dyDescent="0.2">
      <c r="A3931" s="46" t="s">
        <v>64</v>
      </c>
      <c r="B3931" s="47" t="s">
        <v>28</v>
      </c>
      <c r="C3931" s="46" t="s">
        <v>44</v>
      </c>
      <c r="D3931" s="47">
        <v>2021</v>
      </c>
      <c r="E3931">
        <v>1</v>
      </c>
      <c r="G3931">
        <v>48</v>
      </c>
      <c r="H3931">
        <v>24.951000000000001</v>
      </c>
      <c r="I3931">
        <v>21.347000000000001</v>
      </c>
      <c r="M3931" s="3">
        <f t="shared" si="558"/>
        <v>23.149000000000001</v>
      </c>
      <c r="N3931" s="1">
        <f t="shared" si="559"/>
        <v>2.5484128393963168</v>
      </c>
      <c r="O3931" s="1">
        <f t="shared" si="560"/>
        <v>25.697412839396318</v>
      </c>
      <c r="P3931" s="2">
        <f t="shared" si="561"/>
        <v>20.600587160603684</v>
      </c>
    </row>
    <row r="3932" spans="1:16" x14ac:dyDescent="0.2">
      <c r="A3932" s="46" t="s">
        <v>64</v>
      </c>
      <c r="B3932" s="47" t="s">
        <v>28</v>
      </c>
      <c r="C3932" s="46" t="s">
        <v>44</v>
      </c>
      <c r="D3932" s="47">
        <v>2021</v>
      </c>
      <c r="E3932">
        <v>1</v>
      </c>
      <c r="G3932">
        <v>49</v>
      </c>
      <c r="H3932">
        <v>24.257000000000001</v>
      </c>
      <c r="I3932">
        <v>21.9</v>
      </c>
      <c r="M3932" s="3">
        <f t="shared" si="558"/>
        <v>23.078499999999998</v>
      </c>
      <c r="N3932" s="1">
        <f t="shared" si="559"/>
        <v>1.6666506832566945</v>
      </c>
      <c r="O3932" s="1">
        <f t="shared" si="560"/>
        <v>24.745150683256693</v>
      </c>
      <c r="P3932" s="2">
        <f t="shared" si="561"/>
        <v>21.411849316743304</v>
      </c>
    </row>
    <row r="3933" spans="1:16" x14ac:dyDescent="0.2">
      <c r="A3933" s="46" t="s">
        <v>64</v>
      </c>
      <c r="B3933" s="47" t="s">
        <v>28</v>
      </c>
      <c r="C3933" s="46" t="s">
        <v>44</v>
      </c>
      <c r="D3933" s="47">
        <v>2021</v>
      </c>
      <c r="E3933">
        <v>1</v>
      </c>
      <c r="G3933">
        <v>50</v>
      </c>
      <c r="H3933">
        <v>25.66</v>
      </c>
      <c r="I3933">
        <v>26.457999999999998</v>
      </c>
      <c r="M3933" s="3">
        <f t="shared" si="558"/>
        <v>26.058999999999997</v>
      </c>
      <c r="N3933" s="1">
        <f t="shared" si="559"/>
        <v>0.56427121138686376</v>
      </c>
      <c r="O3933" s="1">
        <f t="shared" si="560"/>
        <v>26.623271211386861</v>
      </c>
      <c r="P3933" s="2">
        <f t="shared" si="561"/>
        <v>25.494728788613134</v>
      </c>
    </row>
    <row r="3934" spans="1:16" x14ac:dyDescent="0.2">
      <c r="A3934" s="46" t="s">
        <v>64</v>
      </c>
      <c r="B3934" s="47" t="s">
        <v>28</v>
      </c>
      <c r="C3934" s="46" t="s">
        <v>44</v>
      </c>
      <c r="D3934" s="47">
        <v>2021</v>
      </c>
      <c r="E3934">
        <v>1</v>
      </c>
      <c r="G3934">
        <v>51</v>
      </c>
      <c r="H3934">
        <v>30.646999999999998</v>
      </c>
      <c r="I3934">
        <v>25.66</v>
      </c>
      <c r="M3934" s="3">
        <f t="shared" si="558"/>
        <v>28.153500000000001</v>
      </c>
      <c r="N3934" s="1">
        <f t="shared" si="559"/>
        <v>3.5263415177773112</v>
      </c>
      <c r="O3934" s="1">
        <f t="shared" si="560"/>
        <v>31.679841517777312</v>
      </c>
      <c r="P3934" s="2">
        <f t="shared" si="561"/>
        <v>24.62715848222269</v>
      </c>
    </row>
    <row r="3935" spans="1:16" x14ac:dyDescent="0.2">
      <c r="A3935" s="46" t="s">
        <v>64</v>
      </c>
      <c r="B3935" s="47" t="s">
        <v>28</v>
      </c>
      <c r="C3935" s="46" t="s">
        <v>44</v>
      </c>
      <c r="D3935" s="47">
        <v>2021</v>
      </c>
      <c r="E3935">
        <v>1</v>
      </c>
      <c r="G3935">
        <v>52</v>
      </c>
      <c r="H3935">
        <v>31.841999999999999</v>
      </c>
      <c r="I3935">
        <v>24.151</v>
      </c>
      <c r="M3935" s="3">
        <f t="shared" si="558"/>
        <v>27.996499999999997</v>
      </c>
      <c r="N3935" s="1">
        <f t="shared" si="559"/>
        <v>5.4383582541057311</v>
      </c>
      <c r="O3935" s="1">
        <f t="shared" si="560"/>
        <v>33.434858254105727</v>
      </c>
      <c r="P3935" s="2">
        <f t="shared" si="561"/>
        <v>22.558141745894268</v>
      </c>
    </row>
    <row r="3936" spans="1:16" x14ac:dyDescent="0.2">
      <c r="A3936" s="46" t="s">
        <v>64</v>
      </c>
      <c r="B3936" s="47" t="s">
        <v>28</v>
      </c>
      <c r="C3936" s="46" t="s">
        <v>44</v>
      </c>
      <c r="D3936" s="47">
        <v>2021</v>
      </c>
      <c r="E3936">
        <v>1</v>
      </c>
      <c r="G3936">
        <v>53</v>
      </c>
      <c r="H3936">
        <v>30.338999999999999</v>
      </c>
      <c r="I3936">
        <v>19.637</v>
      </c>
      <c r="M3936" s="3">
        <f t="shared" si="558"/>
        <v>24.988</v>
      </c>
      <c r="N3936" s="1">
        <f t="shared" si="559"/>
        <v>7.5674567722584296</v>
      </c>
      <c r="O3936" s="1">
        <f t="shared" si="560"/>
        <v>32.555456772258431</v>
      </c>
      <c r="P3936" s="2">
        <f t="shared" si="561"/>
        <v>17.420543227741568</v>
      </c>
    </row>
    <row r="3937" spans="1:16" x14ac:dyDescent="0.2">
      <c r="A3937" s="46" t="s">
        <v>64</v>
      </c>
      <c r="B3937" s="47" t="s">
        <v>28</v>
      </c>
      <c r="C3937" s="46" t="s">
        <v>44</v>
      </c>
      <c r="D3937" s="47">
        <v>2021</v>
      </c>
      <c r="E3937">
        <v>1</v>
      </c>
      <c r="G3937">
        <v>54</v>
      </c>
      <c r="H3937">
        <v>21.9</v>
      </c>
      <c r="I3937">
        <v>24.257000000000001</v>
      </c>
      <c r="M3937" s="3">
        <f t="shared" si="558"/>
        <v>23.078499999999998</v>
      </c>
      <c r="N3937" s="1">
        <f t="shared" si="559"/>
        <v>1.6666506832566945</v>
      </c>
      <c r="O3937" s="1">
        <f t="shared" si="560"/>
        <v>24.745150683256693</v>
      </c>
      <c r="P3937" s="2">
        <f t="shared" si="561"/>
        <v>21.411849316743304</v>
      </c>
    </row>
    <row r="3938" spans="1:16" x14ac:dyDescent="0.2">
      <c r="A3938" s="46" t="s">
        <v>64</v>
      </c>
      <c r="B3938" s="47" t="s">
        <v>28</v>
      </c>
      <c r="C3938" s="46" t="s">
        <v>44</v>
      </c>
      <c r="D3938" s="47">
        <v>2021</v>
      </c>
      <c r="E3938">
        <v>1</v>
      </c>
      <c r="G3938">
        <v>55</v>
      </c>
      <c r="H3938">
        <v>24.163</v>
      </c>
      <c r="I3938">
        <v>24.571999999999999</v>
      </c>
      <c r="M3938" s="3">
        <f t="shared" si="558"/>
        <v>24.3675</v>
      </c>
      <c r="N3938" s="1">
        <f t="shared" si="559"/>
        <v>0.28920667350529716</v>
      </c>
      <c r="O3938" s="1">
        <f t="shared" si="560"/>
        <v>24.656706673505298</v>
      </c>
      <c r="P3938" s="2">
        <f t="shared" si="561"/>
        <v>24.078293326494702</v>
      </c>
    </row>
    <row r="3939" spans="1:16" x14ac:dyDescent="0.2">
      <c r="A3939" s="46" t="s">
        <v>64</v>
      </c>
      <c r="B3939" s="47" t="s">
        <v>28</v>
      </c>
      <c r="C3939" s="46" t="s">
        <v>44</v>
      </c>
      <c r="D3939" s="47">
        <v>2021</v>
      </c>
      <c r="E3939">
        <v>1</v>
      </c>
      <c r="G3939">
        <v>56</v>
      </c>
      <c r="H3939">
        <v>23.433</v>
      </c>
      <c r="I3939">
        <v>24.257000000000001</v>
      </c>
      <c r="M3939" s="3">
        <f t="shared" si="558"/>
        <v>23.844999999999999</v>
      </c>
      <c r="N3939" s="1">
        <f t="shared" si="559"/>
        <v>0.58265598769771632</v>
      </c>
      <c r="O3939" s="1">
        <f t="shared" si="560"/>
        <v>24.427655987697715</v>
      </c>
      <c r="P3939" s="2">
        <f t="shared" si="561"/>
        <v>23.262344012302282</v>
      </c>
    </row>
    <row r="3940" spans="1:16" x14ac:dyDescent="0.2">
      <c r="A3940" s="46" t="s">
        <v>64</v>
      </c>
      <c r="B3940" s="47" t="s">
        <v>28</v>
      </c>
      <c r="C3940" s="46" t="s">
        <v>44</v>
      </c>
      <c r="D3940" s="47">
        <v>2021</v>
      </c>
      <c r="E3940">
        <v>1</v>
      </c>
      <c r="G3940">
        <v>57</v>
      </c>
      <c r="H3940">
        <v>22.754000000000001</v>
      </c>
      <c r="I3940">
        <v>29.434000000000001</v>
      </c>
      <c r="M3940" s="3">
        <f t="shared" si="558"/>
        <v>26.094000000000001</v>
      </c>
      <c r="N3940" s="1">
        <f t="shared" si="559"/>
        <v>4.723473298326148</v>
      </c>
      <c r="O3940" s="1">
        <f t="shared" si="560"/>
        <v>30.817473298326149</v>
      </c>
      <c r="P3940" s="2">
        <f t="shared" si="561"/>
        <v>21.370526701673853</v>
      </c>
    </row>
    <row r="3941" spans="1:16" x14ac:dyDescent="0.2">
      <c r="A3941" s="46" t="s">
        <v>64</v>
      </c>
      <c r="B3941" s="47" t="s">
        <v>28</v>
      </c>
      <c r="C3941" s="46" t="s">
        <v>44</v>
      </c>
      <c r="D3941" s="47">
        <v>2021</v>
      </c>
      <c r="E3941">
        <v>1</v>
      </c>
      <c r="G3941">
        <v>58</v>
      </c>
      <c r="H3941">
        <v>27.431000000000001</v>
      </c>
      <c r="I3941">
        <v>25.704999999999998</v>
      </c>
      <c r="M3941" s="3">
        <f t="shared" si="558"/>
        <v>26.567999999999998</v>
      </c>
      <c r="N3941" s="1">
        <f t="shared" si="559"/>
        <v>1.2204663043279829</v>
      </c>
      <c r="O3941" s="1">
        <f t="shared" si="560"/>
        <v>27.788466304327979</v>
      </c>
      <c r="P3941" s="2">
        <f t="shared" si="561"/>
        <v>25.347533695672016</v>
      </c>
    </row>
    <row r="3942" spans="1:16" x14ac:dyDescent="0.2">
      <c r="A3942" s="46" t="s">
        <v>64</v>
      </c>
      <c r="B3942" s="47" t="s">
        <v>28</v>
      </c>
      <c r="C3942" s="46" t="s">
        <v>44</v>
      </c>
      <c r="D3942" s="47">
        <v>2021</v>
      </c>
      <c r="E3942">
        <v>1</v>
      </c>
      <c r="G3942">
        <v>59</v>
      </c>
      <c r="H3942">
        <v>29.472999999999999</v>
      </c>
      <c r="I3942">
        <v>28.838000000000001</v>
      </c>
      <c r="M3942" s="3">
        <f t="shared" si="558"/>
        <v>29.1555</v>
      </c>
      <c r="N3942" s="1">
        <f t="shared" si="559"/>
        <v>0.44901280605345628</v>
      </c>
      <c r="O3942" s="1">
        <f t="shared" si="560"/>
        <v>29.604512806053457</v>
      </c>
      <c r="P3942" s="2">
        <f t="shared" si="561"/>
        <v>28.706487193946543</v>
      </c>
    </row>
    <row r="3943" spans="1:16" x14ac:dyDescent="0.2">
      <c r="A3943" s="46" t="s">
        <v>64</v>
      </c>
      <c r="B3943" s="47" t="s">
        <v>28</v>
      </c>
      <c r="C3943" s="46" t="s">
        <v>44</v>
      </c>
      <c r="D3943" s="47">
        <v>2021</v>
      </c>
      <c r="E3943">
        <v>1</v>
      </c>
      <c r="G3943">
        <v>60</v>
      </c>
      <c r="H3943">
        <v>25.007999999999999</v>
      </c>
      <c r="I3943">
        <v>27.263999999999999</v>
      </c>
      <c r="M3943" s="3">
        <f t="shared" si="558"/>
        <v>26.135999999999999</v>
      </c>
      <c r="N3943" s="1">
        <f t="shared" si="559"/>
        <v>1.5952328983568513</v>
      </c>
      <c r="O3943" s="1">
        <f t="shared" si="560"/>
        <v>27.731232898356851</v>
      </c>
      <c r="P3943" s="2">
        <f t="shared" si="561"/>
        <v>24.540767101643148</v>
      </c>
    </row>
    <row r="3944" spans="1:16" x14ac:dyDescent="0.2">
      <c r="A3944" s="46" t="s">
        <v>64</v>
      </c>
      <c r="B3944" s="47" t="s">
        <v>28</v>
      </c>
      <c r="C3944" s="46" t="s">
        <v>44</v>
      </c>
      <c r="D3944" s="47">
        <v>2021</v>
      </c>
      <c r="E3944">
        <v>1</v>
      </c>
      <c r="G3944">
        <v>61</v>
      </c>
      <c r="H3944">
        <v>28.289000000000001</v>
      </c>
      <c r="I3944">
        <v>32.020000000000003</v>
      </c>
      <c r="M3944" s="3">
        <f t="shared" si="558"/>
        <v>30.154500000000002</v>
      </c>
      <c r="N3944" s="1">
        <f t="shared" si="559"/>
        <v>2.63821540060701</v>
      </c>
      <c r="O3944" s="1">
        <f t="shared" si="560"/>
        <v>32.792715400607015</v>
      </c>
      <c r="P3944" s="2">
        <f t="shared" si="561"/>
        <v>27.516284599392993</v>
      </c>
    </row>
    <row r="3945" spans="1:16" x14ac:dyDescent="0.2">
      <c r="A3945" s="46" t="s">
        <v>64</v>
      </c>
      <c r="B3945" s="47" t="s">
        <v>28</v>
      </c>
      <c r="C3945" s="46" t="s">
        <v>44</v>
      </c>
      <c r="D3945" s="47">
        <v>2021</v>
      </c>
      <c r="E3945">
        <v>1</v>
      </c>
      <c r="G3945">
        <v>62</v>
      </c>
      <c r="H3945">
        <v>25.314</v>
      </c>
      <c r="I3945">
        <v>25.088000000000001</v>
      </c>
      <c r="M3945" s="3">
        <f t="shared" si="558"/>
        <v>25.201000000000001</v>
      </c>
      <c r="N3945" s="1">
        <f t="shared" si="559"/>
        <v>0.15980613254815909</v>
      </c>
      <c r="O3945" s="1">
        <f t="shared" si="560"/>
        <v>25.360806132548159</v>
      </c>
      <c r="P3945" s="2">
        <f t="shared" si="561"/>
        <v>25.041193867451842</v>
      </c>
    </row>
    <row r="3946" spans="1:16" x14ac:dyDescent="0.2">
      <c r="A3946" s="46" t="s">
        <v>64</v>
      </c>
      <c r="B3946" s="47" t="s">
        <v>28</v>
      </c>
      <c r="C3946" s="46" t="s">
        <v>44</v>
      </c>
      <c r="D3946" s="47">
        <v>2021</v>
      </c>
      <c r="E3946">
        <v>1</v>
      </c>
      <c r="G3946">
        <v>63</v>
      </c>
      <c r="H3946">
        <v>25.837</v>
      </c>
      <c r="I3946">
        <v>25.704999999999998</v>
      </c>
      <c r="M3946" s="3">
        <f t="shared" si="558"/>
        <v>25.771000000000001</v>
      </c>
      <c r="N3946" s="1">
        <f t="shared" si="559"/>
        <v>9.3338095116625303E-2</v>
      </c>
      <c r="O3946" s="1">
        <f t="shared" si="560"/>
        <v>25.864338095116626</v>
      </c>
      <c r="P3946" s="2">
        <f t="shared" si="561"/>
        <v>25.677661904883376</v>
      </c>
    </row>
    <row r="3947" spans="1:16" x14ac:dyDescent="0.2">
      <c r="A3947" s="46" t="s">
        <v>64</v>
      </c>
      <c r="B3947" s="47" t="s">
        <v>28</v>
      </c>
      <c r="C3947" s="46" t="s">
        <v>44</v>
      </c>
      <c r="D3947" s="47">
        <v>2021</v>
      </c>
      <c r="E3947">
        <v>1</v>
      </c>
      <c r="G3947">
        <v>64</v>
      </c>
      <c r="H3947">
        <v>28.768000000000001</v>
      </c>
      <c r="I3947">
        <v>34.725000000000001</v>
      </c>
      <c r="M3947" s="3">
        <f t="shared" ref="M3947:M4010" si="562">AVERAGE(H3947:L3947)</f>
        <v>31.746500000000001</v>
      </c>
      <c r="N3947" s="1">
        <f t="shared" ref="N3947:N4010" si="563">STDEV(H3947:L3947)</f>
        <v>4.2122350955282641</v>
      </c>
      <c r="O3947" s="1">
        <f t="shared" ref="O3947:O4010" si="564">M3947+N3947</f>
        <v>35.958735095528269</v>
      </c>
      <c r="P3947" s="2">
        <f t="shared" ref="P3947:P4010" si="565">M3947-N3947</f>
        <v>27.534264904471737</v>
      </c>
    </row>
    <row r="3948" spans="1:16" x14ac:dyDescent="0.2">
      <c r="A3948" s="46" t="s">
        <v>64</v>
      </c>
      <c r="B3948" s="47" t="s">
        <v>28</v>
      </c>
      <c r="C3948" s="46" t="s">
        <v>44</v>
      </c>
      <c r="D3948" s="47">
        <v>2021</v>
      </c>
      <c r="E3948">
        <v>1</v>
      </c>
      <c r="G3948">
        <v>65</v>
      </c>
      <c r="H3948">
        <v>28.689</v>
      </c>
      <c r="I3948">
        <v>33.752000000000002</v>
      </c>
      <c r="M3948" s="3">
        <f t="shared" si="562"/>
        <v>31.220500000000001</v>
      </c>
      <c r="N3948" s="1">
        <f t="shared" si="563"/>
        <v>3.5800816331474921</v>
      </c>
      <c r="O3948" s="1">
        <f t="shared" si="564"/>
        <v>34.800581633147495</v>
      </c>
      <c r="P3948" s="2">
        <f t="shared" si="565"/>
        <v>27.640418366852508</v>
      </c>
    </row>
    <row r="3949" spans="1:16" x14ac:dyDescent="0.2">
      <c r="A3949" s="46" t="s">
        <v>64</v>
      </c>
      <c r="B3949" s="47" t="s">
        <v>28</v>
      </c>
      <c r="C3949" s="46" t="s">
        <v>44</v>
      </c>
      <c r="D3949" s="47">
        <v>2021</v>
      </c>
      <c r="E3949">
        <v>1</v>
      </c>
      <c r="G3949">
        <v>66</v>
      </c>
      <c r="H3949">
        <v>22.35</v>
      </c>
      <c r="I3949">
        <v>31.172999999999998</v>
      </c>
      <c r="M3949" s="3">
        <f t="shared" si="562"/>
        <v>26.761499999999998</v>
      </c>
      <c r="N3949" s="1">
        <f t="shared" si="563"/>
        <v>6.2388031304089173</v>
      </c>
      <c r="O3949" s="1">
        <f t="shared" si="564"/>
        <v>33.000303130408916</v>
      </c>
      <c r="P3949" s="2">
        <f t="shared" si="565"/>
        <v>20.52269686959108</v>
      </c>
    </row>
    <row r="3950" spans="1:16" x14ac:dyDescent="0.2">
      <c r="A3950" s="46" t="s">
        <v>64</v>
      </c>
      <c r="B3950" s="47" t="s">
        <v>28</v>
      </c>
      <c r="C3950" s="46" t="s">
        <v>44</v>
      </c>
      <c r="D3950" s="47">
        <v>2021</v>
      </c>
      <c r="E3950">
        <v>1</v>
      </c>
      <c r="G3950">
        <v>67</v>
      </c>
      <c r="H3950">
        <v>34.790999999999997</v>
      </c>
      <c r="I3950">
        <v>22.654</v>
      </c>
      <c r="M3950" s="3">
        <f t="shared" si="562"/>
        <v>28.722499999999997</v>
      </c>
      <c r="N3950" s="1">
        <f t="shared" si="563"/>
        <v>8.5821550032611356</v>
      </c>
      <c r="O3950" s="1">
        <f t="shared" si="564"/>
        <v>37.304655003261132</v>
      </c>
      <c r="P3950" s="2">
        <f t="shared" si="565"/>
        <v>20.140344996738861</v>
      </c>
    </row>
    <row r="3951" spans="1:16" x14ac:dyDescent="0.2">
      <c r="A3951" s="46" t="s">
        <v>64</v>
      </c>
      <c r="B3951" s="47" t="s">
        <v>28</v>
      </c>
      <c r="C3951" s="46" t="s">
        <v>44</v>
      </c>
      <c r="D3951" s="47">
        <v>2021</v>
      </c>
      <c r="E3951">
        <v>1</v>
      </c>
      <c r="G3951">
        <v>68</v>
      </c>
      <c r="H3951">
        <v>27.965</v>
      </c>
      <c r="I3951">
        <v>22.641999999999999</v>
      </c>
      <c r="M3951" s="3">
        <f t="shared" si="562"/>
        <v>25.3035</v>
      </c>
      <c r="N3951" s="1">
        <f t="shared" si="563"/>
        <v>3.7639293962559792</v>
      </c>
      <c r="O3951" s="1">
        <f t="shared" si="564"/>
        <v>29.067429396255978</v>
      </c>
      <c r="P3951" s="2">
        <f t="shared" si="565"/>
        <v>21.539570603744021</v>
      </c>
    </row>
    <row r="3952" spans="1:16" x14ac:dyDescent="0.2">
      <c r="A3952" s="50" t="s">
        <v>64</v>
      </c>
      <c r="B3952" s="51" t="s">
        <v>28</v>
      </c>
      <c r="C3952" s="50" t="s">
        <v>44</v>
      </c>
      <c r="D3952" s="51">
        <v>2021</v>
      </c>
      <c r="E3952" s="5">
        <v>1</v>
      </c>
      <c r="F3952" s="5"/>
      <c r="G3952" s="5">
        <v>69</v>
      </c>
      <c r="H3952" s="5">
        <v>24.163</v>
      </c>
      <c r="I3952" s="5">
        <v>18.113</v>
      </c>
      <c r="J3952" s="5"/>
      <c r="K3952" s="5"/>
      <c r="L3952" s="5"/>
      <c r="M3952" s="6">
        <f t="shared" si="562"/>
        <v>21.137999999999998</v>
      </c>
      <c r="N3952" s="7">
        <f t="shared" si="563"/>
        <v>4.2779960261786369</v>
      </c>
      <c r="O3952" s="7">
        <f t="shared" si="564"/>
        <v>25.415996026178636</v>
      </c>
      <c r="P3952" s="8">
        <f t="shared" si="565"/>
        <v>16.86000397382136</v>
      </c>
    </row>
    <row r="3953" spans="1:16" x14ac:dyDescent="0.2">
      <c r="A3953" s="48" t="s">
        <v>64</v>
      </c>
      <c r="B3953" s="49" t="s">
        <v>28</v>
      </c>
      <c r="C3953" s="48" t="s">
        <v>44</v>
      </c>
      <c r="D3953" s="49">
        <v>2020</v>
      </c>
      <c r="E3953" s="9">
        <v>2</v>
      </c>
      <c r="F3953" s="9">
        <f>2000.79+564.587</f>
        <v>2565.377</v>
      </c>
      <c r="G3953" s="49">
        <v>1</v>
      </c>
      <c r="H3953" s="9" t="s">
        <v>18</v>
      </c>
      <c r="I3953" s="9">
        <v>0.755</v>
      </c>
      <c r="J3953" s="9"/>
      <c r="K3953" s="9"/>
      <c r="L3953" s="9"/>
      <c r="M3953" s="11">
        <f t="shared" si="562"/>
        <v>0.755</v>
      </c>
      <c r="N3953" s="12" t="e">
        <f t="shared" si="563"/>
        <v>#DIV/0!</v>
      </c>
      <c r="O3953" s="12" t="e">
        <f t="shared" si="564"/>
        <v>#DIV/0!</v>
      </c>
      <c r="P3953" s="13" t="e">
        <f t="shared" si="565"/>
        <v>#DIV/0!</v>
      </c>
    </row>
    <row r="3954" spans="1:16" x14ac:dyDescent="0.2">
      <c r="A3954" s="46" t="s">
        <v>64</v>
      </c>
      <c r="B3954" s="47" t="s">
        <v>28</v>
      </c>
      <c r="C3954" s="46" t="s">
        <v>44</v>
      </c>
      <c r="D3954" s="47">
        <v>2020</v>
      </c>
      <c r="E3954">
        <v>2</v>
      </c>
      <c r="G3954">
        <v>2</v>
      </c>
      <c r="H3954" t="s">
        <v>18</v>
      </c>
      <c r="I3954">
        <v>2.2639999999999998</v>
      </c>
      <c r="M3954" s="3">
        <f t="shared" si="562"/>
        <v>2.2639999999999998</v>
      </c>
      <c r="N3954" s="1" t="e">
        <f t="shared" si="563"/>
        <v>#DIV/0!</v>
      </c>
      <c r="O3954" s="1" t="e">
        <f t="shared" si="564"/>
        <v>#DIV/0!</v>
      </c>
      <c r="P3954" s="2" t="e">
        <f t="shared" si="565"/>
        <v>#DIV/0!</v>
      </c>
    </row>
    <row r="3955" spans="1:16" x14ac:dyDescent="0.2">
      <c r="A3955" s="46" t="s">
        <v>64</v>
      </c>
      <c r="B3955" s="47" t="s">
        <v>28</v>
      </c>
      <c r="C3955" s="46" t="s">
        <v>44</v>
      </c>
      <c r="D3955" s="47">
        <v>2020</v>
      </c>
      <c r="E3955">
        <v>2</v>
      </c>
      <c r="G3955">
        <v>3</v>
      </c>
      <c r="H3955">
        <v>2.2639999999999998</v>
      </c>
      <c r="I3955">
        <v>3.0190000000000001</v>
      </c>
      <c r="M3955" s="3">
        <f t="shared" si="562"/>
        <v>2.6414999999999997</v>
      </c>
      <c r="N3955" s="1">
        <f t="shared" si="563"/>
        <v>0.53386561979584557</v>
      </c>
      <c r="O3955" s="1">
        <f t="shared" si="564"/>
        <v>3.1753656197958451</v>
      </c>
      <c r="P3955" s="2">
        <f t="shared" si="565"/>
        <v>2.1076343802041544</v>
      </c>
    </row>
    <row r="3956" spans="1:16" x14ac:dyDescent="0.2">
      <c r="A3956" s="46" t="s">
        <v>64</v>
      </c>
      <c r="B3956" s="47" t="s">
        <v>28</v>
      </c>
      <c r="C3956" s="46" t="s">
        <v>44</v>
      </c>
      <c r="D3956" s="47">
        <v>2020</v>
      </c>
      <c r="E3956">
        <v>2</v>
      </c>
      <c r="G3956" s="47">
        <v>4</v>
      </c>
      <c r="H3956">
        <v>3.1120000000000001</v>
      </c>
      <c r="I3956">
        <v>3.0190000000000001</v>
      </c>
      <c r="M3956" s="3">
        <f t="shared" si="562"/>
        <v>3.0655000000000001</v>
      </c>
      <c r="N3956" s="1">
        <f t="shared" si="563"/>
        <v>6.5760930650348895E-2</v>
      </c>
      <c r="O3956" s="1">
        <f t="shared" si="564"/>
        <v>3.1312609306503489</v>
      </c>
      <c r="P3956" s="2">
        <f t="shared" si="565"/>
        <v>2.9997390693496513</v>
      </c>
    </row>
    <row r="3957" spans="1:16" x14ac:dyDescent="0.2">
      <c r="A3957" s="46" t="s">
        <v>64</v>
      </c>
      <c r="B3957" s="47" t="s">
        <v>28</v>
      </c>
      <c r="C3957" s="46" t="s">
        <v>44</v>
      </c>
      <c r="D3957" s="47">
        <v>2020</v>
      </c>
      <c r="E3957">
        <v>2</v>
      </c>
      <c r="G3957">
        <v>5</v>
      </c>
      <c r="H3957">
        <v>3.774</v>
      </c>
      <c r="I3957">
        <v>5.2830000000000004</v>
      </c>
      <c r="M3957" s="3">
        <f t="shared" si="562"/>
        <v>4.5285000000000002</v>
      </c>
      <c r="N3957" s="1">
        <f t="shared" si="563"/>
        <v>1.0670241328104992</v>
      </c>
      <c r="O3957" s="1">
        <f t="shared" si="564"/>
        <v>5.5955241328104997</v>
      </c>
      <c r="P3957" s="2">
        <f t="shared" si="565"/>
        <v>3.4614758671895007</v>
      </c>
    </row>
    <row r="3958" spans="1:16" x14ac:dyDescent="0.2">
      <c r="A3958" s="46" t="s">
        <v>64</v>
      </c>
      <c r="B3958" s="47" t="s">
        <v>28</v>
      </c>
      <c r="C3958" s="46" t="s">
        <v>44</v>
      </c>
      <c r="D3958" s="47">
        <v>2020</v>
      </c>
      <c r="E3958">
        <v>2</v>
      </c>
      <c r="G3958">
        <v>6</v>
      </c>
      <c r="H3958">
        <v>4.7729999999999997</v>
      </c>
      <c r="I3958">
        <v>3.774</v>
      </c>
      <c r="M3958" s="3">
        <f t="shared" si="562"/>
        <v>4.2735000000000003</v>
      </c>
      <c r="N3958" s="1">
        <f t="shared" si="563"/>
        <v>0.70639967440535167</v>
      </c>
      <c r="O3958" s="1">
        <f t="shared" si="564"/>
        <v>4.9798996744053516</v>
      </c>
      <c r="P3958" s="2">
        <f t="shared" si="565"/>
        <v>3.5671003255946485</v>
      </c>
    </row>
    <row r="3959" spans="1:16" x14ac:dyDescent="0.2">
      <c r="A3959" s="46" t="s">
        <v>64</v>
      </c>
      <c r="B3959" s="47" t="s">
        <v>28</v>
      </c>
      <c r="C3959" s="46" t="s">
        <v>44</v>
      </c>
      <c r="D3959" s="47">
        <v>2020</v>
      </c>
      <c r="E3959">
        <v>2</v>
      </c>
      <c r="G3959" s="47">
        <v>7</v>
      </c>
      <c r="H3959">
        <v>5.3369999999999997</v>
      </c>
      <c r="I3959">
        <v>6.085</v>
      </c>
      <c r="M3959" s="3">
        <f t="shared" si="562"/>
        <v>5.7110000000000003</v>
      </c>
      <c r="N3959" s="1">
        <f t="shared" si="563"/>
        <v>0.52891587232753767</v>
      </c>
      <c r="O3959" s="1">
        <f t="shared" si="564"/>
        <v>6.2399158723275381</v>
      </c>
      <c r="P3959" s="2">
        <f t="shared" si="565"/>
        <v>5.1820841276724625</v>
      </c>
    </row>
    <row r="3960" spans="1:16" x14ac:dyDescent="0.2">
      <c r="A3960" s="46" t="s">
        <v>64</v>
      </c>
      <c r="B3960" s="47" t="s">
        <v>28</v>
      </c>
      <c r="C3960" s="46" t="s">
        <v>44</v>
      </c>
      <c r="D3960" s="47">
        <v>2020</v>
      </c>
      <c r="E3960">
        <v>2</v>
      </c>
      <c r="G3960">
        <v>8</v>
      </c>
      <c r="H3960">
        <v>5.2830000000000004</v>
      </c>
      <c r="I3960">
        <v>4.5279999999999996</v>
      </c>
      <c r="M3960" s="3">
        <f t="shared" si="562"/>
        <v>4.9055</v>
      </c>
      <c r="N3960" s="1">
        <f t="shared" si="563"/>
        <v>0.5338656197958439</v>
      </c>
      <c r="O3960" s="1">
        <f t="shared" si="564"/>
        <v>5.4393656197958435</v>
      </c>
      <c r="P3960" s="2">
        <f t="shared" si="565"/>
        <v>4.3716343802041564</v>
      </c>
    </row>
    <row r="3961" spans="1:16" x14ac:dyDescent="0.2">
      <c r="A3961" s="46" t="s">
        <v>64</v>
      </c>
      <c r="B3961" s="47" t="s">
        <v>28</v>
      </c>
      <c r="C3961" s="46" t="s">
        <v>44</v>
      </c>
      <c r="D3961" s="47">
        <v>2020</v>
      </c>
      <c r="E3961">
        <v>2</v>
      </c>
      <c r="G3961">
        <v>9</v>
      </c>
      <c r="H3961">
        <v>6.7919999999999998</v>
      </c>
      <c r="I3961">
        <v>4.5279999999999996</v>
      </c>
      <c r="M3961" s="3">
        <f t="shared" si="562"/>
        <v>5.66</v>
      </c>
      <c r="N3961" s="1">
        <f t="shared" si="563"/>
        <v>1.6008897526063399</v>
      </c>
      <c r="O3961" s="1">
        <f t="shared" si="564"/>
        <v>7.2608897526063405</v>
      </c>
      <c r="P3961" s="2">
        <f t="shared" si="565"/>
        <v>4.0591102473936598</v>
      </c>
    </row>
    <row r="3962" spans="1:16" x14ac:dyDescent="0.2">
      <c r="A3962" s="46" t="s">
        <v>64</v>
      </c>
      <c r="B3962" s="47" t="s">
        <v>28</v>
      </c>
      <c r="C3962" s="46" t="s">
        <v>44</v>
      </c>
      <c r="D3962" s="47">
        <v>2020</v>
      </c>
      <c r="E3962">
        <v>2</v>
      </c>
      <c r="G3962" s="47">
        <v>10</v>
      </c>
      <c r="H3962">
        <v>6.8339999999999996</v>
      </c>
      <c r="I3962">
        <v>3.0190000000000001</v>
      </c>
      <c r="M3962" s="3">
        <f t="shared" si="562"/>
        <v>4.9264999999999999</v>
      </c>
      <c r="N3962" s="1">
        <f t="shared" si="563"/>
        <v>2.6976123702266777</v>
      </c>
      <c r="O3962" s="1">
        <f t="shared" si="564"/>
        <v>7.624112370226678</v>
      </c>
      <c r="P3962" s="2">
        <f t="shared" si="565"/>
        <v>2.2288876297733222</v>
      </c>
    </row>
    <row r="3963" spans="1:16" x14ac:dyDescent="0.2">
      <c r="A3963" s="46" t="s">
        <v>64</v>
      </c>
      <c r="B3963" s="47" t="s">
        <v>28</v>
      </c>
      <c r="C3963" s="46" t="s">
        <v>44</v>
      </c>
      <c r="D3963" s="47">
        <v>2020</v>
      </c>
      <c r="E3963">
        <v>2</v>
      </c>
      <c r="G3963">
        <v>11</v>
      </c>
      <c r="H3963">
        <v>4.5279999999999996</v>
      </c>
      <c r="I3963">
        <v>2.2639999999999998</v>
      </c>
      <c r="M3963" s="3">
        <f t="shared" si="562"/>
        <v>3.3959999999999999</v>
      </c>
      <c r="N3963" s="1">
        <f t="shared" si="563"/>
        <v>1.6008897526063421</v>
      </c>
      <c r="O3963" s="1">
        <f t="shared" si="564"/>
        <v>4.9968897526063421</v>
      </c>
      <c r="P3963" s="2">
        <f t="shared" si="565"/>
        <v>1.7951102473936578</v>
      </c>
    </row>
    <row r="3964" spans="1:16" x14ac:dyDescent="0.2">
      <c r="A3964" s="46" t="s">
        <v>64</v>
      </c>
      <c r="B3964" s="47" t="s">
        <v>28</v>
      </c>
      <c r="C3964" s="46" t="s">
        <v>44</v>
      </c>
      <c r="D3964" s="47">
        <v>2020</v>
      </c>
      <c r="E3964">
        <v>2</v>
      </c>
      <c r="G3964">
        <v>12</v>
      </c>
      <c r="H3964">
        <v>5.2830000000000004</v>
      </c>
      <c r="I3964">
        <v>3.774</v>
      </c>
      <c r="M3964" s="3">
        <f t="shared" si="562"/>
        <v>4.5285000000000002</v>
      </c>
      <c r="N3964" s="1">
        <f t="shared" si="563"/>
        <v>1.0670241328104992</v>
      </c>
      <c r="O3964" s="1">
        <f t="shared" si="564"/>
        <v>5.5955241328104997</v>
      </c>
      <c r="P3964" s="2">
        <f t="shared" si="565"/>
        <v>3.4614758671895007</v>
      </c>
    </row>
    <row r="3965" spans="1:16" x14ac:dyDescent="0.2">
      <c r="A3965" s="46" t="s">
        <v>64</v>
      </c>
      <c r="B3965" s="47" t="s">
        <v>28</v>
      </c>
      <c r="C3965" s="46" t="s">
        <v>44</v>
      </c>
      <c r="D3965" s="47">
        <v>2020</v>
      </c>
      <c r="E3965">
        <v>2</v>
      </c>
      <c r="G3965" s="47">
        <v>13</v>
      </c>
      <c r="H3965">
        <v>3.0190000000000001</v>
      </c>
      <c r="I3965">
        <v>3.0190000000000001</v>
      </c>
      <c r="M3965" s="3">
        <f t="shared" si="562"/>
        <v>3.0190000000000001</v>
      </c>
      <c r="N3965" s="1">
        <f t="shared" si="563"/>
        <v>0</v>
      </c>
      <c r="O3965" s="1">
        <f t="shared" si="564"/>
        <v>3.0190000000000001</v>
      </c>
      <c r="P3965" s="2">
        <f t="shared" si="565"/>
        <v>3.0190000000000001</v>
      </c>
    </row>
    <row r="3966" spans="1:16" x14ac:dyDescent="0.2">
      <c r="A3966" s="46" t="s">
        <v>64</v>
      </c>
      <c r="B3966" s="47" t="s">
        <v>28</v>
      </c>
      <c r="C3966" s="46" t="s">
        <v>44</v>
      </c>
      <c r="D3966" s="47">
        <v>2020</v>
      </c>
      <c r="E3966">
        <v>2</v>
      </c>
      <c r="G3966">
        <v>14</v>
      </c>
      <c r="H3966">
        <v>5.2830000000000004</v>
      </c>
      <c r="I3966">
        <v>3.8479999999999999</v>
      </c>
      <c r="M3966" s="3">
        <f t="shared" si="562"/>
        <v>4.5655000000000001</v>
      </c>
      <c r="N3966" s="1">
        <f t="shared" si="563"/>
        <v>1.0146982310026951</v>
      </c>
      <c r="O3966" s="1">
        <f t="shared" si="564"/>
        <v>5.5801982310026954</v>
      </c>
      <c r="P3966" s="2">
        <f t="shared" si="565"/>
        <v>3.5508017689973048</v>
      </c>
    </row>
    <row r="3967" spans="1:16" x14ac:dyDescent="0.2">
      <c r="A3967" s="46" t="s">
        <v>64</v>
      </c>
      <c r="B3967" s="47" t="s">
        <v>28</v>
      </c>
      <c r="C3967" s="46" t="s">
        <v>44</v>
      </c>
      <c r="D3967" s="47">
        <v>2020</v>
      </c>
      <c r="E3967">
        <v>2</v>
      </c>
      <c r="G3967">
        <v>15</v>
      </c>
      <c r="H3967">
        <v>6.0380000000000003</v>
      </c>
      <c r="I3967">
        <v>3.0190000000000001</v>
      </c>
      <c r="M3967" s="3">
        <f t="shared" si="562"/>
        <v>4.5285000000000002</v>
      </c>
      <c r="N3967" s="1">
        <f t="shared" si="563"/>
        <v>2.134755372402187</v>
      </c>
      <c r="O3967" s="1">
        <f t="shared" si="564"/>
        <v>6.6632553724021868</v>
      </c>
      <c r="P3967" s="2">
        <f t="shared" si="565"/>
        <v>2.3937446275978131</v>
      </c>
    </row>
    <row r="3968" spans="1:16" x14ac:dyDescent="0.2">
      <c r="A3968" s="46" t="s">
        <v>64</v>
      </c>
      <c r="B3968" s="47" t="s">
        <v>28</v>
      </c>
      <c r="C3968" s="46" t="s">
        <v>44</v>
      </c>
      <c r="D3968" s="47">
        <v>2020</v>
      </c>
      <c r="E3968">
        <v>2</v>
      </c>
      <c r="G3968" s="47">
        <v>16</v>
      </c>
      <c r="H3968">
        <v>4.5279999999999996</v>
      </c>
      <c r="I3968">
        <v>3.774</v>
      </c>
      <c r="M3968" s="3">
        <f t="shared" si="562"/>
        <v>4.1509999999999998</v>
      </c>
      <c r="N3968" s="1">
        <f t="shared" si="563"/>
        <v>0.53315851301465655</v>
      </c>
      <c r="O3968" s="1">
        <f t="shared" si="564"/>
        <v>4.6841585130146566</v>
      </c>
      <c r="P3968" s="2">
        <f t="shared" si="565"/>
        <v>3.617841486985343</v>
      </c>
    </row>
    <row r="3969" spans="1:16" x14ac:dyDescent="0.2">
      <c r="A3969" s="46" t="s">
        <v>64</v>
      </c>
      <c r="B3969" s="47" t="s">
        <v>28</v>
      </c>
      <c r="C3969" s="46" t="s">
        <v>44</v>
      </c>
      <c r="D3969" s="47">
        <v>2020</v>
      </c>
      <c r="E3969">
        <v>2</v>
      </c>
      <c r="G3969">
        <v>17</v>
      </c>
      <c r="H3969">
        <v>4.5910000000000002</v>
      </c>
      <c r="I3969">
        <v>3.774</v>
      </c>
      <c r="M3969" s="3">
        <f t="shared" si="562"/>
        <v>4.1825000000000001</v>
      </c>
      <c r="N3969" s="1">
        <f t="shared" si="563"/>
        <v>0.57770624022940942</v>
      </c>
      <c r="O3969" s="1">
        <f t="shared" si="564"/>
        <v>4.7602062402294099</v>
      </c>
      <c r="P3969" s="2">
        <f t="shared" si="565"/>
        <v>3.6047937597705908</v>
      </c>
    </row>
    <row r="3970" spans="1:16" x14ac:dyDescent="0.2">
      <c r="A3970" s="46" t="s">
        <v>64</v>
      </c>
      <c r="B3970" s="47" t="s">
        <v>28</v>
      </c>
      <c r="C3970" s="46" t="s">
        <v>44</v>
      </c>
      <c r="D3970" s="47">
        <v>2020</v>
      </c>
      <c r="E3970">
        <v>2</v>
      </c>
      <c r="G3970">
        <v>18</v>
      </c>
      <c r="H3970">
        <v>4.5279999999999996</v>
      </c>
      <c r="I3970">
        <v>3.8479999999999999</v>
      </c>
      <c r="M3970" s="3">
        <f t="shared" si="562"/>
        <v>4.1879999999999997</v>
      </c>
      <c r="N3970" s="1">
        <f t="shared" si="563"/>
        <v>0.48083261120685211</v>
      </c>
      <c r="O3970" s="1">
        <f t="shared" si="564"/>
        <v>4.6688326112068514</v>
      </c>
      <c r="P3970" s="2">
        <f t="shared" si="565"/>
        <v>3.7071673887931476</v>
      </c>
    </row>
    <row r="3971" spans="1:16" x14ac:dyDescent="0.2">
      <c r="A3971" s="46" t="s">
        <v>64</v>
      </c>
      <c r="B3971" s="47" t="s">
        <v>28</v>
      </c>
      <c r="C3971" s="46" t="s">
        <v>44</v>
      </c>
      <c r="D3971" s="47">
        <v>2020</v>
      </c>
      <c r="E3971">
        <v>2</v>
      </c>
      <c r="G3971" s="47">
        <v>19</v>
      </c>
      <c r="H3971">
        <v>8.3019999999999996</v>
      </c>
      <c r="I3971">
        <v>4.5910000000000002</v>
      </c>
      <c r="M3971" s="3">
        <f t="shared" si="562"/>
        <v>6.4465000000000003</v>
      </c>
      <c r="N3971" s="1">
        <f t="shared" si="563"/>
        <v>2.6240732649832759</v>
      </c>
      <c r="O3971" s="1">
        <f t="shared" si="564"/>
        <v>9.0705732649832758</v>
      </c>
      <c r="P3971" s="2">
        <f t="shared" si="565"/>
        <v>3.8224267350167245</v>
      </c>
    </row>
    <row r="3972" spans="1:16" x14ac:dyDescent="0.2">
      <c r="A3972" s="46" t="s">
        <v>64</v>
      </c>
      <c r="B3972" s="47" t="s">
        <v>28</v>
      </c>
      <c r="C3972" s="46" t="s">
        <v>44</v>
      </c>
      <c r="D3972" s="47">
        <v>2020</v>
      </c>
      <c r="E3972">
        <v>2</v>
      </c>
      <c r="G3972">
        <v>20</v>
      </c>
      <c r="H3972">
        <v>7.6970000000000001</v>
      </c>
      <c r="I3972">
        <v>4.5910000000000002</v>
      </c>
      <c r="M3972" s="3">
        <f t="shared" si="562"/>
        <v>6.1440000000000001</v>
      </c>
      <c r="N3972" s="1">
        <f t="shared" si="563"/>
        <v>2.1962736623654155</v>
      </c>
      <c r="O3972" s="1">
        <f t="shared" si="564"/>
        <v>8.3402736623654157</v>
      </c>
      <c r="P3972" s="2">
        <f t="shared" si="565"/>
        <v>3.9477263376345846</v>
      </c>
    </row>
    <row r="3973" spans="1:16" x14ac:dyDescent="0.2">
      <c r="A3973" s="46" t="s">
        <v>64</v>
      </c>
      <c r="B3973" s="47" t="s">
        <v>28</v>
      </c>
      <c r="C3973" s="46" t="s">
        <v>44</v>
      </c>
      <c r="D3973" s="47">
        <v>2020</v>
      </c>
      <c r="E3973">
        <v>2</v>
      </c>
      <c r="G3973">
        <v>21</v>
      </c>
      <c r="H3973">
        <v>8.3360000000000003</v>
      </c>
      <c r="I3973">
        <v>5.3369999999999997</v>
      </c>
      <c r="M3973" s="3">
        <f t="shared" si="562"/>
        <v>6.8365</v>
      </c>
      <c r="N3973" s="1">
        <f t="shared" si="563"/>
        <v>2.1206132367784556</v>
      </c>
      <c r="O3973" s="1">
        <f t="shared" si="564"/>
        <v>8.9571132367784561</v>
      </c>
      <c r="P3973" s="2">
        <f t="shared" si="565"/>
        <v>4.715886763221544</v>
      </c>
    </row>
    <row r="3974" spans="1:16" x14ac:dyDescent="0.2">
      <c r="A3974" s="46" t="s">
        <v>64</v>
      </c>
      <c r="B3974" s="47" t="s">
        <v>28</v>
      </c>
      <c r="C3974" s="46" t="s">
        <v>44</v>
      </c>
      <c r="D3974" s="47">
        <v>2020</v>
      </c>
      <c r="E3974">
        <v>2</v>
      </c>
      <c r="G3974" s="47">
        <v>22</v>
      </c>
      <c r="H3974">
        <v>8.3360000000000003</v>
      </c>
      <c r="I3974">
        <v>6.085</v>
      </c>
      <c r="M3974" s="3">
        <f t="shared" si="562"/>
        <v>7.2104999999999997</v>
      </c>
      <c r="N3974" s="1">
        <f t="shared" si="563"/>
        <v>1.5916973644509236</v>
      </c>
      <c r="O3974" s="1">
        <f t="shared" si="564"/>
        <v>8.8021973644509224</v>
      </c>
      <c r="P3974" s="2">
        <f t="shared" si="565"/>
        <v>5.6188026355490761</v>
      </c>
    </row>
    <row r="3975" spans="1:16" x14ac:dyDescent="0.2">
      <c r="A3975" s="46" t="s">
        <v>64</v>
      </c>
      <c r="B3975" s="47" t="s">
        <v>28</v>
      </c>
      <c r="C3975" s="46" t="s">
        <v>44</v>
      </c>
      <c r="D3975" s="47">
        <v>2020</v>
      </c>
      <c r="E3975">
        <v>2</v>
      </c>
      <c r="G3975">
        <v>23</v>
      </c>
      <c r="H3975">
        <v>9.8919999999999995</v>
      </c>
      <c r="I3975">
        <v>7.6970000000000001</v>
      </c>
      <c r="M3975" s="3">
        <f t="shared" si="562"/>
        <v>8.7944999999999993</v>
      </c>
      <c r="N3975" s="1">
        <f t="shared" si="563"/>
        <v>1.5520993847044682</v>
      </c>
      <c r="O3975" s="1">
        <f t="shared" si="564"/>
        <v>10.346599384704467</v>
      </c>
      <c r="P3975" s="2">
        <f t="shared" si="565"/>
        <v>7.2424006152955309</v>
      </c>
    </row>
    <row r="3976" spans="1:16" x14ac:dyDescent="0.2">
      <c r="A3976" s="46" t="s">
        <v>64</v>
      </c>
      <c r="B3976" s="47" t="s">
        <v>28</v>
      </c>
      <c r="C3976" s="46" t="s">
        <v>44</v>
      </c>
      <c r="D3976" s="47">
        <v>2020</v>
      </c>
      <c r="E3976">
        <v>2</v>
      </c>
      <c r="G3976">
        <v>24</v>
      </c>
      <c r="H3976">
        <v>9.4484999999999992</v>
      </c>
      <c r="I3976">
        <v>7.6970000000000001</v>
      </c>
      <c r="M3976" s="3">
        <f t="shared" si="562"/>
        <v>8.5727499999999992</v>
      </c>
      <c r="N3976" s="1">
        <f t="shared" si="563"/>
        <v>1.2384975272482404</v>
      </c>
      <c r="O3976" s="1">
        <f t="shared" si="564"/>
        <v>9.8112475272482396</v>
      </c>
      <c r="P3976" s="2">
        <f t="shared" si="565"/>
        <v>7.3342524727517588</v>
      </c>
    </row>
    <row r="3977" spans="1:16" x14ac:dyDescent="0.2">
      <c r="A3977" s="46" t="s">
        <v>64</v>
      </c>
      <c r="B3977" s="47" t="s">
        <v>28</v>
      </c>
      <c r="C3977" s="46" t="s">
        <v>44</v>
      </c>
      <c r="D3977" s="47">
        <v>2020</v>
      </c>
      <c r="E3977">
        <v>2</v>
      </c>
      <c r="G3977" s="47">
        <v>25</v>
      </c>
      <c r="H3977">
        <v>8.3019999999999996</v>
      </c>
      <c r="I3977">
        <v>14.7285</v>
      </c>
      <c r="M3977" s="3">
        <f t="shared" si="562"/>
        <v>11.51525</v>
      </c>
      <c r="N3977" s="1">
        <f t="shared" si="563"/>
        <v>4.5442217292953506</v>
      </c>
      <c r="O3977" s="1">
        <f t="shared" si="564"/>
        <v>16.05947172929535</v>
      </c>
      <c r="P3977" s="2">
        <f t="shared" si="565"/>
        <v>6.9710282707046494</v>
      </c>
    </row>
    <row r="3978" spans="1:16" x14ac:dyDescent="0.2">
      <c r="A3978" s="46" t="s">
        <v>64</v>
      </c>
      <c r="B3978" s="47" t="s">
        <v>28</v>
      </c>
      <c r="C3978" s="46" t="s">
        <v>44</v>
      </c>
      <c r="D3978" s="47">
        <v>2020</v>
      </c>
      <c r="E3978">
        <v>2</v>
      </c>
      <c r="G3978">
        <v>26</v>
      </c>
      <c r="H3978">
        <v>11.119</v>
      </c>
      <c r="I3978">
        <v>11.394</v>
      </c>
      <c r="M3978" s="3">
        <f t="shared" si="562"/>
        <v>11.256499999999999</v>
      </c>
      <c r="N3978" s="1">
        <f t="shared" si="563"/>
        <v>0.19445436482630082</v>
      </c>
      <c r="O3978" s="1">
        <f t="shared" si="564"/>
        <v>11.4509543648263</v>
      </c>
      <c r="P3978" s="2">
        <f t="shared" si="565"/>
        <v>11.062045635173698</v>
      </c>
    </row>
    <row r="3979" spans="1:16" x14ac:dyDescent="0.2">
      <c r="A3979" s="46" t="s">
        <v>64</v>
      </c>
      <c r="B3979" s="47" t="s">
        <v>28</v>
      </c>
      <c r="C3979" s="46" t="s">
        <v>44</v>
      </c>
      <c r="D3979" s="47">
        <v>2020</v>
      </c>
      <c r="E3979">
        <v>2</v>
      </c>
      <c r="G3979">
        <v>27</v>
      </c>
      <c r="H3979">
        <v>11.385999999999999</v>
      </c>
      <c r="I3979">
        <v>13.238999999999999</v>
      </c>
      <c r="M3979" s="3">
        <f t="shared" si="562"/>
        <v>12.3125</v>
      </c>
      <c r="N3979" s="1">
        <f t="shared" si="563"/>
        <v>1.3102688655386725</v>
      </c>
      <c r="O3979" s="1">
        <f t="shared" si="564"/>
        <v>13.622768865538673</v>
      </c>
      <c r="P3979" s="2">
        <f t="shared" si="565"/>
        <v>11.002231134461327</v>
      </c>
    </row>
    <row r="3980" spans="1:16" x14ac:dyDescent="0.2">
      <c r="A3980" s="46" t="s">
        <v>64</v>
      </c>
      <c r="B3980" s="47" t="s">
        <v>28</v>
      </c>
      <c r="C3980" s="46" t="s">
        <v>44</v>
      </c>
      <c r="D3980" s="47">
        <v>2020</v>
      </c>
      <c r="E3980">
        <v>2</v>
      </c>
      <c r="G3980" s="47">
        <v>28</v>
      </c>
      <c r="H3980">
        <v>11.559999999999999</v>
      </c>
      <c r="I3980">
        <v>12.143000000000001</v>
      </c>
      <c r="M3980" s="3">
        <f t="shared" si="562"/>
        <v>11.8515</v>
      </c>
      <c r="N3980" s="1">
        <f t="shared" si="563"/>
        <v>0.41224325343175861</v>
      </c>
      <c r="O3980" s="1">
        <f t="shared" si="564"/>
        <v>12.263743253431759</v>
      </c>
      <c r="P3980" s="2">
        <f t="shared" si="565"/>
        <v>11.43925674656824</v>
      </c>
    </row>
    <row r="3981" spans="1:16" x14ac:dyDescent="0.2">
      <c r="A3981" s="46" t="s">
        <v>64</v>
      </c>
      <c r="B3981" s="47" t="s">
        <v>28</v>
      </c>
      <c r="C3981" s="46" t="s">
        <v>44</v>
      </c>
      <c r="D3981" s="47">
        <v>2020</v>
      </c>
      <c r="E3981">
        <v>2</v>
      </c>
      <c r="G3981">
        <v>29</v>
      </c>
      <c r="H3981">
        <v>15.297000000000001</v>
      </c>
      <c r="I3981">
        <v>11.346</v>
      </c>
      <c r="M3981" s="3">
        <f t="shared" si="562"/>
        <v>13.3215</v>
      </c>
      <c r="N3981" s="1">
        <f t="shared" si="563"/>
        <v>2.7937788924680516</v>
      </c>
      <c r="O3981" s="1">
        <f t="shared" si="564"/>
        <v>16.115278892468051</v>
      </c>
      <c r="P3981" s="2">
        <f t="shared" si="565"/>
        <v>10.527721107531949</v>
      </c>
    </row>
    <row r="3982" spans="1:16" x14ac:dyDescent="0.2">
      <c r="A3982" s="46" t="s">
        <v>64</v>
      </c>
      <c r="B3982" s="47" t="s">
        <v>28</v>
      </c>
      <c r="C3982" s="46" t="s">
        <v>44</v>
      </c>
      <c r="D3982" s="47">
        <v>2020</v>
      </c>
      <c r="E3982">
        <v>2</v>
      </c>
      <c r="G3982">
        <v>30</v>
      </c>
      <c r="H3982">
        <v>17.465</v>
      </c>
      <c r="I3982">
        <v>16.677500000000002</v>
      </c>
      <c r="M3982" s="3">
        <f t="shared" si="562"/>
        <v>17.071249999999999</v>
      </c>
      <c r="N3982" s="1">
        <f t="shared" si="563"/>
        <v>0.55684659018440463</v>
      </c>
      <c r="O3982" s="1">
        <f t="shared" si="564"/>
        <v>17.628096590184406</v>
      </c>
      <c r="P3982" s="2">
        <f t="shared" si="565"/>
        <v>16.514403409815593</v>
      </c>
    </row>
    <row r="3983" spans="1:16" x14ac:dyDescent="0.2">
      <c r="A3983" s="46" t="s">
        <v>64</v>
      </c>
      <c r="B3983" s="47" t="s">
        <v>28</v>
      </c>
      <c r="C3983" s="46" t="s">
        <v>44</v>
      </c>
      <c r="D3983" s="47">
        <v>2020</v>
      </c>
      <c r="E3983">
        <v>2</v>
      </c>
      <c r="G3983" s="47">
        <v>31</v>
      </c>
      <c r="H3983">
        <v>18.177</v>
      </c>
      <c r="I3983">
        <v>17.0105</v>
      </c>
      <c r="M3983" s="3">
        <f t="shared" si="562"/>
        <v>17.59375</v>
      </c>
      <c r="N3983" s="1">
        <f t="shared" si="563"/>
        <v>0.82484006025410717</v>
      </c>
      <c r="O3983" s="1">
        <f t="shared" si="564"/>
        <v>18.418590060254107</v>
      </c>
      <c r="P3983" s="2">
        <f t="shared" si="565"/>
        <v>16.768909939745893</v>
      </c>
    </row>
    <row r="3984" spans="1:16" x14ac:dyDescent="0.2">
      <c r="A3984" s="46" t="s">
        <v>64</v>
      </c>
      <c r="B3984" s="47" t="s">
        <v>28</v>
      </c>
      <c r="C3984" s="46" t="s">
        <v>44</v>
      </c>
      <c r="D3984" s="47">
        <v>2020</v>
      </c>
      <c r="E3984">
        <v>2</v>
      </c>
      <c r="G3984">
        <v>32</v>
      </c>
      <c r="H3984">
        <v>14.751000000000001</v>
      </c>
      <c r="I3984">
        <v>22.3445</v>
      </c>
      <c r="M3984" s="3">
        <f t="shared" si="562"/>
        <v>18.547750000000001</v>
      </c>
      <c r="N3984" s="1">
        <f t="shared" si="563"/>
        <v>5.369415342940048</v>
      </c>
      <c r="O3984" s="1">
        <f t="shared" si="564"/>
        <v>23.917165342940049</v>
      </c>
      <c r="P3984" s="2">
        <f t="shared" si="565"/>
        <v>13.178334657059953</v>
      </c>
    </row>
    <row r="3985" spans="1:16" x14ac:dyDescent="0.2">
      <c r="A3985" s="46" t="s">
        <v>64</v>
      </c>
      <c r="B3985" s="47" t="s">
        <v>28</v>
      </c>
      <c r="C3985" s="46" t="s">
        <v>44</v>
      </c>
      <c r="D3985" s="47">
        <v>2020</v>
      </c>
      <c r="E3985">
        <v>2</v>
      </c>
      <c r="G3985">
        <v>33</v>
      </c>
      <c r="H3985">
        <v>15.103</v>
      </c>
      <c r="I3985">
        <v>18.883000000000003</v>
      </c>
      <c r="M3985" s="3">
        <f t="shared" si="562"/>
        <v>16.993000000000002</v>
      </c>
      <c r="N3985" s="1">
        <f t="shared" si="563"/>
        <v>2.6728636328851412</v>
      </c>
      <c r="O3985" s="1">
        <f t="shared" si="564"/>
        <v>19.665863632885141</v>
      </c>
      <c r="P3985" s="2">
        <f t="shared" si="565"/>
        <v>14.320136367114861</v>
      </c>
    </row>
    <row r="3986" spans="1:16" x14ac:dyDescent="0.2">
      <c r="A3986" s="46" t="s">
        <v>64</v>
      </c>
      <c r="B3986" s="47" t="s">
        <v>28</v>
      </c>
      <c r="C3986" s="46" t="s">
        <v>44</v>
      </c>
      <c r="D3986" s="47">
        <v>2020</v>
      </c>
      <c r="E3986">
        <v>2</v>
      </c>
      <c r="G3986" s="47">
        <v>34</v>
      </c>
      <c r="H3986">
        <v>18.154499999999999</v>
      </c>
      <c r="I3986">
        <v>18.904</v>
      </c>
      <c r="M3986" s="3">
        <f t="shared" si="562"/>
        <v>18.529249999999998</v>
      </c>
      <c r="N3986" s="1">
        <f t="shared" si="563"/>
        <v>0.5299765324993182</v>
      </c>
      <c r="O3986" s="1">
        <f t="shared" si="564"/>
        <v>19.059226532499316</v>
      </c>
      <c r="P3986" s="2">
        <f t="shared" si="565"/>
        <v>17.999273467500679</v>
      </c>
    </row>
    <row r="3987" spans="1:16" x14ac:dyDescent="0.2">
      <c r="A3987" s="46" t="s">
        <v>64</v>
      </c>
      <c r="B3987" s="47" t="s">
        <v>28</v>
      </c>
      <c r="C3987" s="46" t="s">
        <v>44</v>
      </c>
      <c r="D3987" s="47">
        <v>2020</v>
      </c>
      <c r="E3987">
        <v>2</v>
      </c>
      <c r="G3987">
        <v>35</v>
      </c>
      <c r="H3987">
        <v>19.783999999999999</v>
      </c>
      <c r="I3987">
        <v>19.2455</v>
      </c>
      <c r="M3987" s="3">
        <f t="shared" si="562"/>
        <v>19.514749999999999</v>
      </c>
      <c r="N3987" s="1">
        <f t="shared" si="563"/>
        <v>0.38077700166895517</v>
      </c>
      <c r="O3987" s="1">
        <f t="shared" si="564"/>
        <v>19.895527001668956</v>
      </c>
      <c r="P3987" s="2">
        <f t="shared" si="565"/>
        <v>19.133972998331043</v>
      </c>
    </row>
    <row r="3988" spans="1:16" x14ac:dyDescent="0.2">
      <c r="A3988" s="46" t="s">
        <v>64</v>
      </c>
      <c r="B3988" s="47" t="s">
        <v>28</v>
      </c>
      <c r="C3988" s="46" t="s">
        <v>44</v>
      </c>
      <c r="D3988" s="47">
        <v>2020</v>
      </c>
      <c r="E3988">
        <v>2</v>
      </c>
      <c r="G3988">
        <v>36</v>
      </c>
      <c r="H3988">
        <v>29.095500000000001</v>
      </c>
      <c r="I3988">
        <v>19.304499999999997</v>
      </c>
      <c r="M3988" s="3">
        <f t="shared" si="562"/>
        <v>24.2</v>
      </c>
      <c r="N3988" s="1">
        <f t="shared" si="563"/>
        <v>6.9232824945974967</v>
      </c>
      <c r="O3988" s="1">
        <f t="shared" si="564"/>
        <v>31.123282494597497</v>
      </c>
      <c r="P3988" s="2">
        <f t="shared" si="565"/>
        <v>17.276717505402502</v>
      </c>
    </row>
    <row r="3989" spans="1:16" x14ac:dyDescent="0.2">
      <c r="A3989" s="46" t="s">
        <v>64</v>
      </c>
      <c r="B3989" s="47" t="s">
        <v>28</v>
      </c>
      <c r="C3989" s="46" t="s">
        <v>44</v>
      </c>
      <c r="D3989" s="47">
        <v>2020</v>
      </c>
      <c r="E3989">
        <v>2</v>
      </c>
      <c r="G3989" s="47">
        <v>37</v>
      </c>
      <c r="H3989">
        <v>24.750499999999999</v>
      </c>
      <c r="I3989">
        <v>20.073999999999998</v>
      </c>
      <c r="M3989" s="3">
        <f t="shared" si="562"/>
        <v>22.41225</v>
      </c>
      <c r="N3989" s="1">
        <f t="shared" si="563"/>
        <v>3.3067848622188509</v>
      </c>
      <c r="O3989" s="1">
        <f t="shared" si="564"/>
        <v>25.719034862218852</v>
      </c>
      <c r="P3989" s="2">
        <f t="shared" si="565"/>
        <v>19.105465137781149</v>
      </c>
    </row>
    <row r="3990" spans="1:16" x14ac:dyDescent="0.2">
      <c r="A3990" s="46" t="s">
        <v>64</v>
      </c>
      <c r="B3990" s="47" t="s">
        <v>28</v>
      </c>
      <c r="C3990" s="46" t="s">
        <v>44</v>
      </c>
      <c r="D3990" s="47">
        <v>2020</v>
      </c>
      <c r="E3990">
        <v>2</v>
      </c>
      <c r="G3990">
        <v>38</v>
      </c>
      <c r="H3990">
        <v>22.264000000000003</v>
      </c>
      <c r="I3990">
        <v>20.03</v>
      </c>
      <c r="M3990" s="3">
        <f t="shared" si="562"/>
        <v>21.147000000000002</v>
      </c>
      <c r="N3990" s="1">
        <f t="shared" si="563"/>
        <v>1.5796765491707485</v>
      </c>
      <c r="O3990" s="1">
        <f t="shared" si="564"/>
        <v>22.726676549170751</v>
      </c>
      <c r="P3990" s="2">
        <f t="shared" si="565"/>
        <v>19.567323450829253</v>
      </c>
    </row>
    <row r="3991" spans="1:16" x14ac:dyDescent="0.2">
      <c r="A3991" s="46" t="s">
        <v>64</v>
      </c>
      <c r="B3991" s="47" t="s">
        <v>28</v>
      </c>
      <c r="C3991" s="46" t="s">
        <v>44</v>
      </c>
      <c r="D3991" s="47">
        <v>2020</v>
      </c>
      <c r="E3991">
        <v>2</v>
      </c>
      <c r="G3991">
        <v>39</v>
      </c>
      <c r="H3991">
        <v>23.8215</v>
      </c>
      <c r="I3991">
        <v>21.914000000000001</v>
      </c>
      <c r="M3991" s="3">
        <f t="shared" si="562"/>
        <v>22.867750000000001</v>
      </c>
      <c r="N3991" s="1">
        <f t="shared" si="563"/>
        <v>1.3488061851133386</v>
      </c>
      <c r="O3991" s="1">
        <f t="shared" si="564"/>
        <v>24.21655618511334</v>
      </c>
      <c r="P3991" s="2">
        <f t="shared" si="565"/>
        <v>21.518943814886661</v>
      </c>
    </row>
    <row r="3992" spans="1:16" x14ac:dyDescent="0.2">
      <c r="A3992" s="46" t="s">
        <v>64</v>
      </c>
      <c r="B3992" s="47" t="s">
        <v>28</v>
      </c>
      <c r="C3992" s="46" t="s">
        <v>44</v>
      </c>
      <c r="D3992" s="47">
        <v>2020</v>
      </c>
      <c r="E3992">
        <v>2</v>
      </c>
      <c r="G3992" s="47">
        <v>40</v>
      </c>
      <c r="H3992">
        <v>22.692</v>
      </c>
      <c r="I3992">
        <v>22.286499999999997</v>
      </c>
      <c r="M3992" s="3">
        <f t="shared" si="562"/>
        <v>22.489249999999998</v>
      </c>
      <c r="N3992" s="1">
        <f t="shared" si="563"/>
        <v>0.28673179977114749</v>
      </c>
      <c r="O3992" s="1">
        <f t="shared" si="564"/>
        <v>22.775981799771145</v>
      </c>
      <c r="P3992" s="2">
        <f t="shared" si="565"/>
        <v>22.202518200228852</v>
      </c>
    </row>
    <row r="3993" spans="1:16" x14ac:dyDescent="0.2">
      <c r="A3993" s="46" t="s">
        <v>64</v>
      </c>
      <c r="B3993" s="47" t="s">
        <v>28</v>
      </c>
      <c r="C3993" s="46" t="s">
        <v>44</v>
      </c>
      <c r="D3993" s="47">
        <v>2020</v>
      </c>
      <c r="E3993">
        <v>2</v>
      </c>
      <c r="G3993">
        <v>41</v>
      </c>
      <c r="H3993">
        <v>24.762500000000003</v>
      </c>
      <c r="I3993">
        <v>21.893999999999998</v>
      </c>
      <c r="M3993" s="3">
        <f t="shared" si="562"/>
        <v>23.328250000000001</v>
      </c>
      <c r="N3993" s="1">
        <f t="shared" si="563"/>
        <v>2.0283358018336148</v>
      </c>
      <c r="O3993" s="1">
        <f t="shared" si="564"/>
        <v>25.356585801833617</v>
      </c>
      <c r="P3993" s="2">
        <f t="shared" si="565"/>
        <v>21.299914198166384</v>
      </c>
    </row>
    <row r="3994" spans="1:16" x14ac:dyDescent="0.2">
      <c r="A3994" s="46" t="s">
        <v>64</v>
      </c>
      <c r="B3994" s="47" t="s">
        <v>28</v>
      </c>
      <c r="C3994" s="46" t="s">
        <v>44</v>
      </c>
      <c r="D3994" s="47">
        <v>2020</v>
      </c>
      <c r="E3994">
        <v>2</v>
      </c>
      <c r="G3994">
        <v>42</v>
      </c>
      <c r="H3994">
        <v>23.216999999999999</v>
      </c>
      <c r="I3994">
        <v>19.304500000000001</v>
      </c>
      <c r="M3994" s="3">
        <f t="shared" si="562"/>
        <v>21.260750000000002</v>
      </c>
      <c r="N3994" s="1">
        <f t="shared" si="563"/>
        <v>2.7665552813923657</v>
      </c>
      <c r="O3994" s="1">
        <f t="shared" si="564"/>
        <v>24.027305281392366</v>
      </c>
      <c r="P3994" s="2">
        <f t="shared" si="565"/>
        <v>18.494194718607638</v>
      </c>
    </row>
    <row r="3995" spans="1:16" x14ac:dyDescent="0.2">
      <c r="A3995" s="46" t="s">
        <v>64</v>
      </c>
      <c r="B3995" s="47" t="s">
        <v>28</v>
      </c>
      <c r="C3995" s="46" t="s">
        <v>44</v>
      </c>
      <c r="D3995" s="47">
        <v>2020</v>
      </c>
      <c r="E3995">
        <v>2</v>
      </c>
      <c r="G3995" s="47">
        <v>43</v>
      </c>
      <c r="H3995">
        <v>24.201999999999998</v>
      </c>
      <c r="I3995">
        <v>21.945499999999999</v>
      </c>
      <c r="M3995" s="3">
        <f t="shared" si="562"/>
        <v>23.073749999999997</v>
      </c>
      <c r="N3995" s="1">
        <f t="shared" si="563"/>
        <v>1.5955864517474438</v>
      </c>
      <c r="O3995" s="1">
        <f t="shared" si="564"/>
        <v>24.669336451747441</v>
      </c>
      <c r="P3995" s="2">
        <f t="shared" si="565"/>
        <v>21.478163548252553</v>
      </c>
    </row>
    <row r="3996" spans="1:16" x14ac:dyDescent="0.2">
      <c r="A3996" s="46" t="s">
        <v>64</v>
      </c>
      <c r="B3996" s="47" t="s">
        <v>28</v>
      </c>
      <c r="C3996" s="46" t="s">
        <v>44</v>
      </c>
      <c r="D3996" s="47">
        <v>2020</v>
      </c>
      <c r="E3996">
        <v>2</v>
      </c>
      <c r="G3996">
        <v>44</v>
      </c>
      <c r="H3996">
        <v>23.445</v>
      </c>
      <c r="I3996">
        <v>23.827500000000001</v>
      </c>
      <c r="M3996" s="3">
        <f t="shared" si="562"/>
        <v>23.63625</v>
      </c>
      <c r="N3996" s="1">
        <f t="shared" si="563"/>
        <v>0.27046834380385465</v>
      </c>
      <c r="O3996" s="1">
        <f t="shared" si="564"/>
        <v>23.906718343803856</v>
      </c>
      <c r="P3996" s="2">
        <f t="shared" si="565"/>
        <v>23.365781656196145</v>
      </c>
    </row>
    <row r="3997" spans="1:16" x14ac:dyDescent="0.2">
      <c r="A3997" s="46" t="s">
        <v>64</v>
      </c>
      <c r="B3997" s="47" t="s">
        <v>28</v>
      </c>
      <c r="C3997" s="46" t="s">
        <v>44</v>
      </c>
      <c r="D3997" s="47">
        <v>2020</v>
      </c>
      <c r="E3997">
        <v>2</v>
      </c>
      <c r="G3997">
        <v>45</v>
      </c>
      <c r="H3997">
        <v>23.506</v>
      </c>
      <c r="I3997">
        <v>26.1645</v>
      </c>
      <c r="M3997" s="3">
        <f t="shared" si="562"/>
        <v>24.835250000000002</v>
      </c>
      <c r="N3997" s="1">
        <f t="shared" si="563"/>
        <v>1.8798433777844366</v>
      </c>
      <c r="O3997" s="1">
        <f t="shared" si="564"/>
        <v>26.715093377784438</v>
      </c>
      <c r="P3997" s="2">
        <f t="shared" si="565"/>
        <v>22.955406622215566</v>
      </c>
    </row>
    <row r="3998" spans="1:16" x14ac:dyDescent="0.2">
      <c r="A3998" s="46" t="s">
        <v>64</v>
      </c>
      <c r="B3998" s="47" t="s">
        <v>28</v>
      </c>
      <c r="C3998" s="46" t="s">
        <v>44</v>
      </c>
      <c r="D3998" s="47">
        <v>2020</v>
      </c>
      <c r="E3998">
        <v>2</v>
      </c>
      <c r="G3998" s="47">
        <v>46</v>
      </c>
      <c r="H3998">
        <v>28.719000000000001</v>
      </c>
      <c r="I3998">
        <v>24.951000000000001</v>
      </c>
      <c r="M3998" s="3">
        <f t="shared" si="562"/>
        <v>26.835000000000001</v>
      </c>
      <c r="N3998" s="1">
        <f t="shared" si="563"/>
        <v>2.6643783515109116</v>
      </c>
      <c r="O3998" s="1">
        <f t="shared" si="564"/>
        <v>29.499378351510913</v>
      </c>
      <c r="P3998" s="2">
        <f t="shared" si="565"/>
        <v>24.170621648489089</v>
      </c>
    </row>
    <row r="3999" spans="1:16" x14ac:dyDescent="0.2">
      <c r="A3999" s="46" t="s">
        <v>64</v>
      </c>
      <c r="B3999" s="47" t="s">
        <v>28</v>
      </c>
      <c r="C3999" s="46" t="s">
        <v>44</v>
      </c>
      <c r="D3999" s="47">
        <v>2020</v>
      </c>
      <c r="E3999">
        <v>2</v>
      </c>
      <c r="G3999">
        <v>47</v>
      </c>
      <c r="H3999">
        <v>24.163</v>
      </c>
      <c r="I3999">
        <v>21.186</v>
      </c>
      <c r="M3999" s="3">
        <f t="shared" si="562"/>
        <v>22.674500000000002</v>
      </c>
      <c r="N3999" s="1">
        <f t="shared" si="563"/>
        <v>2.1050568875923523</v>
      </c>
      <c r="O3999" s="1">
        <f t="shared" si="564"/>
        <v>24.779556887592353</v>
      </c>
      <c r="P3999" s="2">
        <f t="shared" si="565"/>
        <v>20.569443112407651</v>
      </c>
    </row>
    <row r="4000" spans="1:16" x14ac:dyDescent="0.2">
      <c r="A4000" s="46" t="s">
        <v>64</v>
      </c>
      <c r="B4000" s="47" t="s">
        <v>28</v>
      </c>
      <c r="C4000" s="46" t="s">
        <v>44</v>
      </c>
      <c r="D4000" s="47">
        <v>2020</v>
      </c>
      <c r="E4000">
        <v>2</v>
      </c>
      <c r="G4000">
        <v>48</v>
      </c>
      <c r="H4000">
        <v>27.337</v>
      </c>
      <c r="I4000">
        <v>28.689</v>
      </c>
      <c r="M4000" s="3">
        <f t="shared" si="562"/>
        <v>28.012999999999998</v>
      </c>
      <c r="N4000" s="1">
        <f t="shared" si="563"/>
        <v>0.95600836816421253</v>
      </c>
      <c r="O4000" s="1">
        <f t="shared" si="564"/>
        <v>28.969008368164211</v>
      </c>
      <c r="P4000" s="2">
        <f t="shared" si="565"/>
        <v>27.056991631835785</v>
      </c>
    </row>
    <row r="4001" spans="1:16" x14ac:dyDescent="0.2">
      <c r="A4001" s="46" t="s">
        <v>64</v>
      </c>
      <c r="B4001" s="47" t="s">
        <v>28</v>
      </c>
      <c r="C4001" s="46" t="s">
        <v>44</v>
      </c>
      <c r="D4001" s="47">
        <v>2020</v>
      </c>
      <c r="E4001">
        <v>2</v>
      </c>
      <c r="G4001" s="47">
        <v>49</v>
      </c>
      <c r="H4001">
        <v>26.587</v>
      </c>
      <c r="I4001">
        <v>24.257000000000001</v>
      </c>
      <c r="M4001" s="3">
        <f t="shared" si="562"/>
        <v>25.422000000000001</v>
      </c>
      <c r="N4001" s="1">
        <f t="shared" si="563"/>
        <v>1.6475588001646544</v>
      </c>
      <c r="O4001" s="1">
        <f t="shared" si="564"/>
        <v>27.069558800164653</v>
      </c>
      <c r="P4001" s="2">
        <f t="shared" si="565"/>
        <v>23.774441199835348</v>
      </c>
    </row>
    <row r="4002" spans="1:16" x14ac:dyDescent="0.2">
      <c r="A4002" s="46" t="s">
        <v>64</v>
      </c>
      <c r="B4002" s="47" t="s">
        <v>28</v>
      </c>
      <c r="C4002" s="46" t="s">
        <v>44</v>
      </c>
      <c r="D4002" s="47">
        <v>2020</v>
      </c>
      <c r="E4002">
        <v>2</v>
      </c>
      <c r="G4002">
        <v>50</v>
      </c>
      <c r="H4002">
        <v>28.768000000000001</v>
      </c>
      <c r="I4002">
        <v>24.198</v>
      </c>
      <c r="M4002" s="3">
        <f t="shared" si="562"/>
        <v>26.483000000000001</v>
      </c>
      <c r="N4002" s="1">
        <f t="shared" si="563"/>
        <v>3.2314779900225221</v>
      </c>
      <c r="O4002" s="1">
        <f t="shared" si="564"/>
        <v>29.714477990022523</v>
      </c>
      <c r="P4002" s="2">
        <f t="shared" si="565"/>
        <v>23.251522009977478</v>
      </c>
    </row>
    <row r="4003" spans="1:16" x14ac:dyDescent="0.2">
      <c r="A4003" s="46" t="s">
        <v>64</v>
      </c>
      <c r="B4003" s="47" t="s">
        <v>28</v>
      </c>
      <c r="C4003" s="46" t="s">
        <v>44</v>
      </c>
      <c r="D4003" s="47">
        <v>2020</v>
      </c>
      <c r="E4003">
        <v>2</v>
      </c>
      <c r="G4003">
        <v>51</v>
      </c>
      <c r="H4003">
        <v>27.212</v>
      </c>
      <c r="I4003">
        <v>25.837</v>
      </c>
      <c r="M4003" s="3">
        <f t="shared" si="562"/>
        <v>26.5245</v>
      </c>
      <c r="N4003" s="1">
        <f t="shared" si="563"/>
        <v>0.97227182413150282</v>
      </c>
      <c r="O4003" s="1">
        <f t="shared" si="564"/>
        <v>27.496771824131503</v>
      </c>
      <c r="P4003" s="2">
        <f t="shared" si="565"/>
        <v>25.552228175868496</v>
      </c>
    </row>
    <row r="4004" spans="1:16" x14ac:dyDescent="0.2">
      <c r="A4004" s="46" t="s">
        <v>64</v>
      </c>
      <c r="B4004" s="47" t="s">
        <v>28</v>
      </c>
      <c r="C4004" s="46" t="s">
        <v>44</v>
      </c>
      <c r="D4004" s="47">
        <v>2020</v>
      </c>
      <c r="E4004">
        <v>2</v>
      </c>
      <c r="G4004" s="47">
        <v>52</v>
      </c>
      <c r="H4004">
        <v>24.571999999999999</v>
      </c>
      <c r="I4004">
        <v>25.088000000000001</v>
      </c>
      <c r="M4004" s="3">
        <f t="shared" si="562"/>
        <v>24.83</v>
      </c>
      <c r="N4004" s="1">
        <f t="shared" si="563"/>
        <v>0.36486709909225978</v>
      </c>
      <c r="O4004" s="1">
        <f t="shared" si="564"/>
        <v>25.194867099092257</v>
      </c>
      <c r="P4004" s="2">
        <f t="shared" si="565"/>
        <v>24.46513290090774</v>
      </c>
    </row>
    <row r="4005" spans="1:16" x14ac:dyDescent="0.2">
      <c r="A4005" s="46" t="s">
        <v>64</v>
      </c>
      <c r="B4005" s="47" t="s">
        <v>28</v>
      </c>
      <c r="C4005" s="46" t="s">
        <v>44</v>
      </c>
      <c r="D4005" s="47">
        <v>2020</v>
      </c>
      <c r="E4005">
        <v>2</v>
      </c>
      <c r="G4005">
        <v>53</v>
      </c>
      <c r="H4005">
        <v>26.512</v>
      </c>
      <c r="I4005">
        <v>25.76</v>
      </c>
      <c r="M4005" s="3">
        <f t="shared" si="562"/>
        <v>26.136000000000003</v>
      </c>
      <c r="N4005" s="1">
        <f t="shared" si="563"/>
        <v>0.53174429945228296</v>
      </c>
      <c r="O4005" s="1">
        <f t="shared" si="564"/>
        <v>26.667744299452284</v>
      </c>
      <c r="P4005" s="2">
        <f t="shared" si="565"/>
        <v>25.604255700547721</v>
      </c>
    </row>
    <row r="4006" spans="1:16" x14ac:dyDescent="0.2">
      <c r="A4006" s="46" t="s">
        <v>64</v>
      </c>
      <c r="B4006" s="47" t="s">
        <v>28</v>
      </c>
      <c r="C4006" s="46" t="s">
        <v>44</v>
      </c>
      <c r="D4006" s="47">
        <v>2020</v>
      </c>
      <c r="E4006">
        <v>2</v>
      </c>
      <c r="G4006">
        <v>54</v>
      </c>
      <c r="H4006">
        <v>37.049999999999997</v>
      </c>
      <c r="I4006">
        <v>27.678999999999998</v>
      </c>
      <c r="M4006" s="3">
        <f t="shared" si="562"/>
        <v>32.3645</v>
      </c>
      <c r="N4006" s="1">
        <f t="shared" si="563"/>
        <v>6.6262976464991423</v>
      </c>
      <c r="O4006" s="1">
        <f t="shared" si="564"/>
        <v>38.990797646499139</v>
      </c>
      <c r="P4006" s="2">
        <f t="shared" si="565"/>
        <v>25.738202353500856</v>
      </c>
    </row>
    <row r="4007" spans="1:16" x14ac:dyDescent="0.2">
      <c r="A4007" s="46" t="s">
        <v>64</v>
      </c>
      <c r="B4007" s="47" t="s">
        <v>28</v>
      </c>
      <c r="C4007" s="46" t="s">
        <v>44</v>
      </c>
      <c r="D4007" s="47">
        <v>2020</v>
      </c>
      <c r="E4007">
        <v>2</v>
      </c>
      <c r="G4007" s="47">
        <v>55</v>
      </c>
      <c r="H4007">
        <v>34.170999999999999</v>
      </c>
      <c r="I4007">
        <v>27.965</v>
      </c>
      <c r="M4007" s="3">
        <f t="shared" si="562"/>
        <v>31.067999999999998</v>
      </c>
      <c r="N4007" s="1">
        <f t="shared" si="563"/>
        <v>4.388304684043713</v>
      </c>
      <c r="O4007" s="1">
        <f t="shared" si="564"/>
        <v>35.456304684043708</v>
      </c>
      <c r="P4007" s="2">
        <f t="shared" si="565"/>
        <v>26.679695315956284</v>
      </c>
    </row>
    <row r="4008" spans="1:16" x14ac:dyDescent="0.2">
      <c r="A4008" s="46" t="s">
        <v>64</v>
      </c>
      <c r="B4008" s="47" t="s">
        <v>28</v>
      </c>
      <c r="C4008" s="46" t="s">
        <v>44</v>
      </c>
      <c r="D4008" s="47">
        <v>2020</v>
      </c>
      <c r="E4008">
        <v>2</v>
      </c>
      <c r="G4008">
        <v>56</v>
      </c>
      <c r="H4008">
        <v>31.922000000000001</v>
      </c>
      <c r="I4008">
        <v>28.087</v>
      </c>
      <c r="M4008" s="3">
        <f t="shared" si="562"/>
        <v>30.0045</v>
      </c>
      <c r="N4008" s="1">
        <f t="shared" si="563"/>
        <v>2.7117545058504104</v>
      </c>
      <c r="O4008" s="1">
        <f t="shared" si="564"/>
        <v>32.716254505850408</v>
      </c>
      <c r="P4008" s="2">
        <f t="shared" si="565"/>
        <v>27.292745494149589</v>
      </c>
    </row>
    <row r="4009" spans="1:16" x14ac:dyDescent="0.2">
      <c r="A4009" s="46" t="s">
        <v>64</v>
      </c>
      <c r="B4009" s="47" t="s">
        <v>28</v>
      </c>
      <c r="C4009" s="46" t="s">
        <v>44</v>
      </c>
      <c r="D4009" s="47">
        <v>2020</v>
      </c>
      <c r="E4009">
        <v>2</v>
      </c>
      <c r="G4009">
        <v>57</v>
      </c>
      <c r="H4009">
        <v>33.344000000000001</v>
      </c>
      <c r="I4009">
        <v>26.512</v>
      </c>
      <c r="M4009" s="3">
        <f t="shared" si="562"/>
        <v>29.928000000000001</v>
      </c>
      <c r="N4009" s="1">
        <f t="shared" si="563"/>
        <v>4.8309535290665071</v>
      </c>
      <c r="O4009" s="1">
        <f t="shared" si="564"/>
        <v>34.75895352906651</v>
      </c>
      <c r="P4009" s="2">
        <f t="shared" si="565"/>
        <v>25.097046470933492</v>
      </c>
    </row>
    <row r="4010" spans="1:16" x14ac:dyDescent="0.2">
      <c r="A4010" s="46" t="s">
        <v>64</v>
      </c>
      <c r="B4010" s="47" t="s">
        <v>28</v>
      </c>
      <c r="C4010" s="46" t="s">
        <v>44</v>
      </c>
      <c r="D4010" s="47">
        <v>2020</v>
      </c>
      <c r="E4010">
        <v>2</v>
      </c>
      <c r="G4010" s="47">
        <v>58</v>
      </c>
      <c r="H4010">
        <v>31.09</v>
      </c>
      <c r="I4010">
        <v>22.21</v>
      </c>
      <c r="M4010" s="3">
        <f t="shared" si="562"/>
        <v>26.65</v>
      </c>
      <c r="N4010" s="1">
        <f t="shared" si="563"/>
        <v>6.2791082169365486</v>
      </c>
      <c r="O4010" s="1">
        <f t="shared" si="564"/>
        <v>32.929108216936548</v>
      </c>
      <c r="P4010" s="2">
        <f t="shared" si="565"/>
        <v>20.370891783063449</v>
      </c>
    </row>
    <row r="4011" spans="1:16" x14ac:dyDescent="0.2">
      <c r="A4011" s="46" t="s">
        <v>64</v>
      </c>
      <c r="B4011" s="47" t="s">
        <v>28</v>
      </c>
      <c r="C4011" s="46" t="s">
        <v>44</v>
      </c>
      <c r="D4011" s="47">
        <v>2020</v>
      </c>
      <c r="E4011">
        <v>2</v>
      </c>
      <c r="G4011">
        <v>59</v>
      </c>
      <c r="H4011">
        <v>24.198</v>
      </c>
      <c r="I4011">
        <v>26.8</v>
      </c>
      <c r="M4011" s="3">
        <f t="shared" ref="M4011:M4040" si="566">AVERAGE(H4011:L4011)</f>
        <v>25.499000000000002</v>
      </c>
      <c r="N4011" s="1">
        <f t="shared" ref="N4011:N4040" si="567">STDEV(H4011:L4011)</f>
        <v>1.8398918446473969</v>
      </c>
      <c r="O4011" s="1">
        <f t="shared" ref="O4011:O4074" si="568">M4011+N4011</f>
        <v>27.338891844647399</v>
      </c>
      <c r="P4011" s="2">
        <f t="shared" ref="P4011:P4074" si="569">M4011-N4011</f>
        <v>23.659108155352605</v>
      </c>
    </row>
    <row r="4012" spans="1:16" x14ac:dyDescent="0.2">
      <c r="A4012" s="46" t="s">
        <v>64</v>
      </c>
      <c r="B4012" s="47" t="s">
        <v>28</v>
      </c>
      <c r="C4012" s="46" t="s">
        <v>44</v>
      </c>
      <c r="D4012" s="47">
        <v>2020</v>
      </c>
      <c r="E4012">
        <v>2</v>
      </c>
      <c r="G4012">
        <v>60</v>
      </c>
      <c r="H4012">
        <v>27.263999999999999</v>
      </c>
      <c r="I4012">
        <v>31.09</v>
      </c>
      <c r="M4012" s="3">
        <f t="shared" si="566"/>
        <v>29.177</v>
      </c>
      <c r="N4012" s="1">
        <f t="shared" si="567"/>
        <v>2.7053905448197311</v>
      </c>
      <c r="O4012" s="1">
        <f t="shared" si="568"/>
        <v>31.882390544819732</v>
      </c>
      <c r="P4012" s="2">
        <f t="shared" si="569"/>
        <v>26.471609455180268</v>
      </c>
    </row>
    <row r="4013" spans="1:16" x14ac:dyDescent="0.2">
      <c r="A4013" s="46" t="s">
        <v>64</v>
      </c>
      <c r="B4013" s="47" t="s">
        <v>28</v>
      </c>
      <c r="C4013" s="46" t="s">
        <v>44</v>
      </c>
      <c r="D4013" s="47">
        <v>2020</v>
      </c>
      <c r="E4013">
        <v>2</v>
      </c>
      <c r="G4013" s="47">
        <v>61</v>
      </c>
      <c r="H4013">
        <v>24.257000000000001</v>
      </c>
      <c r="I4013">
        <v>31.172999999999998</v>
      </c>
      <c r="M4013" s="3">
        <f t="shared" si="566"/>
        <v>27.715</v>
      </c>
      <c r="N4013" s="1">
        <f t="shared" si="567"/>
        <v>4.8903504986861623</v>
      </c>
      <c r="O4013" s="1">
        <f t="shared" si="568"/>
        <v>32.605350498686164</v>
      </c>
      <c r="P4013" s="2">
        <f t="shared" si="569"/>
        <v>22.824649501313836</v>
      </c>
    </row>
    <row r="4014" spans="1:16" x14ac:dyDescent="0.2">
      <c r="A4014" s="46" t="s">
        <v>64</v>
      </c>
      <c r="B4014" s="47" t="s">
        <v>28</v>
      </c>
      <c r="C4014" s="46" t="s">
        <v>44</v>
      </c>
      <c r="D4014" s="47">
        <v>2020</v>
      </c>
      <c r="E4014">
        <v>2</v>
      </c>
      <c r="G4014">
        <v>62</v>
      </c>
      <c r="H4014">
        <v>26.587</v>
      </c>
      <c r="I4014">
        <v>28.838000000000001</v>
      </c>
      <c r="M4014" s="3">
        <f t="shared" si="566"/>
        <v>27.712499999999999</v>
      </c>
      <c r="N4014" s="1">
        <f t="shared" si="567"/>
        <v>1.5916973644509194</v>
      </c>
      <c r="O4014" s="1">
        <f t="shared" si="568"/>
        <v>29.304197364450918</v>
      </c>
      <c r="P4014" s="2">
        <f t="shared" si="569"/>
        <v>26.120802635549079</v>
      </c>
    </row>
    <row r="4015" spans="1:16" x14ac:dyDescent="0.2">
      <c r="A4015" s="46" t="s">
        <v>64</v>
      </c>
      <c r="B4015" s="47" t="s">
        <v>28</v>
      </c>
      <c r="C4015" s="46" t="s">
        <v>44</v>
      </c>
      <c r="D4015" s="47">
        <v>2020</v>
      </c>
      <c r="E4015">
        <v>2</v>
      </c>
      <c r="G4015">
        <v>63</v>
      </c>
      <c r="H4015">
        <v>24.198</v>
      </c>
      <c r="I4015">
        <v>25.837</v>
      </c>
      <c r="M4015" s="3">
        <f t="shared" si="566"/>
        <v>25.017499999999998</v>
      </c>
      <c r="N4015" s="1">
        <f t="shared" si="567"/>
        <v>1.1589480143647508</v>
      </c>
      <c r="O4015" s="1">
        <f t="shared" si="568"/>
        <v>26.176448014364748</v>
      </c>
      <c r="P4015" s="2">
        <f t="shared" si="569"/>
        <v>23.858551985635248</v>
      </c>
    </row>
    <row r="4016" spans="1:16" x14ac:dyDescent="0.2">
      <c r="A4016" s="46" t="s">
        <v>64</v>
      </c>
      <c r="B4016" s="47" t="s">
        <v>28</v>
      </c>
      <c r="C4016" s="46" t="s">
        <v>44</v>
      </c>
      <c r="D4016" s="47">
        <v>2020</v>
      </c>
      <c r="E4016">
        <v>2</v>
      </c>
      <c r="G4016" s="47">
        <v>64</v>
      </c>
      <c r="H4016">
        <v>24.198</v>
      </c>
      <c r="I4016">
        <v>26.457999999999998</v>
      </c>
      <c r="M4016" s="3">
        <f t="shared" si="566"/>
        <v>25.327999999999999</v>
      </c>
      <c r="N4016" s="1">
        <f t="shared" si="567"/>
        <v>1.5980613254815961</v>
      </c>
      <c r="O4016" s="1">
        <f t="shared" si="568"/>
        <v>26.926061325481594</v>
      </c>
      <c r="P4016" s="2">
        <f t="shared" si="569"/>
        <v>23.729938674518404</v>
      </c>
    </row>
    <row r="4017" spans="1:16" x14ac:dyDescent="0.2">
      <c r="A4017" s="46" t="s">
        <v>64</v>
      </c>
      <c r="B4017" s="47" t="s">
        <v>28</v>
      </c>
      <c r="C4017" s="46" t="s">
        <v>44</v>
      </c>
      <c r="D4017" s="47">
        <v>2020</v>
      </c>
      <c r="E4017">
        <v>2</v>
      </c>
      <c r="G4017">
        <v>65</v>
      </c>
      <c r="H4017">
        <v>26.457999999999998</v>
      </c>
      <c r="I4017">
        <v>26.587</v>
      </c>
      <c r="M4017" s="3">
        <f t="shared" si="566"/>
        <v>26.522500000000001</v>
      </c>
      <c r="N4017" s="1">
        <f t="shared" si="567"/>
        <v>9.121677477306557E-2</v>
      </c>
      <c r="O4017" s="1">
        <f t="shared" si="568"/>
        <v>26.613716774773067</v>
      </c>
      <c r="P4017" s="2">
        <f t="shared" si="569"/>
        <v>26.431283225226935</v>
      </c>
    </row>
    <row r="4018" spans="1:16" x14ac:dyDescent="0.2">
      <c r="A4018" s="46" t="s">
        <v>64</v>
      </c>
      <c r="B4018" s="47" t="s">
        <v>28</v>
      </c>
      <c r="C4018" s="46" t="s">
        <v>44</v>
      </c>
      <c r="D4018" s="47">
        <v>2020</v>
      </c>
      <c r="E4018">
        <v>2</v>
      </c>
      <c r="G4018">
        <v>66</v>
      </c>
      <c r="H4018">
        <v>32.767000000000003</v>
      </c>
      <c r="I4018">
        <v>24.257000000000001</v>
      </c>
      <c r="M4018" s="3">
        <f t="shared" si="566"/>
        <v>28.512</v>
      </c>
      <c r="N4018" s="1">
        <f t="shared" si="567"/>
        <v>6.0174787078975305</v>
      </c>
      <c r="O4018" s="1">
        <f t="shared" si="568"/>
        <v>34.529478707897532</v>
      </c>
      <c r="P4018" s="2">
        <f t="shared" si="569"/>
        <v>22.494521292102469</v>
      </c>
    </row>
    <row r="4019" spans="1:16" x14ac:dyDescent="0.2">
      <c r="A4019" s="46" t="s">
        <v>64</v>
      </c>
      <c r="B4019" s="47" t="s">
        <v>28</v>
      </c>
      <c r="C4019" s="46" t="s">
        <v>44</v>
      </c>
      <c r="D4019" s="47">
        <v>2020</v>
      </c>
      <c r="E4019">
        <v>2</v>
      </c>
      <c r="G4019" s="47">
        <v>67</v>
      </c>
      <c r="H4019">
        <v>22.641999999999999</v>
      </c>
      <c r="I4019">
        <v>26.425999999999998</v>
      </c>
      <c r="M4019" s="3">
        <f t="shared" si="566"/>
        <v>24.533999999999999</v>
      </c>
      <c r="N4019" s="1">
        <f t="shared" si="567"/>
        <v>2.675692060009895</v>
      </c>
      <c r="O4019" s="1">
        <f t="shared" si="568"/>
        <v>27.209692060009893</v>
      </c>
      <c r="P4019" s="2">
        <f t="shared" si="569"/>
        <v>21.858307939990105</v>
      </c>
    </row>
    <row r="4020" spans="1:16" x14ac:dyDescent="0.2">
      <c r="A4020" s="46" t="s">
        <v>64</v>
      </c>
      <c r="B4020" s="47" t="s">
        <v>28</v>
      </c>
      <c r="C4020" s="46" t="s">
        <v>44</v>
      </c>
      <c r="D4020" s="47">
        <v>2020</v>
      </c>
      <c r="E4020">
        <v>2</v>
      </c>
      <c r="G4020">
        <v>68</v>
      </c>
      <c r="H4020">
        <v>25.19</v>
      </c>
      <c r="I4020">
        <v>24.151</v>
      </c>
      <c r="M4020" s="3">
        <f t="shared" si="566"/>
        <v>24.670500000000001</v>
      </c>
      <c r="N4020" s="1">
        <f t="shared" si="567"/>
        <v>0.73468394565282391</v>
      </c>
      <c r="O4020" s="1">
        <f t="shared" si="568"/>
        <v>25.405183945652823</v>
      </c>
      <c r="P4020" s="2">
        <f t="shared" si="569"/>
        <v>23.935816054347178</v>
      </c>
    </row>
    <row r="4021" spans="1:16" x14ac:dyDescent="0.2">
      <c r="A4021" s="46" t="s">
        <v>64</v>
      </c>
      <c r="B4021" s="47" t="s">
        <v>28</v>
      </c>
      <c r="C4021" s="46" t="s">
        <v>44</v>
      </c>
      <c r="D4021" s="47">
        <v>2020</v>
      </c>
      <c r="E4021">
        <v>2</v>
      </c>
      <c r="G4021">
        <v>69</v>
      </c>
      <c r="H4021">
        <v>22.954000000000001</v>
      </c>
      <c r="I4021">
        <v>29.434000000000001</v>
      </c>
      <c r="M4021" s="3">
        <f t="shared" si="566"/>
        <v>26.194000000000003</v>
      </c>
      <c r="N4021" s="1">
        <f t="shared" si="567"/>
        <v>4.5820519420888104</v>
      </c>
      <c r="O4021" s="1">
        <f t="shared" si="568"/>
        <v>30.776051942088813</v>
      </c>
      <c r="P4021" s="2">
        <f t="shared" si="569"/>
        <v>21.611948057911192</v>
      </c>
    </row>
    <row r="4022" spans="1:16" x14ac:dyDescent="0.2">
      <c r="A4022" s="46" t="s">
        <v>64</v>
      </c>
      <c r="B4022" s="47" t="s">
        <v>28</v>
      </c>
      <c r="C4022" s="46" t="s">
        <v>44</v>
      </c>
      <c r="D4022" s="47">
        <v>2020</v>
      </c>
      <c r="E4022">
        <v>2</v>
      </c>
      <c r="G4022" s="47">
        <v>70</v>
      </c>
      <c r="H4022">
        <v>25.936</v>
      </c>
      <c r="I4022">
        <v>19.681000000000001</v>
      </c>
      <c r="M4022" s="3">
        <f t="shared" si="566"/>
        <v>22.808500000000002</v>
      </c>
      <c r="N4022" s="1">
        <f t="shared" si="567"/>
        <v>4.4229529163218446</v>
      </c>
      <c r="O4022" s="1">
        <f t="shared" si="568"/>
        <v>27.231452916321846</v>
      </c>
      <c r="P4022" s="2">
        <f t="shared" si="569"/>
        <v>18.385547083678158</v>
      </c>
    </row>
    <row r="4023" spans="1:16" x14ac:dyDescent="0.2">
      <c r="A4023" s="46" t="s">
        <v>64</v>
      </c>
      <c r="B4023" s="47" t="s">
        <v>28</v>
      </c>
      <c r="C4023" s="46" t="s">
        <v>44</v>
      </c>
      <c r="D4023" s="47">
        <v>2020</v>
      </c>
      <c r="E4023">
        <v>2</v>
      </c>
      <c r="G4023">
        <v>71</v>
      </c>
      <c r="H4023">
        <v>24.443999999999999</v>
      </c>
      <c r="I4023">
        <v>20.433</v>
      </c>
      <c r="M4023" s="3">
        <f t="shared" si="566"/>
        <v>22.438499999999998</v>
      </c>
      <c r="N4023" s="1">
        <f t="shared" si="567"/>
        <v>2.8362052993392415</v>
      </c>
      <c r="O4023" s="1">
        <f t="shared" si="568"/>
        <v>25.274705299339239</v>
      </c>
      <c r="P4023" s="2">
        <f t="shared" si="569"/>
        <v>19.602294700660757</v>
      </c>
    </row>
    <row r="4024" spans="1:16" x14ac:dyDescent="0.2">
      <c r="A4024" s="46" t="s">
        <v>64</v>
      </c>
      <c r="B4024" s="47" t="s">
        <v>28</v>
      </c>
      <c r="C4024" s="46" t="s">
        <v>44</v>
      </c>
      <c r="D4024" s="47">
        <v>2020</v>
      </c>
      <c r="E4024">
        <v>2</v>
      </c>
      <c r="G4024">
        <v>72</v>
      </c>
      <c r="H4024">
        <v>28.087</v>
      </c>
      <c r="I4024">
        <v>19.637</v>
      </c>
      <c r="M4024" s="3">
        <f t="shared" si="566"/>
        <v>23.862000000000002</v>
      </c>
      <c r="N4024" s="1">
        <f t="shared" si="567"/>
        <v>5.9750523010263139</v>
      </c>
      <c r="O4024" s="1">
        <f t="shared" si="568"/>
        <v>29.837052301026315</v>
      </c>
      <c r="P4024" s="2">
        <f t="shared" si="569"/>
        <v>17.886947698973689</v>
      </c>
    </row>
    <row r="4025" spans="1:16" x14ac:dyDescent="0.2">
      <c r="A4025" s="46" t="s">
        <v>64</v>
      </c>
      <c r="B4025" s="47" t="s">
        <v>28</v>
      </c>
      <c r="C4025" s="46" t="s">
        <v>44</v>
      </c>
      <c r="D4025" s="47">
        <v>2020</v>
      </c>
      <c r="E4025">
        <v>2</v>
      </c>
      <c r="G4025" s="47">
        <v>73</v>
      </c>
      <c r="H4025">
        <v>26.683</v>
      </c>
      <c r="I4025">
        <v>22.754000000000001</v>
      </c>
      <c r="M4025" s="3">
        <f t="shared" si="566"/>
        <v>24.718499999999999</v>
      </c>
      <c r="N4025" s="1">
        <f t="shared" si="567"/>
        <v>2.7782225432819443</v>
      </c>
      <c r="O4025" s="1">
        <f t="shared" si="568"/>
        <v>27.496722543281944</v>
      </c>
      <c r="P4025" s="2">
        <f t="shared" si="569"/>
        <v>21.940277456718054</v>
      </c>
    </row>
    <row r="4026" spans="1:16" x14ac:dyDescent="0.2">
      <c r="A4026" s="46" t="s">
        <v>64</v>
      </c>
      <c r="B4026" s="47" t="s">
        <v>28</v>
      </c>
      <c r="C4026" s="46" t="s">
        <v>44</v>
      </c>
      <c r="D4026" s="47">
        <v>2020</v>
      </c>
      <c r="E4026">
        <v>2</v>
      </c>
      <c r="G4026">
        <v>74</v>
      </c>
      <c r="H4026">
        <v>32.268000000000001</v>
      </c>
      <c r="I4026">
        <v>34.847999999999999</v>
      </c>
      <c r="M4026" s="3">
        <f t="shared" si="566"/>
        <v>33.558</v>
      </c>
      <c r="N4026" s="1">
        <f t="shared" si="567"/>
        <v>1.8243354954612914</v>
      </c>
      <c r="O4026" s="1">
        <f t="shared" si="568"/>
        <v>35.382335495461291</v>
      </c>
      <c r="P4026" s="2">
        <f t="shared" si="569"/>
        <v>31.733664504538709</v>
      </c>
    </row>
    <row r="4027" spans="1:16" x14ac:dyDescent="0.2">
      <c r="A4027" s="46" t="s">
        <v>64</v>
      </c>
      <c r="B4027" s="47" t="s">
        <v>28</v>
      </c>
      <c r="C4027" s="46" t="s">
        <v>44</v>
      </c>
      <c r="D4027" s="47">
        <v>2020</v>
      </c>
      <c r="E4027">
        <v>2</v>
      </c>
      <c r="G4027">
        <v>75</v>
      </c>
      <c r="H4027">
        <v>36.61</v>
      </c>
      <c r="I4027">
        <v>18.928000000000001</v>
      </c>
      <c r="M4027" s="3">
        <f t="shared" si="566"/>
        <v>27.768999999999998</v>
      </c>
      <c r="N4027" s="1">
        <f t="shared" si="567"/>
        <v>12.503062104940533</v>
      </c>
      <c r="O4027" s="1">
        <f t="shared" si="568"/>
        <v>40.272062104940531</v>
      </c>
      <c r="P4027" s="2">
        <f t="shared" si="569"/>
        <v>15.265937895059466</v>
      </c>
    </row>
    <row r="4028" spans="1:16" x14ac:dyDescent="0.2">
      <c r="A4028" s="46" t="s">
        <v>64</v>
      </c>
      <c r="B4028" s="47" t="s">
        <v>28</v>
      </c>
      <c r="C4028" s="46" t="s">
        <v>44</v>
      </c>
      <c r="D4028" s="47">
        <v>2020</v>
      </c>
      <c r="E4028">
        <v>2</v>
      </c>
      <c r="G4028" s="47">
        <v>76</v>
      </c>
      <c r="H4028">
        <v>31.273</v>
      </c>
      <c r="I4028">
        <v>20.376999999999999</v>
      </c>
      <c r="M4028" s="3">
        <f t="shared" si="566"/>
        <v>25.824999999999999</v>
      </c>
      <c r="N4028" s="1">
        <f t="shared" si="567"/>
        <v>7.7046354878086207</v>
      </c>
      <c r="O4028" s="1">
        <f t="shared" si="568"/>
        <v>33.529635487808619</v>
      </c>
      <c r="P4028" s="2">
        <f t="shared" si="569"/>
        <v>18.120364512191379</v>
      </c>
    </row>
    <row r="4029" spans="1:16" x14ac:dyDescent="0.2">
      <c r="A4029" s="46" t="s">
        <v>64</v>
      </c>
      <c r="B4029" s="47" t="s">
        <v>28</v>
      </c>
      <c r="C4029" s="46" t="s">
        <v>44</v>
      </c>
      <c r="D4029" s="47">
        <v>2020</v>
      </c>
      <c r="E4029">
        <v>2</v>
      </c>
      <c r="G4029">
        <v>77</v>
      </c>
      <c r="H4029">
        <v>24.443999999999999</v>
      </c>
      <c r="I4029">
        <v>29.472999999999999</v>
      </c>
      <c r="M4029" s="3">
        <f t="shared" si="566"/>
        <v>26.958500000000001</v>
      </c>
      <c r="N4029" s="1">
        <f t="shared" si="567"/>
        <v>3.5560400025871477</v>
      </c>
      <c r="O4029" s="1">
        <f t="shared" si="568"/>
        <v>30.514540002587147</v>
      </c>
      <c r="P4029" s="2">
        <f t="shared" si="569"/>
        <v>23.402459997412855</v>
      </c>
    </row>
    <row r="4030" spans="1:16" x14ac:dyDescent="0.2">
      <c r="A4030" s="46" t="s">
        <v>64</v>
      </c>
      <c r="B4030" s="47" t="s">
        <v>28</v>
      </c>
      <c r="C4030" s="46" t="s">
        <v>44</v>
      </c>
      <c r="D4030" s="47">
        <v>2020</v>
      </c>
      <c r="E4030">
        <v>2</v>
      </c>
      <c r="G4030">
        <v>78</v>
      </c>
      <c r="H4030">
        <v>22.841999999999999</v>
      </c>
      <c r="I4030">
        <v>30.423999999999999</v>
      </c>
      <c r="M4030" s="3">
        <f t="shared" si="566"/>
        <v>26.632999999999999</v>
      </c>
      <c r="N4030" s="1">
        <f t="shared" si="567"/>
        <v>5.3612836149563972</v>
      </c>
      <c r="O4030" s="1">
        <f t="shared" si="568"/>
        <v>31.994283614956395</v>
      </c>
      <c r="P4030" s="2">
        <f t="shared" si="569"/>
        <v>21.271716385043604</v>
      </c>
    </row>
    <row r="4031" spans="1:16" x14ac:dyDescent="0.2">
      <c r="A4031" s="46" t="s">
        <v>64</v>
      </c>
      <c r="B4031" s="47" t="s">
        <v>28</v>
      </c>
      <c r="C4031" s="46" t="s">
        <v>44</v>
      </c>
      <c r="D4031" s="47">
        <v>2020</v>
      </c>
      <c r="E4031">
        <v>2</v>
      </c>
      <c r="G4031" s="47">
        <v>79</v>
      </c>
      <c r="H4031">
        <v>28.289000000000001</v>
      </c>
      <c r="I4031">
        <v>29.035</v>
      </c>
      <c r="M4031" s="3">
        <f t="shared" si="566"/>
        <v>28.661999999999999</v>
      </c>
      <c r="N4031" s="1">
        <f t="shared" si="567"/>
        <v>0.52750165876516353</v>
      </c>
      <c r="O4031" s="1">
        <f t="shared" si="568"/>
        <v>29.189501658765163</v>
      </c>
      <c r="P4031" s="2">
        <f t="shared" si="569"/>
        <v>28.134498341234835</v>
      </c>
    </row>
    <row r="4032" spans="1:16" x14ac:dyDescent="0.2">
      <c r="A4032" s="46" t="s">
        <v>64</v>
      </c>
      <c r="B4032" s="47" t="s">
        <v>28</v>
      </c>
      <c r="C4032" s="46" t="s">
        <v>44</v>
      </c>
      <c r="D4032" s="47">
        <v>2020</v>
      </c>
      <c r="E4032">
        <v>2</v>
      </c>
      <c r="G4032">
        <v>80</v>
      </c>
      <c r="H4032">
        <v>26.512</v>
      </c>
      <c r="I4032">
        <v>28.719000000000001</v>
      </c>
      <c r="M4032" s="3">
        <f t="shared" si="566"/>
        <v>27.615500000000001</v>
      </c>
      <c r="N4032" s="1">
        <f t="shared" si="567"/>
        <v>1.5605846660787108</v>
      </c>
      <c r="O4032" s="1">
        <f t="shared" si="568"/>
        <v>29.176084666078712</v>
      </c>
      <c r="P4032" s="2">
        <f t="shared" si="569"/>
        <v>26.05491533392129</v>
      </c>
    </row>
    <row r="4033" spans="1:16" x14ac:dyDescent="0.2">
      <c r="A4033" s="46" t="s">
        <v>64</v>
      </c>
      <c r="B4033" s="47" t="s">
        <v>28</v>
      </c>
      <c r="C4033" s="46" t="s">
        <v>44</v>
      </c>
      <c r="D4033" s="47">
        <v>2020</v>
      </c>
      <c r="E4033">
        <v>2</v>
      </c>
      <c r="G4033">
        <v>81</v>
      </c>
      <c r="H4033">
        <v>22.004000000000001</v>
      </c>
      <c r="I4033">
        <v>24.338999999999999</v>
      </c>
      <c r="M4033" s="3">
        <f t="shared" si="566"/>
        <v>23.171500000000002</v>
      </c>
      <c r="N4033" s="1">
        <f t="shared" si="567"/>
        <v>1.6510943340705866</v>
      </c>
      <c r="O4033" s="1">
        <f t="shared" si="568"/>
        <v>24.822594334070587</v>
      </c>
      <c r="P4033" s="2">
        <f t="shared" si="569"/>
        <v>21.520405665929417</v>
      </c>
    </row>
    <row r="4034" spans="1:16" x14ac:dyDescent="0.2">
      <c r="A4034" s="46" t="s">
        <v>64</v>
      </c>
      <c r="B4034" s="47" t="s">
        <v>28</v>
      </c>
      <c r="C4034" s="46" t="s">
        <v>44</v>
      </c>
      <c r="D4034" s="47">
        <v>2020</v>
      </c>
      <c r="E4034">
        <v>2</v>
      </c>
      <c r="G4034" s="47">
        <v>82</v>
      </c>
      <c r="H4034">
        <v>19.003</v>
      </c>
      <c r="I4034">
        <v>28.768000000000001</v>
      </c>
      <c r="M4034" s="3">
        <f t="shared" si="566"/>
        <v>23.8855</v>
      </c>
      <c r="N4034" s="1">
        <f t="shared" si="567"/>
        <v>6.9048977182866453</v>
      </c>
      <c r="O4034" s="1">
        <f t="shared" si="568"/>
        <v>30.790397718286645</v>
      </c>
      <c r="P4034" s="2">
        <f t="shared" si="569"/>
        <v>16.980602281713356</v>
      </c>
    </row>
    <row r="4035" spans="1:16" x14ac:dyDescent="0.2">
      <c r="A4035" s="46" t="s">
        <v>64</v>
      </c>
      <c r="B4035" s="47" t="s">
        <v>28</v>
      </c>
      <c r="C4035" s="46" t="s">
        <v>44</v>
      </c>
      <c r="D4035" s="47">
        <v>2020</v>
      </c>
      <c r="E4035">
        <v>2</v>
      </c>
      <c r="G4035">
        <v>83</v>
      </c>
      <c r="H4035">
        <v>31.172999999999998</v>
      </c>
      <c r="I4035">
        <v>27.263999999999999</v>
      </c>
      <c r="M4035" s="3">
        <f t="shared" si="566"/>
        <v>29.218499999999999</v>
      </c>
      <c r="N4035" s="1">
        <f t="shared" si="567"/>
        <v>2.7640804076582137</v>
      </c>
      <c r="O4035" s="1">
        <f t="shared" si="568"/>
        <v>31.982580407658212</v>
      </c>
      <c r="P4035" s="2">
        <f t="shared" si="569"/>
        <v>26.454419592341786</v>
      </c>
    </row>
    <row r="4036" spans="1:16" x14ac:dyDescent="0.2">
      <c r="A4036" s="46" t="s">
        <v>64</v>
      </c>
      <c r="B4036" s="47" t="s">
        <v>28</v>
      </c>
      <c r="C4036" s="46" t="s">
        <v>44</v>
      </c>
      <c r="D4036" s="47">
        <v>2020</v>
      </c>
      <c r="E4036">
        <v>2</v>
      </c>
      <c r="G4036">
        <v>84</v>
      </c>
      <c r="H4036">
        <v>24.257000000000001</v>
      </c>
      <c r="I4036">
        <v>27.545000000000002</v>
      </c>
      <c r="M4036" s="3">
        <f t="shared" si="566"/>
        <v>25.901000000000003</v>
      </c>
      <c r="N4036" s="1">
        <f t="shared" si="567"/>
        <v>2.3249670965413687</v>
      </c>
      <c r="O4036" s="1">
        <f t="shared" si="568"/>
        <v>28.225967096541371</v>
      </c>
      <c r="P4036" s="2">
        <f t="shared" si="569"/>
        <v>23.576032903458636</v>
      </c>
    </row>
    <row r="4037" spans="1:16" x14ac:dyDescent="0.2">
      <c r="A4037" s="46" t="s">
        <v>64</v>
      </c>
      <c r="B4037" s="47" t="s">
        <v>28</v>
      </c>
      <c r="C4037" s="46" t="s">
        <v>44</v>
      </c>
      <c r="D4037" s="47">
        <v>2020</v>
      </c>
      <c r="E4037">
        <v>2</v>
      </c>
      <c r="G4037">
        <v>85</v>
      </c>
      <c r="H4037">
        <v>24.361999999999998</v>
      </c>
      <c r="I4037">
        <v>28.289000000000001</v>
      </c>
      <c r="M4037" s="3">
        <f t="shared" si="566"/>
        <v>26.325499999999998</v>
      </c>
      <c r="N4037" s="1">
        <f t="shared" si="567"/>
        <v>2.7768083297195743</v>
      </c>
      <c r="O4037" s="1">
        <f t="shared" si="568"/>
        <v>29.102308329719573</v>
      </c>
      <c r="P4037" s="2">
        <f t="shared" si="569"/>
        <v>23.548691670280423</v>
      </c>
    </row>
    <row r="4038" spans="1:16" x14ac:dyDescent="0.2">
      <c r="A4038" s="46" t="s">
        <v>64</v>
      </c>
      <c r="B4038" s="47" t="s">
        <v>28</v>
      </c>
      <c r="C4038" s="46" t="s">
        <v>44</v>
      </c>
      <c r="D4038" s="47">
        <v>2020</v>
      </c>
      <c r="E4038">
        <v>2</v>
      </c>
      <c r="G4038">
        <v>86</v>
      </c>
      <c r="H4038">
        <v>31.09</v>
      </c>
      <c r="I4038">
        <v>31.922000000000001</v>
      </c>
      <c r="M4038" s="3">
        <f t="shared" si="566"/>
        <v>31.506</v>
      </c>
      <c r="N4038" s="1">
        <f t="shared" si="567"/>
        <v>0.58831284194720812</v>
      </c>
      <c r="O4038" s="1">
        <f t="shared" si="568"/>
        <v>32.094312841947207</v>
      </c>
      <c r="P4038" s="2">
        <f t="shared" si="569"/>
        <v>30.917687158052793</v>
      </c>
    </row>
    <row r="4039" spans="1:16" x14ac:dyDescent="0.2">
      <c r="A4039" s="46" t="s">
        <v>64</v>
      </c>
      <c r="B4039" s="47" t="s">
        <v>28</v>
      </c>
      <c r="C4039" s="46" t="s">
        <v>44</v>
      </c>
      <c r="D4039" s="47">
        <v>2020</v>
      </c>
      <c r="E4039">
        <v>2</v>
      </c>
      <c r="G4039">
        <v>87</v>
      </c>
      <c r="H4039" t="s">
        <v>18</v>
      </c>
      <c r="I4039">
        <v>32.134999999999998</v>
      </c>
      <c r="M4039" s="3">
        <f t="shared" si="566"/>
        <v>32.134999999999998</v>
      </c>
      <c r="N4039" s="1" t="e">
        <f t="shared" si="567"/>
        <v>#DIV/0!</v>
      </c>
      <c r="O4039" s="1" t="e">
        <f t="shared" si="568"/>
        <v>#DIV/0!</v>
      </c>
      <c r="P4039" s="2" t="e">
        <f t="shared" si="569"/>
        <v>#DIV/0!</v>
      </c>
    </row>
    <row r="4040" spans="1:16" x14ac:dyDescent="0.2">
      <c r="A4040" s="50" t="s">
        <v>64</v>
      </c>
      <c r="B4040" s="51" t="s">
        <v>28</v>
      </c>
      <c r="C4040" s="50" t="s">
        <v>44</v>
      </c>
      <c r="D4040" s="51">
        <v>2020</v>
      </c>
      <c r="E4040" s="5">
        <v>2</v>
      </c>
      <c r="F4040" s="5"/>
      <c r="G4040" s="5">
        <v>88</v>
      </c>
      <c r="H4040" s="5" t="s">
        <v>18</v>
      </c>
      <c r="I4040" s="5">
        <v>36.508000000000003</v>
      </c>
      <c r="J4040" s="5"/>
      <c r="K4040" s="5"/>
      <c r="L4040" s="5"/>
      <c r="M4040" s="6">
        <f t="shared" si="566"/>
        <v>36.508000000000003</v>
      </c>
      <c r="N4040" s="7" t="e">
        <f t="shared" si="567"/>
        <v>#DIV/0!</v>
      </c>
      <c r="O4040" s="7" t="e">
        <f t="shared" si="568"/>
        <v>#DIV/0!</v>
      </c>
      <c r="P4040" s="8" t="e">
        <f t="shared" si="569"/>
        <v>#DIV/0!</v>
      </c>
    </row>
    <row r="4041" spans="1:16" x14ac:dyDescent="0.2">
      <c r="A4041" s="48" t="s">
        <v>64</v>
      </c>
      <c r="B4041" s="49" t="s">
        <v>28</v>
      </c>
      <c r="C4041" s="48" t="s">
        <v>44</v>
      </c>
      <c r="D4041" s="49">
        <v>2019</v>
      </c>
      <c r="E4041" s="9">
        <v>3</v>
      </c>
      <c r="F4041" s="9">
        <v>2419.83</v>
      </c>
      <c r="G4041" s="9">
        <v>1</v>
      </c>
      <c r="H4041" s="9">
        <v>2.2639999999999998</v>
      </c>
      <c r="I4041" s="9">
        <v>2.387</v>
      </c>
      <c r="J4041" s="9">
        <v>4.5910000000000002</v>
      </c>
      <c r="K4041" s="9"/>
      <c r="L4041" s="9"/>
      <c r="M4041" s="11">
        <f>AVERAGE(H4041,J4041)</f>
        <v>3.4275000000000002</v>
      </c>
      <c r="N4041" s="12">
        <f>STDEV(H4041,J4041)</f>
        <v>1.6454374798210951</v>
      </c>
      <c r="O4041" s="12">
        <f>M4041+N4041</f>
        <v>5.0729374798210953</v>
      </c>
      <c r="P4041" s="13">
        <f t="shared" si="569"/>
        <v>1.7820625201789051</v>
      </c>
    </row>
    <row r="4042" spans="1:16" x14ac:dyDescent="0.2">
      <c r="A4042" s="46" t="s">
        <v>64</v>
      </c>
      <c r="B4042" s="47" t="s">
        <v>28</v>
      </c>
      <c r="C4042" s="47" t="s">
        <v>44</v>
      </c>
      <c r="D4042" s="47">
        <v>2019</v>
      </c>
      <c r="E4042">
        <v>3</v>
      </c>
      <c r="G4042">
        <v>2</v>
      </c>
      <c r="H4042">
        <v>3.0190000000000001</v>
      </c>
      <c r="I4042">
        <v>4.5279999999999996</v>
      </c>
      <c r="J4042">
        <v>6.7919999999999998</v>
      </c>
      <c r="M4042" s="3">
        <f t="shared" ref="M4042:M4105" si="570">AVERAGE(H4042,J4042)</f>
        <v>4.9055</v>
      </c>
      <c r="N4042" s="1">
        <f t="shared" ref="N4042:N4105" si="571">STDEV(H4042,J4042)</f>
        <v>2.6679138854168438</v>
      </c>
      <c r="O4042" s="1">
        <f t="shared" si="568"/>
        <v>7.5734138854168442</v>
      </c>
      <c r="P4042" s="2">
        <f t="shared" si="569"/>
        <v>2.2375861145831561</v>
      </c>
    </row>
    <row r="4043" spans="1:16" x14ac:dyDescent="0.2">
      <c r="A4043" s="46" t="s">
        <v>64</v>
      </c>
      <c r="B4043" s="47" t="s">
        <v>28</v>
      </c>
      <c r="C4043" s="46" t="s">
        <v>44</v>
      </c>
      <c r="D4043" s="47">
        <v>2019</v>
      </c>
      <c r="E4043">
        <v>3</v>
      </c>
      <c r="G4043">
        <v>3</v>
      </c>
      <c r="H4043">
        <v>4.5279999999999996</v>
      </c>
      <c r="I4043">
        <v>3.774</v>
      </c>
      <c r="J4043">
        <v>6.0380000000000003</v>
      </c>
      <c r="M4043" s="3">
        <f t="shared" si="570"/>
        <v>5.2829999999999995</v>
      </c>
      <c r="N4043" s="1">
        <f t="shared" si="571"/>
        <v>1.0677312395916911</v>
      </c>
      <c r="O4043" s="1">
        <f t="shared" si="568"/>
        <v>6.3507312395916902</v>
      </c>
      <c r="P4043" s="2">
        <f t="shared" si="569"/>
        <v>4.2152687604083088</v>
      </c>
    </row>
    <row r="4044" spans="1:16" x14ac:dyDescent="0.2">
      <c r="A4044" s="46" t="s">
        <v>64</v>
      </c>
      <c r="B4044" s="47" t="s">
        <v>28</v>
      </c>
      <c r="C4044" s="47" t="s">
        <v>44</v>
      </c>
      <c r="D4044" s="47">
        <v>2019</v>
      </c>
      <c r="E4044">
        <v>3</v>
      </c>
      <c r="G4044">
        <v>4</v>
      </c>
      <c r="H4044">
        <v>3.0190000000000001</v>
      </c>
      <c r="I4044">
        <v>3.774</v>
      </c>
      <c r="J4044">
        <v>5.2830000000000004</v>
      </c>
      <c r="M4044" s="3">
        <f t="shared" si="570"/>
        <v>4.1509999999999998</v>
      </c>
      <c r="N4044" s="1">
        <f t="shared" si="571"/>
        <v>1.6008897526063444</v>
      </c>
      <c r="O4044" s="1">
        <f t="shared" si="568"/>
        <v>5.7518897526063437</v>
      </c>
      <c r="P4044" s="2">
        <f t="shared" si="569"/>
        <v>2.5501102473936554</v>
      </c>
    </row>
    <row r="4045" spans="1:16" x14ac:dyDescent="0.2">
      <c r="A4045" s="46" t="s">
        <v>64</v>
      </c>
      <c r="B4045" s="47" t="s">
        <v>28</v>
      </c>
      <c r="C4045" s="46" t="s">
        <v>44</v>
      </c>
      <c r="D4045" s="47">
        <v>2019</v>
      </c>
      <c r="E4045">
        <v>3</v>
      </c>
      <c r="G4045">
        <v>5</v>
      </c>
      <c r="H4045">
        <v>7.585</v>
      </c>
      <c r="I4045">
        <v>4.5279999999999996</v>
      </c>
      <c r="J4045">
        <v>7.5469999999999997</v>
      </c>
      <c r="M4045" s="3">
        <f t="shared" si="570"/>
        <v>7.5659999999999998</v>
      </c>
      <c r="N4045" s="1">
        <f t="shared" si="571"/>
        <v>2.6870057685088988E-2</v>
      </c>
      <c r="O4045" s="1">
        <f t="shared" si="568"/>
        <v>7.5928700576850892</v>
      </c>
      <c r="P4045" s="2">
        <f t="shared" si="569"/>
        <v>7.5391299423149105</v>
      </c>
    </row>
    <row r="4046" spans="1:16" x14ac:dyDescent="0.2">
      <c r="A4046" s="46" t="s">
        <v>64</v>
      </c>
      <c r="B4046" s="47" t="s">
        <v>28</v>
      </c>
      <c r="C4046" s="47" t="s">
        <v>44</v>
      </c>
      <c r="D4046" s="47">
        <v>2019</v>
      </c>
      <c r="E4046">
        <v>3</v>
      </c>
      <c r="G4046">
        <v>6</v>
      </c>
      <c r="H4046">
        <v>6.7919999999999998</v>
      </c>
      <c r="I4046">
        <v>5.2830000000000004</v>
      </c>
      <c r="J4046">
        <v>6.9580000000000002</v>
      </c>
      <c r="M4046" s="3">
        <f t="shared" si="570"/>
        <v>6.875</v>
      </c>
      <c r="N4046" s="1">
        <f t="shared" si="571"/>
        <v>0.11737972567696715</v>
      </c>
      <c r="O4046" s="1">
        <f t="shared" si="568"/>
        <v>6.9923797256769671</v>
      </c>
      <c r="P4046" s="2">
        <f t="shared" si="569"/>
        <v>6.7576202743230329</v>
      </c>
    </row>
    <row r="4047" spans="1:16" x14ac:dyDescent="0.2">
      <c r="A4047" s="46" t="s">
        <v>64</v>
      </c>
      <c r="B4047" s="47" t="s">
        <v>28</v>
      </c>
      <c r="C4047" s="46" t="s">
        <v>44</v>
      </c>
      <c r="D4047" s="47">
        <v>2019</v>
      </c>
      <c r="E4047">
        <v>3</v>
      </c>
      <c r="G4047">
        <v>7</v>
      </c>
      <c r="H4047">
        <v>6.085</v>
      </c>
      <c r="I4047">
        <v>5.3369999999999997</v>
      </c>
      <c r="J4047">
        <v>8.3360000000000003</v>
      </c>
      <c r="M4047" s="3">
        <f t="shared" si="570"/>
        <v>7.2104999999999997</v>
      </c>
      <c r="N4047" s="1">
        <f t="shared" si="571"/>
        <v>1.5916973644509236</v>
      </c>
      <c r="O4047" s="1">
        <f t="shared" si="568"/>
        <v>8.8021973644509224</v>
      </c>
      <c r="P4047" s="2">
        <f t="shared" si="569"/>
        <v>5.6188026355490761</v>
      </c>
    </row>
    <row r="4048" spans="1:16" x14ac:dyDescent="0.2">
      <c r="A4048" s="46" t="s">
        <v>64</v>
      </c>
      <c r="B4048" s="47" t="s">
        <v>28</v>
      </c>
      <c r="C4048" s="47" t="s">
        <v>44</v>
      </c>
      <c r="D4048" s="47">
        <v>2019</v>
      </c>
      <c r="E4048">
        <v>3</v>
      </c>
      <c r="G4048">
        <v>8</v>
      </c>
      <c r="H4048">
        <v>6.8339999999999996</v>
      </c>
      <c r="I4048">
        <v>4.5279999999999996</v>
      </c>
      <c r="J4048">
        <v>6.085</v>
      </c>
      <c r="M4048" s="3">
        <f t="shared" si="570"/>
        <v>6.4595000000000002</v>
      </c>
      <c r="N4048" s="1">
        <f t="shared" si="571"/>
        <v>0.52962297910872391</v>
      </c>
      <c r="O4048" s="1">
        <f t="shared" si="568"/>
        <v>6.9891229791087239</v>
      </c>
      <c r="P4048" s="2">
        <f t="shared" si="569"/>
        <v>5.9298770208912766</v>
      </c>
    </row>
    <row r="4049" spans="1:16" x14ac:dyDescent="0.2">
      <c r="A4049" s="46" t="s">
        <v>64</v>
      </c>
      <c r="B4049" s="47" t="s">
        <v>28</v>
      </c>
      <c r="C4049" s="46" t="s">
        <v>44</v>
      </c>
      <c r="D4049" s="47">
        <v>2019</v>
      </c>
      <c r="E4049">
        <v>3</v>
      </c>
      <c r="G4049">
        <v>9</v>
      </c>
      <c r="H4049">
        <v>5.2830000000000004</v>
      </c>
      <c r="I4049">
        <v>6.0380000000000003</v>
      </c>
      <c r="J4049">
        <v>6.0380000000000003</v>
      </c>
      <c r="M4049" s="3">
        <f t="shared" si="570"/>
        <v>5.6605000000000008</v>
      </c>
      <c r="N4049" s="1">
        <f t="shared" si="571"/>
        <v>0.53386561979584324</v>
      </c>
      <c r="O4049" s="1">
        <f t="shared" si="568"/>
        <v>6.1943656197958443</v>
      </c>
      <c r="P4049" s="2">
        <f t="shared" si="569"/>
        <v>5.1266343802041572</v>
      </c>
    </row>
    <row r="4050" spans="1:16" x14ac:dyDescent="0.2">
      <c r="A4050" s="46" t="s">
        <v>64</v>
      </c>
      <c r="B4050" s="47" t="s">
        <v>28</v>
      </c>
      <c r="C4050" s="47" t="s">
        <v>44</v>
      </c>
      <c r="D4050" s="47">
        <v>2019</v>
      </c>
      <c r="E4050">
        <v>3</v>
      </c>
      <c r="G4050">
        <v>10</v>
      </c>
      <c r="H4050">
        <v>5.2830000000000004</v>
      </c>
      <c r="I4050">
        <v>8.3360000000000003</v>
      </c>
      <c r="J4050">
        <v>8.3360000000000003</v>
      </c>
      <c r="M4050" s="3">
        <f t="shared" si="570"/>
        <v>6.8094999999999999</v>
      </c>
      <c r="N4050" s="1">
        <f t="shared" si="571"/>
        <v>2.1587970029625327</v>
      </c>
      <c r="O4050" s="1">
        <f t="shared" si="568"/>
        <v>8.9682970029625331</v>
      </c>
      <c r="P4050" s="2">
        <f t="shared" si="569"/>
        <v>4.6507029970374667</v>
      </c>
    </row>
    <row r="4051" spans="1:16" x14ac:dyDescent="0.2">
      <c r="A4051" s="46" t="s">
        <v>64</v>
      </c>
      <c r="B4051" s="47" t="s">
        <v>28</v>
      </c>
      <c r="C4051" s="46" t="s">
        <v>44</v>
      </c>
      <c r="D4051" s="47">
        <v>2019</v>
      </c>
      <c r="E4051">
        <v>3</v>
      </c>
      <c r="G4051">
        <v>11</v>
      </c>
      <c r="H4051">
        <v>3.774</v>
      </c>
      <c r="I4051">
        <v>7.585</v>
      </c>
      <c r="J4051">
        <v>7.5469999999999997</v>
      </c>
      <c r="M4051" s="3">
        <f t="shared" si="570"/>
        <v>5.6604999999999999</v>
      </c>
      <c r="N4051" s="1">
        <f t="shared" si="571"/>
        <v>2.6679138854168425</v>
      </c>
      <c r="O4051" s="1">
        <f t="shared" si="568"/>
        <v>8.3284138854168432</v>
      </c>
      <c r="P4051" s="2">
        <f t="shared" si="569"/>
        <v>2.9925861145831574</v>
      </c>
    </row>
    <row r="4052" spans="1:16" x14ac:dyDescent="0.2">
      <c r="A4052" s="46" t="s">
        <v>64</v>
      </c>
      <c r="B4052" s="47" t="s">
        <v>28</v>
      </c>
      <c r="C4052" s="47" t="s">
        <v>44</v>
      </c>
      <c r="D4052" s="47">
        <v>2019</v>
      </c>
      <c r="E4052">
        <v>3</v>
      </c>
      <c r="G4052">
        <v>12</v>
      </c>
      <c r="H4052">
        <v>6.085</v>
      </c>
      <c r="I4052">
        <v>9.0570000000000004</v>
      </c>
      <c r="J4052">
        <v>7.5469999999999997</v>
      </c>
      <c r="M4052" s="3">
        <f t="shared" si="570"/>
        <v>6.8159999999999998</v>
      </c>
      <c r="N4052" s="1">
        <f t="shared" si="571"/>
        <v>1.0337901140947297</v>
      </c>
      <c r="O4052" s="1">
        <f t="shared" si="568"/>
        <v>7.8497901140947297</v>
      </c>
      <c r="P4052" s="2">
        <f t="shared" si="569"/>
        <v>5.78220988590527</v>
      </c>
    </row>
    <row r="4053" spans="1:16" x14ac:dyDescent="0.2">
      <c r="A4053" s="46" t="s">
        <v>64</v>
      </c>
      <c r="B4053" s="47" t="s">
        <v>28</v>
      </c>
      <c r="C4053" s="46" t="s">
        <v>44</v>
      </c>
      <c r="D4053" s="47">
        <v>2019</v>
      </c>
      <c r="E4053">
        <v>3</v>
      </c>
      <c r="G4053">
        <v>13</v>
      </c>
      <c r="H4053">
        <v>4.5279999999999996</v>
      </c>
      <c r="I4053">
        <v>7.5469999999999997</v>
      </c>
      <c r="J4053">
        <v>4.5279999999999996</v>
      </c>
      <c r="M4053" s="3">
        <f t="shared" si="570"/>
        <v>4.5279999999999996</v>
      </c>
      <c r="N4053" s="1">
        <f t="shared" si="571"/>
        <v>0</v>
      </c>
      <c r="O4053" s="1">
        <f t="shared" si="568"/>
        <v>4.5279999999999996</v>
      </c>
      <c r="P4053" s="2">
        <f t="shared" si="569"/>
        <v>4.5279999999999996</v>
      </c>
    </row>
    <row r="4054" spans="1:16" x14ac:dyDescent="0.2">
      <c r="A4054" s="46" t="s">
        <v>64</v>
      </c>
      <c r="B4054" s="47" t="s">
        <v>28</v>
      </c>
      <c r="C4054" s="47" t="s">
        <v>44</v>
      </c>
      <c r="D4054" s="47">
        <v>2019</v>
      </c>
      <c r="E4054">
        <v>3</v>
      </c>
      <c r="G4054">
        <v>14</v>
      </c>
      <c r="H4054">
        <v>3.774</v>
      </c>
      <c r="I4054">
        <v>7.6970000000000001</v>
      </c>
      <c r="J4054">
        <v>7.5469999999999997</v>
      </c>
      <c r="M4054" s="3">
        <f t="shared" si="570"/>
        <v>5.6604999999999999</v>
      </c>
      <c r="N4054" s="1">
        <f t="shared" si="571"/>
        <v>2.6679138854168425</v>
      </c>
      <c r="O4054" s="1">
        <f t="shared" si="568"/>
        <v>8.3284138854168432</v>
      </c>
      <c r="P4054" s="2">
        <f t="shared" si="569"/>
        <v>2.9925861145831574</v>
      </c>
    </row>
    <row r="4055" spans="1:16" x14ac:dyDescent="0.2">
      <c r="A4055" s="46" t="s">
        <v>64</v>
      </c>
      <c r="B4055" s="47" t="s">
        <v>28</v>
      </c>
      <c r="C4055" s="46" t="s">
        <v>44</v>
      </c>
      <c r="D4055" s="47">
        <v>2019</v>
      </c>
      <c r="E4055">
        <v>3</v>
      </c>
      <c r="G4055">
        <v>15</v>
      </c>
      <c r="H4055">
        <v>4.7729999999999997</v>
      </c>
      <c r="I4055">
        <v>8.3019999999999996</v>
      </c>
      <c r="J4055">
        <v>7.5469999999999997</v>
      </c>
      <c r="M4055" s="3">
        <f t="shared" si="570"/>
        <v>6.16</v>
      </c>
      <c r="N4055" s="1">
        <f t="shared" si="571"/>
        <v>1.9615142110114829</v>
      </c>
      <c r="O4055" s="1">
        <f t="shared" si="568"/>
        <v>8.1215142110114833</v>
      </c>
      <c r="P4055" s="2">
        <f t="shared" si="569"/>
        <v>4.198485788988517</v>
      </c>
    </row>
    <row r="4056" spans="1:16" x14ac:dyDescent="0.2">
      <c r="A4056" s="46" t="s">
        <v>64</v>
      </c>
      <c r="B4056" s="47" t="s">
        <v>28</v>
      </c>
      <c r="C4056" s="47" t="s">
        <v>44</v>
      </c>
      <c r="D4056" s="47">
        <v>2019</v>
      </c>
      <c r="E4056">
        <v>3</v>
      </c>
      <c r="G4056">
        <v>16</v>
      </c>
      <c r="H4056">
        <v>3.774</v>
      </c>
      <c r="I4056">
        <v>7.8789999999999996</v>
      </c>
      <c r="J4056">
        <v>6.0380000000000003</v>
      </c>
      <c r="M4056" s="3">
        <f t="shared" si="570"/>
        <v>4.9060000000000006</v>
      </c>
      <c r="N4056" s="1">
        <f t="shared" si="571"/>
        <v>1.6008897526063421</v>
      </c>
      <c r="O4056" s="1">
        <f t="shared" si="568"/>
        <v>6.5068897526063427</v>
      </c>
      <c r="P4056" s="2">
        <f t="shared" si="569"/>
        <v>3.3051102473936584</v>
      </c>
    </row>
    <row r="4057" spans="1:16" x14ac:dyDescent="0.2">
      <c r="A4057" s="46" t="s">
        <v>64</v>
      </c>
      <c r="B4057" s="47" t="s">
        <v>28</v>
      </c>
      <c r="C4057" s="46" t="s">
        <v>44</v>
      </c>
      <c r="D4057" s="47">
        <v>2019</v>
      </c>
      <c r="E4057">
        <v>3</v>
      </c>
      <c r="G4057">
        <v>17</v>
      </c>
      <c r="H4057">
        <v>6.7919999999999998</v>
      </c>
      <c r="I4057">
        <v>13.585000000000001</v>
      </c>
      <c r="J4057">
        <v>7.585</v>
      </c>
      <c r="M4057" s="3">
        <f t="shared" si="570"/>
        <v>7.1884999999999994</v>
      </c>
      <c r="N4057" s="1">
        <f t="shared" si="571"/>
        <v>0.56073567748093234</v>
      </c>
      <c r="O4057" s="1">
        <f t="shared" si="568"/>
        <v>7.7492356774809315</v>
      </c>
      <c r="P4057" s="2">
        <f t="shared" si="569"/>
        <v>6.6277643225190674</v>
      </c>
    </row>
    <row r="4058" spans="1:16" x14ac:dyDescent="0.2">
      <c r="A4058" s="46" t="s">
        <v>64</v>
      </c>
      <c r="B4058" s="47" t="s">
        <v>28</v>
      </c>
      <c r="C4058" s="47" t="s">
        <v>44</v>
      </c>
      <c r="D4058" s="47">
        <v>2019</v>
      </c>
      <c r="E4058">
        <v>3</v>
      </c>
      <c r="G4058">
        <v>18</v>
      </c>
      <c r="H4058">
        <v>6.085</v>
      </c>
      <c r="I4058">
        <v>12.099</v>
      </c>
      <c r="J4058">
        <v>4.5279999999999996</v>
      </c>
      <c r="M4058" s="3">
        <f t="shared" si="570"/>
        <v>5.3064999999999998</v>
      </c>
      <c r="N4058" s="1">
        <f t="shared" si="571"/>
        <v>1.1009652583074521</v>
      </c>
      <c r="O4058" s="1">
        <f t="shared" si="568"/>
        <v>6.4074652583074521</v>
      </c>
      <c r="P4058" s="2">
        <f t="shared" si="569"/>
        <v>4.2055347416925475</v>
      </c>
    </row>
    <row r="4059" spans="1:16" x14ac:dyDescent="0.2">
      <c r="A4059" s="46" t="s">
        <v>64</v>
      </c>
      <c r="B4059" s="47" t="s">
        <v>28</v>
      </c>
      <c r="C4059" s="46" t="s">
        <v>44</v>
      </c>
      <c r="D4059" s="47">
        <v>2019</v>
      </c>
      <c r="E4059">
        <v>3</v>
      </c>
      <c r="G4059">
        <v>19</v>
      </c>
      <c r="H4059">
        <v>7.5469999999999997</v>
      </c>
      <c r="I4059">
        <v>10.566000000000001</v>
      </c>
      <c r="J4059">
        <v>4.5279999999999996</v>
      </c>
      <c r="M4059" s="3">
        <f t="shared" si="570"/>
        <v>6.0374999999999996</v>
      </c>
      <c r="N4059" s="1">
        <f t="shared" si="571"/>
        <v>2.134755372402187</v>
      </c>
      <c r="O4059" s="1">
        <f t="shared" si="568"/>
        <v>8.1722553724021871</v>
      </c>
      <c r="P4059" s="2">
        <f t="shared" si="569"/>
        <v>3.9027446275978126</v>
      </c>
    </row>
    <row r="4060" spans="1:16" x14ac:dyDescent="0.2">
      <c r="A4060" s="46" t="s">
        <v>64</v>
      </c>
      <c r="B4060" s="47" t="s">
        <v>28</v>
      </c>
      <c r="C4060" s="47" t="s">
        <v>44</v>
      </c>
      <c r="D4060" s="47">
        <v>2019</v>
      </c>
      <c r="E4060">
        <v>3</v>
      </c>
      <c r="G4060">
        <v>20</v>
      </c>
      <c r="H4060">
        <v>10.069000000000001</v>
      </c>
      <c r="I4060">
        <v>10.593</v>
      </c>
      <c r="J4060">
        <v>7.5469999999999997</v>
      </c>
      <c r="M4060" s="3">
        <f t="shared" si="570"/>
        <v>8.8079999999999998</v>
      </c>
      <c r="N4060" s="1">
        <f t="shared" si="571"/>
        <v>1.7833233021524788</v>
      </c>
      <c r="O4060" s="1">
        <f t="shared" si="568"/>
        <v>10.591323302152478</v>
      </c>
      <c r="P4060" s="2">
        <f t="shared" si="569"/>
        <v>7.0246766978475215</v>
      </c>
    </row>
    <row r="4061" spans="1:16" x14ac:dyDescent="0.2">
      <c r="A4061" s="46" t="s">
        <v>64</v>
      </c>
      <c r="B4061" s="47" t="s">
        <v>28</v>
      </c>
      <c r="C4061" s="46" t="s">
        <v>44</v>
      </c>
      <c r="D4061" s="47">
        <v>2019</v>
      </c>
      <c r="E4061">
        <v>3</v>
      </c>
      <c r="G4061">
        <v>21</v>
      </c>
      <c r="H4061">
        <v>8.4380000000000006</v>
      </c>
      <c r="I4061">
        <v>14.419</v>
      </c>
      <c r="J4061">
        <v>7.5469999999999997</v>
      </c>
      <c r="M4061" s="3">
        <f t="shared" si="570"/>
        <v>7.9924999999999997</v>
      </c>
      <c r="N4061" s="1">
        <f t="shared" si="571"/>
        <v>0.63003214203721447</v>
      </c>
      <c r="O4061" s="1">
        <f t="shared" si="568"/>
        <v>8.6225321420372136</v>
      </c>
      <c r="P4061" s="2">
        <f t="shared" si="569"/>
        <v>7.3624678579627849</v>
      </c>
    </row>
    <row r="4062" spans="1:16" x14ac:dyDescent="0.2">
      <c r="A4062" s="46" t="s">
        <v>64</v>
      </c>
      <c r="B4062" s="47" t="s">
        <v>28</v>
      </c>
      <c r="C4062" s="47" t="s">
        <v>44</v>
      </c>
      <c r="D4062" s="47">
        <v>2019</v>
      </c>
      <c r="E4062">
        <v>3</v>
      </c>
      <c r="G4062">
        <v>22</v>
      </c>
      <c r="H4062">
        <v>9.84</v>
      </c>
      <c r="I4062">
        <v>18.175999999999998</v>
      </c>
      <c r="J4062">
        <v>9.1820000000000004</v>
      </c>
      <c r="M4062" s="3">
        <f t="shared" si="570"/>
        <v>9.5109999999999992</v>
      </c>
      <c r="N4062" s="1">
        <f t="shared" si="571"/>
        <v>0.4652762620207479</v>
      </c>
      <c r="O4062" s="1">
        <f t="shared" si="568"/>
        <v>9.9762762620207468</v>
      </c>
      <c r="P4062" s="2">
        <f t="shared" si="569"/>
        <v>9.0457237379792517</v>
      </c>
    </row>
    <row r="4063" spans="1:16" x14ac:dyDescent="0.2">
      <c r="A4063" s="46" t="s">
        <v>64</v>
      </c>
      <c r="B4063" s="47" t="s">
        <v>28</v>
      </c>
      <c r="C4063" s="46" t="s">
        <v>44</v>
      </c>
      <c r="D4063" s="47">
        <v>2019</v>
      </c>
      <c r="E4063">
        <v>3</v>
      </c>
      <c r="G4063">
        <v>23</v>
      </c>
      <c r="H4063">
        <v>12.099</v>
      </c>
      <c r="I4063">
        <v>21.939</v>
      </c>
      <c r="J4063">
        <v>9.1820000000000004</v>
      </c>
      <c r="M4063" s="3">
        <f t="shared" si="570"/>
        <v>10.640499999999999</v>
      </c>
      <c r="N4063" s="1">
        <f t="shared" si="571"/>
        <v>2.0626304807211673</v>
      </c>
      <c r="O4063" s="1">
        <f t="shared" si="568"/>
        <v>12.703130480721168</v>
      </c>
      <c r="P4063" s="2">
        <f t="shared" si="569"/>
        <v>8.5778695192788312</v>
      </c>
    </row>
    <row r="4064" spans="1:16" x14ac:dyDescent="0.2">
      <c r="A4064" s="46" t="s">
        <v>64</v>
      </c>
      <c r="B4064" s="47" t="s">
        <v>28</v>
      </c>
      <c r="C4064" s="47" t="s">
        <v>44</v>
      </c>
      <c r="D4064" s="47">
        <v>2019</v>
      </c>
      <c r="E4064">
        <v>3</v>
      </c>
      <c r="G4064">
        <v>24</v>
      </c>
      <c r="H4064">
        <v>14.359</v>
      </c>
      <c r="I4064">
        <v>18.882999999999999</v>
      </c>
      <c r="J4064">
        <v>8.4380000000000006</v>
      </c>
      <c r="M4064" s="3">
        <f t="shared" si="570"/>
        <v>11.3985</v>
      </c>
      <c r="N4064" s="1">
        <f t="shared" si="571"/>
        <v>4.1867792514055449</v>
      </c>
      <c r="O4064" s="1">
        <f t="shared" si="568"/>
        <v>15.585279251405545</v>
      </c>
      <c r="P4064" s="2">
        <f t="shared" si="569"/>
        <v>7.2117207485944554</v>
      </c>
    </row>
    <row r="4065" spans="1:16" x14ac:dyDescent="0.2">
      <c r="A4065" s="46" t="s">
        <v>64</v>
      </c>
      <c r="B4065" s="47" t="s">
        <v>28</v>
      </c>
      <c r="C4065" s="46" t="s">
        <v>44</v>
      </c>
      <c r="D4065" s="47">
        <v>2019</v>
      </c>
      <c r="E4065">
        <v>3</v>
      </c>
      <c r="G4065">
        <v>25</v>
      </c>
      <c r="H4065">
        <v>12.099</v>
      </c>
      <c r="I4065">
        <v>20.390999999999998</v>
      </c>
      <c r="J4065">
        <v>8.4380000000000006</v>
      </c>
      <c r="M4065" s="3">
        <f t="shared" si="570"/>
        <v>10.2685</v>
      </c>
      <c r="N4065" s="1">
        <f t="shared" si="571"/>
        <v>2.5887179259239605</v>
      </c>
      <c r="O4065" s="1">
        <f t="shared" si="568"/>
        <v>12.85721792592396</v>
      </c>
      <c r="P4065" s="2">
        <f t="shared" si="569"/>
        <v>7.679782074076039</v>
      </c>
    </row>
    <row r="4066" spans="1:16" x14ac:dyDescent="0.2">
      <c r="A4066" s="46" t="s">
        <v>64</v>
      </c>
      <c r="B4066" s="47" t="s">
        <v>28</v>
      </c>
      <c r="C4066" s="47" t="s">
        <v>44</v>
      </c>
      <c r="D4066" s="47">
        <v>2019</v>
      </c>
      <c r="E4066">
        <v>3</v>
      </c>
      <c r="G4066">
        <v>26</v>
      </c>
      <c r="H4066">
        <v>12.852</v>
      </c>
      <c r="I4066">
        <v>22.754000000000001</v>
      </c>
      <c r="J4066">
        <v>11.420999999999999</v>
      </c>
      <c r="M4066" s="3">
        <f t="shared" si="570"/>
        <v>12.1365</v>
      </c>
      <c r="N4066" s="1">
        <f t="shared" si="571"/>
        <v>1.0118698038779501</v>
      </c>
      <c r="O4066" s="1">
        <f t="shared" si="568"/>
        <v>13.14836980387795</v>
      </c>
      <c r="P4066" s="2">
        <f t="shared" si="569"/>
        <v>11.12463019612205</v>
      </c>
    </row>
    <row r="4067" spans="1:16" x14ac:dyDescent="0.2">
      <c r="A4067" s="46" t="s">
        <v>64</v>
      </c>
      <c r="B4067" s="47" t="s">
        <v>28</v>
      </c>
      <c r="C4067" s="46" t="s">
        <v>44</v>
      </c>
      <c r="D4067" s="47">
        <v>2019</v>
      </c>
      <c r="E4067">
        <v>3</v>
      </c>
      <c r="G4067">
        <v>27</v>
      </c>
      <c r="H4067">
        <v>14.34</v>
      </c>
      <c r="I4067">
        <v>24.917000000000002</v>
      </c>
      <c r="J4067">
        <v>14.516999999999999</v>
      </c>
      <c r="M4067" s="3">
        <f t="shared" si="570"/>
        <v>14.4285</v>
      </c>
      <c r="N4067" s="1">
        <f t="shared" si="571"/>
        <v>0.12515790027001863</v>
      </c>
      <c r="O4067" s="1">
        <f t="shared" si="568"/>
        <v>14.553657900270018</v>
      </c>
      <c r="P4067" s="2">
        <f t="shared" si="569"/>
        <v>14.303342099729981</v>
      </c>
    </row>
    <row r="4068" spans="1:16" x14ac:dyDescent="0.2">
      <c r="A4068" s="46" t="s">
        <v>64</v>
      </c>
      <c r="B4068" s="47" t="s">
        <v>28</v>
      </c>
      <c r="C4068" s="47" t="s">
        <v>44</v>
      </c>
      <c r="D4068" s="47">
        <v>2019</v>
      </c>
      <c r="E4068">
        <v>3</v>
      </c>
      <c r="G4068">
        <v>28</v>
      </c>
      <c r="H4068">
        <v>11.346</v>
      </c>
      <c r="I4068">
        <v>21.132000000000001</v>
      </c>
      <c r="J4068">
        <v>11.420999999999999</v>
      </c>
      <c r="M4068" s="3">
        <f t="shared" si="570"/>
        <v>11.3835</v>
      </c>
      <c r="N4068" s="1">
        <f t="shared" si="571"/>
        <v>5.3033008588990557E-2</v>
      </c>
      <c r="O4068" s="1">
        <f t="shared" si="568"/>
        <v>11.43653300858899</v>
      </c>
      <c r="P4068" s="2">
        <f t="shared" si="569"/>
        <v>11.33046699141101</v>
      </c>
    </row>
    <row r="4069" spans="1:16" x14ac:dyDescent="0.2">
      <c r="A4069" s="46" t="s">
        <v>64</v>
      </c>
      <c r="B4069" s="47" t="s">
        <v>28</v>
      </c>
      <c r="C4069" s="46" t="s">
        <v>44</v>
      </c>
      <c r="D4069" s="47">
        <v>2019</v>
      </c>
      <c r="E4069">
        <v>3</v>
      </c>
      <c r="G4069">
        <v>29</v>
      </c>
      <c r="H4069">
        <v>10.673</v>
      </c>
      <c r="I4069">
        <v>27.17</v>
      </c>
      <c r="J4069">
        <v>12.169</v>
      </c>
      <c r="M4069" s="3">
        <f t="shared" si="570"/>
        <v>11.420999999999999</v>
      </c>
      <c r="N4069" s="1">
        <f t="shared" si="571"/>
        <v>1.0578317446550753</v>
      </c>
      <c r="O4069" s="1">
        <f t="shared" si="568"/>
        <v>12.478831744655075</v>
      </c>
      <c r="P4069" s="2">
        <f t="shared" si="569"/>
        <v>10.363168255344924</v>
      </c>
    </row>
    <row r="4070" spans="1:16" x14ac:dyDescent="0.2">
      <c r="A4070" s="46" t="s">
        <v>64</v>
      </c>
      <c r="B4070" s="47" t="s">
        <v>28</v>
      </c>
      <c r="C4070" s="47" t="s">
        <v>44</v>
      </c>
      <c r="D4070" s="47">
        <v>2019</v>
      </c>
      <c r="E4070">
        <v>3</v>
      </c>
      <c r="G4070">
        <v>30</v>
      </c>
      <c r="H4070">
        <v>11.346</v>
      </c>
      <c r="I4070">
        <v>24.163</v>
      </c>
      <c r="J4070">
        <v>15.093999999999999</v>
      </c>
      <c r="M4070" s="3">
        <f t="shared" si="570"/>
        <v>13.219999999999999</v>
      </c>
      <c r="N4070" s="1">
        <f t="shared" si="571"/>
        <v>2.6502362158872019</v>
      </c>
      <c r="O4070" s="1">
        <f t="shared" si="568"/>
        <v>15.8702362158872</v>
      </c>
      <c r="P4070" s="2">
        <f t="shared" si="569"/>
        <v>10.569763784112798</v>
      </c>
    </row>
    <row r="4071" spans="1:16" x14ac:dyDescent="0.2">
      <c r="A4071" s="46" t="s">
        <v>64</v>
      </c>
      <c r="B4071" s="47" t="s">
        <v>28</v>
      </c>
      <c r="C4071" s="46" t="s">
        <v>44</v>
      </c>
      <c r="D4071" s="47">
        <v>2019</v>
      </c>
      <c r="E4071">
        <v>3</v>
      </c>
      <c r="G4071">
        <v>31</v>
      </c>
      <c r="H4071">
        <v>13.772</v>
      </c>
      <c r="I4071">
        <v>24.151</v>
      </c>
      <c r="J4071">
        <v>15.867000000000001</v>
      </c>
      <c r="M4071" s="3">
        <f t="shared" si="570"/>
        <v>14.819500000000001</v>
      </c>
      <c r="N4071" s="1">
        <f t="shared" si="571"/>
        <v>1.4813887065858173</v>
      </c>
      <c r="O4071" s="1">
        <f t="shared" si="568"/>
        <v>16.30088870658582</v>
      </c>
      <c r="P4071" s="2">
        <f t="shared" si="569"/>
        <v>13.338111293414183</v>
      </c>
    </row>
    <row r="4072" spans="1:16" x14ac:dyDescent="0.2">
      <c r="A4072" s="46" t="s">
        <v>64</v>
      </c>
      <c r="B4072" s="47" t="s">
        <v>28</v>
      </c>
      <c r="C4072" s="47" t="s">
        <v>44</v>
      </c>
      <c r="D4072" s="47">
        <v>2019</v>
      </c>
      <c r="E4072">
        <v>3</v>
      </c>
      <c r="G4072">
        <v>32</v>
      </c>
      <c r="H4072">
        <v>11.346</v>
      </c>
      <c r="I4072">
        <v>23.396000000000001</v>
      </c>
      <c r="J4072">
        <v>18.175999999999998</v>
      </c>
      <c r="M4072" s="3">
        <f t="shared" si="570"/>
        <v>14.760999999999999</v>
      </c>
      <c r="N4072" s="1">
        <f t="shared" si="571"/>
        <v>4.8295393155041211</v>
      </c>
      <c r="O4072" s="1">
        <f t="shared" si="568"/>
        <v>19.59053931550412</v>
      </c>
      <c r="P4072" s="2">
        <f t="shared" si="569"/>
        <v>9.9314606844958782</v>
      </c>
    </row>
    <row r="4073" spans="1:16" x14ac:dyDescent="0.2">
      <c r="A4073" s="46" t="s">
        <v>64</v>
      </c>
      <c r="B4073" s="47" t="s">
        <v>28</v>
      </c>
      <c r="C4073" s="46" t="s">
        <v>44</v>
      </c>
      <c r="D4073" s="47">
        <v>2019</v>
      </c>
      <c r="E4073">
        <v>3</v>
      </c>
      <c r="G4073">
        <v>33</v>
      </c>
      <c r="H4073">
        <v>18.928000000000001</v>
      </c>
      <c r="I4073">
        <v>20.503</v>
      </c>
      <c r="J4073">
        <v>12.074999999999999</v>
      </c>
      <c r="M4073" s="3">
        <f t="shared" si="570"/>
        <v>15.5015</v>
      </c>
      <c r="N4073" s="1">
        <f t="shared" si="571"/>
        <v>4.8458027714714174</v>
      </c>
      <c r="O4073" s="1">
        <f t="shared" si="568"/>
        <v>20.347302771471419</v>
      </c>
      <c r="P4073" s="2">
        <f t="shared" si="569"/>
        <v>10.655697228528583</v>
      </c>
    </row>
    <row r="4074" spans="1:16" x14ac:dyDescent="0.2">
      <c r="A4074" s="46" t="s">
        <v>64</v>
      </c>
      <c r="B4074" s="47" t="s">
        <v>28</v>
      </c>
      <c r="C4074" s="47" t="s">
        <v>44</v>
      </c>
      <c r="D4074" s="47">
        <v>2019</v>
      </c>
      <c r="E4074">
        <v>3</v>
      </c>
      <c r="G4074">
        <v>34</v>
      </c>
      <c r="H4074">
        <v>18.175999999999998</v>
      </c>
      <c r="I4074">
        <v>26.414999999999999</v>
      </c>
      <c r="J4074">
        <v>6.0380000000000003</v>
      </c>
      <c r="M4074" s="3">
        <f t="shared" si="570"/>
        <v>12.106999999999999</v>
      </c>
      <c r="N4074" s="1">
        <f t="shared" si="571"/>
        <v>8.5828621100423153</v>
      </c>
      <c r="O4074" s="1">
        <f t="shared" si="568"/>
        <v>20.689862110042313</v>
      </c>
      <c r="P4074" s="2">
        <f t="shared" si="569"/>
        <v>3.5241378899576841</v>
      </c>
    </row>
    <row r="4075" spans="1:16" x14ac:dyDescent="0.2">
      <c r="A4075" s="46" t="s">
        <v>64</v>
      </c>
      <c r="B4075" s="47" t="s">
        <v>28</v>
      </c>
      <c r="C4075" s="46" t="s">
        <v>44</v>
      </c>
      <c r="D4075" s="47">
        <v>2019</v>
      </c>
      <c r="E4075">
        <v>3</v>
      </c>
      <c r="G4075">
        <v>35</v>
      </c>
      <c r="H4075">
        <v>20.433</v>
      </c>
      <c r="I4075">
        <v>23.396000000000001</v>
      </c>
      <c r="J4075">
        <v>8.3019999999999996</v>
      </c>
      <c r="M4075" s="3">
        <f t="shared" si="570"/>
        <v>14.3675</v>
      </c>
      <c r="N4075" s="1">
        <f t="shared" si="571"/>
        <v>8.5779123625740112</v>
      </c>
      <c r="O4075" s="1">
        <f t="shared" ref="O4075:O4138" si="572">M4075+N4075</f>
        <v>22.945412362574011</v>
      </c>
      <c r="P4075" s="2">
        <f t="shared" ref="P4075:P4138" si="573">M4075-N4075</f>
        <v>5.7895876374259885</v>
      </c>
    </row>
    <row r="4076" spans="1:16" x14ac:dyDescent="0.2">
      <c r="A4076" s="46" t="s">
        <v>64</v>
      </c>
      <c r="B4076" s="47" t="s">
        <v>28</v>
      </c>
      <c r="C4076" s="47" t="s">
        <v>44</v>
      </c>
      <c r="D4076" s="47">
        <v>2019</v>
      </c>
      <c r="E4076">
        <v>3</v>
      </c>
      <c r="G4076">
        <v>36</v>
      </c>
      <c r="H4076">
        <v>17.375</v>
      </c>
      <c r="I4076">
        <v>24.951000000000001</v>
      </c>
      <c r="J4076">
        <v>12.169</v>
      </c>
      <c r="M4076" s="3">
        <f t="shared" si="570"/>
        <v>14.772</v>
      </c>
      <c r="N4076" s="1">
        <f t="shared" si="571"/>
        <v>3.6811979028571673</v>
      </c>
      <c r="O4076" s="1">
        <f t="shared" si="572"/>
        <v>18.453197902857166</v>
      </c>
      <c r="P4076" s="2">
        <f t="shared" si="573"/>
        <v>11.090802097142832</v>
      </c>
    </row>
    <row r="4077" spans="1:16" x14ac:dyDescent="0.2">
      <c r="A4077" s="46" t="s">
        <v>64</v>
      </c>
      <c r="B4077" s="47" t="s">
        <v>28</v>
      </c>
      <c r="C4077" s="46" t="s">
        <v>44</v>
      </c>
      <c r="D4077" s="47">
        <v>2019</v>
      </c>
      <c r="E4077">
        <v>3</v>
      </c>
      <c r="G4077">
        <v>37</v>
      </c>
      <c r="H4077">
        <v>21.186</v>
      </c>
      <c r="I4077">
        <v>29.434000000000001</v>
      </c>
      <c r="J4077">
        <v>10.566000000000001</v>
      </c>
      <c r="M4077" s="3">
        <f t="shared" si="570"/>
        <v>15.876000000000001</v>
      </c>
      <c r="N4077" s="1">
        <f t="shared" si="571"/>
        <v>7.5094740162011275</v>
      </c>
      <c r="O4077" s="1">
        <f t="shared" si="572"/>
        <v>23.38547401620113</v>
      </c>
      <c r="P4077" s="2">
        <f t="shared" si="573"/>
        <v>8.3665259837988728</v>
      </c>
    </row>
    <row r="4078" spans="1:16" x14ac:dyDescent="0.2">
      <c r="A4078" s="46" t="s">
        <v>64</v>
      </c>
      <c r="B4078" s="47" t="s">
        <v>28</v>
      </c>
      <c r="C4078" s="47" t="s">
        <v>44</v>
      </c>
      <c r="D4078" s="47">
        <v>2019</v>
      </c>
      <c r="E4078">
        <v>3</v>
      </c>
      <c r="G4078">
        <v>38</v>
      </c>
      <c r="H4078">
        <v>17.375</v>
      </c>
      <c r="I4078">
        <v>29.472999999999999</v>
      </c>
      <c r="J4078">
        <v>12.099</v>
      </c>
      <c r="M4078" s="3">
        <f t="shared" si="570"/>
        <v>14.737</v>
      </c>
      <c r="N4078" s="1">
        <f t="shared" si="571"/>
        <v>3.7306953775402265</v>
      </c>
      <c r="O4078" s="1">
        <f t="shared" si="572"/>
        <v>18.467695377540227</v>
      </c>
      <c r="P4078" s="2">
        <f t="shared" si="573"/>
        <v>11.006304622459773</v>
      </c>
    </row>
    <row r="4079" spans="1:16" x14ac:dyDescent="0.2">
      <c r="A4079" s="46" t="s">
        <v>64</v>
      </c>
      <c r="B4079" s="47" t="s">
        <v>28</v>
      </c>
      <c r="C4079" s="46" t="s">
        <v>44</v>
      </c>
      <c r="D4079" s="47">
        <v>2019</v>
      </c>
      <c r="E4079">
        <v>3</v>
      </c>
      <c r="G4079">
        <v>39</v>
      </c>
      <c r="H4079">
        <v>22.754000000000001</v>
      </c>
      <c r="I4079">
        <v>28.768000000000001</v>
      </c>
      <c r="J4079">
        <v>22.094000000000001</v>
      </c>
      <c r="M4079" s="3">
        <f t="shared" si="570"/>
        <v>22.423999999999999</v>
      </c>
      <c r="N4079" s="1">
        <f t="shared" si="571"/>
        <v>0.46669047558312149</v>
      </c>
      <c r="O4079" s="1">
        <f t="shared" si="572"/>
        <v>22.890690475583121</v>
      </c>
      <c r="P4079" s="2">
        <f t="shared" si="573"/>
        <v>21.957309524416878</v>
      </c>
    </row>
    <row r="4080" spans="1:16" x14ac:dyDescent="0.2">
      <c r="A4080" s="46" t="s">
        <v>64</v>
      </c>
      <c r="B4080" s="47" t="s">
        <v>28</v>
      </c>
      <c r="C4080" s="47" t="s">
        <v>44</v>
      </c>
      <c r="D4080" s="47">
        <v>2019</v>
      </c>
      <c r="E4080">
        <v>3</v>
      </c>
      <c r="G4080">
        <v>40</v>
      </c>
      <c r="H4080">
        <v>12.83</v>
      </c>
      <c r="I4080">
        <v>25.76</v>
      </c>
      <c r="J4080">
        <v>19.681000000000001</v>
      </c>
      <c r="M4080" s="3">
        <f t="shared" si="570"/>
        <v>16.255500000000001</v>
      </c>
      <c r="N4080" s="1">
        <f t="shared" si="571"/>
        <v>4.8443885579090358</v>
      </c>
      <c r="O4080" s="1">
        <f t="shared" si="572"/>
        <v>21.099888557909036</v>
      </c>
      <c r="P4080" s="2">
        <f t="shared" si="573"/>
        <v>11.411111442090967</v>
      </c>
    </row>
    <row r="4081" spans="1:16" x14ac:dyDescent="0.2">
      <c r="A4081" s="46" t="s">
        <v>64</v>
      </c>
      <c r="B4081" s="47" t="s">
        <v>28</v>
      </c>
      <c r="C4081" s="46" t="s">
        <v>44</v>
      </c>
      <c r="D4081" s="47">
        <v>2019</v>
      </c>
      <c r="E4081">
        <v>3</v>
      </c>
      <c r="G4081">
        <v>41</v>
      </c>
      <c r="H4081">
        <v>16.620999999999999</v>
      </c>
      <c r="I4081">
        <v>25.088000000000001</v>
      </c>
      <c r="J4081">
        <v>22.654</v>
      </c>
      <c r="M4081" s="3">
        <f t="shared" si="570"/>
        <v>19.637499999999999</v>
      </c>
      <c r="N4081" s="1">
        <f t="shared" si="571"/>
        <v>4.2659752108984312</v>
      </c>
      <c r="O4081" s="1">
        <f t="shared" si="572"/>
        <v>23.903475210898431</v>
      </c>
      <c r="P4081" s="2">
        <f t="shared" si="573"/>
        <v>15.371524789101567</v>
      </c>
    </row>
    <row r="4082" spans="1:16" x14ac:dyDescent="0.2">
      <c r="A4082" s="46" t="s">
        <v>64</v>
      </c>
      <c r="B4082" s="47" t="s">
        <v>28</v>
      </c>
      <c r="C4082" s="47" t="s">
        <v>44</v>
      </c>
      <c r="D4082" s="47">
        <v>2019</v>
      </c>
      <c r="E4082">
        <v>3</v>
      </c>
      <c r="G4082">
        <v>42</v>
      </c>
      <c r="H4082">
        <v>16.672000000000001</v>
      </c>
      <c r="I4082">
        <v>26.512</v>
      </c>
      <c r="J4082">
        <v>25.66</v>
      </c>
      <c r="M4082" s="3">
        <f t="shared" si="570"/>
        <v>21.166</v>
      </c>
      <c r="N4082" s="1">
        <f t="shared" si="571"/>
        <v>6.3554757493046878</v>
      </c>
      <c r="O4082" s="1">
        <f t="shared" si="572"/>
        <v>27.521475749304688</v>
      </c>
      <c r="P4082" s="2">
        <f t="shared" si="573"/>
        <v>14.810524250695313</v>
      </c>
    </row>
    <row r="4083" spans="1:16" x14ac:dyDescent="0.2">
      <c r="A4083" s="46" t="s">
        <v>64</v>
      </c>
      <c r="B4083" s="47" t="s">
        <v>28</v>
      </c>
      <c r="C4083" s="46" t="s">
        <v>44</v>
      </c>
      <c r="D4083" s="47">
        <v>2019</v>
      </c>
      <c r="E4083">
        <v>3</v>
      </c>
      <c r="G4083">
        <v>43</v>
      </c>
      <c r="H4083">
        <v>19.753</v>
      </c>
      <c r="I4083">
        <v>30.225999999999999</v>
      </c>
      <c r="J4083">
        <v>28.678999999999998</v>
      </c>
      <c r="M4083" s="3">
        <f t="shared" si="570"/>
        <v>24.216000000000001</v>
      </c>
      <c r="N4083" s="1">
        <f t="shared" si="571"/>
        <v>6.311635128871103</v>
      </c>
      <c r="O4083" s="1">
        <f t="shared" si="572"/>
        <v>30.527635128871104</v>
      </c>
      <c r="P4083" s="2">
        <f t="shared" si="573"/>
        <v>17.904364871128898</v>
      </c>
    </row>
    <row r="4084" spans="1:16" x14ac:dyDescent="0.2">
      <c r="A4084" s="46" t="s">
        <v>64</v>
      </c>
      <c r="B4084" s="47" t="s">
        <v>28</v>
      </c>
      <c r="C4084" s="47" t="s">
        <v>44</v>
      </c>
      <c r="D4084" s="47">
        <v>2019</v>
      </c>
      <c r="E4084">
        <v>3</v>
      </c>
      <c r="G4084">
        <v>44</v>
      </c>
      <c r="H4084">
        <v>15.920999999999999</v>
      </c>
      <c r="I4084">
        <v>30.98</v>
      </c>
      <c r="J4084">
        <v>20.6</v>
      </c>
      <c r="M4084" s="3">
        <f t="shared" si="570"/>
        <v>18.2605</v>
      </c>
      <c r="N4084" s="1">
        <f t="shared" si="571"/>
        <v>3.3085526291718588</v>
      </c>
      <c r="O4084" s="1">
        <f t="shared" si="572"/>
        <v>21.569052629171861</v>
      </c>
      <c r="P4084" s="2">
        <f t="shared" si="573"/>
        <v>14.951947370828142</v>
      </c>
    </row>
    <row r="4085" spans="1:16" x14ac:dyDescent="0.2">
      <c r="A4085" s="46" t="s">
        <v>64</v>
      </c>
      <c r="B4085" s="47" t="s">
        <v>28</v>
      </c>
      <c r="C4085" s="46" t="s">
        <v>44</v>
      </c>
      <c r="D4085" s="47">
        <v>2019</v>
      </c>
      <c r="E4085">
        <v>3</v>
      </c>
      <c r="G4085">
        <v>45</v>
      </c>
      <c r="H4085">
        <v>15.113</v>
      </c>
      <c r="I4085">
        <v>28.838000000000001</v>
      </c>
      <c r="J4085">
        <v>19.003</v>
      </c>
      <c r="M4085" s="3">
        <f t="shared" si="570"/>
        <v>17.058</v>
      </c>
      <c r="N4085" s="1">
        <f t="shared" si="571"/>
        <v>2.7506453788156526</v>
      </c>
      <c r="O4085" s="1">
        <f t="shared" si="572"/>
        <v>19.808645378815651</v>
      </c>
      <c r="P4085" s="2">
        <f t="shared" si="573"/>
        <v>14.307354621184347</v>
      </c>
    </row>
    <row r="4086" spans="1:16" x14ac:dyDescent="0.2">
      <c r="A4086" s="46" t="s">
        <v>64</v>
      </c>
      <c r="B4086" s="47" t="s">
        <v>28</v>
      </c>
      <c r="C4086" s="47" t="s">
        <v>44</v>
      </c>
      <c r="D4086" s="47">
        <v>2019</v>
      </c>
      <c r="E4086">
        <v>3</v>
      </c>
      <c r="G4086">
        <v>46</v>
      </c>
      <c r="H4086">
        <v>21.939</v>
      </c>
      <c r="I4086">
        <v>31.779</v>
      </c>
      <c r="J4086">
        <v>19.623000000000001</v>
      </c>
      <c r="M4086" s="3">
        <f t="shared" si="570"/>
        <v>20.780999999999999</v>
      </c>
      <c r="N4086" s="1">
        <f t="shared" si="571"/>
        <v>1.6376593052280433</v>
      </c>
      <c r="O4086" s="1">
        <f t="shared" si="572"/>
        <v>22.418659305228044</v>
      </c>
      <c r="P4086" s="2">
        <f t="shared" si="573"/>
        <v>19.143340694771954</v>
      </c>
    </row>
    <row r="4087" spans="1:16" x14ac:dyDescent="0.2">
      <c r="A4087" s="46" t="s">
        <v>64</v>
      </c>
      <c r="B4087" s="47" t="s">
        <v>28</v>
      </c>
      <c r="C4087" s="46" t="s">
        <v>44</v>
      </c>
      <c r="D4087" s="47">
        <v>2019</v>
      </c>
      <c r="E4087">
        <v>3</v>
      </c>
      <c r="G4087">
        <v>47</v>
      </c>
      <c r="H4087">
        <v>22.692</v>
      </c>
      <c r="I4087">
        <v>31.841999999999999</v>
      </c>
      <c r="J4087">
        <v>20.433</v>
      </c>
      <c r="M4087" s="3">
        <f t="shared" si="570"/>
        <v>21.5625</v>
      </c>
      <c r="N4087" s="1">
        <f t="shared" si="571"/>
        <v>1.5973542187004111</v>
      </c>
      <c r="O4087" s="1">
        <f t="shared" si="572"/>
        <v>23.15985421870041</v>
      </c>
      <c r="P4087" s="2">
        <f t="shared" si="573"/>
        <v>19.96514578129959</v>
      </c>
    </row>
    <row r="4088" spans="1:16" x14ac:dyDescent="0.2">
      <c r="A4088" s="46" t="s">
        <v>64</v>
      </c>
      <c r="B4088" s="47" t="s">
        <v>28</v>
      </c>
      <c r="C4088" s="47" t="s">
        <v>44</v>
      </c>
      <c r="D4088" s="47">
        <v>2019</v>
      </c>
      <c r="E4088">
        <v>3</v>
      </c>
      <c r="G4088">
        <v>48</v>
      </c>
      <c r="H4088">
        <v>22.841999999999999</v>
      </c>
      <c r="I4088">
        <v>37.173000000000002</v>
      </c>
      <c r="J4088">
        <v>19.003</v>
      </c>
      <c r="M4088" s="3">
        <f t="shared" si="570"/>
        <v>20.922499999999999</v>
      </c>
      <c r="N4088" s="1">
        <f t="shared" si="571"/>
        <v>2.714582932975155</v>
      </c>
      <c r="O4088" s="1">
        <f t="shared" si="572"/>
        <v>23.637082932975154</v>
      </c>
      <c r="P4088" s="2">
        <f t="shared" si="573"/>
        <v>18.207917067024844</v>
      </c>
    </row>
    <row r="4089" spans="1:16" x14ac:dyDescent="0.2">
      <c r="A4089" s="46" t="s">
        <v>64</v>
      </c>
      <c r="B4089" s="47" t="s">
        <v>28</v>
      </c>
      <c r="C4089" s="46" t="s">
        <v>44</v>
      </c>
      <c r="D4089" s="47">
        <v>2019</v>
      </c>
      <c r="E4089">
        <v>3</v>
      </c>
      <c r="G4089">
        <v>49</v>
      </c>
      <c r="H4089">
        <v>20.390999999999998</v>
      </c>
      <c r="I4089">
        <v>37.856000000000002</v>
      </c>
      <c r="J4089">
        <v>13.669</v>
      </c>
      <c r="M4089" s="3">
        <f t="shared" si="570"/>
        <v>17.03</v>
      </c>
      <c r="N4089" s="1">
        <f t="shared" si="571"/>
        <v>4.7531717831359561</v>
      </c>
      <c r="O4089" s="1">
        <f t="shared" si="572"/>
        <v>21.783171783135955</v>
      </c>
      <c r="P4089" s="2">
        <f t="shared" si="573"/>
        <v>12.276828216864045</v>
      </c>
    </row>
    <row r="4090" spans="1:16" x14ac:dyDescent="0.2">
      <c r="A4090" s="46" t="s">
        <v>64</v>
      </c>
      <c r="B4090" s="47" t="s">
        <v>28</v>
      </c>
      <c r="C4090" s="47" t="s">
        <v>44</v>
      </c>
      <c r="D4090" s="47">
        <v>2019</v>
      </c>
      <c r="E4090">
        <v>3</v>
      </c>
      <c r="G4090">
        <v>50</v>
      </c>
      <c r="H4090">
        <v>21.611999999999998</v>
      </c>
      <c r="I4090">
        <v>30.273</v>
      </c>
      <c r="J4090">
        <v>15.093999999999999</v>
      </c>
      <c r="M4090" s="3">
        <f t="shared" si="570"/>
        <v>18.352999999999998</v>
      </c>
      <c r="N4090" s="1">
        <f t="shared" si="571"/>
        <v>4.6089219997739175</v>
      </c>
      <c r="O4090" s="1">
        <f t="shared" si="572"/>
        <v>22.961921999773914</v>
      </c>
      <c r="P4090" s="2">
        <f t="shared" si="573"/>
        <v>13.744078000226081</v>
      </c>
    </row>
    <row r="4091" spans="1:16" x14ac:dyDescent="0.2">
      <c r="A4091" s="46" t="s">
        <v>64</v>
      </c>
      <c r="B4091" s="47" t="s">
        <v>28</v>
      </c>
      <c r="C4091" s="46" t="s">
        <v>44</v>
      </c>
      <c r="D4091" s="47">
        <v>2019</v>
      </c>
      <c r="E4091">
        <v>3</v>
      </c>
      <c r="G4091">
        <v>51</v>
      </c>
      <c r="H4091">
        <v>22.004000000000001</v>
      </c>
      <c r="I4091">
        <v>30.198</v>
      </c>
      <c r="J4091">
        <v>19.637</v>
      </c>
      <c r="M4091" s="3">
        <f t="shared" si="570"/>
        <v>20.820500000000003</v>
      </c>
      <c r="N4091" s="1">
        <f t="shared" si="571"/>
        <v>1.6737217510685587</v>
      </c>
      <c r="O4091" s="1">
        <f t="shared" si="572"/>
        <v>22.494221751068562</v>
      </c>
      <c r="P4091" s="2">
        <f t="shared" si="573"/>
        <v>19.146778248931444</v>
      </c>
    </row>
    <row r="4092" spans="1:16" x14ac:dyDescent="0.2">
      <c r="A4092" s="46" t="s">
        <v>64</v>
      </c>
      <c r="B4092" s="47" t="s">
        <v>28</v>
      </c>
      <c r="C4092" s="47" t="s">
        <v>44</v>
      </c>
      <c r="D4092" s="47">
        <v>2019</v>
      </c>
      <c r="E4092">
        <v>3</v>
      </c>
      <c r="G4092">
        <v>52</v>
      </c>
      <c r="H4092">
        <v>24.151</v>
      </c>
      <c r="I4092">
        <v>28.015999999999998</v>
      </c>
      <c r="J4092">
        <v>26.587</v>
      </c>
      <c r="M4092" s="3">
        <f t="shared" si="570"/>
        <v>25.369</v>
      </c>
      <c r="N4092" s="1">
        <f t="shared" si="571"/>
        <v>1.7225121189704298</v>
      </c>
      <c r="O4092" s="1">
        <f t="shared" si="572"/>
        <v>27.091512118970428</v>
      </c>
      <c r="P4092" s="2">
        <f t="shared" si="573"/>
        <v>23.646487881029572</v>
      </c>
    </row>
    <row r="4093" spans="1:16" x14ac:dyDescent="0.2">
      <c r="A4093" s="46" t="s">
        <v>64</v>
      </c>
      <c r="B4093" s="47" t="s">
        <v>28</v>
      </c>
      <c r="C4093" s="46" t="s">
        <v>44</v>
      </c>
      <c r="D4093" s="47">
        <v>2019</v>
      </c>
      <c r="E4093">
        <v>3</v>
      </c>
      <c r="G4093">
        <v>53</v>
      </c>
      <c r="H4093">
        <v>30.225999999999999</v>
      </c>
      <c r="I4093">
        <v>31.527000000000001</v>
      </c>
      <c r="J4093">
        <v>28.768000000000001</v>
      </c>
      <c r="M4093" s="3">
        <f t="shared" si="570"/>
        <v>29.497</v>
      </c>
      <c r="N4093" s="1">
        <f t="shared" si="571"/>
        <v>1.0309616869699851</v>
      </c>
      <c r="O4093" s="1">
        <f t="shared" si="572"/>
        <v>30.527961686969984</v>
      </c>
      <c r="P4093" s="2">
        <f t="shared" si="573"/>
        <v>28.466038313030015</v>
      </c>
    </row>
    <row r="4094" spans="1:16" x14ac:dyDescent="0.2">
      <c r="A4094" s="46" t="s">
        <v>64</v>
      </c>
      <c r="B4094" s="47" t="s">
        <v>28</v>
      </c>
      <c r="C4094" s="47" t="s">
        <v>44</v>
      </c>
      <c r="D4094" s="47">
        <v>2019</v>
      </c>
      <c r="E4094">
        <v>3</v>
      </c>
      <c r="G4094">
        <v>54</v>
      </c>
      <c r="H4094">
        <v>33.420999999999999</v>
      </c>
      <c r="I4094">
        <v>25.837</v>
      </c>
      <c r="J4094">
        <v>26.457999999999998</v>
      </c>
      <c r="M4094" s="3">
        <f t="shared" si="570"/>
        <v>29.939499999999999</v>
      </c>
      <c r="N4094" s="1">
        <f t="shared" si="571"/>
        <v>4.9235845174019328</v>
      </c>
      <c r="O4094" s="1">
        <f t="shared" si="572"/>
        <v>34.86308451740193</v>
      </c>
      <c r="P4094" s="2">
        <f t="shared" si="573"/>
        <v>25.015915482598068</v>
      </c>
    </row>
    <row r="4095" spans="1:16" x14ac:dyDescent="0.2">
      <c r="A4095" s="46" t="s">
        <v>64</v>
      </c>
      <c r="B4095" s="47" t="s">
        <v>28</v>
      </c>
      <c r="C4095" s="46" t="s">
        <v>44</v>
      </c>
      <c r="D4095" s="47">
        <v>2019</v>
      </c>
      <c r="E4095">
        <v>3</v>
      </c>
      <c r="G4095">
        <v>55</v>
      </c>
      <c r="H4095">
        <v>32.593000000000004</v>
      </c>
      <c r="I4095">
        <v>26.587</v>
      </c>
      <c r="J4095">
        <v>28.768000000000001</v>
      </c>
      <c r="M4095" s="3">
        <f t="shared" si="570"/>
        <v>30.680500000000002</v>
      </c>
      <c r="N4095" s="1">
        <f t="shared" si="571"/>
        <v>2.7046834380385461</v>
      </c>
      <c r="O4095" s="1">
        <f t="shared" si="572"/>
        <v>33.385183438038545</v>
      </c>
      <c r="P4095" s="2">
        <f t="shared" si="573"/>
        <v>27.975816561961455</v>
      </c>
    </row>
    <row r="4096" spans="1:16" x14ac:dyDescent="0.2">
      <c r="A4096" s="46" t="s">
        <v>64</v>
      </c>
      <c r="B4096" s="47" t="s">
        <v>28</v>
      </c>
      <c r="C4096" s="47" t="s">
        <v>44</v>
      </c>
      <c r="D4096" s="47">
        <v>2019</v>
      </c>
      <c r="E4096">
        <v>3</v>
      </c>
      <c r="G4096">
        <v>56</v>
      </c>
      <c r="H4096">
        <v>32.880000000000003</v>
      </c>
      <c r="I4096">
        <v>27.832999999999998</v>
      </c>
      <c r="J4096">
        <v>25.704999999999998</v>
      </c>
      <c r="M4096" s="3">
        <f t="shared" si="570"/>
        <v>29.2925</v>
      </c>
      <c r="N4096" s="1">
        <f t="shared" si="571"/>
        <v>5.0734911550134854</v>
      </c>
      <c r="O4096" s="1">
        <f t="shared" si="572"/>
        <v>34.365991155013489</v>
      </c>
      <c r="P4096" s="2">
        <f t="shared" si="573"/>
        <v>24.219008844986515</v>
      </c>
    </row>
    <row r="4097" spans="1:16" x14ac:dyDescent="0.2">
      <c r="A4097" s="46" t="s">
        <v>64</v>
      </c>
      <c r="B4097" s="47" t="s">
        <v>28</v>
      </c>
      <c r="C4097" s="46" t="s">
        <v>44</v>
      </c>
      <c r="D4097" s="47">
        <v>2019</v>
      </c>
      <c r="E4097">
        <v>3</v>
      </c>
      <c r="G4097">
        <v>57</v>
      </c>
      <c r="H4097">
        <v>32.268000000000001</v>
      </c>
      <c r="I4097">
        <v>37.173000000000002</v>
      </c>
      <c r="J4097">
        <v>28.838000000000001</v>
      </c>
      <c r="M4097" s="3">
        <f t="shared" si="570"/>
        <v>30.553000000000001</v>
      </c>
      <c r="N4097" s="1">
        <f t="shared" si="571"/>
        <v>2.4253762594698576</v>
      </c>
      <c r="O4097" s="1">
        <f t="shared" si="572"/>
        <v>32.978376259469862</v>
      </c>
      <c r="P4097" s="2">
        <f t="shared" si="573"/>
        <v>28.127623740530144</v>
      </c>
    </row>
    <row r="4098" spans="1:16" x14ac:dyDescent="0.2">
      <c r="A4098" s="46" t="s">
        <v>64</v>
      </c>
      <c r="B4098" s="47" t="s">
        <v>28</v>
      </c>
      <c r="C4098" s="47" t="s">
        <v>44</v>
      </c>
      <c r="D4098" s="47">
        <v>2019</v>
      </c>
      <c r="E4098">
        <v>3</v>
      </c>
      <c r="G4098">
        <v>58</v>
      </c>
      <c r="H4098">
        <v>22.692</v>
      </c>
      <c r="I4098">
        <v>39.311</v>
      </c>
      <c r="J4098">
        <v>21.146000000000001</v>
      </c>
      <c r="M4098" s="3">
        <f t="shared" si="570"/>
        <v>21.919</v>
      </c>
      <c r="N4098" s="1">
        <f t="shared" si="571"/>
        <v>1.093187083714402</v>
      </c>
      <c r="O4098" s="1">
        <f t="shared" si="572"/>
        <v>23.012187083714402</v>
      </c>
      <c r="P4098" s="2">
        <f t="shared" si="573"/>
        <v>20.825812916285599</v>
      </c>
    </row>
    <row r="4099" spans="1:16" x14ac:dyDescent="0.2">
      <c r="A4099" s="46" t="s">
        <v>64</v>
      </c>
      <c r="B4099" s="47" t="s">
        <v>28</v>
      </c>
      <c r="C4099" s="46" t="s">
        <v>44</v>
      </c>
      <c r="D4099" s="47">
        <v>2019</v>
      </c>
      <c r="E4099">
        <v>3</v>
      </c>
      <c r="G4099">
        <v>59</v>
      </c>
      <c r="H4099">
        <v>24.163</v>
      </c>
      <c r="I4099">
        <v>40.027999999999999</v>
      </c>
      <c r="J4099">
        <v>26.425999999999998</v>
      </c>
      <c r="M4099" s="3">
        <f t="shared" si="570"/>
        <v>25.294499999999999</v>
      </c>
      <c r="N4099" s="1">
        <f t="shared" si="571"/>
        <v>1.6001826458251556</v>
      </c>
      <c r="O4099" s="1">
        <f t="shared" si="572"/>
        <v>26.894682645825156</v>
      </c>
      <c r="P4099" s="2">
        <f t="shared" si="573"/>
        <v>23.694317354174842</v>
      </c>
    </row>
    <row r="4100" spans="1:16" x14ac:dyDescent="0.2">
      <c r="A4100" s="46" t="s">
        <v>64</v>
      </c>
      <c r="B4100" s="47" t="s">
        <v>28</v>
      </c>
      <c r="C4100" s="47" t="s">
        <v>44</v>
      </c>
      <c r="D4100" s="47">
        <v>2019</v>
      </c>
      <c r="E4100">
        <v>3</v>
      </c>
      <c r="G4100">
        <v>60</v>
      </c>
      <c r="H4100">
        <v>25.837</v>
      </c>
      <c r="I4100">
        <v>31.841999999999999</v>
      </c>
      <c r="J4100">
        <v>31.779</v>
      </c>
      <c r="M4100" s="3">
        <f t="shared" si="570"/>
        <v>28.808</v>
      </c>
      <c r="N4100" s="1">
        <f t="shared" si="571"/>
        <v>4.2016284938104791</v>
      </c>
      <c r="O4100" s="1">
        <f t="shared" si="572"/>
        <v>33.009628493810482</v>
      </c>
      <c r="P4100" s="2">
        <f t="shared" si="573"/>
        <v>24.606371506189522</v>
      </c>
    </row>
    <row r="4101" spans="1:16" x14ac:dyDescent="0.2">
      <c r="A4101" s="46" t="s">
        <v>64</v>
      </c>
      <c r="B4101" s="47" t="s">
        <v>28</v>
      </c>
      <c r="C4101" s="46" t="s">
        <v>44</v>
      </c>
      <c r="D4101" s="47">
        <v>2019</v>
      </c>
      <c r="E4101">
        <v>3</v>
      </c>
      <c r="G4101">
        <v>61</v>
      </c>
      <c r="H4101">
        <v>27.965</v>
      </c>
      <c r="I4101">
        <v>30.273</v>
      </c>
      <c r="J4101">
        <v>31.698</v>
      </c>
      <c r="M4101" s="3">
        <f t="shared" si="570"/>
        <v>29.831499999999998</v>
      </c>
      <c r="N4101" s="1">
        <f t="shared" si="571"/>
        <v>2.6396296141693822</v>
      </c>
      <c r="O4101" s="1">
        <f t="shared" si="572"/>
        <v>32.471129614169378</v>
      </c>
      <c r="P4101" s="2">
        <f t="shared" si="573"/>
        <v>27.191870385830615</v>
      </c>
    </row>
    <row r="4102" spans="1:16" x14ac:dyDescent="0.2">
      <c r="A4102" s="46" t="s">
        <v>64</v>
      </c>
      <c r="B4102" s="47" t="s">
        <v>28</v>
      </c>
      <c r="C4102" s="47" t="s">
        <v>44</v>
      </c>
      <c r="D4102" s="47">
        <v>2019</v>
      </c>
      <c r="E4102">
        <v>3</v>
      </c>
      <c r="G4102">
        <v>62</v>
      </c>
      <c r="H4102">
        <v>19.108000000000001</v>
      </c>
      <c r="I4102">
        <v>30.189</v>
      </c>
      <c r="J4102">
        <v>31.09</v>
      </c>
      <c r="M4102" s="3">
        <f t="shared" si="570"/>
        <v>25.099</v>
      </c>
      <c r="N4102" s="1">
        <f t="shared" si="571"/>
        <v>8.4725534521772072</v>
      </c>
      <c r="O4102" s="1">
        <f t="shared" si="572"/>
        <v>33.571553452177206</v>
      </c>
      <c r="P4102" s="2">
        <f t="shared" si="573"/>
        <v>16.626446547822795</v>
      </c>
    </row>
    <row r="4103" spans="1:16" x14ac:dyDescent="0.2">
      <c r="A4103" s="46" t="s">
        <v>64</v>
      </c>
      <c r="B4103" s="47" t="s">
        <v>28</v>
      </c>
      <c r="C4103" s="46" t="s">
        <v>44</v>
      </c>
      <c r="D4103" s="47">
        <v>2019</v>
      </c>
      <c r="E4103">
        <v>3</v>
      </c>
      <c r="G4103">
        <v>63</v>
      </c>
      <c r="H4103">
        <v>23.408000000000001</v>
      </c>
      <c r="I4103">
        <v>31.779</v>
      </c>
      <c r="J4103">
        <v>30.273</v>
      </c>
      <c r="M4103" s="3">
        <f t="shared" si="570"/>
        <v>26.840499999999999</v>
      </c>
      <c r="N4103" s="1">
        <f t="shared" si="571"/>
        <v>4.8542880528456687</v>
      </c>
      <c r="O4103" s="1">
        <f t="shared" si="572"/>
        <v>31.694788052845666</v>
      </c>
      <c r="P4103" s="2">
        <f t="shared" si="573"/>
        <v>21.986211947154331</v>
      </c>
    </row>
    <row r="4104" spans="1:16" x14ac:dyDescent="0.2">
      <c r="A4104" s="46" t="s">
        <v>64</v>
      </c>
      <c r="B4104" s="47" t="s">
        <v>28</v>
      </c>
      <c r="C4104" s="47" t="s">
        <v>44</v>
      </c>
      <c r="D4104" s="47">
        <v>2019</v>
      </c>
      <c r="E4104">
        <v>3</v>
      </c>
      <c r="G4104">
        <v>64</v>
      </c>
      <c r="H4104">
        <v>31.026</v>
      </c>
      <c r="I4104">
        <v>32.767000000000003</v>
      </c>
      <c r="J4104">
        <v>26.512</v>
      </c>
      <c r="M4104" s="3">
        <f t="shared" si="570"/>
        <v>28.768999999999998</v>
      </c>
      <c r="N4104" s="1">
        <f t="shared" si="571"/>
        <v>3.1918800102760749</v>
      </c>
      <c r="O4104" s="1">
        <f t="shared" si="572"/>
        <v>31.960880010276075</v>
      </c>
      <c r="P4104" s="2">
        <f t="shared" si="573"/>
        <v>25.577119989723922</v>
      </c>
    </row>
    <row r="4105" spans="1:16" x14ac:dyDescent="0.2">
      <c r="A4105" s="46" t="s">
        <v>64</v>
      </c>
      <c r="B4105" s="47" t="s">
        <v>28</v>
      </c>
      <c r="C4105" s="46" t="s">
        <v>44</v>
      </c>
      <c r="D4105" s="47">
        <v>2019</v>
      </c>
      <c r="E4105">
        <v>3</v>
      </c>
      <c r="G4105">
        <v>65</v>
      </c>
      <c r="H4105">
        <v>25.704999999999998</v>
      </c>
      <c r="I4105">
        <v>34.790999999999997</v>
      </c>
      <c r="J4105">
        <v>27.337</v>
      </c>
      <c r="M4105" s="3">
        <f t="shared" si="570"/>
        <v>26.521000000000001</v>
      </c>
      <c r="N4105" s="1">
        <f t="shared" si="571"/>
        <v>1.1539982668964466</v>
      </c>
      <c r="O4105" s="1">
        <f t="shared" si="572"/>
        <v>27.674998266896448</v>
      </c>
      <c r="P4105" s="2">
        <f t="shared" si="573"/>
        <v>25.367001733103553</v>
      </c>
    </row>
    <row r="4106" spans="1:16" x14ac:dyDescent="0.2">
      <c r="A4106" s="46" t="s">
        <v>64</v>
      </c>
      <c r="B4106" s="47" t="s">
        <v>28</v>
      </c>
      <c r="C4106" s="47" t="s">
        <v>44</v>
      </c>
      <c r="D4106" s="47">
        <v>2019</v>
      </c>
      <c r="E4106">
        <v>3</v>
      </c>
      <c r="G4106">
        <v>66</v>
      </c>
      <c r="H4106">
        <v>30.98</v>
      </c>
      <c r="I4106">
        <v>35.238</v>
      </c>
      <c r="J4106">
        <v>19.623000000000001</v>
      </c>
      <c r="M4106" s="3">
        <f t="shared" ref="M4106:M4124" si="574">AVERAGE(H4106,J4106)</f>
        <v>25.301500000000001</v>
      </c>
      <c r="N4106" s="1">
        <f t="shared" ref="N4106:N4124" si="575">STDEV(H4106,J4106)</f>
        <v>8.0306117139356168</v>
      </c>
      <c r="O4106" s="1">
        <f t="shared" si="572"/>
        <v>33.332111713935618</v>
      </c>
      <c r="P4106" s="2">
        <f t="shared" si="573"/>
        <v>17.270888286064384</v>
      </c>
    </row>
    <row r="4107" spans="1:16" x14ac:dyDescent="0.2">
      <c r="A4107" s="46" t="s">
        <v>64</v>
      </c>
      <c r="B4107" s="47" t="s">
        <v>28</v>
      </c>
      <c r="C4107" s="46" t="s">
        <v>44</v>
      </c>
      <c r="D4107" s="47">
        <v>2019</v>
      </c>
      <c r="E4107">
        <v>3</v>
      </c>
      <c r="G4107">
        <v>67</v>
      </c>
      <c r="H4107">
        <v>32.767000000000003</v>
      </c>
      <c r="I4107">
        <v>41.2</v>
      </c>
      <c r="J4107">
        <v>21.186</v>
      </c>
      <c r="M4107" s="3">
        <f t="shared" si="574"/>
        <v>26.976500000000001</v>
      </c>
      <c r="N4107" s="1">
        <f t="shared" si="575"/>
        <v>8.1890036329214198</v>
      </c>
      <c r="O4107" s="1">
        <f t="shared" si="572"/>
        <v>35.165503632921421</v>
      </c>
      <c r="P4107" s="2">
        <f t="shared" si="573"/>
        <v>18.787496367078582</v>
      </c>
    </row>
    <row r="4108" spans="1:16" x14ac:dyDescent="0.2">
      <c r="A4108" s="46" t="s">
        <v>64</v>
      </c>
      <c r="B4108" s="47" t="s">
        <v>28</v>
      </c>
      <c r="C4108" s="47" t="s">
        <v>44</v>
      </c>
      <c r="D4108" s="47">
        <v>2019</v>
      </c>
      <c r="E4108">
        <v>3</v>
      </c>
      <c r="G4108">
        <v>68</v>
      </c>
      <c r="H4108">
        <v>31.390999999999998</v>
      </c>
      <c r="I4108">
        <v>30.526</v>
      </c>
      <c r="J4108">
        <v>22.641999999999999</v>
      </c>
      <c r="M4108" s="3">
        <f t="shared" si="574"/>
        <v>27.016500000000001</v>
      </c>
      <c r="N4108" s="1">
        <f t="shared" si="575"/>
        <v>6.1864772286011025</v>
      </c>
      <c r="O4108" s="1">
        <f t="shared" si="572"/>
        <v>33.2029772286011</v>
      </c>
      <c r="P4108" s="2">
        <f t="shared" si="573"/>
        <v>20.830022771398898</v>
      </c>
    </row>
    <row r="4109" spans="1:16" x14ac:dyDescent="0.2">
      <c r="A4109" s="46" t="s">
        <v>64</v>
      </c>
      <c r="B4109" s="47" t="s">
        <v>28</v>
      </c>
      <c r="C4109" s="46" t="s">
        <v>44</v>
      </c>
      <c r="D4109" s="47">
        <v>2019</v>
      </c>
      <c r="E4109">
        <v>3</v>
      </c>
      <c r="G4109">
        <v>69</v>
      </c>
      <c r="H4109">
        <v>29.78</v>
      </c>
      <c r="I4109">
        <v>31.09</v>
      </c>
      <c r="J4109">
        <v>19.108000000000001</v>
      </c>
      <c r="M4109" s="3">
        <f t="shared" si="574"/>
        <v>24.444000000000003</v>
      </c>
      <c r="N4109" s="1">
        <f t="shared" si="575"/>
        <v>7.5462435688228338</v>
      </c>
      <c r="O4109" s="1">
        <f t="shared" si="572"/>
        <v>31.990243568822837</v>
      </c>
      <c r="P4109" s="2">
        <f t="shared" si="573"/>
        <v>16.897756431177168</v>
      </c>
    </row>
    <row r="4110" spans="1:16" x14ac:dyDescent="0.2">
      <c r="A4110" s="46" t="s">
        <v>64</v>
      </c>
      <c r="B4110" s="47" t="s">
        <v>28</v>
      </c>
      <c r="C4110" s="47" t="s">
        <v>44</v>
      </c>
      <c r="D4110" s="47">
        <v>2019</v>
      </c>
      <c r="E4110">
        <v>3</v>
      </c>
      <c r="G4110">
        <v>70</v>
      </c>
      <c r="H4110">
        <v>29.521000000000001</v>
      </c>
      <c r="I4110">
        <v>38.006999999999998</v>
      </c>
      <c r="J4110">
        <v>22.654</v>
      </c>
      <c r="M4110" s="3">
        <f t="shared" si="574"/>
        <v>26.087499999999999</v>
      </c>
      <c r="N4110" s="1">
        <f t="shared" si="575"/>
        <v>4.8557022664080538</v>
      </c>
      <c r="O4110" s="1">
        <f t="shared" si="572"/>
        <v>30.943202266408051</v>
      </c>
      <c r="P4110" s="2">
        <f t="shared" si="573"/>
        <v>21.231797733591947</v>
      </c>
    </row>
    <row r="4111" spans="1:16" x14ac:dyDescent="0.2">
      <c r="A4111" s="46" t="s">
        <v>64</v>
      </c>
      <c r="B4111" s="47" t="s">
        <v>28</v>
      </c>
      <c r="C4111" s="46" t="s">
        <v>44</v>
      </c>
      <c r="D4111" s="47">
        <v>2019</v>
      </c>
      <c r="E4111">
        <v>3</v>
      </c>
      <c r="G4111">
        <v>71</v>
      </c>
      <c r="H4111">
        <v>27.212</v>
      </c>
      <c r="I4111">
        <v>30.423999999999999</v>
      </c>
      <c r="J4111">
        <v>27.934999999999999</v>
      </c>
      <c r="M4111" s="3">
        <f t="shared" si="574"/>
        <v>27.573499999999999</v>
      </c>
      <c r="N4111" s="1">
        <f t="shared" si="575"/>
        <v>0.51123820279787313</v>
      </c>
      <c r="O4111" s="1">
        <f t="shared" si="572"/>
        <v>28.084738202797872</v>
      </c>
      <c r="P4111" s="2">
        <f t="shared" si="573"/>
        <v>27.062261797202126</v>
      </c>
    </row>
    <row r="4112" spans="1:16" x14ac:dyDescent="0.2">
      <c r="A4112" s="46" t="s">
        <v>64</v>
      </c>
      <c r="B4112" s="47" t="s">
        <v>28</v>
      </c>
      <c r="C4112" s="47" t="s">
        <v>44</v>
      </c>
      <c r="D4112" s="47">
        <v>2019</v>
      </c>
      <c r="E4112">
        <v>3</v>
      </c>
      <c r="G4112">
        <v>72</v>
      </c>
      <c r="H4112">
        <v>29.588000000000001</v>
      </c>
      <c r="J4112">
        <v>31.779</v>
      </c>
      <c r="M4112" s="3">
        <f t="shared" si="574"/>
        <v>30.683500000000002</v>
      </c>
      <c r="N4112" s="1">
        <f t="shared" si="575"/>
        <v>1.549270957579725</v>
      </c>
      <c r="O4112" s="1">
        <f t="shared" si="572"/>
        <v>32.232770957579724</v>
      </c>
      <c r="P4112" s="2">
        <f t="shared" si="573"/>
        <v>29.134229042420277</v>
      </c>
    </row>
    <row r="4113" spans="1:16" x14ac:dyDescent="0.2">
      <c r="A4113" s="46" t="s">
        <v>64</v>
      </c>
      <c r="B4113" s="47" t="s">
        <v>28</v>
      </c>
      <c r="C4113" s="46" t="s">
        <v>44</v>
      </c>
      <c r="D4113" s="47">
        <v>2019</v>
      </c>
      <c r="E4113">
        <v>3</v>
      </c>
      <c r="G4113">
        <v>73</v>
      </c>
      <c r="H4113">
        <v>20.138000000000002</v>
      </c>
      <c r="J4113">
        <v>26.683</v>
      </c>
      <c r="M4113" s="3">
        <f t="shared" si="574"/>
        <v>23.410499999999999</v>
      </c>
      <c r="N4113" s="1">
        <f t="shared" si="575"/>
        <v>4.628013882865968</v>
      </c>
      <c r="O4113" s="1">
        <f t="shared" si="572"/>
        <v>28.038513882865967</v>
      </c>
      <c r="P4113" s="2">
        <f t="shared" si="573"/>
        <v>18.782486117134031</v>
      </c>
    </row>
    <row r="4114" spans="1:16" x14ac:dyDescent="0.2">
      <c r="A4114" s="46" t="s">
        <v>64</v>
      </c>
      <c r="B4114" s="47" t="s">
        <v>28</v>
      </c>
      <c r="C4114" s="47" t="s">
        <v>44</v>
      </c>
      <c r="D4114" s="47">
        <v>2019</v>
      </c>
      <c r="E4114">
        <v>3</v>
      </c>
      <c r="G4114">
        <v>74</v>
      </c>
      <c r="H4114">
        <v>18.670999999999999</v>
      </c>
      <c r="J4114">
        <v>28.768000000000001</v>
      </c>
      <c r="M4114" s="3">
        <f t="shared" si="574"/>
        <v>23.7195</v>
      </c>
      <c r="N4114" s="1">
        <f t="shared" si="575"/>
        <v>7.1396571696405644</v>
      </c>
      <c r="O4114" s="1">
        <f t="shared" si="572"/>
        <v>30.859157169640564</v>
      </c>
      <c r="P4114" s="2">
        <f t="shared" si="573"/>
        <v>16.579842830359436</v>
      </c>
    </row>
    <row r="4115" spans="1:16" x14ac:dyDescent="0.2">
      <c r="A4115" s="46" t="s">
        <v>64</v>
      </c>
      <c r="B4115" s="47" t="s">
        <v>28</v>
      </c>
      <c r="C4115" s="46" t="s">
        <v>44</v>
      </c>
      <c r="D4115" s="47">
        <v>2019</v>
      </c>
      <c r="E4115">
        <v>3</v>
      </c>
      <c r="G4115">
        <v>75</v>
      </c>
      <c r="H4115">
        <v>20.503</v>
      </c>
      <c r="J4115">
        <v>28.57</v>
      </c>
      <c r="M4115" s="3">
        <f t="shared" si="574"/>
        <v>24.5365</v>
      </c>
      <c r="N4115" s="1">
        <f t="shared" si="575"/>
        <v>5.7042304038318807</v>
      </c>
      <c r="O4115" s="1">
        <f t="shared" si="572"/>
        <v>30.240730403831883</v>
      </c>
      <c r="P4115" s="2">
        <f t="shared" si="573"/>
        <v>18.832269596168118</v>
      </c>
    </row>
    <row r="4116" spans="1:16" x14ac:dyDescent="0.2">
      <c r="A4116" s="46" t="s">
        <v>64</v>
      </c>
      <c r="B4116" s="47" t="s">
        <v>28</v>
      </c>
      <c r="C4116" s="47" t="s">
        <v>44</v>
      </c>
      <c r="D4116" s="47">
        <v>2019</v>
      </c>
      <c r="E4116">
        <v>3</v>
      </c>
      <c r="G4116">
        <v>76</v>
      </c>
      <c r="H4116">
        <v>19.853999999999999</v>
      </c>
      <c r="J4116">
        <v>29.035</v>
      </c>
      <c r="M4116" s="3">
        <f t="shared" si="574"/>
        <v>24.444499999999998</v>
      </c>
      <c r="N4116" s="1">
        <f t="shared" si="575"/>
        <v>6.4919473580737179</v>
      </c>
      <c r="O4116" s="1">
        <f t="shared" si="572"/>
        <v>30.936447358073714</v>
      </c>
      <c r="P4116" s="2">
        <f t="shared" si="573"/>
        <v>17.952552641926282</v>
      </c>
    </row>
    <row r="4117" spans="1:16" x14ac:dyDescent="0.2">
      <c r="A4117" s="46" t="s">
        <v>64</v>
      </c>
      <c r="B4117" s="47" t="s">
        <v>28</v>
      </c>
      <c r="C4117" s="46" t="s">
        <v>44</v>
      </c>
      <c r="D4117" s="47">
        <v>2019</v>
      </c>
      <c r="E4117">
        <v>3</v>
      </c>
      <c r="G4117">
        <v>77</v>
      </c>
      <c r="H4117">
        <v>28.42</v>
      </c>
      <c r="J4117">
        <v>32.670999999999999</v>
      </c>
      <c r="M4117" s="3">
        <f t="shared" si="574"/>
        <v>30.545500000000001</v>
      </c>
      <c r="N4117" s="1">
        <f t="shared" si="575"/>
        <v>3.0059109268240118</v>
      </c>
      <c r="O4117" s="1">
        <f t="shared" si="572"/>
        <v>33.551410926824012</v>
      </c>
      <c r="P4117" s="2">
        <f t="shared" si="573"/>
        <v>27.539589073175989</v>
      </c>
    </row>
    <row r="4118" spans="1:16" x14ac:dyDescent="0.2">
      <c r="A4118" s="46" t="s">
        <v>64</v>
      </c>
      <c r="B4118" s="47" t="s">
        <v>28</v>
      </c>
      <c r="C4118" s="47" t="s">
        <v>44</v>
      </c>
      <c r="D4118" s="47">
        <v>2019</v>
      </c>
      <c r="E4118">
        <v>3</v>
      </c>
      <c r="G4118">
        <v>78</v>
      </c>
      <c r="H4118">
        <v>27.431000000000001</v>
      </c>
      <c r="J4118">
        <v>25.837</v>
      </c>
      <c r="M4118" s="3">
        <f t="shared" si="574"/>
        <v>26.634</v>
      </c>
      <c r="N4118" s="1">
        <f t="shared" si="575"/>
        <v>1.1271282092113575</v>
      </c>
      <c r="O4118" s="1">
        <f t="shared" si="572"/>
        <v>27.761128209211357</v>
      </c>
      <c r="P4118" s="2">
        <f t="shared" si="573"/>
        <v>25.506871790788644</v>
      </c>
    </row>
    <row r="4119" spans="1:16" x14ac:dyDescent="0.2">
      <c r="A4119" s="46" t="s">
        <v>64</v>
      </c>
      <c r="B4119" s="47" t="s">
        <v>28</v>
      </c>
      <c r="C4119" s="46" t="s">
        <v>44</v>
      </c>
      <c r="D4119" s="47">
        <v>2019</v>
      </c>
      <c r="E4119">
        <v>3</v>
      </c>
      <c r="G4119">
        <v>79</v>
      </c>
      <c r="H4119">
        <v>23.699000000000002</v>
      </c>
      <c r="J4119">
        <v>26.056999999999999</v>
      </c>
      <c r="M4119" s="3">
        <f t="shared" si="574"/>
        <v>24.878</v>
      </c>
      <c r="N4119" s="1">
        <f t="shared" si="575"/>
        <v>1.6673577900378769</v>
      </c>
      <c r="O4119" s="1">
        <f t="shared" si="572"/>
        <v>26.545357790037876</v>
      </c>
      <c r="P4119" s="2">
        <f t="shared" si="573"/>
        <v>23.210642209962124</v>
      </c>
    </row>
    <row r="4120" spans="1:16" x14ac:dyDescent="0.2">
      <c r="A4120" s="46" t="s">
        <v>64</v>
      </c>
      <c r="B4120" s="47" t="s">
        <v>28</v>
      </c>
      <c r="C4120" s="47" t="s">
        <v>44</v>
      </c>
      <c r="D4120" s="47">
        <v>2019</v>
      </c>
      <c r="E4120">
        <v>3</v>
      </c>
      <c r="G4120">
        <v>80</v>
      </c>
      <c r="H4120">
        <v>21.347000000000001</v>
      </c>
      <c r="J4120">
        <v>23.59</v>
      </c>
      <c r="M4120" s="3">
        <f t="shared" si="574"/>
        <v>22.468499999999999</v>
      </c>
      <c r="N4120" s="1">
        <f t="shared" si="575"/>
        <v>1.586040510201425</v>
      </c>
      <c r="O4120" s="1">
        <f t="shared" si="572"/>
        <v>24.054540510201424</v>
      </c>
      <c r="P4120" s="2">
        <f t="shared" si="573"/>
        <v>20.882459489798574</v>
      </c>
    </row>
    <row r="4121" spans="1:16" x14ac:dyDescent="0.2">
      <c r="A4121" s="46" t="s">
        <v>64</v>
      </c>
      <c r="B4121" s="47" t="s">
        <v>28</v>
      </c>
      <c r="C4121" s="46" t="s">
        <v>44</v>
      </c>
      <c r="D4121" s="47">
        <v>2019</v>
      </c>
      <c r="E4121">
        <v>3</v>
      </c>
      <c r="G4121">
        <v>81</v>
      </c>
      <c r="H4121">
        <v>22.954000000000001</v>
      </c>
      <c r="J4121">
        <v>23.445</v>
      </c>
      <c r="M4121" s="3">
        <f t="shared" si="574"/>
        <v>23.1995</v>
      </c>
      <c r="N4121" s="1">
        <f t="shared" si="575"/>
        <v>0.34718942956259458</v>
      </c>
      <c r="O4121" s="1">
        <f t="shared" si="572"/>
        <v>23.546689429562594</v>
      </c>
      <c r="P4121" s="2">
        <f t="shared" si="573"/>
        <v>22.852310570437407</v>
      </c>
    </row>
    <row r="4122" spans="1:16" x14ac:dyDescent="0.2">
      <c r="A4122" s="46" t="s">
        <v>64</v>
      </c>
      <c r="B4122" s="47" t="s">
        <v>28</v>
      </c>
      <c r="C4122" s="47" t="s">
        <v>44</v>
      </c>
      <c r="D4122" s="47">
        <v>2019</v>
      </c>
      <c r="E4122">
        <v>3</v>
      </c>
      <c r="G4122">
        <v>82</v>
      </c>
      <c r="H4122">
        <v>21.782</v>
      </c>
      <c r="J4122">
        <v>21.978000000000002</v>
      </c>
      <c r="M4122" s="3">
        <f t="shared" si="574"/>
        <v>21.880000000000003</v>
      </c>
      <c r="N4122" s="1">
        <f t="shared" si="575"/>
        <v>0.13859292911256438</v>
      </c>
      <c r="O4122" s="1">
        <f t="shared" si="572"/>
        <v>22.018592929112568</v>
      </c>
      <c r="P4122" s="2">
        <f t="shared" si="573"/>
        <v>21.741407070887437</v>
      </c>
    </row>
    <row r="4123" spans="1:16" x14ac:dyDescent="0.2">
      <c r="A4123" s="46" t="s">
        <v>64</v>
      </c>
      <c r="B4123" s="47" t="s">
        <v>28</v>
      </c>
      <c r="C4123" s="46" t="s">
        <v>44</v>
      </c>
      <c r="D4123" s="47">
        <v>2019</v>
      </c>
      <c r="E4123">
        <v>3</v>
      </c>
      <c r="G4123">
        <v>83</v>
      </c>
      <c r="H4123">
        <v>30.786999999999999</v>
      </c>
      <c r="J4123">
        <v>29.472999999999999</v>
      </c>
      <c r="M4123" s="3">
        <f t="shared" si="574"/>
        <v>30.13</v>
      </c>
      <c r="N4123" s="1">
        <f t="shared" si="575"/>
        <v>0.92913831047912354</v>
      </c>
      <c r="O4123" s="1">
        <f t="shared" si="572"/>
        <v>31.059138310479124</v>
      </c>
      <c r="P4123" s="2">
        <f t="shared" si="573"/>
        <v>29.200861689520874</v>
      </c>
    </row>
    <row r="4124" spans="1:16" x14ac:dyDescent="0.2">
      <c r="A4124" s="46" t="s">
        <v>64</v>
      </c>
      <c r="B4124" s="47" t="s">
        <v>28</v>
      </c>
      <c r="C4124" s="47" t="s">
        <v>44</v>
      </c>
      <c r="D4124" s="47">
        <v>2019</v>
      </c>
      <c r="E4124">
        <v>3</v>
      </c>
      <c r="G4124">
        <v>84</v>
      </c>
      <c r="H4124">
        <v>23.09</v>
      </c>
      <c r="J4124">
        <v>36.234000000000002</v>
      </c>
      <c r="M4124" s="3">
        <f t="shared" si="574"/>
        <v>29.661999999999999</v>
      </c>
      <c r="N4124" s="1">
        <f t="shared" si="575"/>
        <v>9.294211531916007</v>
      </c>
      <c r="O4124" s="1">
        <f t="shared" si="572"/>
        <v>38.956211531916004</v>
      </c>
      <c r="P4124" s="2">
        <f t="shared" si="573"/>
        <v>20.367788468083994</v>
      </c>
    </row>
    <row r="4125" spans="1:16" x14ac:dyDescent="0.2">
      <c r="A4125" s="48" t="s">
        <v>64</v>
      </c>
      <c r="B4125" s="49" t="s">
        <v>28</v>
      </c>
      <c r="C4125" s="49" t="s">
        <v>44</v>
      </c>
      <c r="D4125" s="49">
        <v>2018</v>
      </c>
      <c r="E4125" s="9">
        <v>4</v>
      </c>
      <c r="F4125" s="9">
        <v>1788.0309999999999</v>
      </c>
      <c r="G4125" s="9">
        <v>1</v>
      </c>
      <c r="H4125" s="9">
        <v>1.6879999999999999</v>
      </c>
      <c r="I4125" s="9">
        <v>1.5089999999999999</v>
      </c>
      <c r="J4125" s="9"/>
      <c r="K4125" s="9"/>
      <c r="L4125" s="9"/>
      <c r="M4125" s="12">
        <f t="shared" ref="M4125:M4138" si="576">AVERAGE(H4125:L4125)</f>
        <v>1.5985</v>
      </c>
      <c r="N4125" s="12">
        <f t="shared" ref="N4125:N4138" si="577">STDEV(H4125:L4125)</f>
        <v>0.12657211383239203</v>
      </c>
      <c r="O4125" s="12">
        <f t="shared" si="572"/>
        <v>1.7250721138323921</v>
      </c>
      <c r="P4125" s="13">
        <f t="shared" si="573"/>
        <v>1.4719278861676079</v>
      </c>
    </row>
    <row r="4126" spans="1:16" x14ac:dyDescent="0.2">
      <c r="A4126" s="46" t="s">
        <v>64</v>
      </c>
      <c r="B4126" s="47" t="s">
        <v>28</v>
      </c>
      <c r="C4126" s="47" t="s">
        <v>44</v>
      </c>
      <c r="D4126" s="47">
        <v>2018</v>
      </c>
      <c r="E4126">
        <v>4</v>
      </c>
      <c r="G4126">
        <v>2</v>
      </c>
      <c r="H4126">
        <v>2.2639999999999998</v>
      </c>
      <c r="I4126">
        <v>4.5279999999999996</v>
      </c>
      <c r="M4126" s="1">
        <f t="shared" si="576"/>
        <v>3.3959999999999999</v>
      </c>
      <c r="N4126" s="1">
        <f t="shared" si="577"/>
        <v>1.6008897526063421</v>
      </c>
      <c r="O4126" s="1">
        <f t="shared" si="572"/>
        <v>4.9968897526063421</v>
      </c>
      <c r="P4126" s="2">
        <f t="shared" si="573"/>
        <v>1.7951102473936578</v>
      </c>
    </row>
    <row r="4127" spans="1:16" x14ac:dyDescent="0.2">
      <c r="A4127" s="46" t="s">
        <v>64</v>
      </c>
      <c r="B4127" s="47" t="s">
        <v>28</v>
      </c>
      <c r="C4127" s="47" t="s">
        <v>44</v>
      </c>
      <c r="D4127" s="47">
        <v>2018</v>
      </c>
      <c r="E4127">
        <v>4</v>
      </c>
      <c r="G4127">
        <v>3</v>
      </c>
      <c r="H4127">
        <v>0.755</v>
      </c>
      <c r="I4127">
        <v>3.774</v>
      </c>
      <c r="M4127" s="1">
        <f t="shared" si="576"/>
        <v>2.2645</v>
      </c>
      <c r="N4127" s="1">
        <f t="shared" si="577"/>
        <v>2.134755372402187</v>
      </c>
      <c r="O4127" s="1">
        <f t="shared" si="572"/>
        <v>4.3992553724021874</v>
      </c>
      <c r="P4127" s="2">
        <f t="shared" si="573"/>
        <v>0.12974462759781291</v>
      </c>
    </row>
    <row r="4128" spans="1:16" x14ac:dyDescent="0.2">
      <c r="A4128" s="46" t="s">
        <v>64</v>
      </c>
      <c r="B4128" s="47" t="s">
        <v>28</v>
      </c>
      <c r="C4128" s="47" t="s">
        <v>44</v>
      </c>
      <c r="D4128" s="47">
        <v>2018</v>
      </c>
      <c r="E4128">
        <v>4</v>
      </c>
      <c r="G4128">
        <v>4</v>
      </c>
      <c r="H4128">
        <v>3.0190000000000001</v>
      </c>
      <c r="I4128">
        <v>4.5279999999999996</v>
      </c>
      <c r="M4128" s="1">
        <f t="shared" si="576"/>
        <v>3.7734999999999999</v>
      </c>
      <c r="N4128" s="1">
        <f t="shared" si="577"/>
        <v>1.0670241328104975</v>
      </c>
      <c r="O4128" s="1">
        <f t="shared" si="572"/>
        <v>4.8405241328104971</v>
      </c>
      <c r="P4128" s="2">
        <f t="shared" si="573"/>
        <v>2.7064758671895026</v>
      </c>
    </row>
    <row r="4129" spans="1:16" x14ac:dyDescent="0.2">
      <c r="A4129" s="46" t="s">
        <v>64</v>
      </c>
      <c r="B4129" s="47" t="s">
        <v>28</v>
      </c>
      <c r="C4129" s="47" t="s">
        <v>44</v>
      </c>
      <c r="D4129" s="47">
        <v>2018</v>
      </c>
      <c r="E4129">
        <v>4</v>
      </c>
      <c r="G4129">
        <v>5</v>
      </c>
      <c r="H4129">
        <v>1.5089999999999999</v>
      </c>
      <c r="I4129">
        <v>4.5279999999999996</v>
      </c>
      <c r="M4129" s="1">
        <f t="shared" si="576"/>
        <v>3.0184999999999995</v>
      </c>
      <c r="N4129" s="1">
        <f t="shared" si="577"/>
        <v>2.134755372402187</v>
      </c>
      <c r="O4129" s="1">
        <f t="shared" si="572"/>
        <v>5.153255372402187</v>
      </c>
      <c r="P4129" s="2">
        <f t="shared" si="573"/>
        <v>0.88374462759781247</v>
      </c>
    </row>
    <row r="4130" spans="1:16" x14ac:dyDescent="0.2">
      <c r="A4130" s="46" t="s">
        <v>64</v>
      </c>
      <c r="B4130" s="47" t="s">
        <v>28</v>
      </c>
      <c r="C4130" s="47" t="s">
        <v>44</v>
      </c>
      <c r="D4130" s="47">
        <v>2018</v>
      </c>
      <c r="E4130">
        <v>4</v>
      </c>
      <c r="G4130">
        <v>6</v>
      </c>
      <c r="H4130">
        <v>2.2639999999999998</v>
      </c>
      <c r="I4130">
        <v>3.0190000000000001</v>
      </c>
      <c r="M4130" s="1">
        <f t="shared" si="576"/>
        <v>2.6414999999999997</v>
      </c>
      <c r="N4130" s="1">
        <f t="shared" si="577"/>
        <v>0.53386561979584557</v>
      </c>
      <c r="O4130" s="1">
        <f t="shared" si="572"/>
        <v>3.1753656197958451</v>
      </c>
      <c r="P4130" s="2">
        <f t="shared" si="573"/>
        <v>2.1076343802041544</v>
      </c>
    </row>
    <row r="4131" spans="1:16" x14ac:dyDescent="0.2">
      <c r="A4131" s="46" t="s">
        <v>64</v>
      </c>
      <c r="B4131" s="47" t="s">
        <v>28</v>
      </c>
      <c r="C4131" s="47" t="s">
        <v>44</v>
      </c>
      <c r="D4131" s="47">
        <v>2018</v>
      </c>
      <c r="E4131">
        <v>4</v>
      </c>
      <c r="G4131">
        <v>7</v>
      </c>
      <c r="H4131">
        <v>3.0190000000000001</v>
      </c>
      <c r="I4131">
        <v>2.2639999999999998</v>
      </c>
      <c r="M4131" s="1">
        <f t="shared" si="576"/>
        <v>2.6414999999999997</v>
      </c>
      <c r="N4131" s="1">
        <f t="shared" si="577"/>
        <v>0.53386561979584557</v>
      </c>
      <c r="O4131" s="1">
        <f t="shared" si="572"/>
        <v>3.1753656197958451</v>
      </c>
      <c r="P4131" s="2">
        <f t="shared" si="573"/>
        <v>2.1076343802041544</v>
      </c>
    </row>
    <row r="4132" spans="1:16" x14ac:dyDescent="0.2">
      <c r="A4132" s="46" t="s">
        <v>64</v>
      </c>
      <c r="B4132" s="47" t="s">
        <v>28</v>
      </c>
      <c r="C4132" s="47" t="s">
        <v>44</v>
      </c>
      <c r="D4132" s="47">
        <v>2018</v>
      </c>
      <c r="E4132">
        <v>4</v>
      </c>
      <c r="G4132">
        <v>8</v>
      </c>
      <c r="H4132">
        <v>3.0190000000000001</v>
      </c>
      <c r="I4132">
        <v>2.2639999999999998</v>
      </c>
      <c r="M4132" s="1">
        <f t="shared" si="576"/>
        <v>2.6414999999999997</v>
      </c>
      <c r="N4132" s="1">
        <f t="shared" si="577"/>
        <v>0.53386561979584557</v>
      </c>
      <c r="O4132" s="1">
        <f t="shared" si="572"/>
        <v>3.1753656197958451</v>
      </c>
      <c r="P4132" s="2">
        <f t="shared" si="573"/>
        <v>2.1076343802041544</v>
      </c>
    </row>
    <row r="4133" spans="1:16" x14ac:dyDescent="0.2">
      <c r="A4133" s="46" t="s">
        <v>64</v>
      </c>
      <c r="B4133" s="47" t="s">
        <v>28</v>
      </c>
      <c r="C4133" s="47" t="s">
        <v>44</v>
      </c>
      <c r="D4133" s="47">
        <v>2018</v>
      </c>
      <c r="E4133">
        <v>4</v>
      </c>
      <c r="G4133">
        <v>9</v>
      </c>
      <c r="H4133">
        <v>3.1120000000000001</v>
      </c>
      <c r="I4133">
        <v>3.0190000000000001</v>
      </c>
      <c r="M4133" s="1">
        <f t="shared" si="576"/>
        <v>3.0655000000000001</v>
      </c>
      <c r="N4133" s="1">
        <f t="shared" si="577"/>
        <v>6.5760930650348895E-2</v>
      </c>
      <c r="O4133" s="1">
        <f t="shared" si="572"/>
        <v>3.1312609306503489</v>
      </c>
      <c r="P4133" s="2">
        <f t="shared" si="573"/>
        <v>2.9997390693496513</v>
      </c>
    </row>
    <row r="4134" spans="1:16" x14ac:dyDescent="0.2">
      <c r="A4134" s="46" t="s">
        <v>64</v>
      </c>
      <c r="B4134" s="47" t="s">
        <v>28</v>
      </c>
      <c r="C4134" s="47" t="s">
        <v>44</v>
      </c>
      <c r="D4134" s="47">
        <v>2018</v>
      </c>
      <c r="E4134">
        <v>4</v>
      </c>
      <c r="G4134">
        <v>10</v>
      </c>
      <c r="H4134">
        <v>3.8479999999999999</v>
      </c>
      <c r="I4134">
        <v>2.387</v>
      </c>
      <c r="M4134" s="1">
        <f t="shared" si="576"/>
        <v>3.1174999999999997</v>
      </c>
      <c r="N4134" s="1">
        <f t="shared" si="577"/>
        <v>1.0330830073135475</v>
      </c>
      <c r="O4134" s="1">
        <f t="shared" si="572"/>
        <v>4.1505830073135472</v>
      </c>
      <c r="P4134" s="2">
        <f t="shared" si="573"/>
        <v>2.0844169926864522</v>
      </c>
    </row>
    <row r="4135" spans="1:16" x14ac:dyDescent="0.2">
      <c r="A4135" s="46" t="s">
        <v>64</v>
      </c>
      <c r="B4135" s="47" t="s">
        <v>28</v>
      </c>
      <c r="C4135" s="47" t="s">
        <v>44</v>
      </c>
      <c r="D4135" s="47">
        <v>2018</v>
      </c>
      <c r="E4135">
        <v>4</v>
      </c>
      <c r="G4135">
        <v>11</v>
      </c>
      <c r="H4135">
        <v>3.774</v>
      </c>
      <c r="I4135">
        <v>3.774</v>
      </c>
      <c r="M4135" s="1">
        <f t="shared" si="576"/>
        <v>3.774</v>
      </c>
      <c r="N4135" s="1">
        <f t="shared" si="577"/>
        <v>0</v>
      </c>
      <c r="O4135" s="1">
        <f t="shared" si="572"/>
        <v>3.774</v>
      </c>
      <c r="P4135" s="2">
        <f t="shared" si="573"/>
        <v>3.774</v>
      </c>
    </row>
    <row r="4136" spans="1:16" x14ac:dyDescent="0.2">
      <c r="A4136" s="46" t="s">
        <v>64</v>
      </c>
      <c r="B4136" s="47" t="s">
        <v>28</v>
      </c>
      <c r="C4136" s="47" t="s">
        <v>44</v>
      </c>
      <c r="D4136" s="47">
        <v>2018</v>
      </c>
      <c r="E4136">
        <v>4</v>
      </c>
      <c r="G4136">
        <v>12</v>
      </c>
      <c r="H4136">
        <v>4.5279999999999996</v>
      </c>
      <c r="I4136">
        <v>1.5089999999999999</v>
      </c>
      <c r="M4136" s="1">
        <f t="shared" si="576"/>
        <v>3.0184999999999995</v>
      </c>
      <c r="N4136" s="1">
        <f t="shared" si="577"/>
        <v>2.134755372402187</v>
      </c>
      <c r="O4136" s="1">
        <f t="shared" si="572"/>
        <v>5.153255372402187</v>
      </c>
      <c r="P4136" s="2">
        <f t="shared" si="573"/>
        <v>0.88374462759781247</v>
      </c>
    </row>
    <row r="4137" spans="1:16" x14ac:dyDescent="0.2">
      <c r="A4137" s="46" t="s">
        <v>64</v>
      </c>
      <c r="B4137" s="47" t="s">
        <v>28</v>
      </c>
      <c r="C4137" s="47" t="s">
        <v>44</v>
      </c>
      <c r="D4137" s="47">
        <v>2018</v>
      </c>
      <c r="E4137">
        <v>4</v>
      </c>
      <c r="G4137">
        <v>13</v>
      </c>
      <c r="H4137">
        <v>5.2830000000000004</v>
      </c>
      <c r="I4137">
        <v>1.6879999999999999</v>
      </c>
      <c r="M4137" s="1">
        <f t="shared" si="576"/>
        <v>3.4855</v>
      </c>
      <c r="N4137" s="1">
        <f t="shared" si="577"/>
        <v>2.5420488783656383</v>
      </c>
      <c r="O4137" s="1">
        <f t="shared" si="572"/>
        <v>6.0275488783656384</v>
      </c>
      <c r="P4137" s="2">
        <f t="shared" si="573"/>
        <v>0.94345112163436173</v>
      </c>
    </row>
    <row r="4138" spans="1:16" x14ac:dyDescent="0.2">
      <c r="A4138" s="46" t="s">
        <v>64</v>
      </c>
      <c r="B4138" s="47" t="s">
        <v>28</v>
      </c>
      <c r="C4138" s="47" t="s">
        <v>44</v>
      </c>
      <c r="D4138" s="47">
        <v>2018</v>
      </c>
      <c r="E4138">
        <v>4</v>
      </c>
      <c r="G4138">
        <v>14</v>
      </c>
      <c r="H4138">
        <v>5.3369999999999997</v>
      </c>
      <c r="I4138">
        <v>4.5279999999999996</v>
      </c>
      <c r="M4138" s="1">
        <f t="shared" si="576"/>
        <v>4.9324999999999992</v>
      </c>
      <c r="N4138" s="1">
        <f t="shared" si="577"/>
        <v>0.57204938597991706</v>
      </c>
      <c r="O4138" s="1">
        <f t="shared" si="572"/>
        <v>5.5045493859799164</v>
      </c>
      <c r="P4138" s="2">
        <f t="shared" si="573"/>
        <v>4.360450614020082</v>
      </c>
    </row>
    <row r="4139" spans="1:16" x14ac:dyDescent="0.2">
      <c r="A4139" s="46" t="s">
        <v>64</v>
      </c>
      <c r="B4139" s="47" t="s">
        <v>28</v>
      </c>
      <c r="C4139" s="47" t="s">
        <v>44</v>
      </c>
      <c r="D4139" s="47">
        <v>2018</v>
      </c>
      <c r="E4139">
        <v>4</v>
      </c>
      <c r="G4139">
        <v>15</v>
      </c>
      <c r="H4139">
        <v>5.2830000000000004</v>
      </c>
      <c r="I4139">
        <v>4.5279999999999996</v>
      </c>
      <c r="M4139" s="1">
        <f t="shared" ref="M4139:M4176" si="578">AVERAGE(H4139:L4139)</f>
        <v>4.9055</v>
      </c>
      <c r="N4139" s="1">
        <f t="shared" ref="N4139:N4176" si="579">STDEV(H4139:L4139)</f>
        <v>0.5338656197958439</v>
      </c>
      <c r="O4139" s="1">
        <f t="shared" ref="O4139:O4176" si="580">M4139+N4139</f>
        <v>5.4393656197958435</v>
      </c>
      <c r="P4139" s="2">
        <f t="shared" ref="P4139:P4176" si="581">M4139-N4139</f>
        <v>4.3716343802041564</v>
      </c>
    </row>
    <row r="4140" spans="1:16" x14ac:dyDescent="0.2">
      <c r="A4140" s="46" t="s">
        <v>64</v>
      </c>
      <c r="B4140" s="47" t="s">
        <v>28</v>
      </c>
      <c r="C4140" s="47" t="s">
        <v>44</v>
      </c>
      <c r="D4140" s="47">
        <v>2018</v>
      </c>
      <c r="E4140">
        <v>4</v>
      </c>
      <c r="G4140">
        <v>16</v>
      </c>
      <c r="H4140">
        <v>4.5910000000000002</v>
      </c>
      <c r="I4140">
        <v>4.5279999999999996</v>
      </c>
      <c r="M4140" s="1">
        <f t="shared" si="578"/>
        <v>4.5594999999999999</v>
      </c>
      <c r="N4140" s="1">
        <f t="shared" si="579"/>
        <v>4.4547727214752926E-2</v>
      </c>
      <c r="O4140" s="1">
        <f t="shared" si="580"/>
        <v>4.6040477272147529</v>
      </c>
      <c r="P4140" s="2">
        <f t="shared" si="581"/>
        <v>4.5149522727852469</v>
      </c>
    </row>
    <row r="4141" spans="1:16" x14ac:dyDescent="0.2">
      <c r="A4141" s="46" t="s">
        <v>64</v>
      </c>
      <c r="B4141" s="47" t="s">
        <v>28</v>
      </c>
      <c r="C4141" s="47" t="s">
        <v>44</v>
      </c>
      <c r="D4141" s="47">
        <v>2018</v>
      </c>
      <c r="E4141">
        <v>4</v>
      </c>
      <c r="G4141">
        <v>17</v>
      </c>
      <c r="H4141">
        <v>5.2830000000000004</v>
      </c>
      <c r="I4141">
        <v>6.7919999999999998</v>
      </c>
      <c r="M4141" s="1">
        <f t="shared" si="578"/>
        <v>6.0374999999999996</v>
      </c>
      <c r="N4141" s="1">
        <f t="shared" si="579"/>
        <v>1.0670241328105026</v>
      </c>
      <c r="O4141" s="1">
        <f t="shared" si="580"/>
        <v>7.1045241328105018</v>
      </c>
      <c r="P4141" s="2">
        <f t="shared" si="581"/>
        <v>4.9704758671894975</v>
      </c>
    </row>
    <row r="4142" spans="1:16" x14ac:dyDescent="0.2">
      <c r="A4142" s="46" t="s">
        <v>64</v>
      </c>
      <c r="B4142" s="47" t="s">
        <v>28</v>
      </c>
      <c r="C4142" s="47" t="s">
        <v>44</v>
      </c>
      <c r="D4142" s="47">
        <v>2018</v>
      </c>
      <c r="E4142">
        <v>4</v>
      </c>
      <c r="G4142">
        <v>18</v>
      </c>
      <c r="H4142">
        <v>3.774</v>
      </c>
      <c r="I4142">
        <v>6.0380000000000003</v>
      </c>
      <c r="M4142" s="1">
        <f t="shared" si="578"/>
        <v>4.9060000000000006</v>
      </c>
      <c r="N4142" s="1">
        <f t="shared" si="579"/>
        <v>1.6008897526063421</v>
      </c>
      <c r="O4142" s="1">
        <f t="shared" si="580"/>
        <v>6.5068897526063427</v>
      </c>
      <c r="P4142" s="2">
        <f t="shared" si="581"/>
        <v>3.3051102473936584</v>
      </c>
    </row>
    <row r="4143" spans="1:16" x14ac:dyDescent="0.2">
      <c r="A4143" s="46" t="s">
        <v>64</v>
      </c>
      <c r="B4143" s="47" t="s">
        <v>28</v>
      </c>
      <c r="C4143" s="47" t="s">
        <v>44</v>
      </c>
      <c r="D4143" s="47">
        <v>2018</v>
      </c>
      <c r="E4143">
        <v>4</v>
      </c>
      <c r="G4143">
        <v>19</v>
      </c>
      <c r="H4143">
        <v>6.7919999999999998</v>
      </c>
      <c r="I4143">
        <v>6.0380000000000003</v>
      </c>
      <c r="M4143" s="1">
        <f t="shared" si="578"/>
        <v>6.415</v>
      </c>
      <c r="N4143" s="1">
        <f t="shared" si="579"/>
        <v>0.53315851301465655</v>
      </c>
      <c r="O4143" s="1">
        <f t="shared" si="580"/>
        <v>6.9481585130146568</v>
      </c>
      <c r="P4143" s="2">
        <f t="shared" si="581"/>
        <v>5.8818414869853433</v>
      </c>
    </row>
    <row r="4144" spans="1:16" x14ac:dyDescent="0.2">
      <c r="A4144" s="46" t="s">
        <v>64</v>
      </c>
      <c r="B4144" s="47" t="s">
        <v>28</v>
      </c>
      <c r="C4144" s="47" t="s">
        <v>44</v>
      </c>
      <c r="D4144" s="47">
        <v>2018</v>
      </c>
      <c r="E4144">
        <v>4</v>
      </c>
      <c r="G4144">
        <v>20</v>
      </c>
      <c r="H4144">
        <v>4.5279999999999996</v>
      </c>
      <c r="I4144">
        <v>6.7919999999999998</v>
      </c>
      <c r="M4144" s="1">
        <f t="shared" si="578"/>
        <v>5.66</v>
      </c>
      <c r="N4144" s="1">
        <f t="shared" si="579"/>
        <v>1.6008897526063399</v>
      </c>
      <c r="O4144" s="1">
        <f t="shared" si="580"/>
        <v>7.2608897526063405</v>
      </c>
      <c r="P4144" s="2">
        <f t="shared" si="581"/>
        <v>4.0591102473936598</v>
      </c>
    </row>
    <row r="4145" spans="1:16" x14ac:dyDescent="0.2">
      <c r="A4145" s="46" t="s">
        <v>64</v>
      </c>
      <c r="B4145" s="47" t="s">
        <v>28</v>
      </c>
      <c r="C4145" s="47" t="s">
        <v>44</v>
      </c>
      <c r="D4145" s="47">
        <v>2018</v>
      </c>
      <c r="E4145">
        <v>4</v>
      </c>
      <c r="G4145">
        <v>21</v>
      </c>
      <c r="H4145">
        <v>4.5279999999999996</v>
      </c>
      <c r="I4145">
        <v>6.7919999999999998</v>
      </c>
      <c r="M4145" s="1">
        <f t="shared" si="578"/>
        <v>5.66</v>
      </c>
      <c r="N4145" s="1">
        <f t="shared" si="579"/>
        <v>1.6008897526063399</v>
      </c>
      <c r="O4145" s="1">
        <f t="shared" si="580"/>
        <v>7.2608897526063405</v>
      </c>
      <c r="P4145" s="2">
        <f t="shared" si="581"/>
        <v>4.0591102473936598</v>
      </c>
    </row>
    <row r="4146" spans="1:16" x14ac:dyDescent="0.2">
      <c r="A4146" s="46" t="s">
        <v>64</v>
      </c>
      <c r="B4146" s="47" t="s">
        <v>28</v>
      </c>
      <c r="C4146" s="47" t="s">
        <v>44</v>
      </c>
      <c r="D4146" s="47">
        <v>2018</v>
      </c>
      <c r="E4146">
        <v>4</v>
      </c>
      <c r="G4146">
        <v>22</v>
      </c>
      <c r="H4146">
        <v>4.5279999999999996</v>
      </c>
      <c r="I4146">
        <v>6.0380000000000003</v>
      </c>
      <c r="M4146" s="1">
        <f t="shared" si="578"/>
        <v>5.2829999999999995</v>
      </c>
      <c r="N4146" s="1">
        <f t="shared" si="579"/>
        <v>1.0677312395916911</v>
      </c>
      <c r="O4146" s="1">
        <f t="shared" si="580"/>
        <v>6.3507312395916902</v>
      </c>
      <c r="P4146" s="2">
        <f t="shared" si="581"/>
        <v>4.2152687604083088</v>
      </c>
    </row>
    <row r="4147" spans="1:16" x14ac:dyDescent="0.2">
      <c r="A4147" s="46" t="s">
        <v>64</v>
      </c>
      <c r="B4147" s="47" t="s">
        <v>28</v>
      </c>
      <c r="C4147" s="47" t="s">
        <v>44</v>
      </c>
      <c r="D4147" s="47">
        <v>2018</v>
      </c>
      <c r="E4147">
        <v>4</v>
      </c>
      <c r="G4147">
        <v>23</v>
      </c>
      <c r="H4147">
        <v>6.7919999999999998</v>
      </c>
      <c r="I4147">
        <v>3.774</v>
      </c>
      <c r="M4147" s="1">
        <f t="shared" si="578"/>
        <v>5.2829999999999995</v>
      </c>
      <c r="N4147" s="1">
        <f t="shared" si="579"/>
        <v>2.1340482656210016</v>
      </c>
      <c r="O4147" s="1">
        <f t="shared" si="580"/>
        <v>7.4170482656210011</v>
      </c>
      <c r="P4147" s="2">
        <f t="shared" si="581"/>
        <v>3.1489517343789979</v>
      </c>
    </row>
    <row r="4148" spans="1:16" x14ac:dyDescent="0.2">
      <c r="A4148" s="46" t="s">
        <v>64</v>
      </c>
      <c r="B4148" s="47" t="s">
        <v>28</v>
      </c>
      <c r="C4148" s="47" t="s">
        <v>44</v>
      </c>
      <c r="D4148" s="47">
        <v>2018</v>
      </c>
      <c r="E4148">
        <v>4</v>
      </c>
      <c r="G4148">
        <v>24</v>
      </c>
      <c r="H4148">
        <v>10.566000000000001</v>
      </c>
      <c r="I4148">
        <v>12.074999999999999</v>
      </c>
      <c r="M4148" s="1">
        <f t="shared" si="578"/>
        <v>11.320499999999999</v>
      </c>
      <c r="N4148" s="1">
        <f t="shared" si="579"/>
        <v>1.0670241328104992</v>
      </c>
      <c r="O4148" s="1">
        <f t="shared" si="580"/>
        <v>12.387524132810498</v>
      </c>
      <c r="P4148" s="2">
        <f t="shared" si="581"/>
        <v>10.253475867189501</v>
      </c>
    </row>
    <row r="4149" spans="1:16" x14ac:dyDescent="0.2">
      <c r="A4149" s="46" t="s">
        <v>64</v>
      </c>
      <c r="B4149" s="47" t="s">
        <v>28</v>
      </c>
      <c r="C4149" s="47" t="s">
        <v>44</v>
      </c>
      <c r="D4149" s="47">
        <v>2018</v>
      </c>
      <c r="E4149">
        <v>4</v>
      </c>
      <c r="G4149">
        <v>25</v>
      </c>
      <c r="H4149">
        <v>7.5469999999999997</v>
      </c>
      <c r="I4149">
        <v>6.0380000000000003</v>
      </c>
      <c r="M4149" s="1">
        <f t="shared" si="578"/>
        <v>6.7925000000000004</v>
      </c>
      <c r="N4149" s="1">
        <f t="shared" si="579"/>
        <v>1.0670241328104959</v>
      </c>
      <c r="O4149" s="1">
        <f t="shared" si="580"/>
        <v>7.8595241328104963</v>
      </c>
      <c r="P4149" s="2">
        <f t="shared" si="581"/>
        <v>5.7254758671895045</v>
      </c>
    </row>
    <row r="4150" spans="1:16" x14ac:dyDescent="0.2">
      <c r="A4150" s="46" t="s">
        <v>64</v>
      </c>
      <c r="B4150" s="47" t="s">
        <v>28</v>
      </c>
      <c r="C4150" s="47" t="s">
        <v>44</v>
      </c>
      <c r="D4150" s="47">
        <v>2018</v>
      </c>
      <c r="E4150">
        <v>4</v>
      </c>
      <c r="G4150">
        <v>26</v>
      </c>
      <c r="H4150">
        <v>9.8109999999999999</v>
      </c>
      <c r="I4150">
        <v>6.7919999999999998</v>
      </c>
      <c r="M4150" s="1">
        <f t="shared" si="578"/>
        <v>8.3015000000000008</v>
      </c>
      <c r="N4150" s="1">
        <f t="shared" si="579"/>
        <v>2.1347553724021773</v>
      </c>
      <c r="O4150" s="1">
        <f t="shared" si="580"/>
        <v>10.436255372402178</v>
      </c>
      <c r="P4150" s="2">
        <f t="shared" si="581"/>
        <v>6.1667446275978239</v>
      </c>
    </row>
    <row r="4151" spans="1:16" x14ac:dyDescent="0.2">
      <c r="A4151" s="46" t="s">
        <v>64</v>
      </c>
      <c r="B4151" s="47" t="s">
        <v>28</v>
      </c>
      <c r="C4151" s="47" t="s">
        <v>44</v>
      </c>
      <c r="D4151" s="47">
        <v>2018</v>
      </c>
      <c r="E4151">
        <v>4</v>
      </c>
      <c r="G4151">
        <v>27</v>
      </c>
      <c r="H4151">
        <v>9.0879999999999992</v>
      </c>
      <c r="I4151">
        <v>9.0879999999999992</v>
      </c>
      <c r="M4151" s="1">
        <f t="shared" si="578"/>
        <v>9.0879999999999992</v>
      </c>
      <c r="N4151" s="1">
        <f t="shared" si="579"/>
        <v>0</v>
      </c>
      <c r="O4151" s="1">
        <f t="shared" si="580"/>
        <v>9.0879999999999992</v>
      </c>
      <c r="P4151" s="2">
        <f t="shared" si="581"/>
        <v>9.0879999999999992</v>
      </c>
    </row>
    <row r="4152" spans="1:16" x14ac:dyDescent="0.2">
      <c r="A4152" s="46" t="s">
        <v>64</v>
      </c>
      <c r="B4152" s="47" t="s">
        <v>28</v>
      </c>
      <c r="C4152" s="47" t="s">
        <v>44</v>
      </c>
      <c r="D4152" s="47">
        <v>2018</v>
      </c>
      <c r="E4152">
        <v>4</v>
      </c>
      <c r="G4152">
        <v>28</v>
      </c>
      <c r="H4152">
        <v>9.0570000000000004</v>
      </c>
      <c r="I4152">
        <v>12.099</v>
      </c>
      <c r="M4152" s="1">
        <f t="shared" si="578"/>
        <v>10.577999999999999</v>
      </c>
      <c r="N4152" s="1">
        <f t="shared" si="579"/>
        <v>2.1510188283694829</v>
      </c>
      <c r="O4152" s="1">
        <f t="shared" si="580"/>
        <v>12.729018828369483</v>
      </c>
      <c r="P4152" s="2">
        <f t="shared" si="581"/>
        <v>8.4269811716305156</v>
      </c>
    </row>
    <row r="4153" spans="1:16" x14ac:dyDescent="0.2">
      <c r="A4153" s="46" t="s">
        <v>64</v>
      </c>
      <c r="B4153" s="47" t="s">
        <v>28</v>
      </c>
      <c r="C4153" s="47" t="s">
        <v>44</v>
      </c>
      <c r="D4153" s="47">
        <v>2018</v>
      </c>
      <c r="E4153">
        <v>4</v>
      </c>
      <c r="G4153">
        <v>29</v>
      </c>
      <c r="H4153">
        <v>12.83</v>
      </c>
      <c r="I4153">
        <v>12.074999999999999</v>
      </c>
      <c r="M4153" s="1">
        <f t="shared" si="578"/>
        <v>12.452500000000001</v>
      </c>
      <c r="N4153" s="1">
        <f t="shared" si="579"/>
        <v>0.5338656197958439</v>
      </c>
      <c r="O4153" s="1">
        <f t="shared" si="580"/>
        <v>12.986365619795844</v>
      </c>
      <c r="P4153" s="2">
        <f t="shared" si="581"/>
        <v>11.918634380204157</v>
      </c>
    </row>
    <row r="4154" spans="1:16" x14ac:dyDescent="0.2">
      <c r="A4154" s="46" t="s">
        <v>64</v>
      </c>
      <c r="B4154" s="47" t="s">
        <v>28</v>
      </c>
      <c r="C4154" s="47" t="s">
        <v>44</v>
      </c>
      <c r="D4154" s="47">
        <v>2018</v>
      </c>
      <c r="E4154">
        <v>4</v>
      </c>
      <c r="G4154">
        <v>30</v>
      </c>
      <c r="H4154">
        <v>7.5469999999999997</v>
      </c>
      <c r="I4154">
        <v>10.566000000000001</v>
      </c>
      <c r="M4154" s="1">
        <f t="shared" si="578"/>
        <v>9.0564999999999998</v>
      </c>
      <c r="N4154" s="1">
        <f t="shared" si="579"/>
        <v>2.1347553724021906</v>
      </c>
      <c r="O4154" s="1">
        <f t="shared" si="580"/>
        <v>11.191255372402191</v>
      </c>
      <c r="P4154" s="2">
        <f t="shared" si="581"/>
        <v>6.9217446275978087</v>
      </c>
    </row>
    <row r="4155" spans="1:16" x14ac:dyDescent="0.2">
      <c r="A4155" s="46" t="s">
        <v>64</v>
      </c>
      <c r="B4155" s="47" t="s">
        <v>28</v>
      </c>
      <c r="C4155" s="47" t="s">
        <v>44</v>
      </c>
      <c r="D4155" s="47">
        <v>2018</v>
      </c>
      <c r="E4155">
        <v>4</v>
      </c>
      <c r="G4155">
        <v>31</v>
      </c>
      <c r="H4155">
        <v>12.83</v>
      </c>
      <c r="I4155">
        <v>11.321</v>
      </c>
      <c r="M4155" s="1">
        <f t="shared" si="578"/>
        <v>12.0755</v>
      </c>
      <c r="N4155" s="1">
        <f t="shared" si="579"/>
        <v>1.0670241328105006</v>
      </c>
      <c r="O4155" s="1">
        <f t="shared" si="580"/>
        <v>13.1425241328105</v>
      </c>
      <c r="P4155" s="2">
        <f t="shared" si="581"/>
        <v>11.0084758671895</v>
      </c>
    </row>
    <row r="4156" spans="1:16" x14ac:dyDescent="0.2">
      <c r="A4156" s="46" t="s">
        <v>64</v>
      </c>
      <c r="B4156" s="47" t="s">
        <v>28</v>
      </c>
      <c r="C4156" s="47" t="s">
        <v>44</v>
      </c>
      <c r="D4156" s="47">
        <v>2018</v>
      </c>
      <c r="E4156">
        <v>4</v>
      </c>
      <c r="G4156">
        <v>32</v>
      </c>
      <c r="H4156">
        <v>11.346</v>
      </c>
      <c r="I4156">
        <v>15.093999999999999</v>
      </c>
      <c r="M4156" s="1">
        <f t="shared" si="578"/>
        <v>13.219999999999999</v>
      </c>
      <c r="N4156" s="1">
        <f t="shared" si="579"/>
        <v>2.6502362158872019</v>
      </c>
      <c r="O4156" s="1">
        <f t="shared" si="580"/>
        <v>15.8702362158872</v>
      </c>
      <c r="P4156" s="2">
        <f t="shared" si="581"/>
        <v>10.569763784112798</v>
      </c>
    </row>
    <row r="4157" spans="1:16" x14ac:dyDescent="0.2">
      <c r="A4157" s="46" t="s">
        <v>64</v>
      </c>
      <c r="B4157" s="47" t="s">
        <v>28</v>
      </c>
      <c r="C4157" s="47" t="s">
        <v>44</v>
      </c>
      <c r="D4157" s="47">
        <v>2018</v>
      </c>
      <c r="E4157">
        <v>4</v>
      </c>
      <c r="G4157">
        <v>33</v>
      </c>
      <c r="H4157">
        <v>9.0570000000000004</v>
      </c>
      <c r="I4157">
        <v>14.34</v>
      </c>
      <c r="M4157" s="1">
        <f t="shared" si="578"/>
        <v>11.698499999999999</v>
      </c>
      <c r="N4157" s="1">
        <f t="shared" si="579"/>
        <v>3.7356451250085363</v>
      </c>
      <c r="O4157" s="1">
        <f t="shared" si="580"/>
        <v>15.434145125008536</v>
      </c>
      <c r="P4157" s="2">
        <f t="shared" si="581"/>
        <v>7.9628548749914625</v>
      </c>
    </row>
    <row r="4158" spans="1:16" x14ac:dyDescent="0.2">
      <c r="A4158" s="46" t="s">
        <v>64</v>
      </c>
      <c r="B4158" s="47" t="s">
        <v>28</v>
      </c>
      <c r="C4158" s="47" t="s">
        <v>44</v>
      </c>
      <c r="D4158" s="47">
        <v>2018</v>
      </c>
      <c r="E4158">
        <v>4</v>
      </c>
      <c r="G4158">
        <v>34</v>
      </c>
      <c r="H4158">
        <v>14.34</v>
      </c>
      <c r="I4158">
        <v>15.093999999999999</v>
      </c>
      <c r="M4158" s="1">
        <f t="shared" si="578"/>
        <v>14.716999999999999</v>
      </c>
      <c r="N4158" s="1">
        <f t="shared" si="579"/>
        <v>0.53315851301465655</v>
      </c>
      <c r="O4158" s="1">
        <f t="shared" si="580"/>
        <v>15.250158513014656</v>
      </c>
      <c r="P4158" s="2">
        <f t="shared" si="581"/>
        <v>14.183841486985342</v>
      </c>
    </row>
    <row r="4159" spans="1:16" x14ac:dyDescent="0.2">
      <c r="A4159" s="46" t="s">
        <v>64</v>
      </c>
      <c r="B4159" s="47" t="s">
        <v>28</v>
      </c>
      <c r="C4159" s="47" t="s">
        <v>44</v>
      </c>
      <c r="D4159" s="47">
        <v>2018</v>
      </c>
      <c r="E4159">
        <v>4</v>
      </c>
      <c r="G4159">
        <v>35</v>
      </c>
      <c r="H4159" t="s">
        <v>18</v>
      </c>
      <c r="I4159">
        <v>9.0570000000000004</v>
      </c>
      <c r="M4159" s="1">
        <f t="shared" si="578"/>
        <v>9.0570000000000004</v>
      </c>
      <c r="N4159" s="1" t="e">
        <f t="shared" si="579"/>
        <v>#DIV/0!</v>
      </c>
      <c r="O4159" s="1" t="e">
        <f t="shared" si="580"/>
        <v>#DIV/0!</v>
      </c>
      <c r="P4159" s="2" t="e">
        <f t="shared" si="581"/>
        <v>#DIV/0!</v>
      </c>
    </row>
    <row r="4160" spans="1:16" x14ac:dyDescent="0.2">
      <c r="A4160" s="46" t="s">
        <v>64</v>
      </c>
      <c r="B4160" s="47" t="s">
        <v>28</v>
      </c>
      <c r="C4160" s="47" t="s">
        <v>44</v>
      </c>
      <c r="D4160" s="47">
        <v>2018</v>
      </c>
      <c r="E4160">
        <v>4</v>
      </c>
      <c r="G4160">
        <v>36</v>
      </c>
      <c r="H4160" t="s">
        <v>18</v>
      </c>
      <c r="I4160">
        <v>11.321</v>
      </c>
      <c r="M4160" s="1">
        <f t="shared" si="578"/>
        <v>11.321</v>
      </c>
      <c r="N4160" s="1" t="e">
        <f t="shared" si="579"/>
        <v>#DIV/0!</v>
      </c>
      <c r="O4160" s="1" t="e">
        <f t="shared" si="580"/>
        <v>#DIV/0!</v>
      </c>
      <c r="P4160" s="2" t="e">
        <f t="shared" si="581"/>
        <v>#DIV/0!</v>
      </c>
    </row>
    <row r="4161" spans="1:16" x14ac:dyDescent="0.2">
      <c r="A4161" s="46" t="s">
        <v>64</v>
      </c>
      <c r="B4161" s="47" t="s">
        <v>28</v>
      </c>
      <c r="C4161" s="47" t="s">
        <v>44</v>
      </c>
      <c r="D4161" s="47">
        <v>2018</v>
      </c>
      <c r="E4161">
        <v>4</v>
      </c>
      <c r="G4161">
        <v>37</v>
      </c>
      <c r="H4161" t="s">
        <v>18</v>
      </c>
      <c r="I4161">
        <v>6.7919999999999998</v>
      </c>
      <c r="M4161" s="1">
        <f t="shared" si="578"/>
        <v>6.7919999999999998</v>
      </c>
      <c r="N4161" s="1" t="e">
        <f t="shared" si="579"/>
        <v>#DIV/0!</v>
      </c>
      <c r="O4161" s="1" t="e">
        <f t="shared" si="580"/>
        <v>#DIV/0!</v>
      </c>
      <c r="P4161" s="2" t="e">
        <f t="shared" si="581"/>
        <v>#DIV/0!</v>
      </c>
    </row>
    <row r="4162" spans="1:16" x14ac:dyDescent="0.2">
      <c r="A4162" s="46" t="s">
        <v>64</v>
      </c>
      <c r="B4162" s="47" t="s">
        <v>28</v>
      </c>
      <c r="C4162" s="47" t="s">
        <v>44</v>
      </c>
      <c r="D4162" s="47">
        <v>2018</v>
      </c>
      <c r="E4162">
        <v>4</v>
      </c>
      <c r="G4162">
        <v>38</v>
      </c>
      <c r="H4162">
        <v>16.672000000000001</v>
      </c>
      <c r="I4162">
        <v>14.359</v>
      </c>
      <c r="M4162" s="1">
        <f t="shared" si="578"/>
        <v>15.515499999999999</v>
      </c>
      <c r="N4162" s="1">
        <f t="shared" si="579"/>
        <v>1.6355379848844849</v>
      </c>
      <c r="O4162" s="1">
        <f t="shared" si="580"/>
        <v>17.151037984884486</v>
      </c>
      <c r="P4162" s="2">
        <f t="shared" si="581"/>
        <v>13.879962015115515</v>
      </c>
    </row>
    <row r="4163" spans="1:16" x14ac:dyDescent="0.2">
      <c r="A4163" s="46" t="s">
        <v>64</v>
      </c>
      <c r="B4163" s="47" t="s">
        <v>28</v>
      </c>
      <c r="C4163" s="47" t="s">
        <v>44</v>
      </c>
      <c r="D4163" s="47">
        <v>2018</v>
      </c>
      <c r="E4163">
        <v>4</v>
      </c>
      <c r="G4163">
        <v>39</v>
      </c>
      <c r="H4163">
        <v>15.920999999999999</v>
      </c>
      <c r="I4163">
        <v>7.5469999999999997</v>
      </c>
      <c r="M4163" s="1">
        <f t="shared" si="578"/>
        <v>11.734</v>
      </c>
      <c r="N4163" s="1">
        <f t="shared" si="579"/>
        <v>5.9213121856561441</v>
      </c>
      <c r="O4163" s="1">
        <f t="shared" si="580"/>
        <v>17.655312185656143</v>
      </c>
      <c r="P4163" s="2">
        <f t="shared" si="581"/>
        <v>5.8126878143438558</v>
      </c>
    </row>
    <row r="4164" spans="1:16" x14ac:dyDescent="0.2">
      <c r="A4164" s="46" t="s">
        <v>64</v>
      </c>
      <c r="B4164" s="47" t="s">
        <v>28</v>
      </c>
      <c r="C4164" s="47" t="s">
        <v>44</v>
      </c>
      <c r="D4164" s="47">
        <v>2018</v>
      </c>
      <c r="E4164">
        <v>4</v>
      </c>
      <c r="G4164">
        <v>40</v>
      </c>
      <c r="H4164">
        <v>16.672000000000001</v>
      </c>
      <c r="I4164">
        <v>6.8339999999999996</v>
      </c>
      <c r="M4164" s="1">
        <f t="shared" si="578"/>
        <v>11.753</v>
      </c>
      <c r="N4164" s="1">
        <f t="shared" si="579"/>
        <v>6.9565165133132547</v>
      </c>
      <c r="O4164" s="1">
        <f t="shared" si="580"/>
        <v>18.709516513313254</v>
      </c>
      <c r="P4164" s="2">
        <f t="shared" si="581"/>
        <v>4.7964834866867454</v>
      </c>
    </row>
    <row r="4165" spans="1:16" x14ac:dyDescent="0.2">
      <c r="A4165" s="46" t="s">
        <v>64</v>
      </c>
      <c r="B4165" s="47" t="s">
        <v>28</v>
      </c>
      <c r="C4165" s="47" t="s">
        <v>44</v>
      </c>
      <c r="D4165" s="47">
        <v>2018</v>
      </c>
      <c r="E4165">
        <v>4</v>
      </c>
      <c r="G4165">
        <v>41</v>
      </c>
      <c r="H4165">
        <v>20.390999999999998</v>
      </c>
      <c r="I4165">
        <v>11.321</v>
      </c>
      <c r="M4165" s="1">
        <f t="shared" si="578"/>
        <v>15.855999999999998</v>
      </c>
      <c r="N4165" s="1">
        <f t="shared" si="579"/>
        <v>6.4134585053619908</v>
      </c>
      <c r="O4165" s="1">
        <f t="shared" si="580"/>
        <v>22.269458505361989</v>
      </c>
      <c r="P4165" s="2">
        <f t="shared" si="581"/>
        <v>9.4425414946380073</v>
      </c>
    </row>
    <row r="4166" spans="1:16" x14ac:dyDescent="0.2">
      <c r="A4166" s="46" t="s">
        <v>64</v>
      </c>
      <c r="B4166" s="47" t="s">
        <v>28</v>
      </c>
      <c r="C4166" s="47" t="s">
        <v>44</v>
      </c>
      <c r="D4166" s="47">
        <v>2018</v>
      </c>
      <c r="E4166">
        <v>4</v>
      </c>
      <c r="G4166">
        <v>42</v>
      </c>
      <c r="H4166">
        <v>22.654</v>
      </c>
      <c r="I4166">
        <v>13.772</v>
      </c>
      <c r="M4166" s="1">
        <f t="shared" si="578"/>
        <v>18.213000000000001</v>
      </c>
      <c r="N4166" s="1">
        <f t="shared" si="579"/>
        <v>6.2805224304989089</v>
      </c>
      <c r="O4166" s="1">
        <f t="shared" si="580"/>
        <v>24.49352243049891</v>
      </c>
      <c r="P4166" s="2">
        <f t="shared" si="581"/>
        <v>11.932477569501092</v>
      </c>
    </row>
    <row r="4167" spans="1:16" x14ac:dyDescent="0.2">
      <c r="A4167" s="46" t="s">
        <v>64</v>
      </c>
      <c r="B4167" s="47" t="s">
        <v>28</v>
      </c>
      <c r="C4167" s="47" t="s">
        <v>44</v>
      </c>
      <c r="D4167" s="47">
        <v>2018</v>
      </c>
      <c r="E4167">
        <v>4</v>
      </c>
      <c r="G4167">
        <v>43</v>
      </c>
      <c r="H4167">
        <v>25.837</v>
      </c>
      <c r="I4167">
        <v>15.849</v>
      </c>
      <c r="M4167" s="1">
        <f t="shared" si="578"/>
        <v>20.843</v>
      </c>
      <c r="N4167" s="1">
        <f t="shared" si="579"/>
        <v>7.0625825304912313</v>
      </c>
      <c r="O4167" s="1">
        <f t="shared" si="580"/>
        <v>27.90558253049123</v>
      </c>
      <c r="P4167" s="2">
        <f t="shared" si="581"/>
        <v>13.78041746950877</v>
      </c>
    </row>
    <row r="4168" spans="1:16" x14ac:dyDescent="0.2">
      <c r="A4168" s="46" t="s">
        <v>64</v>
      </c>
      <c r="B4168" s="47" t="s">
        <v>28</v>
      </c>
      <c r="C4168" s="47" t="s">
        <v>44</v>
      </c>
      <c r="D4168" s="47">
        <v>2018</v>
      </c>
      <c r="E4168">
        <v>4</v>
      </c>
      <c r="G4168">
        <v>44</v>
      </c>
      <c r="H4168">
        <v>31.09</v>
      </c>
      <c r="I4168">
        <v>20.376999999999999</v>
      </c>
      <c r="M4168" s="1">
        <f t="shared" si="578"/>
        <v>25.733499999999999</v>
      </c>
      <c r="N4168" s="1">
        <f t="shared" si="579"/>
        <v>7.5752349468514799</v>
      </c>
      <c r="O4168" s="1">
        <f t="shared" si="580"/>
        <v>33.30873494685148</v>
      </c>
      <c r="P4168" s="2">
        <f t="shared" si="581"/>
        <v>18.158265053148519</v>
      </c>
    </row>
    <row r="4169" spans="1:16" x14ac:dyDescent="0.2">
      <c r="A4169" s="46" t="s">
        <v>64</v>
      </c>
      <c r="B4169" s="47" t="s">
        <v>28</v>
      </c>
      <c r="C4169" s="47" t="s">
        <v>44</v>
      </c>
      <c r="D4169" s="47">
        <v>2018</v>
      </c>
      <c r="E4169">
        <v>4</v>
      </c>
      <c r="G4169">
        <v>45</v>
      </c>
      <c r="H4169">
        <v>27.337</v>
      </c>
      <c r="I4169">
        <v>18.867999999999999</v>
      </c>
      <c r="M4169" s="1">
        <f t="shared" si="578"/>
        <v>23.102499999999999</v>
      </c>
      <c r="N4169" s="1">
        <f t="shared" si="579"/>
        <v>5.9884873298688772</v>
      </c>
      <c r="O4169" s="1">
        <f t="shared" si="580"/>
        <v>29.090987329868877</v>
      </c>
      <c r="P4169" s="2">
        <f t="shared" si="581"/>
        <v>17.114012670131121</v>
      </c>
    </row>
    <row r="4170" spans="1:16" x14ac:dyDescent="0.2">
      <c r="A4170" s="46" t="s">
        <v>64</v>
      </c>
      <c r="B4170" s="47" t="s">
        <v>28</v>
      </c>
      <c r="C4170" s="47" t="s">
        <v>44</v>
      </c>
      <c r="D4170" s="47">
        <v>2018</v>
      </c>
      <c r="E4170">
        <v>4</v>
      </c>
      <c r="G4170">
        <v>46</v>
      </c>
      <c r="H4170">
        <v>24.163</v>
      </c>
      <c r="I4170">
        <v>17.358000000000001</v>
      </c>
      <c r="M4170" s="1">
        <f t="shared" si="578"/>
        <v>20.7605</v>
      </c>
      <c r="N4170" s="1">
        <f t="shared" si="579"/>
        <v>4.8118616459744583</v>
      </c>
      <c r="O4170" s="1">
        <f t="shared" si="580"/>
        <v>25.57236164597446</v>
      </c>
      <c r="P4170" s="2">
        <f t="shared" si="581"/>
        <v>15.948638354025542</v>
      </c>
    </row>
    <row r="4171" spans="1:16" x14ac:dyDescent="0.2">
      <c r="A4171" s="46" t="s">
        <v>64</v>
      </c>
      <c r="B4171" s="47" t="s">
        <v>28</v>
      </c>
      <c r="C4171" s="47" t="s">
        <v>44</v>
      </c>
      <c r="D4171" s="47">
        <v>2018</v>
      </c>
      <c r="E4171">
        <v>4</v>
      </c>
      <c r="G4171">
        <v>47</v>
      </c>
      <c r="H4171">
        <v>21.146000000000001</v>
      </c>
      <c r="I4171">
        <v>16.620999999999999</v>
      </c>
      <c r="M4171" s="1">
        <f t="shared" si="578"/>
        <v>18.883499999999998</v>
      </c>
      <c r="N4171" s="1">
        <f t="shared" si="579"/>
        <v>3.1996581848691661</v>
      </c>
      <c r="O4171" s="1">
        <f t="shared" si="580"/>
        <v>22.083158184869163</v>
      </c>
      <c r="P4171" s="2">
        <f t="shared" si="581"/>
        <v>15.683841815130831</v>
      </c>
    </row>
    <row r="4172" spans="1:16" x14ac:dyDescent="0.2">
      <c r="A4172" s="46" t="s">
        <v>64</v>
      </c>
      <c r="B4172" s="47" t="s">
        <v>28</v>
      </c>
      <c r="C4172" s="47" t="s">
        <v>44</v>
      </c>
      <c r="D4172" s="47">
        <v>2018</v>
      </c>
      <c r="E4172">
        <v>4</v>
      </c>
      <c r="G4172">
        <v>48</v>
      </c>
      <c r="H4172">
        <v>21.887</v>
      </c>
      <c r="I4172">
        <v>17.375</v>
      </c>
      <c r="M4172" s="1">
        <f t="shared" si="578"/>
        <v>19.631</v>
      </c>
      <c r="N4172" s="1">
        <f t="shared" si="579"/>
        <v>3.1904657967136876</v>
      </c>
      <c r="O4172" s="1">
        <f t="shared" si="580"/>
        <v>22.821465796713689</v>
      </c>
      <c r="P4172" s="2">
        <f t="shared" si="581"/>
        <v>16.440534203286312</v>
      </c>
    </row>
    <row r="4173" spans="1:16" x14ac:dyDescent="0.2">
      <c r="A4173" s="46" t="s">
        <v>64</v>
      </c>
      <c r="B4173" s="47" t="s">
        <v>28</v>
      </c>
      <c r="C4173" s="47" t="s">
        <v>44</v>
      </c>
      <c r="D4173" s="47">
        <v>2018</v>
      </c>
      <c r="E4173">
        <v>4</v>
      </c>
      <c r="G4173">
        <v>49</v>
      </c>
      <c r="H4173">
        <v>27.212</v>
      </c>
      <c r="I4173">
        <v>24.163</v>
      </c>
      <c r="M4173" s="1">
        <f t="shared" si="578"/>
        <v>25.6875</v>
      </c>
      <c r="N4173" s="1">
        <f t="shared" si="579"/>
        <v>2.1559685758377833</v>
      </c>
      <c r="O4173" s="1">
        <f t="shared" si="580"/>
        <v>27.843468575837782</v>
      </c>
      <c r="P4173" s="2">
        <f t="shared" si="581"/>
        <v>23.531531424162218</v>
      </c>
    </row>
    <row r="4174" spans="1:16" x14ac:dyDescent="0.2">
      <c r="A4174" s="46" t="s">
        <v>64</v>
      </c>
      <c r="B4174" s="47" t="s">
        <v>28</v>
      </c>
      <c r="C4174" s="47" t="s">
        <v>44</v>
      </c>
      <c r="D4174" s="47">
        <v>2018</v>
      </c>
      <c r="E4174">
        <v>4</v>
      </c>
      <c r="G4174">
        <v>50</v>
      </c>
      <c r="H4174">
        <v>25.66</v>
      </c>
      <c r="I4174">
        <v>25.670999999999999</v>
      </c>
      <c r="M4174" s="1">
        <f t="shared" si="578"/>
        <v>25.665500000000002</v>
      </c>
      <c r="N4174" s="1">
        <f t="shared" si="579"/>
        <v>7.77817459305148E-3</v>
      </c>
      <c r="O4174" s="1">
        <f t="shared" si="580"/>
        <v>25.673278174593055</v>
      </c>
      <c r="P4174" s="2">
        <f t="shared" si="581"/>
        <v>25.657721825406949</v>
      </c>
    </row>
    <row r="4175" spans="1:16" x14ac:dyDescent="0.2">
      <c r="A4175" s="46" t="s">
        <v>64</v>
      </c>
      <c r="B4175" s="47" t="s">
        <v>28</v>
      </c>
      <c r="C4175" s="47" t="s">
        <v>44</v>
      </c>
      <c r="D4175" s="47">
        <v>2018</v>
      </c>
      <c r="E4175">
        <v>4</v>
      </c>
      <c r="G4175">
        <v>51</v>
      </c>
      <c r="H4175">
        <v>30.943000000000001</v>
      </c>
      <c r="I4175">
        <v>24.163</v>
      </c>
      <c r="M4175" s="1">
        <f t="shared" si="578"/>
        <v>27.553000000000001</v>
      </c>
      <c r="N4175" s="1">
        <f t="shared" si="579"/>
        <v>4.7941839764448027</v>
      </c>
      <c r="O4175" s="1">
        <f t="shared" si="580"/>
        <v>32.347183976444803</v>
      </c>
      <c r="P4175" s="2">
        <f t="shared" si="581"/>
        <v>22.758816023555198</v>
      </c>
    </row>
    <row r="4176" spans="1:16" x14ac:dyDescent="0.2">
      <c r="A4176" s="46" t="s">
        <v>64</v>
      </c>
      <c r="B4176" s="47" t="s">
        <v>28</v>
      </c>
      <c r="C4176" s="47" t="s">
        <v>44</v>
      </c>
      <c r="D4176" s="47">
        <v>2018</v>
      </c>
      <c r="E4176">
        <v>4</v>
      </c>
      <c r="G4176">
        <v>52</v>
      </c>
      <c r="H4176">
        <v>25.704999999999998</v>
      </c>
      <c r="I4176">
        <v>28.689</v>
      </c>
      <c r="M4176" s="1">
        <f t="shared" si="578"/>
        <v>27.196999999999999</v>
      </c>
      <c r="N4176" s="1">
        <f t="shared" si="579"/>
        <v>2.110006635060659</v>
      </c>
      <c r="O4176" s="1">
        <f t="shared" si="580"/>
        <v>29.30700663506066</v>
      </c>
      <c r="P4176" s="2">
        <f t="shared" si="581"/>
        <v>25.086993364939339</v>
      </c>
    </row>
    <row r="4177" spans="1:16" x14ac:dyDescent="0.2">
      <c r="A4177" s="46" t="s">
        <v>64</v>
      </c>
      <c r="B4177" s="47" t="s">
        <v>28</v>
      </c>
      <c r="C4177" s="47" t="s">
        <v>44</v>
      </c>
      <c r="D4177" s="47">
        <v>2018</v>
      </c>
      <c r="E4177">
        <v>4</v>
      </c>
      <c r="G4177">
        <v>53</v>
      </c>
      <c r="H4177">
        <v>28.689</v>
      </c>
      <c r="I4177">
        <v>20.433</v>
      </c>
      <c r="M4177" s="1">
        <f t="shared" ref="M4177:M4190" si="582">AVERAGE(H4177:L4177)</f>
        <v>24.561</v>
      </c>
      <c r="N4177" s="1">
        <f t="shared" ref="N4177:N4190" si="583">STDEV(H4177:L4177)</f>
        <v>5.8378735854761397</v>
      </c>
      <c r="O4177" s="1">
        <f t="shared" ref="O4177:O4190" si="584">M4177+N4177</f>
        <v>30.398873585476139</v>
      </c>
      <c r="P4177" s="2">
        <f t="shared" ref="P4177:P4190" si="585">M4177-N4177</f>
        <v>18.723126414523861</v>
      </c>
    </row>
    <row r="4178" spans="1:16" x14ac:dyDescent="0.2">
      <c r="A4178" s="46" t="s">
        <v>64</v>
      </c>
      <c r="B4178" s="47" t="s">
        <v>28</v>
      </c>
      <c r="C4178" s="47" t="s">
        <v>44</v>
      </c>
      <c r="D4178" s="47">
        <v>2018</v>
      </c>
      <c r="E4178">
        <v>4</v>
      </c>
      <c r="G4178">
        <v>54</v>
      </c>
      <c r="H4178">
        <v>36.508000000000003</v>
      </c>
      <c r="I4178">
        <v>24.951000000000001</v>
      </c>
      <c r="M4178" s="1">
        <f t="shared" si="582"/>
        <v>30.729500000000002</v>
      </c>
      <c r="N4178" s="1">
        <f t="shared" si="583"/>
        <v>8.1720330701729171</v>
      </c>
      <c r="O4178" s="1">
        <f t="shared" si="584"/>
        <v>38.901533070172917</v>
      </c>
      <c r="P4178" s="2">
        <f t="shared" si="585"/>
        <v>22.557466929827086</v>
      </c>
    </row>
    <row r="4179" spans="1:16" x14ac:dyDescent="0.2">
      <c r="A4179" s="46" t="s">
        <v>64</v>
      </c>
      <c r="B4179" s="47" t="s">
        <v>28</v>
      </c>
      <c r="C4179" s="47" t="s">
        <v>44</v>
      </c>
      <c r="D4179" s="47">
        <v>2018</v>
      </c>
      <c r="E4179">
        <v>4</v>
      </c>
      <c r="G4179">
        <v>55</v>
      </c>
      <c r="H4179">
        <v>36.234000000000002</v>
      </c>
      <c r="I4179">
        <v>23.396000000000001</v>
      </c>
      <c r="M4179" s="1">
        <f t="shared" si="582"/>
        <v>29.815000000000001</v>
      </c>
      <c r="N4179" s="1">
        <f t="shared" si="583"/>
        <v>9.0778368568729011</v>
      </c>
      <c r="O4179" s="1">
        <f t="shared" si="584"/>
        <v>38.892836856872904</v>
      </c>
      <c r="P4179" s="2">
        <f t="shared" si="585"/>
        <v>20.737163143127098</v>
      </c>
    </row>
    <row r="4180" spans="1:16" x14ac:dyDescent="0.2">
      <c r="A4180" s="46" t="s">
        <v>64</v>
      </c>
      <c r="B4180" s="47" t="s">
        <v>28</v>
      </c>
      <c r="C4180" s="47" t="s">
        <v>44</v>
      </c>
      <c r="D4180" s="47">
        <v>2018</v>
      </c>
      <c r="E4180">
        <v>4</v>
      </c>
      <c r="G4180">
        <v>56</v>
      </c>
      <c r="H4180">
        <v>34.037999999999997</v>
      </c>
      <c r="I4180">
        <v>24.951000000000001</v>
      </c>
      <c r="M4180" s="1">
        <f t="shared" si="582"/>
        <v>29.494499999999999</v>
      </c>
      <c r="N4180" s="1">
        <f t="shared" si="583"/>
        <v>6.425479320642145</v>
      </c>
      <c r="O4180" s="1">
        <f t="shared" si="584"/>
        <v>35.919979320642142</v>
      </c>
      <c r="P4180" s="2">
        <f t="shared" si="585"/>
        <v>23.069020679357855</v>
      </c>
    </row>
    <row r="4181" spans="1:16" x14ac:dyDescent="0.2">
      <c r="A4181" s="46" t="s">
        <v>64</v>
      </c>
      <c r="B4181" s="47" t="s">
        <v>28</v>
      </c>
      <c r="C4181" s="47" t="s">
        <v>44</v>
      </c>
      <c r="D4181" s="47">
        <v>2018</v>
      </c>
      <c r="E4181">
        <v>4</v>
      </c>
      <c r="G4181">
        <v>57</v>
      </c>
      <c r="H4181">
        <v>30.225999999999999</v>
      </c>
      <c r="I4181">
        <v>27.934999999999999</v>
      </c>
      <c r="M4181" s="1">
        <f t="shared" si="582"/>
        <v>29.080500000000001</v>
      </c>
      <c r="N4181" s="1">
        <f t="shared" si="583"/>
        <v>1.6199816356983805</v>
      </c>
      <c r="O4181" s="1">
        <f t="shared" si="584"/>
        <v>30.700481635698381</v>
      </c>
      <c r="P4181" s="2">
        <f t="shared" si="585"/>
        <v>27.46051836430162</v>
      </c>
    </row>
    <row r="4182" spans="1:16" x14ac:dyDescent="0.2">
      <c r="A4182" s="46" t="s">
        <v>64</v>
      </c>
      <c r="B4182" s="47" t="s">
        <v>28</v>
      </c>
      <c r="C4182" s="47" t="s">
        <v>44</v>
      </c>
      <c r="D4182" s="47">
        <v>2018</v>
      </c>
      <c r="E4182">
        <v>4</v>
      </c>
      <c r="G4182">
        <v>58</v>
      </c>
      <c r="H4182">
        <v>38.520000000000003</v>
      </c>
      <c r="I4182">
        <v>30.98</v>
      </c>
      <c r="M4182" s="1">
        <f t="shared" si="582"/>
        <v>34.75</v>
      </c>
      <c r="N4182" s="1">
        <f t="shared" si="583"/>
        <v>5.3315851301466095</v>
      </c>
      <c r="O4182" s="1">
        <f t="shared" si="584"/>
        <v>40.081585130146607</v>
      </c>
      <c r="P4182" s="2">
        <f t="shared" si="585"/>
        <v>29.41841486985339</v>
      </c>
    </row>
    <row r="4183" spans="1:16" x14ac:dyDescent="0.2">
      <c r="A4183" s="46" t="s">
        <v>64</v>
      </c>
      <c r="B4183" s="47" t="s">
        <v>28</v>
      </c>
      <c r="C4183" s="47" t="s">
        <v>44</v>
      </c>
      <c r="D4183" s="47">
        <v>2018</v>
      </c>
      <c r="E4183">
        <v>4</v>
      </c>
      <c r="G4183">
        <v>59</v>
      </c>
      <c r="H4183">
        <v>26.8</v>
      </c>
      <c r="I4183">
        <v>31.09</v>
      </c>
      <c r="M4183" s="1">
        <f t="shared" si="582"/>
        <v>28.945</v>
      </c>
      <c r="N4183" s="1">
        <f t="shared" si="583"/>
        <v>3.0334880912902884</v>
      </c>
      <c r="O4183" s="1">
        <f t="shared" si="584"/>
        <v>31.978488091290288</v>
      </c>
      <c r="P4183" s="2">
        <f t="shared" si="585"/>
        <v>25.911511908709713</v>
      </c>
    </row>
    <row r="4184" spans="1:16" x14ac:dyDescent="0.2">
      <c r="A4184" s="46" t="s">
        <v>64</v>
      </c>
      <c r="B4184" s="47" t="s">
        <v>28</v>
      </c>
      <c r="C4184" s="47" t="s">
        <v>44</v>
      </c>
      <c r="D4184" s="47">
        <v>2018</v>
      </c>
      <c r="E4184">
        <v>4</v>
      </c>
      <c r="G4184">
        <v>60</v>
      </c>
      <c r="H4184">
        <v>28.015999999999998</v>
      </c>
      <c r="I4184">
        <v>33.241999999999997</v>
      </c>
      <c r="M4184" s="1">
        <f t="shared" si="582"/>
        <v>30.628999999999998</v>
      </c>
      <c r="N4184" s="1">
        <f t="shared" si="583"/>
        <v>3.6953400384808965</v>
      </c>
      <c r="O4184" s="1">
        <f t="shared" si="584"/>
        <v>34.324340038480898</v>
      </c>
      <c r="P4184" s="2">
        <f t="shared" si="585"/>
        <v>26.933659961519101</v>
      </c>
    </row>
    <row r="4185" spans="1:16" x14ac:dyDescent="0.2">
      <c r="A4185" s="46" t="s">
        <v>64</v>
      </c>
      <c r="B4185" s="47" t="s">
        <v>28</v>
      </c>
      <c r="C4185" s="47" t="s">
        <v>44</v>
      </c>
      <c r="D4185" s="47">
        <v>2018</v>
      </c>
      <c r="E4185">
        <v>4</v>
      </c>
      <c r="G4185">
        <v>61</v>
      </c>
      <c r="H4185">
        <v>38.520000000000003</v>
      </c>
      <c r="I4185">
        <v>30.189</v>
      </c>
      <c r="M4185" s="1">
        <f t="shared" si="582"/>
        <v>34.354500000000002</v>
      </c>
      <c r="N4185" s="1">
        <f t="shared" si="583"/>
        <v>5.8909065940651093</v>
      </c>
      <c r="O4185" s="1">
        <f t="shared" si="584"/>
        <v>40.245406594065109</v>
      </c>
      <c r="P4185" s="2">
        <f t="shared" si="585"/>
        <v>28.463593405934894</v>
      </c>
    </row>
    <row r="4186" spans="1:16" x14ac:dyDescent="0.2">
      <c r="A4186" s="46" t="s">
        <v>64</v>
      </c>
      <c r="B4186" s="47" t="s">
        <v>28</v>
      </c>
      <c r="C4186" s="47" t="s">
        <v>44</v>
      </c>
      <c r="D4186" s="47">
        <v>2018</v>
      </c>
      <c r="E4186">
        <v>4</v>
      </c>
      <c r="G4186">
        <v>62</v>
      </c>
      <c r="H4186">
        <v>37.103999999999999</v>
      </c>
      <c r="I4186">
        <v>38.520000000000003</v>
      </c>
      <c r="M4186" s="1">
        <f t="shared" si="582"/>
        <v>37.811999999999998</v>
      </c>
      <c r="N4186" s="1">
        <f t="shared" si="583"/>
        <v>1.0012632021601542</v>
      </c>
      <c r="O4186" s="1">
        <f t="shared" si="584"/>
        <v>38.813263202160151</v>
      </c>
      <c r="P4186" s="2">
        <f t="shared" si="585"/>
        <v>36.810736797839844</v>
      </c>
    </row>
    <row r="4187" spans="1:16" x14ac:dyDescent="0.2">
      <c r="A4187" s="46" t="s">
        <v>64</v>
      </c>
      <c r="B4187" s="47" t="s">
        <v>28</v>
      </c>
      <c r="C4187" s="47" t="s">
        <v>44</v>
      </c>
      <c r="D4187" s="47">
        <v>2018</v>
      </c>
      <c r="E4187">
        <v>4</v>
      </c>
      <c r="G4187">
        <v>63</v>
      </c>
      <c r="H4187">
        <v>33.216000000000001</v>
      </c>
      <c r="I4187">
        <v>36.296999999999997</v>
      </c>
      <c r="M4187" s="1">
        <f t="shared" si="582"/>
        <v>34.756500000000003</v>
      </c>
      <c r="N4187" s="1">
        <f t="shared" si="583"/>
        <v>2.1785959928357501</v>
      </c>
      <c r="O4187" s="1">
        <f t="shared" si="584"/>
        <v>36.935095992835755</v>
      </c>
      <c r="P4187" s="2">
        <f t="shared" si="585"/>
        <v>32.57790400716425</v>
      </c>
    </row>
    <row r="4188" spans="1:16" x14ac:dyDescent="0.2">
      <c r="A4188" s="46" t="s">
        <v>64</v>
      </c>
      <c r="B4188" s="47" t="s">
        <v>28</v>
      </c>
      <c r="C4188" s="47" t="s">
        <v>44</v>
      </c>
      <c r="D4188" s="47">
        <v>2018</v>
      </c>
      <c r="E4188">
        <v>4</v>
      </c>
      <c r="G4188">
        <v>64</v>
      </c>
      <c r="H4188">
        <v>41.509</v>
      </c>
      <c r="I4188">
        <v>28.768000000000001</v>
      </c>
      <c r="M4188" s="1">
        <f t="shared" si="582"/>
        <v>35.138500000000001</v>
      </c>
      <c r="N4188" s="1">
        <f t="shared" si="583"/>
        <v>9.0092474990977962</v>
      </c>
      <c r="O4188" s="1">
        <f t="shared" si="584"/>
        <v>44.147747499097797</v>
      </c>
      <c r="P4188" s="2">
        <f t="shared" si="585"/>
        <v>26.129252500902204</v>
      </c>
    </row>
    <row r="4189" spans="1:16" x14ac:dyDescent="0.2">
      <c r="A4189" s="46" t="s">
        <v>64</v>
      </c>
      <c r="B4189" s="47" t="s">
        <v>28</v>
      </c>
      <c r="C4189" s="47" t="s">
        <v>44</v>
      </c>
      <c r="D4189" s="47">
        <v>2018</v>
      </c>
      <c r="E4189">
        <v>4</v>
      </c>
      <c r="G4189">
        <v>65</v>
      </c>
      <c r="H4189">
        <v>28.768000000000001</v>
      </c>
      <c r="I4189">
        <v>23.445</v>
      </c>
      <c r="M4189" s="1">
        <f t="shared" si="582"/>
        <v>26.1065</v>
      </c>
      <c r="N4189" s="1">
        <f t="shared" si="583"/>
        <v>3.7639293962560094</v>
      </c>
      <c r="O4189" s="1">
        <f t="shared" si="584"/>
        <v>29.870429396256011</v>
      </c>
      <c r="P4189" s="2">
        <f t="shared" si="585"/>
        <v>22.34257060374399</v>
      </c>
    </row>
    <row r="4190" spans="1:16" x14ac:dyDescent="0.2">
      <c r="A4190" s="46" t="s">
        <v>64</v>
      </c>
      <c r="B4190" s="47" t="s">
        <v>28</v>
      </c>
      <c r="C4190" s="47" t="s">
        <v>44</v>
      </c>
      <c r="D4190" s="47">
        <v>2018</v>
      </c>
      <c r="E4190">
        <v>4</v>
      </c>
      <c r="G4190">
        <v>66</v>
      </c>
      <c r="H4190">
        <v>19.623000000000001</v>
      </c>
      <c r="I4190">
        <v>19.637</v>
      </c>
      <c r="M4190" s="1">
        <f t="shared" si="582"/>
        <v>19.630000000000003</v>
      </c>
      <c r="N4190" s="1">
        <f t="shared" si="583"/>
        <v>9.8994949366112035E-3</v>
      </c>
      <c r="O4190" s="1">
        <f t="shared" si="584"/>
        <v>19.639899494936614</v>
      </c>
      <c r="P4190" s="2">
        <f t="shared" si="585"/>
        <v>19.620100505063391</v>
      </c>
    </row>
    <row r="4191" spans="1:16" x14ac:dyDescent="0.2">
      <c r="A4191" s="50" t="s">
        <v>64</v>
      </c>
      <c r="B4191" s="51" t="s">
        <v>28</v>
      </c>
      <c r="C4191" s="51" t="s">
        <v>44</v>
      </c>
      <c r="D4191" s="51">
        <v>2018</v>
      </c>
      <c r="E4191" s="5">
        <v>4</v>
      </c>
      <c r="F4191" s="5"/>
      <c r="G4191" s="5">
        <v>67</v>
      </c>
      <c r="H4191" s="5" t="s">
        <v>18</v>
      </c>
      <c r="I4191" s="5">
        <v>31.922000000000001</v>
      </c>
      <c r="J4191" s="5"/>
      <c r="K4191" s="5"/>
      <c r="L4191" s="5"/>
      <c r="M4191" s="7">
        <f>AVERAGE(H4191:L4191)</f>
        <v>31.922000000000001</v>
      </c>
      <c r="N4191" s="7" t="e">
        <f t="shared" ref="N4191:N4254" si="586">STDEV(H4191:L4191)</f>
        <v>#DIV/0!</v>
      </c>
      <c r="O4191" s="7" t="e">
        <f t="shared" ref="O4191:O4254" si="587">M4191+N4191</f>
        <v>#DIV/0!</v>
      </c>
      <c r="P4191" s="8" t="e">
        <f t="shared" ref="P4191:P4254" si="588">M4191-N4191</f>
        <v>#DIV/0!</v>
      </c>
    </row>
    <row r="4192" spans="1:16" x14ac:dyDescent="0.2">
      <c r="A4192" s="48" t="s">
        <v>64</v>
      </c>
      <c r="B4192" s="49" t="s">
        <v>28</v>
      </c>
      <c r="C4192" s="49" t="s">
        <v>44</v>
      </c>
      <c r="D4192" s="49">
        <v>2017</v>
      </c>
      <c r="E4192" s="9">
        <v>5</v>
      </c>
      <c r="F4192" s="9">
        <v>1439.4649999999999</v>
      </c>
      <c r="G4192" s="9">
        <v>1</v>
      </c>
      <c r="H4192" s="9" t="s">
        <v>18</v>
      </c>
      <c r="I4192" s="9">
        <v>3.1120000000000001</v>
      </c>
      <c r="J4192" s="9"/>
      <c r="K4192" s="9"/>
      <c r="L4192" s="9"/>
      <c r="M4192" s="12">
        <f>AVERAGE(H4192:L4192)</f>
        <v>3.1120000000000001</v>
      </c>
      <c r="N4192" s="12" t="e">
        <f>STDEV(H4192:L4192)</f>
        <v>#DIV/0!</v>
      </c>
      <c r="O4192" s="12" t="e">
        <f t="shared" si="587"/>
        <v>#DIV/0!</v>
      </c>
      <c r="P4192" s="13" t="e">
        <f t="shared" si="588"/>
        <v>#DIV/0!</v>
      </c>
    </row>
    <row r="4193" spans="1:16" x14ac:dyDescent="0.2">
      <c r="A4193" s="46" t="s">
        <v>64</v>
      </c>
      <c r="B4193" s="47" t="s">
        <v>28</v>
      </c>
      <c r="C4193" s="47" t="s">
        <v>44</v>
      </c>
      <c r="D4193" s="47">
        <v>2017</v>
      </c>
      <c r="E4193">
        <v>5</v>
      </c>
      <c r="G4193">
        <v>2</v>
      </c>
      <c r="H4193" t="s">
        <v>18</v>
      </c>
      <c r="I4193">
        <v>2.2639999999999998</v>
      </c>
      <c r="M4193" s="1">
        <f t="shared" ref="M4193:M4240" si="589">AVERAGE(H4193:L4193)</f>
        <v>2.2639999999999998</v>
      </c>
      <c r="N4193" s="1" t="e">
        <f t="shared" ref="N4193:N4240" si="590">STDEV(H4193:L4193)</f>
        <v>#DIV/0!</v>
      </c>
      <c r="O4193" s="1" t="e">
        <f t="shared" si="587"/>
        <v>#DIV/0!</v>
      </c>
      <c r="P4193" s="2" t="e">
        <f t="shared" si="588"/>
        <v>#DIV/0!</v>
      </c>
    </row>
    <row r="4194" spans="1:16" x14ac:dyDescent="0.2">
      <c r="A4194" s="46" t="s">
        <v>64</v>
      </c>
      <c r="B4194" s="47" t="s">
        <v>28</v>
      </c>
      <c r="C4194" s="47" t="s">
        <v>44</v>
      </c>
      <c r="D4194" s="47">
        <v>2017</v>
      </c>
      <c r="E4194">
        <v>5</v>
      </c>
      <c r="G4194">
        <v>3</v>
      </c>
      <c r="H4194" t="s">
        <v>18</v>
      </c>
      <c r="I4194">
        <v>1.5089999999999999</v>
      </c>
      <c r="M4194" s="1">
        <f t="shared" si="589"/>
        <v>1.5089999999999999</v>
      </c>
      <c r="N4194" s="1" t="e">
        <f t="shared" si="590"/>
        <v>#DIV/0!</v>
      </c>
      <c r="O4194" s="1" t="e">
        <f t="shared" si="587"/>
        <v>#DIV/0!</v>
      </c>
      <c r="P4194" s="2" t="e">
        <f t="shared" si="588"/>
        <v>#DIV/0!</v>
      </c>
    </row>
    <row r="4195" spans="1:16" x14ac:dyDescent="0.2">
      <c r="A4195" s="46" t="s">
        <v>64</v>
      </c>
      <c r="B4195" s="47" t="s">
        <v>28</v>
      </c>
      <c r="C4195" s="47" t="s">
        <v>44</v>
      </c>
      <c r="D4195" s="47">
        <v>2017</v>
      </c>
      <c r="E4195">
        <v>5</v>
      </c>
      <c r="G4195">
        <v>4</v>
      </c>
      <c r="H4195">
        <v>3.0190000000000001</v>
      </c>
      <c r="I4195">
        <v>0.755</v>
      </c>
      <c r="M4195" s="1">
        <f t="shared" si="589"/>
        <v>1.887</v>
      </c>
      <c r="N4195" s="1">
        <f t="shared" si="590"/>
        <v>1.6008897526063435</v>
      </c>
      <c r="O4195" s="1">
        <f t="shared" si="587"/>
        <v>3.4878897526063435</v>
      </c>
      <c r="P4195" s="2">
        <f t="shared" si="588"/>
        <v>0.28611024739365654</v>
      </c>
    </row>
    <row r="4196" spans="1:16" x14ac:dyDescent="0.2">
      <c r="A4196" s="46" t="s">
        <v>64</v>
      </c>
      <c r="B4196" s="47" t="s">
        <v>28</v>
      </c>
      <c r="C4196" s="47" t="s">
        <v>44</v>
      </c>
      <c r="D4196" s="47">
        <v>2017</v>
      </c>
      <c r="E4196">
        <v>5</v>
      </c>
      <c r="G4196">
        <v>5</v>
      </c>
      <c r="H4196">
        <v>1.5089999999999999</v>
      </c>
      <c r="I4196">
        <v>3.0190000000000001</v>
      </c>
      <c r="M4196" s="1">
        <f t="shared" si="589"/>
        <v>2.2640000000000002</v>
      </c>
      <c r="N4196" s="1">
        <f t="shared" si="590"/>
        <v>1.067731239591686</v>
      </c>
      <c r="O4196" s="1">
        <f t="shared" si="587"/>
        <v>3.3317312395916865</v>
      </c>
      <c r="P4196" s="2">
        <f t="shared" si="588"/>
        <v>1.1962687604083142</v>
      </c>
    </row>
    <row r="4197" spans="1:16" x14ac:dyDescent="0.2">
      <c r="A4197" s="46" t="s">
        <v>64</v>
      </c>
      <c r="B4197" s="47" t="s">
        <v>28</v>
      </c>
      <c r="C4197" s="47" t="s">
        <v>44</v>
      </c>
      <c r="D4197" s="47">
        <v>2017</v>
      </c>
      <c r="E4197">
        <v>5</v>
      </c>
      <c r="G4197">
        <v>6</v>
      </c>
      <c r="H4197">
        <v>3.0190000000000001</v>
      </c>
      <c r="I4197">
        <v>3.774</v>
      </c>
      <c r="M4197" s="1">
        <f t="shared" si="589"/>
        <v>3.3965000000000001</v>
      </c>
      <c r="N4197" s="1">
        <f t="shared" si="590"/>
        <v>0.5338656197958439</v>
      </c>
      <c r="O4197" s="1">
        <f t="shared" si="587"/>
        <v>3.9303656197958441</v>
      </c>
      <c r="P4197" s="2">
        <f t="shared" si="588"/>
        <v>2.8626343802041561</v>
      </c>
    </row>
    <row r="4198" spans="1:16" x14ac:dyDescent="0.2">
      <c r="A4198" s="46" t="s">
        <v>64</v>
      </c>
      <c r="B4198" s="47" t="s">
        <v>28</v>
      </c>
      <c r="C4198" s="47" t="s">
        <v>44</v>
      </c>
      <c r="D4198" s="47">
        <v>2017</v>
      </c>
      <c r="E4198">
        <v>5</v>
      </c>
      <c r="G4198">
        <v>7</v>
      </c>
      <c r="H4198">
        <v>4.0640000000000001</v>
      </c>
      <c r="I4198">
        <v>3.774</v>
      </c>
      <c r="M4198" s="1">
        <f t="shared" si="589"/>
        <v>3.919</v>
      </c>
      <c r="N4198" s="1">
        <f t="shared" si="590"/>
        <v>0.2050609665440988</v>
      </c>
      <c r="O4198" s="1">
        <f t="shared" si="587"/>
        <v>4.124060966544099</v>
      </c>
      <c r="P4198" s="2">
        <f t="shared" si="588"/>
        <v>3.713939033455901</v>
      </c>
    </row>
    <row r="4199" spans="1:16" x14ac:dyDescent="0.2">
      <c r="A4199" s="46" t="s">
        <v>64</v>
      </c>
      <c r="B4199" s="47" t="s">
        <v>28</v>
      </c>
      <c r="C4199" s="47" t="s">
        <v>44</v>
      </c>
      <c r="D4199" s="47">
        <v>2017</v>
      </c>
      <c r="E4199">
        <v>5</v>
      </c>
      <c r="G4199">
        <v>8</v>
      </c>
      <c r="H4199">
        <v>6.7919999999999998</v>
      </c>
      <c r="I4199">
        <v>3.774</v>
      </c>
      <c r="M4199" s="1">
        <f t="shared" si="589"/>
        <v>5.2829999999999995</v>
      </c>
      <c r="N4199" s="1">
        <f t="shared" si="590"/>
        <v>2.1340482656210016</v>
      </c>
      <c r="O4199" s="1">
        <f t="shared" si="587"/>
        <v>7.4170482656210011</v>
      </c>
      <c r="P4199" s="2">
        <f t="shared" si="588"/>
        <v>3.1489517343789979</v>
      </c>
    </row>
    <row r="4200" spans="1:16" x14ac:dyDescent="0.2">
      <c r="A4200" s="46" t="s">
        <v>64</v>
      </c>
      <c r="B4200" s="47" t="s">
        <v>28</v>
      </c>
      <c r="C4200" s="47" t="s">
        <v>44</v>
      </c>
      <c r="D4200" s="47">
        <v>2017</v>
      </c>
      <c r="E4200">
        <v>5</v>
      </c>
      <c r="G4200">
        <v>9</v>
      </c>
      <c r="H4200">
        <v>9.0570000000000004</v>
      </c>
      <c r="I4200">
        <v>6.7919999999999998</v>
      </c>
      <c r="M4200" s="1">
        <f t="shared" si="589"/>
        <v>7.9245000000000001</v>
      </c>
      <c r="N4200" s="1">
        <f t="shared" si="590"/>
        <v>1.6015968593875338</v>
      </c>
      <c r="O4200" s="1">
        <f t="shared" si="587"/>
        <v>9.5260968593875344</v>
      </c>
      <c r="P4200" s="2">
        <f t="shared" si="588"/>
        <v>6.3229031406124658</v>
      </c>
    </row>
    <row r="4201" spans="1:16" x14ac:dyDescent="0.2">
      <c r="A4201" s="46" t="s">
        <v>64</v>
      </c>
      <c r="B4201" s="47" t="s">
        <v>28</v>
      </c>
      <c r="C4201" s="47" t="s">
        <v>44</v>
      </c>
      <c r="D4201" s="47">
        <v>2017</v>
      </c>
      <c r="E4201">
        <v>5</v>
      </c>
      <c r="G4201">
        <v>10</v>
      </c>
      <c r="H4201">
        <v>9.0879999999999992</v>
      </c>
      <c r="I4201">
        <v>9.8109999999999999</v>
      </c>
      <c r="M4201" s="1">
        <f t="shared" si="589"/>
        <v>9.4495000000000005</v>
      </c>
      <c r="N4201" s="1">
        <f t="shared" si="590"/>
        <v>0.51123820279787435</v>
      </c>
      <c r="O4201" s="1">
        <f t="shared" si="587"/>
        <v>9.9607382027978755</v>
      </c>
      <c r="P4201" s="2">
        <f t="shared" si="588"/>
        <v>8.9382617972021254</v>
      </c>
    </row>
    <row r="4202" spans="1:16" x14ac:dyDescent="0.2">
      <c r="A4202" s="46" t="s">
        <v>64</v>
      </c>
      <c r="B4202" s="47" t="s">
        <v>28</v>
      </c>
      <c r="C4202" s="47" t="s">
        <v>44</v>
      </c>
      <c r="D4202" s="47">
        <v>2017</v>
      </c>
      <c r="E4202">
        <v>5</v>
      </c>
      <c r="G4202">
        <v>11</v>
      </c>
      <c r="H4202">
        <v>15.113</v>
      </c>
      <c r="I4202">
        <v>9.8109999999999999</v>
      </c>
      <c r="M4202" s="1">
        <f t="shared" si="589"/>
        <v>12.462</v>
      </c>
      <c r="N4202" s="1">
        <f t="shared" si="590"/>
        <v>3.7490801538510703</v>
      </c>
      <c r="O4202" s="1">
        <f t="shared" si="587"/>
        <v>16.211080153851071</v>
      </c>
      <c r="P4202" s="2">
        <f t="shared" si="588"/>
        <v>8.7129198461489299</v>
      </c>
    </row>
    <row r="4203" spans="1:16" x14ac:dyDescent="0.2">
      <c r="A4203" s="46" t="s">
        <v>64</v>
      </c>
      <c r="B4203" s="47" t="s">
        <v>28</v>
      </c>
      <c r="C4203" s="47" t="s">
        <v>44</v>
      </c>
      <c r="D4203" s="47">
        <v>2017</v>
      </c>
      <c r="E4203">
        <v>5</v>
      </c>
      <c r="G4203">
        <v>12</v>
      </c>
      <c r="H4203">
        <v>13.585000000000001</v>
      </c>
      <c r="I4203">
        <v>14.419</v>
      </c>
      <c r="M4203" s="1">
        <f t="shared" si="589"/>
        <v>14.002000000000001</v>
      </c>
      <c r="N4203" s="1">
        <f t="shared" si="590"/>
        <v>0.58972705550958038</v>
      </c>
      <c r="O4203" s="1">
        <f t="shared" si="587"/>
        <v>14.591727055509581</v>
      </c>
      <c r="P4203" s="2">
        <f t="shared" si="588"/>
        <v>13.41227294449042</v>
      </c>
    </row>
    <row r="4204" spans="1:16" x14ac:dyDescent="0.2">
      <c r="A4204" s="46" t="s">
        <v>64</v>
      </c>
      <c r="B4204" s="47" t="s">
        <v>28</v>
      </c>
      <c r="C4204" s="47" t="s">
        <v>44</v>
      </c>
      <c r="D4204" s="47">
        <v>2017</v>
      </c>
      <c r="E4204">
        <v>5</v>
      </c>
      <c r="G4204">
        <v>13</v>
      </c>
      <c r="H4204">
        <v>16.603999999999999</v>
      </c>
      <c r="I4204">
        <v>16.603999999999999</v>
      </c>
      <c r="M4204" s="1">
        <f t="shared" si="589"/>
        <v>16.603999999999999</v>
      </c>
      <c r="N4204" s="1">
        <f t="shared" si="590"/>
        <v>0</v>
      </c>
      <c r="O4204" s="1">
        <f t="shared" si="587"/>
        <v>16.603999999999999</v>
      </c>
      <c r="P4204" s="2">
        <f t="shared" si="588"/>
        <v>16.603999999999999</v>
      </c>
    </row>
    <row r="4205" spans="1:16" x14ac:dyDescent="0.2">
      <c r="A4205" s="46" t="s">
        <v>64</v>
      </c>
      <c r="B4205" s="47" t="s">
        <v>28</v>
      </c>
      <c r="C4205" s="47" t="s">
        <v>44</v>
      </c>
      <c r="D4205" s="47">
        <v>2017</v>
      </c>
      <c r="E4205">
        <v>5</v>
      </c>
      <c r="G4205">
        <v>14</v>
      </c>
      <c r="H4205">
        <v>19.637</v>
      </c>
      <c r="I4205">
        <v>16.603999999999999</v>
      </c>
      <c r="M4205" s="1">
        <f t="shared" si="589"/>
        <v>18.1205</v>
      </c>
      <c r="N4205" s="1">
        <f t="shared" si="590"/>
        <v>2.1446548673387995</v>
      </c>
      <c r="O4205" s="1">
        <f t="shared" si="587"/>
        <v>20.265154867338801</v>
      </c>
      <c r="P4205" s="2">
        <f t="shared" si="588"/>
        <v>15.975845132661201</v>
      </c>
    </row>
    <row r="4206" spans="1:16" x14ac:dyDescent="0.2">
      <c r="A4206" s="46" t="s">
        <v>64</v>
      </c>
      <c r="B4206" s="47" t="s">
        <v>28</v>
      </c>
      <c r="C4206" s="47" t="s">
        <v>44</v>
      </c>
      <c r="D4206" s="47">
        <v>2017</v>
      </c>
      <c r="E4206">
        <v>5</v>
      </c>
      <c r="G4206">
        <v>15</v>
      </c>
      <c r="H4206">
        <v>22.094000000000001</v>
      </c>
      <c r="I4206">
        <v>21.347000000000001</v>
      </c>
      <c r="M4206" s="1">
        <f t="shared" si="589"/>
        <v>21.720500000000001</v>
      </c>
      <c r="N4206" s="1">
        <f t="shared" si="590"/>
        <v>0.52820876554635099</v>
      </c>
      <c r="O4206" s="1">
        <f t="shared" si="587"/>
        <v>22.248708765546354</v>
      </c>
      <c r="P4206" s="2">
        <f t="shared" si="588"/>
        <v>21.192291234453648</v>
      </c>
    </row>
    <row r="4207" spans="1:16" x14ac:dyDescent="0.2">
      <c r="A4207" s="46" t="s">
        <v>64</v>
      </c>
      <c r="B4207" s="47" t="s">
        <v>28</v>
      </c>
      <c r="C4207" s="47" t="s">
        <v>44</v>
      </c>
      <c r="D4207" s="47">
        <v>2017</v>
      </c>
      <c r="E4207">
        <v>5</v>
      </c>
      <c r="G4207">
        <v>16</v>
      </c>
      <c r="H4207">
        <v>23.59</v>
      </c>
      <c r="I4207">
        <v>17.358000000000001</v>
      </c>
      <c r="M4207" s="1">
        <f t="shared" si="589"/>
        <v>20.474</v>
      </c>
      <c r="N4207" s="1">
        <f t="shared" si="590"/>
        <v>4.4066894603545617</v>
      </c>
      <c r="O4207" s="1">
        <f t="shared" si="587"/>
        <v>24.88068946035456</v>
      </c>
      <c r="P4207" s="2">
        <f t="shared" si="588"/>
        <v>16.06731053964544</v>
      </c>
    </row>
    <row r="4208" spans="1:16" x14ac:dyDescent="0.2">
      <c r="A4208" s="46" t="s">
        <v>64</v>
      </c>
      <c r="B4208" s="47" t="s">
        <v>28</v>
      </c>
      <c r="C4208" s="47" t="s">
        <v>44</v>
      </c>
      <c r="D4208" s="47">
        <v>2017</v>
      </c>
      <c r="E4208">
        <v>5</v>
      </c>
      <c r="G4208">
        <v>17</v>
      </c>
      <c r="H4208">
        <v>20.376999999999999</v>
      </c>
      <c r="I4208">
        <v>23.506</v>
      </c>
      <c r="M4208" s="1">
        <f t="shared" si="589"/>
        <v>21.941499999999998</v>
      </c>
      <c r="N4208" s="1">
        <f t="shared" si="590"/>
        <v>2.2125371183327083</v>
      </c>
      <c r="O4208" s="1">
        <f t="shared" si="587"/>
        <v>24.154037118332706</v>
      </c>
      <c r="P4208" s="2">
        <f t="shared" si="588"/>
        <v>19.72896288166729</v>
      </c>
    </row>
    <row r="4209" spans="1:16" x14ac:dyDescent="0.2">
      <c r="A4209" s="46" t="s">
        <v>64</v>
      </c>
      <c r="B4209" s="47" t="s">
        <v>28</v>
      </c>
      <c r="C4209" s="47" t="s">
        <v>44</v>
      </c>
      <c r="D4209" s="47">
        <v>2017</v>
      </c>
      <c r="E4209">
        <v>5</v>
      </c>
      <c r="G4209">
        <v>18</v>
      </c>
      <c r="H4209">
        <v>21.9</v>
      </c>
      <c r="I4209">
        <v>23.408000000000001</v>
      </c>
      <c r="M4209" s="1">
        <f t="shared" si="589"/>
        <v>22.654</v>
      </c>
      <c r="N4209" s="1">
        <f t="shared" si="590"/>
        <v>1.0663170260293156</v>
      </c>
      <c r="O4209" s="1">
        <f t="shared" si="587"/>
        <v>23.720317026029317</v>
      </c>
      <c r="P4209" s="2">
        <f t="shared" si="588"/>
        <v>21.587682973970683</v>
      </c>
    </row>
    <row r="4210" spans="1:16" x14ac:dyDescent="0.2">
      <c r="A4210" s="46" t="s">
        <v>64</v>
      </c>
      <c r="B4210" s="47" t="s">
        <v>28</v>
      </c>
      <c r="C4210" s="47" t="s">
        <v>44</v>
      </c>
      <c r="D4210" s="47">
        <v>2017</v>
      </c>
      <c r="E4210">
        <v>5</v>
      </c>
      <c r="G4210">
        <v>19</v>
      </c>
      <c r="H4210">
        <v>21.132000000000001</v>
      </c>
      <c r="I4210">
        <v>27.934999999999999</v>
      </c>
      <c r="M4210" s="1">
        <f t="shared" si="589"/>
        <v>24.5335</v>
      </c>
      <c r="N4210" s="1">
        <f t="shared" si="590"/>
        <v>4.8104474324120758</v>
      </c>
      <c r="O4210" s="1">
        <f t="shared" si="587"/>
        <v>29.343947432412076</v>
      </c>
      <c r="P4210" s="2">
        <f t="shared" si="588"/>
        <v>19.723052567587924</v>
      </c>
    </row>
    <row r="4211" spans="1:16" x14ac:dyDescent="0.2">
      <c r="A4211" s="46" t="s">
        <v>64</v>
      </c>
      <c r="B4211" s="47" t="s">
        <v>28</v>
      </c>
      <c r="C4211" s="47" t="s">
        <v>44</v>
      </c>
      <c r="D4211" s="47">
        <v>2017</v>
      </c>
      <c r="E4211">
        <v>5</v>
      </c>
      <c r="G4211">
        <v>20</v>
      </c>
      <c r="H4211">
        <v>22.654</v>
      </c>
      <c r="I4211">
        <v>27.925000000000001</v>
      </c>
      <c r="M4211" s="1">
        <f t="shared" si="589"/>
        <v>25.2895</v>
      </c>
      <c r="N4211" s="1">
        <f t="shared" si="590"/>
        <v>3.7271598436342948</v>
      </c>
      <c r="O4211" s="1">
        <f t="shared" si="587"/>
        <v>29.016659843634294</v>
      </c>
      <c r="P4211" s="2">
        <f t="shared" si="588"/>
        <v>21.562340156365707</v>
      </c>
    </row>
    <row r="4212" spans="1:16" x14ac:dyDescent="0.2">
      <c r="A4212" s="46" t="s">
        <v>64</v>
      </c>
      <c r="B4212" s="47" t="s">
        <v>28</v>
      </c>
      <c r="C4212" s="47" t="s">
        <v>44</v>
      </c>
      <c r="D4212" s="47">
        <v>2017</v>
      </c>
      <c r="E4212">
        <v>5</v>
      </c>
      <c r="G4212">
        <v>21</v>
      </c>
      <c r="H4212">
        <v>22.641999999999999</v>
      </c>
      <c r="I4212">
        <v>27.18</v>
      </c>
      <c r="M4212" s="1">
        <f t="shared" si="589"/>
        <v>24.911000000000001</v>
      </c>
      <c r="N4212" s="1">
        <f t="shared" si="590"/>
        <v>3.2088505730245527</v>
      </c>
      <c r="O4212" s="1">
        <f t="shared" si="587"/>
        <v>28.119850573024554</v>
      </c>
      <c r="P4212" s="2">
        <f t="shared" si="588"/>
        <v>21.702149426975449</v>
      </c>
    </row>
    <row r="4213" spans="1:16" x14ac:dyDescent="0.2">
      <c r="A4213" s="46" t="s">
        <v>64</v>
      </c>
      <c r="B4213" s="47" t="s">
        <v>28</v>
      </c>
      <c r="C4213" s="47" t="s">
        <v>44</v>
      </c>
      <c r="D4213" s="47">
        <v>2017</v>
      </c>
      <c r="E4213">
        <v>5</v>
      </c>
      <c r="G4213">
        <v>22</v>
      </c>
      <c r="H4213">
        <v>27.212</v>
      </c>
      <c r="I4213">
        <v>25.66</v>
      </c>
      <c r="M4213" s="1">
        <f t="shared" si="589"/>
        <v>26.436</v>
      </c>
      <c r="N4213" s="1">
        <f t="shared" si="590"/>
        <v>1.0974297244015214</v>
      </c>
      <c r="O4213" s="1">
        <f t="shared" si="587"/>
        <v>27.533429724401522</v>
      </c>
      <c r="P4213" s="2">
        <f t="shared" si="588"/>
        <v>25.338570275598478</v>
      </c>
    </row>
    <row r="4214" spans="1:16" x14ac:dyDescent="0.2">
      <c r="A4214" s="46" t="s">
        <v>64</v>
      </c>
      <c r="B4214" s="47" t="s">
        <v>28</v>
      </c>
      <c r="C4214" s="47" t="s">
        <v>44</v>
      </c>
      <c r="D4214" s="47">
        <v>2017</v>
      </c>
      <c r="E4214">
        <v>5</v>
      </c>
      <c r="G4214">
        <v>23</v>
      </c>
      <c r="H4214">
        <v>24.257000000000001</v>
      </c>
      <c r="I4214">
        <v>29.443999999999999</v>
      </c>
      <c r="M4214" s="1">
        <f t="shared" si="589"/>
        <v>26.8505</v>
      </c>
      <c r="N4214" s="1">
        <f t="shared" si="590"/>
        <v>3.6677628740146204</v>
      </c>
      <c r="O4214" s="1">
        <f t="shared" si="587"/>
        <v>30.518262874014621</v>
      </c>
      <c r="P4214" s="2">
        <f t="shared" si="588"/>
        <v>23.18273712598538</v>
      </c>
    </row>
    <row r="4215" spans="1:16" x14ac:dyDescent="0.2">
      <c r="A4215" s="46" t="s">
        <v>64</v>
      </c>
      <c r="B4215" s="47" t="s">
        <v>28</v>
      </c>
      <c r="C4215" s="47" t="s">
        <v>44</v>
      </c>
      <c r="D4215" s="47">
        <v>2017</v>
      </c>
      <c r="E4215">
        <v>5</v>
      </c>
      <c r="G4215">
        <v>24</v>
      </c>
      <c r="H4215">
        <v>26.414999999999999</v>
      </c>
      <c r="I4215">
        <v>30.98</v>
      </c>
      <c r="M4215" s="1">
        <f t="shared" si="589"/>
        <v>28.697499999999998</v>
      </c>
      <c r="N4215" s="1">
        <f t="shared" si="590"/>
        <v>3.2279424561165904</v>
      </c>
      <c r="O4215" s="1">
        <f t="shared" si="587"/>
        <v>31.925442456116588</v>
      </c>
      <c r="P4215" s="2">
        <f t="shared" si="588"/>
        <v>25.469557543883408</v>
      </c>
    </row>
    <row r="4216" spans="1:16" x14ac:dyDescent="0.2">
      <c r="A4216" s="46" t="s">
        <v>64</v>
      </c>
      <c r="B4216" s="47" t="s">
        <v>28</v>
      </c>
      <c r="C4216" s="47" t="s">
        <v>44</v>
      </c>
      <c r="D4216" s="47">
        <v>2017</v>
      </c>
      <c r="E4216">
        <v>5</v>
      </c>
      <c r="G4216">
        <v>25</v>
      </c>
      <c r="H4216">
        <v>30.943000000000001</v>
      </c>
      <c r="I4216">
        <v>26.425999999999998</v>
      </c>
      <c r="M4216" s="1">
        <f t="shared" si="589"/>
        <v>28.6845</v>
      </c>
      <c r="N4216" s="1">
        <f t="shared" si="590"/>
        <v>3.1940013306196371</v>
      </c>
      <c r="O4216" s="1">
        <f t="shared" si="587"/>
        <v>31.878501330619638</v>
      </c>
      <c r="P4216" s="2">
        <f t="shared" si="588"/>
        <v>25.490498669380361</v>
      </c>
    </row>
    <row r="4217" spans="1:16" x14ac:dyDescent="0.2">
      <c r="A4217" s="46" t="s">
        <v>64</v>
      </c>
      <c r="B4217" s="47" t="s">
        <v>28</v>
      </c>
      <c r="C4217" s="47" t="s">
        <v>44</v>
      </c>
      <c r="D4217" s="47">
        <v>2017</v>
      </c>
      <c r="E4217">
        <v>5</v>
      </c>
      <c r="G4217">
        <v>26</v>
      </c>
      <c r="H4217">
        <v>30.189</v>
      </c>
      <c r="I4217">
        <v>27.18</v>
      </c>
      <c r="M4217" s="1">
        <f t="shared" si="589"/>
        <v>28.6845</v>
      </c>
      <c r="N4217" s="1">
        <f t="shared" si="590"/>
        <v>2.1276843045903218</v>
      </c>
      <c r="O4217" s="1">
        <f t="shared" si="587"/>
        <v>30.812184304590321</v>
      </c>
      <c r="P4217" s="2">
        <f t="shared" si="588"/>
        <v>26.556815695409679</v>
      </c>
    </row>
    <row r="4218" spans="1:16" x14ac:dyDescent="0.2">
      <c r="A4218" s="46" t="s">
        <v>64</v>
      </c>
      <c r="B4218" s="47" t="s">
        <v>28</v>
      </c>
      <c r="C4218" s="47" t="s">
        <v>44</v>
      </c>
      <c r="D4218" s="47">
        <v>2017</v>
      </c>
      <c r="E4218">
        <v>5</v>
      </c>
      <c r="G4218">
        <v>27</v>
      </c>
      <c r="H4218">
        <v>28.678999999999998</v>
      </c>
      <c r="I4218">
        <v>28.015999999999998</v>
      </c>
      <c r="M4218" s="1">
        <f t="shared" si="589"/>
        <v>28.347499999999997</v>
      </c>
      <c r="N4218" s="1">
        <f t="shared" si="590"/>
        <v>0.46881179592668121</v>
      </c>
      <c r="O4218" s="1">
        <f t="shared" si="587"/>
        <v>28.816311795926676</v>
      </c>
      <c r="P4218" s="2">
        <f t="shared" si="588"/>
        <v>27.878688204073317</v>
      </c>
    </row>
    <row r="4219" spans="1:16" x14ac:dyDescent="0.2">
      <c r="A4219" s="46" t="s">
        <v>64</v>
      </c>
      <c r="B4219" s="47" t="s">
        <v>28</v>
      </c>
      <c r="C4219" s="47" t="s">
        <v>44</v>
      </c>
      <c r="D4219" s="47">
        <v>2017</v>
      </c>
      <c r="E4219">
        <v>5</v>
      </c>
      <c r="G4219">
        <v>28</v>
      </c>
      <c r="H4219">
        <v>22.654</v>
      </c>
      <c r="I4219">
        <v>27.925000000000001</v>
      </c>
      <c r="M4219" s="1">
        <f t="shared" si="589"/>
        <v>25.2895</v>
      </c>
      <c r="N4219" s="1">
        <f t="shared" si="590"/>
        <v>3.7271598436342948</v>
      </c>
      <c r="O4219" s="1">
        <f t="shared" si="587"/>
        <v>29.016659843634294</v>
      </c>
      <c r="P4219" s="2">
        <f t="shared" si="588"/>
        <v>21.562340156365707</v>
      </c>
    </row>
    <row r="4220" spans="1:16" x14ac:dyDescent="0.2">
      <c r="A4220" s="46" t="s">
        <v>64</v>
      </c>
      <c r="B4220" s="47" t="s">
        <v>28</v>
      </c>
      <c r="C4220" s="47" t="s">
        <v>44</v>
      </c>
      <c r="D4220" s="47">
        <v>2017</v>
      </c>
      <c r="E4220">
        <v>5</v>
      </c>
      <c r="G4220">
        <v>29</v>
      </c>
      <c r="H4220">
        <v>27.18</v>
      </c>
      <c r="I4220">
        <v>28.678999999999998</v>
      </c>
      <c r="M4220" s="1">
        <f t="shared" si="589"/>
        <v>27.929499999999997</v>
      </c>
      <c r="N4220" s="1">
        <f t="shared" si="590"/>
        <v>1.059953064998634</v>
      </c>
      <c r="O4220" s="1">
        <f t="shared" si="587"/>
        <v>28.989453064998632</v>
      </c>
      <c r="P4220" s="2">
        <f t="shared" si="588"/>
        <v>26.869546935001363</v>
      </c>
    </row>
    <row r="4221" spans="1:16" x14ac:dyDescent="0.2">
      <c r="A4221" s="46" t="s">
        <v>64</v>
      </c>
      <c r="B4221" s="47" t="s">
        <v>28</v>
      </c>
      <c r="C4221" s="47" t="s">
        <v>44</v>
      </c>
      <c r="D4221" s="47">
        <v>2017</v>
      </c>
      <c r="E4221">
        <v>5</v>
      </c>
      <c r="G4221">
        <v>30</v>
      </c>
      <c r="H4221">
        <v>29.521000000000001</v>
      </c>
      <c r="I4221">
        <v>23.396000000000001</v>
      </c>
      <c r="M4221" s="1">
        <f t="shared" si="589"/>
        <v>26.458500000000001</v>
      </c>
      <c r="N4221" s="1">
        <f t="shared" si="590"/>
        <v>4.3310290347676297</v>
      </c>
      <c r="O4221" s="1">
        <f t="shared" si="587"/>
        <v>30.789529034767632</v>
      </c>
      <c r="P4221" s="2">
        <f t="shared" si="588"/>
        <v>22.127470965232369</v>
      </c>
    </row>
    <row r="4222" spans="1:16" x14ac:dyDescent="0.2">
      <c r="A4222" s="46" t="s">
        <v>64</v>
      </c>
      <c r="B4222" s="47" t="s">
        <v>28</v>
      </c>
      <c r="C4222" s="47" t="s">
        <v>44</v>
      </c>
      <c r="D4222" s="47">
        <v>2017</v>
      </c>
      <c r="E4222">
        <v>5</v>
      </c>
      <c r="G4222">
        <v>31</v>
      </c>
      <c r="H4222">
        <v>26.414999999999999</v>
      </c>
      <c r="I4222">
        <v>24.905999999999999</v>
      </c>
      <c r="M4222" s="1">
        <f t="shared" si="589"/>
        <v>25.660499999999999</v>
      </c>
      <c r="N4222" s="1">
        <f t="shared" si="590"/>
        <v>1.0670241328105006</v>
      </c>
      <c r="O4222" s="1">
        <f t="shared" si="587"/>
        <v>26.727524132810501</v>
      </c>
      <c r="P4222" s="2">
        <f t="shared" si="588"/>
        <v>24.593475867189497</v>
      </c>
    </row>
    <row r="4223" spans="1:16" x14ac:dyDescent="0.2">
      <c r="A4223" s="46" t="s">
        <v>64</v>
      </c>
      <c r="B4223" s="47" t="s">
        <v>28</v>
      </c>
      <c r="C4223" s="47" t="s">
        <v>44</v>
      </c>
      <c r="D4223" s="47">
        <v>2017</v>
      </c>
      <c r="E4223">
        <v>5</v>
      </c>
      <c r="G4223">
        <v>32</v>
      </c>
      <c r="H4223">
        <v>25.670999999999999</v>
      </c>
      <c r="I4223">
        <v>26.512</v>
      </c>
      <c r="M4223" s="1">
        <f t="shared" si="589"/>
        <v>26.0915</v>
      </c>
      <c r="N4223" s="1">
        <f t="shared" si="590"/>
        <v>0.59467680297788728</v>
      </c>
      <c r="O4223" s="1">
        <f t="shared" si="587"/>
        <v>26.686176802977887</v>
      </c>
      <c r="P4223" s="2">
        <f t="shared" si="588"/>
        <v>25.496823197022113</v>
      </c>
    </row>
    <row r="4224" spans="1:16" x14ac:dyDescent="0.2">
      <c r="A4224" s="46" t="s">
        <v>64</v>
      </c>
      <c r="B4224" s="47" t="s">
        <v>28</v>
      </c>
      <c r="C4224" s="47" t="s">
        <v>44</v>
      </c>
      <c r="D4224" s="47">
        <v>2017</v>
      </c>
      <c r="E4224">
        <v>5</v>
      </c>
      <c r="G4224">
        <v>33</v>
      </c>
      <c r="H4224">
        <v>28.719000000000001</v>
      </c>
      <c r="I4224">
        <v>18.113</v>
      </c>
      <c r="M4224" s="1">
        <f t="shared" si="589"/>
        <v>23.416</v>
      </c>
      <c r="N4224" s="1">
        <f t="shared" si="590"/>
        <v>7.4995745212645213</v>
      </c>
      <c r="O4224" s="1">
        <f t="shared" si="587"/>
        <v>30.915574521264521</v>
      </c>
      <c r="P4224" s="2">
        <f t="shared" si="588"/>
        <v>15.91642547873548</v>
      </c>
    </row>
    <row r="4225" spans="1:16" x14ac:dyDescent="0.2">
      <c r="A4225" s="46" t="s">
        <v>64</v>
      </c>
      <c r="B4225" s="47" t="s">
        <v>28</v>
      </c>
      <c r="C4225" s="47" t="s">
        <v>44</v>
      </c>
      <c r="D4225" s="47">
        <v>2017</v>
      </c>
      <c r="E4225">
        <v>5</v>
      </c>
      <c r="G4225">
        <v>34</v>
      </c>
      <c r="H4225">
        <v>32.453000000000003</v>
      </c>
      <c r="I4225">
        <v>27.925000000000001</v>
      </c>
      <c r="M4225" s="1">
        <f t="shared" si="589"/>
        <v>30.189</v>
      </c>
      <c r="N4225" s="1">
        <f t="shared" si="590"/>
        <v>3.2017795052126887</v>
      </c>
      <c r="O4225" s="1">
        <f t="shared" si="587"/>
        <v>33.390779505212691</v>
      </c>
      <c r="P4225" s="2">
        <f t="shared" si="588"/>
        <v>26.987220494787312</v>
      </c>
    </row>
    <row r="4226" spans="1:16" x14ac:dyDescent="0.2">
      <c r="A4226" s="46" t="s">
        <v>64</v>
      </c>
      <c r="B4226" s="47" t="s">
        <v>28</v>
      </c>
      <c r="C4226" s="47" t="s">
        <v>44</v>
      </c>
      <c r="D4226" s="47">
        <v>2017</v>
      </c>
      <c r="E4226">
        <v>5</v>
      </c>
      <c r="G4226">
        <v>35</v>
      </c>
      <c r="H4226">
        <v>37.765999999999998</v>
      </c>
      <c r="I4226">
        <v>27.212</v>
      </c>
      <c r="M4226" s="1">
        <f t="shared" si="589"/>
        <v>32.488999999999997</v>
      </c>
      <c r="N4226" s="1">
        <f t="shared" si="590"/>
        <v>7.4628049686428355</v>
      </c>
      <c r="O4226" s="1">
        <f t="shared" si="587"/>
        <v>39.951804968642833</v>
      </c>
      <c r="P4226" s="2">
        <f t="shared" si="588"/>
        <v>25.026195031357162</v>
      </c>
    </row>
    <row r="4227" spans="1:16" x14ac:dyDescent="0.2">
      <c r="A4227" s="46" t="s">
        <v>64</v>
      </c>
      <c r="B4227" s="47" t="s">
        <v>28</v>
      </c>
      <c r="C4227" s="47" t="s">
        <v>44</v>
      </c>
      <c r="D4227" s="47">
        <v>2017</v>
      </c>
      <c r="E4227">
        <v>5</v>
      </c>
      <c r="G4227">
        <v>36</v>
      </c>
      <c r="H4227">
        <v>33.996000000000002</v>
      </c>
      <c r="I4227">
        <v>34.725000000000001</v>
      </c>
      <c r="M4227" s="1">
        <f t="shared" si="589"/>
        <v>34.360500000000002</v>
      </c>
      <c r="N4227" s="1">
        <f t="shared" si="590"/>
        <v>0.51548084348499257</v>
      </c>
      <c r="O4227" s="1">
        <f t="shared" si="587"/>
        <v>34.875980843484996</v>
      </c>
      <c r="P4227" s="2">
        <f t="shared" si="588"/>
        <v>33.845019156515008</v>
      </c>
    </row>
    <row r="4228" spans="1:16" x14ac:dyDescent="0.2">
      <c r="A4228" s="46" t="s">
        <v>64</v>
      </c>
      <c r="B4228" s="47" t="s">
        <v>28</v>
      </c>
      <c r="C4228" s="47" t="s">
        <v>44</v>
      </c>
      <c r="D4228" s="47">
        <v>2017</v>
      </c>
      <c r="E4228">
        <v>5</v>
      </c>
      <c r="G4228">
        <v>37</v>
      </c>
      <c r="H4228">
        <v>36.981000000000002</v>
      </c>
      <c r="I4228">
        <v>24.151</v>
      </c>
      <c r="M4228" s="1">
        <f t="shared" si="589"/>
        <v>30.566000000000003</v>
      </c>
      <c r="N4228" s="1">
        <f t="shared" si="590"/>
        <v>9.0721800026233979</v>
      </c>
      <c r="O4228" s="1">
        <f t="shared" si="587"/>
        <v>39.6381800026234</v>
      </c>
      <c r="P4228" s="2">
        <f t="shared" si="588"/>
        <v>21.493819997376605</v>
      </c>
    </row>
    <row r="4229" spans="1:16" x14ac:dyDescent="0.2">
      <c r="A4229" s="46" t="s">
        <v>64</v>
      </c>
      <c r="B4229" s="47" t="s">
        <v>28</v>
      </c>
      <c r="C4229" s="47" t="s">
        <v>44</v>
      </c>
      <c r="D4229" s="47">
        <v>2017</v>
      </c>
      <c r="E4229">
        <v>5</v>
      </c>
      <c r="G4229">
        <v>38</v>
      </c>
      <c r="H4229">
        <v>36.981000000000002</v>
      </c>
      <c r="I4229">
        <v>27.212</v>
      </c>
      <c r="M4229" s="1">
        <f t="shared" si="589"/>
        <v>32.096499999999999</v>
      </c>
      <c r="N4229" s="1">
        <f t="shared" si="590"/>
        <v>6.9077261454113952</v>
      </c>
      <c r="O4229" s="1">
        <f t="shared" si="587"/>
        <v>39.004226145411394</v>
      </c>
      <c r="P4229" s="2">
        <f t="shared" si="588"/>
        <v>25.188773854588604</v>
      </c>
    </row>
    <row r="4230" spans="1:16" x14ac:dyDescent="0.2">
      <c r="A4230" s="46" t="s">
        <v>64</v>
      </c>
      <c r="B4230" s="47" t="s">
        <v>28</v>
      </c>
      <c r="C4230" s="47" t="s">
        <v>44</v>
      </c>
      <c r="D4230" s="47">
        <v>2017</v>
      </c>
      <c r="E4230">
        <v>5</v>
      </c>
      <c r="G4230">
        <v>39</v>
      </c>
      <c r="H4230">
        <v>29.472999999999999</v>
      </c>
      <c r="I4230">
        <v>31.698</v>
      </c>
      <c r="M4230" s="1">
        <f t="shared" si="589"/>
        <v>30.5855</v>
      </c>
      <c r="N4230" s="1">
        <f t="shared" si="590"/>
        <v>1.5733125881400694</v>
      </c>
      <c r="O4230" s="1">
        <f t="shared" si="587"/>
        <v>32.158812588140066</v>
      </c>
      <c r="P4230" s="2">
        <f t="shared" si="588"/>
        <v>29.01218741185993</v>
      </c>
    </row>
    <row r="4231" spans="1:16" x14ac:dyDescent="0.2">
      <c r="A4231" s="46" t="s">
        <v>64</v>
      </c>
      <c r="B4231" s="47" t="s">
        <v>28</v>
      </c>
      <c r="C4231" s="47" t="s">
        <v>44</v>
      </c>
      <c r="D4231" s="47">
        <v>2017</v>
      </c>
      <c r="E4231">
        <v>5</v>
      </c>
      <c r="G4231">
        <v>40</v>
      </c>
      <c r="H4231">
        <v>30.198</v>
      </c>
      <c r="I4231">
        <v>28.719000000000001</v>
      </c>
      <c r="M4231" s="1">
        <f t="shared" si="589"/>
        <v>29.458500000000001</v>
      </c>
      <c r="N4231" s="1">
        <f t="shared" si="590"/>
        <v>1.0458109293749032</v>
      </c>
      <c r="O4231" s="1">
        <f t="shared" si="587"/>
        <v>30.504310929374903</v>
      </c>
      <c r="P4231" s="2">
        <f t="shared" si="588"/>
        <v>28.412689070625099</v>
      </c>
    </row>
    <row r="4232" spans="1:16" x14ac:dyDescent="0.2">
      <c r="A4232" s="46" t="s">
        <v>64</v>
      </c>
      <c r="B4232" s="47" t="s">
        <v>28</v>
      </c>
      <c r="C4232" s="47" t="s">
        <v>44</v>
      </c>
      <c r="D4232" s="47">
        <v>2017</v>
      </c>
      <c r="E4232">
        <v>5</v>
      </c>
      <c r="G4232">
        <v>41</v>
      </c>
      <c r="H4232">
        <v>28.689</v>
      </c>
      <c r="I4232">
        <v>33.207999999999998</v>
      </c>
      <c r="M4232" s="1">
        <f t="shared" si="589"/>
        <v>30.948499999999999</v>
      </c>
      <c r="N4232" s="1">
        <f t="shared" si="590"/>
        <v>3.1954155441820071</v>
      </c>
      <c r="O4232" s="1">
        <f t="shared" si="587"/>
        <v>34.143915544182008</v>
      </c>
      <c r="P4232" s="2">
        <f t="shared" si="588"/>
        <v>27.753084455817991</v>
      </c>
    </row>
    <row r="4233" spans="1:16" x14ac:dyDescent="0.2">
      <c r="A4233" s="46" t="s">
        <v>64</v>
      </c>
      <c r="B4233" s="47" t="s">
        <v>28</v>
      </c>
      <c r="C4233" s="47" t="s">
        <v>44</v>
      </c>
      <c r="D4233" s="47">
        <v>2017</v>
      </c>
      <c r="E4233">
        <v>5</v>
      </c>
      <c r="G4233">
        <v>42</v>
      </c>
      <c r="H4233">
        <v>25.670999999999999</v>
      </c>
      <c r="I4233">
        <v>36.234000000000002</v>
      </c>
      <c r="M4233" s="1">
        <f t="shared" si="589"/>
        <v>30.952500000000001</v>
      </c>
      <c r="N4233" s="1">
        <f t="shared" si="590"/>
        <v>7.4691689296735078</v>
      </c>
      <c r="O4233" s="1">
        <f t="shared" si="587"/>
        <v>38.421668929673508</v>
      </c>
      <c r="P4233" s="2">
        <f t="shared" si="588"/>
        <v>23.483331070326493</v>
      </c>
    </row>
    <row r="4234" spans="1:16" x14ac:dyDescent="0.2">
      <c r="A4234" s="46" t="s">
        <v>64</v>
      </c>
      <c r="B4234" s="47" t="s">
        <v>28</v>
      </c>
      <c r="C4234" s="47" t="s">
        <v>44</v>
      </c>
      <c r="D4234" s="47">
        <v>2017</v>
      </c>
      <c r="E4234">
        <v>5</v>
      </c>
      <c r="G4234">
        <v>43</v>
      </c>
      <c r="H4234">
        <v>24.151</v>
      </c>
      <c r="I4234">
        <v>32.488</v>
      </c>
      <c r="M4234" s="1">
        <f t="shared" si="589"/>
        <v>28.319499999999998</v>
      </c>
      <c r="N4234" s="1">
        <f t="shared" si="590"/>
        <v>5.8951492347522629</v>
      </c>
      <c r="O4234" s="1">
        <f t="shared" si="587"/>
        <v>34.214649234752258</v>
      </c>
      <c r="P4234" s="2">
        <f t="shared" si="588"/>
        <v>22.424350765247734</v>
      </c>
    </row>
    <row r="4235" spans="1:16" x14ac:dyDescent="0.2">
      <c r="A4235" s="46" t="s">
        <v>64</v>
      </c>
      <c r="B4235" s="47" t="s">
        <v>28</v>
      </c>
      <c r="C4235" s="47" t="s">
        <v>44</v>
      </c>
      <c r="D4235" s="47">
        <v>2017</v>
      </c>
      <c r="E4235">
        <v>5</v>
      </c>
      <c r="G4235">
        <v>44</v>
      </c>
      <c r="H4235">
        <v>24.917000000000002</v>
      </c>
      <c r="I4235">
        <v>25.704999999999998</v>
      </c>
      <c r="M4235" s="1">
        <f t="shared" si="589"/>
        <v>25.311</v>
      </c>
      <c r="N4235" s="1">
        <f t="shared" si="590"/>
        <v>0.55720014357499714</v>
      </c>
      <c r="O4235" s="1">
        <f t="shared" si="587"/>
        <v>25.868200143574995</v>
      </c>
      <c r="P4235" s="2">
        <f t="shared" si="588"/>
        <v>24.753799856425005</v>
      </c>
    </row>
    <row r="4236" spans="1:16" x14ac:dyDescent="0.2">
      <c r="A4236" s="46" t="s">
        <v>64</v>
      </c>
      <c r="B4236" s="47" t="s">
        <v>28</v>
      </c>
      <c r="C4236" s="47" t="s">
        <v>44</v>
      </c>
      <c r="D4236" s="47">
        <v>2017</v>
      </c>
      <c r="E4236">
        <v>5</v>
      </c>
      <c r="G4236">
        <v>45</v>
      </c>
      <c r="H4236">
        <v>26.414999999999999</v>
      </c>
      <c r="I4236">
        <v>29.443999999999999</v>
      </c>
      <c r="M4236" s="1">
        <f t="shared" si="589"/>
        <v>27.929499999999997</v>
      </c>
      <c r="N4236" s="1">
        <f t="shared" si="590"/>
        <v>2.1418264402140523</v>
      </c>
      <c r="O4236" s="1">
        <f t="shared" si="587"/>
        <v>30.071326440214051</v>
      </c>
      <c r="P4236" s="2">
        <f t="shared" si="588"/>
        <v>25.787673559785944</v>
      </c>
    </row>
    <row r="4237" spans="1:16" x14ac:dyDescent="0.2">
      <c r="A4237" s="46" t="s">
        <v>64</v>
      </c>
      <c r="B4237" s="47" t="s">
        <v>28</v>
      </c>
      <c r="C4237" s="47" t="s">
        <v>44</v>
      </c>
      <c r="D4237" s="47">
        <v>2017</v>
      </c>
      <c r="E4237">
        <v>5</v>
      </c>
      <c r="G4237">
        <v>46</v>
      </c>
      <c r="H4237">
        <v>29.434000000000001</v>
      </c>
      <c r="I4237">
        <v>31.026</v>
      </c>
      <c r="M4237" s="1">
        <f t="shared" si="589"/>
        <v>30.23</v>
      </c>
      <c r="N4237" s="1">
        <f t="shared" si="590"/>
        <v>1.1257139956489828</v>
      </c>
      <c r="O4237" s="1">
        <f t="shared" si="587"/>
        <v>31.355713995648983</v>
      </c>
      <c r="P4237" s="2">
        <f t="shared" si="588"/>
        <v>29.104286004351017</v>
      </c>
    </row>
    <row r="4238" spans="1:16" x14ac:dyDescent="0.2">
      <c r="A4238" s="46" t="s">
        <v>64</v>
      </c>
      <c r="B4238" s="47" t="s">
        <v>28</v>
      </c>
      <c r="C4238" s="47" t="s">
        <v>44</v>
      </c>
      <c r="D4238" s="47">
        <v>2017</v>
      </c>
      <c r="E4238">
        <v>5</v>
      </c>
      <c r="G4238">
        <v>47</v>
      </c>
      <c r="H4238">
        <v>31.707000000000001</v>
      </c>
      <c r="I4238">
        <v>25.66</v>
      </c>
      <c r="M4238" s="1">
        <f t="shared" si="589"/>
        <v>28.683500000000002</v>
      </c>
      <c r="N4238" s="1">
        <f t="shared" si="590"/>
        <v>4.2758747058350304</v>
      </c>
      <c r="O4238" s="1">
        <f t="shared" si="587"/>
        <v>32.959374705835032</v>
      </c>
      <c r="P4238" s="2">
        <f t="shared" si="588"/>
        <v>24.407625294164973</v>
      </c>
    </row>
    <row r="4239" spans="1:16" x14ac:dyDescent="0.2">
      <c r="A4239" s="46" t="s">
        <v>64</v>
      </c>
      <c r="B4239" s="47" t="s">
        <v>28</v>
      </c>
      <c r="C4239" s="47" t="s">
        <v>44</v>
      </c>
      <c r="D4239" s="47">
        <v>2017</v>
      </c>
      <c r="E4239">
        <v>5</v>
      </c>
      <c r="G4239">
        <v>48</v>
      </c>
      <c r="H4239">
        <v>37.804000000000002</v>
      </c>
      <c r="I4239">
        <v>27.18</v>
      </c>
      <c r="M4239" s="1">
        <f t="shared" si="589"/>
        <v>32.492000000000004</v>
      </c>
      <c r="N4239" s="1">
        <f t="shared" si="590"/>
        <v>7.5123024433258392</v>
      </c>
      <c r="O4239" s="1">
        <f t="shared" si="587"/>
        <v>40.004302443325841</v>
      </c>
      <c r="P4239" s="2">
        <f t="shared" si="588"/>
        <v>24.979697556674164</v>
      </c>
    </row>
    <row r="4240" spans="1:16" x14ac:dyDescent="0.2">
      <c r="A4240" s="50" t="s">
        <v>64</v>
      </c>
      <c r="B4240" s="51" t="s">
        <v>28</v>
      </c>
      <c r="C4240" s="51" t="s">
        <v>44</v>
      </c>
      <c r="D4240" s="51">
        <v>2017</v>
      </c>
      <c r="E4240" s="5">
        <v>5</v>
      </c>
      <c r="F4240" s="5"/>
      <c r="G4240" s="5">
        <v>49</v>
      </c>
      <c r="H4240" s="5">
        <v>31.698</v>
      </c>
      <c r="I4240" s="5">
        <v>28.838000000000001</v>
      </c>
      <c r="J4240" s="5"/>
      <c r="K4240" s="5"/>
      <c r="L4240" s="5"/>
      <c r="M4240" s="7">
        <f t="shared" si="589"/>
        <v>30.268000000000001</v>
      </c>
      <c r="N4240" s="7">
        <f t="shared" si="590"/>
        <v>2.0223253941935257</v>
      </c>
      <c r="O4240" s="7">
        <f t="shared" si="587"/>
        <v>32.290325394193523</v>
      </c>
      <c r="P4240" s="8">
        <f t="shared" si="588"/>
        <v>28.245674605806474</v>
      </c>
    </row>
    <row r="4241" spans="1:16" x14ac:dyDescent="0.2">
      <c r="A4241" s="48" t="s">
        <v>65</v>
      </c>
      <c r="B4241" s="49" t="s">
        <v>20</v>
      </c>
      <c r="C4241" s="49" t="s">
        <v>44</v>
      </c>
      <c r="D4241" s="49">
        <v>2022</v>
      </c>
      <c r="E4241" s="9">
        <v>1</v>
      </c>
      <c r="F4241" s="9">
        <v>842.13</v>
      </c>
      <c r="G4241" s="9">
        <v>1</v>
      </c>
      <c r="H4241" s="9">
        <v>1.0669999999999999</v>
      </c>
      <c r="I4241" t="s">
        <v>66</v>
      </c>
      <c r="J4241" s="9"/>
      <c r="K4241" s="9"/>
      <c r="L4241" s="9"/>
      <c r="M4241" s="11">
        <f>AVERAGE(H4241:L4241)</f>
        <v>1.0669999999999999</v>
      </c>
      <c r="N4241" s="12" t="e">
        <f t="shared" si="586"/>
        <v>#DIV/0!</v>
      </c>
      <c r="O4241" s="12" t="e">
        <f t="shared" si="587"/>
        <v>#DIV/0!</v>
      </c>
      <c r="P4241" s="13" t="e">
        <f t="shared" si="588"/>
        <v>#DIV/0!</v>
      </c>
    </row>
    <row r="4242" spans="1:16" x14ac:dyDescent="0.2">
      <c r="A4242" s="46" t="s">
        <v>65</v>
      </c>
      <c r="B4242" s="47" t="s">
        <v>20</v>
      </c>
      <c r="C4242" s="47" t="s">
        <v>44</v>
      </c>
      <c r="D4242" s="47">
        <v>2022</v>
      </c>
      <c r="E4242">
        <v>1</v>
      </c>
      <c r="G4242">
        <v>2</v>
      </c>
      <c r="H4242">
        <v>3.0190000000000001</v>
      </c>
      <c r="I4242">
        <v>2.2639999999999998</v>
      </c>
      <c r="M4242" s="3">
        <f t="shared" ref="M4242:M4254" si="591">AVERAGE(H4242:L4242)</f>
        <v>2.6414999999999997</v>
      </c>
      <c r="N4242" s="1">
        <f t="shared" si="586"/>
        <v>0.53386561979584557</v>
      </c>
      <c r="O4242" s="1">
        <f t="shared" si="587"/>
        <v>3.1753656197958451</v>
      </c>
      <c r="P4242" s="2">
        <f t="shared" si="588"/>
        <v>2.1076343802041544</v>
      </c>
    </row>
    <row r="4243" spans="1:16" x14ac:dyDescent="0.2">
      <c r="A4243" s="46" t="s">
        <v>65</v>
      </c>
      <c r="B4243" s="47" t="s">
        <v>20</v>
      </c>
      <c r="C4243" s="47" t="s">
        <v>44</v>
      </c>
      <c r="D4243" s="47">
        <v>2022</v>
      </c>
      <c r="E4243">
        <v>1</v>
      </c>
      <c r="G4243">
        <v>3</v>
      </c>
      <c r="H4243">
        <v>4.7729999999999997</v>
      </c>
      <c r="I4243">
        <v>6.0380000000000003</v>
      </c>
      <c r="M4243" s="3">
        <f t="shared" si="591"/>
        <v>5.4055</v>
      </c>
      <c r="N4243" s="1">
        <f t="shared" si="586"/>
        <v>0.89449007820098514</v>
      </c>
      <c r="O4243" s="1">
        <f t="shared" si="587"/>
        <v>6.2999900782009854</v>
      </c>
      <c r="P4243" s="2">
        <f t="shared" si="588"/>
        <v>4.5110099217990145</v>
      </c>
    </row>
    <row r="4244" spans="1:16" x14ac:dyDescent="0.2">
      <c r="A4244" s="46" t="s">
        <v>65</v>
      </c>
      <c r="B4244" s="47" t="s">
        <v>20</v>
      </c>
      <c r="C4244" s="47" t="s">
        <v>44</v>
      </c>
      <c r="D4244" s="47">
        <v>2022</v>
      </c>
      <c r="E4244">
        <v>1</v>
      </c>
      <c r="G4244">
        <v>4</v>
      </c>
      <c r="H4244">
        <v>5.2830000000000004</v>
      </c>
      <c r="I4244">
        <v>6.0380000000000003</v>
      </c>
      <c r="M4244" s="3">
        <f t="shared" si="591"/>
        <v>5.6605000000000008</v>
      </c>
      <c r="N4244" s="1">
        <f t="shared" si="586"/>
        <v>0.53386561979584324</v>
      </c>
      <c r="O4244" s="1">
        <f t="shared" si="587"/>
        <v>6.1943656197958443</v>
      </c>
      <c r="P4244" s="2">
        <f t="shared" si="588"/>
        <v>5.1266343802041572</v>
      </c>
    </row>
    <row r="4245" spans="1:16" x14ac:dyDescent="0.2">
      <c r="A4245" s="46" t="s">
        <v>65</v>
      </c>
      <c r="B4245" s="47" t="s">
        <v>20</v>
      </c>
      <c r="C4245" s="47" t="s">
        <v>44</v>
      </c>
      <c r="D4245" s="47">
        <v>2022</v>
      </c>
      <c r="E4245">
        <v>1</v>
      </c>
      <c r="G4245">
        <v>5</v>
      </c>
      <c r="H4245">
        <v>6.7919999999999998</v>
      </c>
      <c r="I4245">
        <v>4.5279999999999996</v>
      </c>
      <c r="M4245" s="3">
        <f t="shared" si="591"/>
        <v>5.66</v>
      </c>
      <c r="N4245" s="1">
        <f t="shared" si="586"/>
        <v>1.6008897526063399</v>
      </c>
      <c r="O4245" s="1">
        <f t="shared" si="587"/>
        <v>7.2608897526063405</v>
      </c>
      <c r="P4245" s="2">
        <f t="shared" si="588"/>
        <v>4.0591102473936598</v>
      </c>
    </row>
    <row r="4246" spans="1:16" x14ac:dyDescent="0.2">
      <c r="A4246" s="46" t="s">
        <v>65</v>
      </c>
      <c r="B4246" s="47" t="s">
        <v>20</v>
      </c>
      <c r="C4246" s="47" t="s">
        <v>44</v>
      </c>
      <c r="D4246" s="47">
        <v>2022</v>
      </c>
      <c r="E4246">
        <v>1</v>
      </c>
      <c r="G4246">
        <v>6</v>
      </c>
      <c r="H4246">
        <v>6.0380000000000003</v>
      </c>
      <c r="I4246">
        <v>5.3369999999999997</v>
      </c>
      <c r="M4246" s="3">
        <f t="shared" si="591"/>
        <v>5.6875</v>
      </c>
      <c r="N4246" s="1">
        <f t="shared" si="586"/>
        <v>0.49568185361177014</v>
      </c>
      <c r="O4246" s="1">
        <f t="shared" si="587"/>
        <v>6.18318185361177</v>
      </c>
      <c r="P4246" s="2">
        <f t="shared" si="588"/>
        <v>5.19181814638823</v>
      </c>
    </row>
    <row r="4247" spans="1:16" x14ac:dyDescent="0.2">
      <c r="A4247" s="46" t="s">
        <v>65</v>
      </c>
      <c r="B4247" s="47" t="s">
        <v>20</v>
      </c>
      <c r="C4247" s="47" t="s">
        <v>44</v>
      </c>
      <c r="D4247" s="47">
        <v>2022</v>
      </c>
      <c r="E4247">
        <v>1</v>
      </c>
      <c r="G4247">
        <v>7</v>
      </c>
      <c r="H4247">
        <v>9.1820000000000004</v>
      </c>
      <c r="I4247">
        <v>8.3360000000000003</v>
      </c>
      <c r="M4247" s="3">
        <f t="shared" si="591"/>
        <v>8.7590000000000003</v>
      </c>
      <c r="N4247" s="1">
        <f t="shared" si="586"/>
        <v>0.59821233688381925</v>
      </c>
      <c r="O4247" s="1">
        <f t="shared" si="587"/>
        <v>9.3572123368838191</v>
      </c>
      <c r="P4247" s="2">
        <f t="shared" si="588"/>
        <v>8.1607876631161815</v>
      </c>
    </row>
    <row r="4248" spans="1:16" x14ac:dyDescent="0.2">
      <c r="A4248" s="46" t="s">
        <v>65</v>
      </c>
      <c r="B4248" s="47" t="s">
        <v>20</v>
      </c>
      <c r="C4248" s="47" t="s">
        <v>44</v>
      </c>
      <c r="D4248" s="47">
        <v>2022</v>
      </c>
      <c r="E4248">
        <v>1</v>
      </c>
      <c r="G4248">
        <v>8</v>
      </c>
      <c r="H4248">
        <v>9.1820000000000004</v>
      </c>
      <c r="I4248">
        <v>5.2830000000000004</v>
      </c>
      <c r="M4248" s="3">
        <f t="shared" si="591"/>
        <v>7.2324999999999999</v>
      </c>
      <c r="N4248" s="1">
        <f t="shared" si="586"/>
        <v>2.7570093398463515</v>
      </c>
      <c r="O4248" s="1">
        <f t="shared" si="587"/>
        <v>9.9895093398463519</v>
      </c>
      <c r="P4248" s="2">
        <f t="shared" si="588"/>
        <v>4.4754906601536479</v>
      </c>
    </row>
    <row r="4249" spans="1:16" x14ac:dyDescent="0.2">
      <c r="A4249" s="46" t="s">
        <v>65</v>
      </c>
      <c r="B4249" s="47" t="s">
        <v>20</v>
      </c>
      <c r="C4249" s="47" t="s">
        <v>44</v>
      </c>
      <c r="D4249" s="47">
        <v>2022</v>
      </c>
      <c r="E4249">
        <v>1</v>
      </c>
      <c r="G4249">
        <v>9</v>
      </c>
      <c r="H4249">
        <v>6.7919999999999998</v>
      </c>
      <c r="I4249">
        <v>6.8339999999999996</v>
      </c>
      <c r="M4249" s="3">
        <f t="shared" si="591"/>
        <v>6.8129999999999997</v>
      </c>
      <c r="N4249" s="1">
        <f t="shared" si="586"/>
        <v>2.9698484809834867E-2</v>
      </c>
      <c r="O4249" s="1">
        <f t="shared" si="587"/>
        <v>6.8426984848098344</v>
      </c>
      <c r="P4249" s="2">
        <f t="shared" si="588"/>
        <v>6.783301515190165</v>
      </c>
    </row>
    <row r="4250" spans="1:16" x14ac:dyDescent="0.2">
      <c r="A4250" s="46" t="s">
        <v>65</v>
      </c>
      <c r="B4250" s="47" t="s">
        <v>20</v>
      </c>
      <c r="C4250" s="47" t="s">
        <v>44</v>
      </c>
      <c r="D4250" s="47">
        <v>2022</v>
      </c>
      <c r="E4250">
        <v>1</v>
      </c>
      <c r="G4250">
        <v>10</v>
      </c>
      <c r="H4250">
        <v>10.673</v>
      </c>
      <c r="I4250">
        <v>9.0879999999999992</v>
      </c>
      <c r="M4250" s="3">
        <f t="shared" si="591"/>
        <v>9.8804999999999996</v>
      </c>
      <c r="N4250" s="1">
        <f t="shared" si="586"/>
        <v>1.1207642481806783</v>
      </c>
      <c r="O4250" s="1">
        <f t="shared" si="587"/>
        <v>11.001264248180679</v>
      </c>
      <c r="P4250" s="2">
        <f t="shared" si="588"/>
        <v>8.7597357518193206</v>
      </c>
    </row>
    <row r="4251" spans="1:16" x14ac:dyDescent="0.2">
      <c r="A4251" s="46" t="s">
        <v>65</v>
      </c>
      <c r="B4251" s="47" t="s">
        <v>20</v>
      </c>
      <c r="C4251" s="47" t="s">
        <v>44</v>
      </c>
      <c r="D4251" s="47">
        <v>2022</v>
      </c>
      <c r="E4251">
        <v>1</v>
      </c>
      <c r="G4251">
        <v>11</v>
      </c>
      <c r="H4251">
        <v>11.715999999999999</v>
      </c>
      <c r="I4251">
        <v>6.085</v>
      </c>
      <c r="M4251" s="3">
        <f>AVERAGE(H4251:L4251)</f>
        <v>8.9004999999999992</v>
      </c>
      <c r="N4251" s="1">
        <f t="shared" si="586"/>
        <v>3.9817182848614503</v>
      </c>
      <c r="O4251" s="1">
        <f t="shared" si="587"/>
        <v>12.88221828486145</v>
      </c>
      <c r="P4251" s="2">
        <f t="shared" si="588"/>
        <v>4.9187817151385484</v>
      </c>
    </row>
    <row r="4252" spans="1:16" x14ac:dyDescent="0.2">
      <c r="A4252" s="46" t="s">
        <v>65</v>
      </c>
      <c r="B4252" s="47" t="s">
        <v>20</v>
      </c>
      <c r="C4252" s="47" t="s">
        <v>44</v>
      </c>
      <c r="D4252" s="47">
        <v>2022</v>
      </c>
      <c r="E4252">
        <v>1</v>
      </c>
      <c r="G4252">
        <v>12</v>
      </c>
      <c r="H4252">
        <v>13.916</v>
      </c>
      <c r="I4252">
        <v>5.2830000000000004</v>
      </c>
      <c r="M4252" s="3">
        <f t="shared" si="591"/>
        <v>9.5995000000000008</v>
      </c>
      <c r="N4252" s="1">
        <f t="shared" si="586"/>
        <v>6.1044528419834618</v>
      </c>
      <c r="O4252" s="1">
        <f t="shared" si="587"/>
        <v>15.703952841983462</v>
      </c>
      <c r="P4252" s="2">
        <f t="shared" si="588"/>
        <v>3.495047158016539</v>
      </c>
    </row>
    <row r="4253" spans="1:16" x14ac:dyDescent="0.2">
      <c r="A4253" s="46" t="s">
        <v>65</v>
      </c>
      <c r="B4253" s="47" t="s">
        <v>20</v>
      </c>
      <c r="C4253" s="47" t="s">
        <v>44</v>
      </c>
      <c r="D4253" s="47">
        <v>2022</v>
      </c>
      <c r="E4253">
        <v>1</v>
      </c>
      <c r="G4253">
        <v>13</v>
      </c>
      <c r="H4253">
        <v>13.606</v>
      </c>
      <c r="I4253">
        <v>16.010000000000002</v>
      </c>
      <c r="M4253" s="3">
        <f t="shared" si="591"/>
        <v>14.808</v>
      </c>
      <c r="N4253" s="1">
        <f t="shared" si="586"/>
        <v>1.6998847019724614</v>
      </c>
      <c r="O4253" s="1">
        <f t="shared" si="587"/>
        <v>16.507884701972461</v>
      </c>
      <c r="P4253" s="2">
        <f t="shared" si="588"/>
        <v>13.108115298027538</v>
      </c>
    </row>
    <row r="4254" spans="1:16" x14ac:dyDescent="0.2">
      <c r="A4254" s="46" t="s">
        <v>65</v>
      </c>
      <c r="B4254" s="47" t="s">
        <v>20</v>
      </c>
      <c r="C4254" s="47" t="s">
        <v>44</v>
      </c>
      <c r="D4254" s="47">
        <v>2022</v>
      </c>
      <c r="E4254">
        <v>1</v>
      </c>
      <c r="G4254">
        <v>14</v>
      </c>
      <c r="H4254">
        <v>15.867000000000001</v>
      </c>
      <c r="I4254">
        <v>20.376999999999999</v>
      </c>
      <c r="M4254" s="3">
        <f t="shared" si="591"/>
        <v>18.122</v>
      </c>
      <c r="N4254" s="1">
        <f t="shared" si="586"/>
        <v>3.1890515831513211</v>
      </c>
      <c r="O4254" s="1">
        <f t="shared" si="587"/>
        <v>21.311051583151322</v>
      </c>
      <c r="P4254" s="2">
        <f t="shared" si="588"/>
        <v>14.932948416848678</v>
      </c>
    </row>
    <row r="4255" spans="1:16" x14ac:dyDescent="0.2">
      <c r="A4255" s="46" t="s">
        <v>65</v>
      </c>
      <c r="B4255" s="47" t="s">
        <v>20</v>
      </c>
      <c r="C4255" s="47" t="s">
        <v>44</v>
      </c>
      <c r="D4255" s="47">
        <v>2022</v>
      </c>
      <c r="E4255">
        <v>1</v>
      </c>
      <c r="G4255">
        <v>15</v>
      </c>
      <c r="H4255">
        <v>13.028</v>
      </c>
      <c r="I4255">
        <v>16.620999999999999</v>
      </c>
      <c r="M4255" s="3">
        <f t="shared" ref="M4255:M4267" si="592">AVERAGE(H4255:L4255)</f>
        <v>14.8245</v>
      </c>
      <c r="N4255" s="1">
        <f t="shared" ref="N4255:N4267" si="593">STDEV(H4255:L4255)</f>
        <v>2.5406346648032598</v>
      </c>
      <c r="O4255" s="1">
        <f t="shared" ref="O4255:O4267" si="594">M4255+N4255</f>
        <v>17.365134664803261</v>
      </c>
      <c r="P4255" s="2">
        <f t="shared" ref="P4255:P4267" si="595">M4255-N4255</f>
        <v>12.28386533519674</v>
      </c>
    </row>
    <row r="4256" spans="1:16" x14ac:dyDescent="0.2">
      <c r="A4256" s="46" t="s">
        <v>65</v>
      </c>
      <c r="B4256" s="47" t="s">
        <v>20</v>
      </c>
      <c r="C4256" s="47" t="s">
        <v>44</v>
      </c>
      <c r="D4256" s="47">
        <v>2022</v>
      </c>
      <c r="E4256">
        <v>1</v>
      </c>
      <c r="G4256">
        <v>16</v>
      </c>
      <c r="H4256">
        <v>13.606</v>
      </c>
      <c r="I4256">
        <v>15.17</v>
      </c>
      <c r="M4256" s="3">
        <f t="shared" si="592"/>
        <v>14.388</v>
      </c>
      <c r="N4256" s="1">
        <f t="shared" si="593"/>
        <v>1.1059150057757603</v>
      </c>
      <c r="O4256" s="1">
        <f t="shared" si="594"/>
        <v>15.49391500577576</v>
      </c>
      <c r="P4256" s="2">
        <f t="shared" si="595"/>
        <v>13.28208499422424</v>
      </c>
    </row>
    <row r="4257" spans="1:16" x14ac:dyDescent="0.2">
      <c r="A4257" s="46" t="s">
        <v>65</v>
      </c>
      <c r="B4257" s="47" t="s">
        <v>20</v>
      </c>
      <c r="C4257" s="47" t="s">
        <v>44</v>
      </c>
      <c r="D4257" s="47">
        <v>2022</v>
      </c>
      <c r="E4257">
        <v>1</v>
      </c>
      <c r="G4257">
        <v>17</v>
      </c>
      <c r="H4257">
        <v>16.757000000000001</v>
      </c>
      <c r="I4257">
        <v>21.9</v>
      </c>
      <c r="M4257" s="3">
        <f t="shared" si="592"/>
        <v>19.328499999999998</v>
      </c>
      <c r="N4257" s="1">
        <f t="shared" si="593"/>
        <v>3.6366501756424405</v>
      </c>
      <c r="O4257" s="1">
        <f t="shared" si="594"/>
        <v>22.965150175642439</v>
      </c>
      <c r="P4257" s="2">
        <f t="shared" si="595"/>
        <v>15.691849824357558</v>
      </c>
    </row>
    <row r="4258" spans="1:16" x14ac:dyDescent="0.2">
      <c r="A4258" s="46" t="s">
        <v>65</v>
      </c>
      <c r="B4258" s="47" t="s">
        <v>20</v>
      </c>
      <c r="C4258" s="47" t="s">
        <v>44</v>
      </c>
      <c r="D4258" s="47">
        <v>2022</v>
      </c>
      <c r="E4258">
        <v>1</v>
      </c>
      <c r="G4258">
        <v>18</v>
      </c>
      <c r="H4258">
        <v>17.375</v>
      </c>
      <c r="I4258">
        <v>18.113</v>
      </c>
      <c r="M4258" s="3">
        <f t="shared" si="592"/>
        <v>17.744</v>
      </c>
      <c r="N4258" s="1">
        <f t="shared" si="593"/>
        <v>0.52184480451567172</v>
      </c>
      <c r="O4258" s="1">
        <f t="shared" si="594"/>
        <v>18.265844804515673</v>
      </c>
      <c r="P4258" s="2">
        <f t="shared" si="595"/>
        <v>17.222155195484326</v>
      </c>
    </row>
    <row r="4259" spans="1:16" x14ac:dyDescent="0.2">
      <c r="A4259" s="46" t="s">
        <v>65</v>
      </c>
      <c r="B4259" s="47" t="s">
        <v>20</v>
      </c>
      <c r="C4259" s="47" t="s">
        <v>44</v>
      </c>
      <c r="D4259" s="47">
        <v>2022</v>
      </c>
      <c r="E4259">
        <v>1</v>
      </c>
      <c r="G4259">
        <v>19</v>
      </c>
      <c r="H4259">
        <v>15.113</v>
      </c>
      <c r="I4259">
        <v>24.163</v>
      </c>
      <c r="M4259" s="3">
        <f t="shared" si="592"/>
        <v>19.637999999999998</v>
      </c>
      <c r="N4259" s="1">
        <f t="shared" si="593"/>
        <v>6.39931636973827</v>
      </c>
      <c r="O4259" s="1">
        <f t="shared" si="594"/>
        <v>26.037316369738267</v>
      </c>
      <c r="P4259" s="2">
        <f t="shared" si="595"/>
        <v>13.238683630261729</v>
      </c>
    </row>
    <row r="4260" spans="1:16" x14ac:dyDescent="0.2">
      <c r="A4260" s="46" t="s">
        <v>65</v>
      </c>
      <c r="B4260" s="47" t="s">
        <v>20</v>
      </c>
      <c r="C4260" s="47" t="s">
        <v>44</v>
      </c>
      <c r="D4260" s="47">
        <v>2022</v>
      </c>
      <c r="E4260">
        <v>1</v>
      </c>
      <c r="G4260">
        <v>20</v>
      </c>
      <c r="H4260">
        <v>16.603999999999999</v>
      </c>
      <c r="I4260">
        <v>21.939</v>
      </c>
      <c r="M4260" s="3">
        <f t="shared" si="592"/>
        <v>19.2715</v>
      </c>
      <c r="N4260" s="1">
        <f t="shared" si="593"/>
        <v>3.7724146776302456</v>
      </c>
      <c r="O4260" s="1">
        <f t="shared" si="594"/>
        <v>23.043914677630244</v>
      </c>
      <c r="P4260" s="2">
        <f t="shared" si="595"/>
        <v>15.499085322369755</v>
      </c>
    </row>
    <row r="4261" spans="1:16" x14ac:dyDescent="0.2">
      <c r="A4261" s="46" t="s">
        <v>65</v>
      </c>
      <c r="B4261" s="47" t="s">
        <v>20</v>
      </c>
      <c r="C4261" s="47" t="s">
        <v>44</v>
      </c>
      <c r="D4261" s="47">
        <v>2022</v>
      </c>
      <c r="E4261">
        <v>1</v>
      </c>
      <c r="G4261">
        <v>21</v>
      </c>
      <c r="H4261">
        <v>22.35</v>
      </c>
      <c r="I4261">
        <v>21.186</v>
      </c>
      <c r="M4261" s="3">
        <f t="shared" si="592"/>
        <v>21.768000000000001</v>
      </c>
      <c r="N4261" s="1">
        <f t="shared" si="593"/>
        <v>0.8230722933011424</v>
      </c>
      <c r="O4261" s="1">
        <f t="shared" si="594"/>
        <v>22.591072293301142</v>
      </c>
      <c r="P4261" s="2">
        <f t="shared" si="595"/>
        <v>20.944927706698859</v>
      </c>
    </row>
    <row r="4262" spans="1:16" x14ac:dyDescent="0.2">
      <c r="A4262" s="46" t="s">
        <v>65</v>
      </c>
      <c r="B4262" s="47" t="s">
        <v>20</v>
      </c>
      <c r="C4262" s="47" t="s">
        <v>44</v>
      </c>
      <c r="D4262" s="47">
        <v>2022</v>
      </c>
      <c r="E4262">
        <v>1</v>
      </c>
      <c r="G4262">
        <v>22</v>
      </c>
      <c r="H4262">
        <v>21.146000000000001</v>
      </c>
      <c r="I4262">
        <v>26.056999999999999</v>
      </c>
      <c r="M4262" s="3">
        <f t="shared" si="592"/>
        <v>23.601500000000001</v>
      </c>
      <c r="N4262" s="1">
        <f t="shared" si="593"/>
        <v>3.4726014024071037</v>
      </c>
      <c r="O4262" s="1">
        <f t="shared" si="594"/>
        <v>27.074101402407106</v>
      </c>
      <c r="P4262" s="2">
        <f t="shared" si="595"/>
        <v>20.128898597592897</v>
      </c>
    </row>
    <row r="4263" spans="1:16" x14ac:dyDescent="0.2">
      <c r="A4263" s="46" t="s">
        <v>65</v>
      </c>
      <c r="B4263" s="47" t="s">
        <v>20</v>
      </c>
      <c r="C4263" s="47" t="s">
        <v>44</v>
      </c>
      <c r="D4263" s="47">
        <v>2022</v>
      </c>
      <c r="E4263">
        <v>1</v>
      </c>
      <c r="G4263">
        <v>23</v>
      </c>
      <c r="H4263">
        <v>15.849</v>
      </c>
      <c r="I4263">
        <v>18.928000000000001</v>
      </c>
      <c r="M4263" s="3">
        <f t="shared" si="592"/>
        <v>17.388500000000001</v>
      </c>
      <c r="N4263" s="1">
        <f t="shared" si="593"/>
        <v>2.1771817792733801</v>
      </c>
      <c r="O4263" s="1">
        <f t="shared" si="594"/>
        <v>19.56568177927338</v>
      </c>
      <c r="P4263" s="2">
        <f t="shared" si="595"/>
        <v>15.211318220726621</v>
      </c>
    </row>
    <row r="4264" spans="1:16" x14ac:dyDescent="0.2">
      <c r="A4264" s="46" t="s">
        <v>65</v>
      </c>
      <c r="B4264" s="47" t="s">
        <v>20</v>
      </c>
      <c r="C4264" s="47" t="s">
        <v>44</v>
      </c>
      <c r="D4264" s="47">
        <v>2022</v>
      </c>
      <c r="E4264">
        <v>1</v>
      </c>
      <c r="G4264">
        <v>24</v>
      </c>
      <c r="H4264">
        <v>26.457999999999998</v>
      </c>
      <c r="I4264">
        <v>19.003</v>
      </c>
      <c r="M4264" s="3">
        <f t="shared" si="592"/>
        <v>22.730499999999999</v>
      </c>
      <c r="N4264" s="1">
        <f t="shared" si="593"/>
        <v>5.2714810537457142</v>
      </c>
      <c r="O4264" s="1">
        <f t="shared" si="594"/>
        <v>28.001981053745713</v>
      </c>
      <c r="P4264" s="2">
        <f t="shared" si="595"/>
        <v>17.459018946254286</v>
      </c>
    </row>
    <row r="4265" spans="1:16" x14ac:dyDescent="0.2">
      <c r="A4265" s="46" t="s">
        <v>65</v>
      </c>
      <c r="B4265" s="47" t="s">
        <v>20</v>
      </c>
      <c r="C4265" s="47" t="s">
        <v>44</v>
      </c>
      <c r="D4265" s="47">
        <v>2022</v>
      </c>
      <c r="E4265">
        <v>1</v>
      </c>
      <c r="G4265">
        <v>25</v>
      </c>
      <c r="H4265">
        <v>18.175999999999998</v>
      </c>
      <c r="I4265">
        <v>15.867000000000001</v>
      </c>
      <c r="M4265" s="3">
        <f t="shared" si="592"/>
        <v>17.0215</v>
      </c>
      <c r="N4265" s="1">
        <f t="shared" si="593"/>
        <v>1.6327095577597366</v>
      </c>
      <c r="O4265" s="1">
        <f t="shared" si="594"/>
        <v>18.654209557759735</v>
      </c>
      <c r="P4265" s="2">
        <f t="shared" si="595"/>
        <v>15.388790442240262</v>
      </c>
    </row>
    <row r="4266" spans="1:16" x14ac:dyDescent="0.2">
      <c r="A4266" s="46" t="s">
        <v>65</v>
      </c>
      <c r="B4266" s="47" t="s">
        <v>20</v>
      </c>
      <c r="C4266" s="47" t="s">
        <v>44</v>
      </c>
      <c r="D4266" s="47">
        <v>2022</v>
      </c>
      <c r="E4266">
        <v>1</v>
      </c>
      <c r="G4266">
        <v>26</v>
      </c>
      <c r="H4266">
        <v>19.853999999999999</v>
      </c>
      <c r="I4266">
        <v>20.390999999999998</v>
      </c>
      <c r="M4266" s="3">
        <f t="shared" si="592"/>
        <v>20.122499999999999</v>
      </c>
      <c r="N4266" s="1">
        <f t="shared" si="593"/>
        <v>0.37971634149717537</v>
      </c>
      <c r="O4266" s="1">
        <f t="shared" si="594"/>
        <v>20.502216341497174</v>
      </c>
      <c r="P4266" s="2">
        <f t="shared" si="595"/>
        <v>19.742783658502823</v>
      </c>
    </row>
    <row r="4267" spans="1:16" x14ac:dyDescent="0.2">
      <c r="A4267" s="46" t="s">
        <v>65</v>
      </c>
      <c r="B4267" s="47" t="s">
        <v>20</v>
      </c>
      <c r="C4267" s="47" t="s">
        <v>44</v>
      </c>
      <c r="D4267" s="47">
        <v>2022</v>
      </c>
      <c r="E4267">
        <v>1</v>
      </c>
      <c r="G4267">
        <v>27</v>
      </c>
      <c r="H4267">
        <v>27.965</v>
      </c>
      <c r="I4267">
        <v>20.390999999999998</v>
      </c>
      <c r="M4267" s="3">
        <f t="shared" si="592"/>
        <v>24.177999999999997</v>
      </c>
      <c r="N4267" s="1">
        <f t="shared" si="593"/>
        <v>5.3556267607069081</v>
      </c>
      <c r="O4267" s="1">
        <f t="shared" si="594"/>
        <v>29.533626760706905</v>
      </c>
      <c r="P4267" s="2">
        <f t="shared" si="595"/>
        <v>18.822373239293089</v>
      </c>
    </row>
    <row r="4268" spans="1:16" x14ac:dyDescent="0.2">
      <c r="A4268" s="46" t="s">
        <v>65</v>
      </c>
      <c r="B4268" s="47" t="s">
        <v>20</v>
      </c>
      <c r="C4268" s="47" t="s">
        <v>44</v>
      </c>
      <c r="D4268" s="47">
        <v>2022</v>
      </c>
      <c r="E4268">
        <v>1</v>
      </c>
      <c r="G4268">
        <v>28</v>
      </c>
      <c r="H4268">
        <v>27.431000000000001</v>
      </c>
      <c r="I4268">
        <v>30.198</v>
      </c>
      <c r="M4268" s="3">
        <f t="shared" ref="M4268:M4331" si="596">AVERAGE(H4268:L4268)</f>
        <v>28.814500000000002</v>
      </c>
      <c r="N4268" s="1">
        <f t="shared" ref="N4268:N4331" si="597">STDEV(H4268:L4268)</f>
        <v>1.9565644635431767</v>
      </c>
      <c r="O4268" s="1">
        <f t="shared" ref="O4268:O4331" si="598">M4268+N4268</f>
        <v>30.77106446354318</v>
      </c>
      <c r="P4268" s="2">
        <f t="shared" ref="P4268:P4331" si="599">M4268-N4268</f>
        <v>26.857935536456825</v>
      </c>
    </row>
    <row r="4269" spans="1:16" x14ac:dyDescent="0.2">
      <c r="A4269" s="46" t="s">
        <v>65</v>
      </c>
      <c r="B4269" s="47" t="s">
        <v>20</v>
      </c>
      <c r="C4269" s="47" t="s">
        <v>44</v>
      </c>
      <c r="D4269" s="47">
        <v>2022</v>
      </c>
      <c r="E4269">
        <v>1</v>
      </c>
      <c r="G4269">
        <v>29</v>
      </c>
      <c r="H4269">
        <v>25.46</v>
      </c>
      <c r="I4269">
        <v>24.722000000000001</v>
      </c>
      <c r="M4269" s="3">
        <f t="shared" si="596"/>
        <v>25.091000000000001</v>
      </c>
      <c r="N4269" s="1">
        <f t="shared" si="597"/>
        <v>0.52184480451567172</v>
      </c>
      <c r="O4269" s="1">
        <f t="shared" si="598"/>
        <v>25.612844804515674</v>
      </c>
      <c r="P4269" s="2">
        <f t="shared" si="599"/>
        <v>24.569155195484328</v>
      </c>
    </row>
    <row r="4270" spans="1:16" x14ac:dyDescent="0.2">
      <c r="A4270" s="46" t="s">
        <v>65</v>
      </c>
      <c r="B4270" s="47" t="s">
        <v>20</v>
      </c>
      <c r="C4270" s="47" t="s">
        <v>44</v>
      </c>
      <c r="D4270" s="47">
        <v>2022</v>
      </c>
      <c r="E4270">
        <v>1</v>
      </c>
      <c r="G4270">
        <v>30</v>
      </c>
      <c r="H4270">
        <v>22.754000000000001</v>
      </c>
      <c r="I4270">
        <v>32.462000000000003</v>
      </c>
      <c r="M4270" s="3">
        <f t="shared" si="596"/>
        <v>27.608000000000004</v>
      </c>
      <c r="N4270" s="1">
        <f t="shared" si="597"/>
        <v>6.8645926317589918</v>
      </c>
      <c r="O4270" s="1">
        <f t="shared" si="598"/>
        <v>34.472592631758999</v>
      </c>
      <c r="P4270" s="2">
        <f t="shared" si="599"/>
        <v>20.743407368241012</v>
      </c>
    </row>
    <row r="4271" spans="1:16" x14ac:dyDescent="0.2">
      <c r="A4271" s="46" t="s">
        <v>65</v>
      </c>
      <c r="B4271" s="47" t="s">
        <v>20</v>
      </c>
      <c r="C4271" s="47" t="s">
        <v>44</v>
      </c>
      <c r="D4271" s="47">
        <v>2022</v>
      </c>
      <c r="E4271">
        <v>1</v>
      </c>
      <c r="G4271">
        <v>31</v>
      </c>
      <c r="H4271">
        <v>17.21</v>
      </c>
      <c r="I4271">
        <v>26.457999999999998</v>
      </c>
      <c r="M4271" s="3">
        <f t="shared" si="596"/>
        <v>21.834</v>
      </c>
      <c r="N4271" s="1">
        <f t="shared" si="597"/>
        <v>6.5393235124131897</v>
      </c>
      <c r="O4271" s="1">
        <f t="shared" si="598"/>
        <v>28.37332351241319</v>
      </c>
      <c r="P4271" s="2">
        <f t="shared" si="599"/>
        <v>15.294676487586809</v>
      </c>
    </row>
    <row r="4272" spans="1:16" x14ac:dyDescent="0.2">
      <c r="A4272" s="46" t="s">
        <v>65</v>
      </c>
      <c r="B4272" s="47" t="s">
        <v>20</v>
      </c>
      <c r="C4272" s="47" t="s">
        <v>44</v>
      </c>
      <c r="D4272" s="47">
        <v>2022</v>
      </c>
      <c r="E4272">
        <v>1</v>
      </c>
      <c r="G4272">
        <v>32</v>
      </c>
      <c r="H4272">
        <v>20.376999999999999</v>
      </c>
      <c r="I4272">
        <v>26.512</v>
      </c>
      <c r="M4272" s="3">
        <f t="shared" si="596"/>
        <v>23.444499999999998</v>
      </c>
      <c r="N4272" s="1">
        <f t="shared" si="597"/>
        <v>4.3381001025795038</v>
      </c>
      <c r="O4272" s="1">
        <f t="shared" si="598"/>
        <v>27.782600102579501</v>
      </c>
      <c r="P4272" s="2">
        <f t="shared" si="599"/>
        <v>19.106399897420495</v>
      </c>
    </row>
    <row r="4273" spans="1:16" x14ac:dyDescent="0.2">
      <c r="A4273" s="46" t="s">
        <v>65</v>
      </c>
      <c r="B4273" s="47" t="s">
        <v>20</v>
      </c>
      <c r="C4273" s="47" t="s">
        <v>44</v>
      </c>
      <c r="D4273" s="47">
        <v>2022</v>
      </c>
      <c r="E4273">
        <v>1</v>
      </c>
      <c r="G4273">
        <v>33</v>
      </c>
      <c r="H4273">
        <v>27.431000000000001</v>
      </c>
      <c r="I4273">
        <v>30.526</v>
      </c>
      <c r="M4273" s="3">
        <f t="shared" si="596"/>
        <v>28.9785</v>
      </c>
      <c r="N4273" s="1">
        <f t="shared" si="597"/>
        <v>2.1884954877723639</v>
      </c>
      <c r="O4273" s="1">
        <f t="shared" si="598"/>
        <v>31.166995487772365</v>
      </c>
      <c r="P4273" s="2">
        <f t="shared" si="599"/>
        <v>26.790004512227636</v>
      </c>
    </row>
    <row r="4274" spans="1:16" x14ac:dyDescent="0.2">
      <c r="A4274" s="46" t="s">
        <v>65</v>
      </c>
      <c r="B4274" s="47" t="s">
        <v>20</v>
      </c>
      <c r="C4274" s="47" t="s">
        <v>44</v>
      </c>
      <c r="D4274" s="47">
        <v>2022</v>
      </c>
      <c r="E4274">
        <v>1</v>
      </c>
      <c r="G4274">
        <v>34</v>
      </c>
      <c r="H4274">
        <v>21.186</v>
      </c>
      <c r="I4274" t="s">
        <v>18</v>
      </c>
      <c r="M4274" s="3">
        <f t="shared" si="596"/>
        <v>21.186</v>
      </c>
      <c r="N4274" s="1" t="e">
        <f t="shared" si="597"/>
        <v>#DIV/0!</v>
      </c>
      <c r="O4274" s="1" t="e">
        <f t="shared" si="598"/>
        <v>#DIV/0!</v>
      </c>
      <c r="P4274" s="2" t="e">
        <f t="shared" si="599"/>
        <v>#DIV/0!</v>
      </c>
    </row>
    <row r="4275" spans="1:16" x14ac:dyDescent="0.2">
      <c r="A4275" s="50" t="s">
        <v>65</v>
      </c>
      <c r="B4275" s="51" t="s">
        <v>20</v>
      </c>
      <c r="C4275" s="51" t="s">
        <v>44</v>
      </c>
      <c r="D4275" s="51">
        <v>2022</v>
      </c>
      <c r="E4275" s="5">
        <v>1</v>
      </c>
      <c r="F4275" s="5"/>
      <c r="G4275" s="5">
        <v>35</v>
      </c>
      <c r="H4275" s="5">
        <v>21.939</v>
      </c>
      <c r="I4275" s="5" t="s">
        <v>18</v>
      </c>
      <c r="J4275" s="5"/>
      <c r="K4275" s="5"/>
      <c r="L4275" s="5"/>
      <c r="M4275" s="6">
        <f t="shared" si="596"/>
        <v>21.939</v>
      </c>
      <c r="N4275" s="7" t="e">
        <f t="shared" si="597"/>
        <v>#DIV/0!</v>
      </c>
      <c r="O4275" s="7" t="e">
        <f t="shared" si="598"/>
        <v>#DIV/0!</v>
      </c>
      <c r="P4275" s="8" t="e">
        <f t="shared" si="599"/>
        <v>#DIV/0!</v>
      </c>
    </row>
    <row r="4276" spans="1:16" x14ac:dyDescent="0.2">
      <c r="A4276" s="48" t="s">
        <v>65</v>
      </c>
      <c r="B4276" s="49" t="s">
        <v>20</v>
      </c>
      <c r="C4276" s="49" t="s">
        <v>44</v>
      </c>
      <c r="D4276" s="49">
        <v>2021</v>
      </c>
      <c r="E4276" s="9">
        <v>2</v>
      </c>
      <c r="F4276" s="9">
        <v>1219.7570000000001</v>
      </c>
      <c r="G4276" s="9">
        <v>1</v>
      </c>
      <c r="H4276" s="9">
        <v>1.5089999999999999</v>
      </c>
      <c r="I4276" s="9"/>
      <c r="J4276" s="9"/>
      <c r="K4276" s="9"/>
      <c r="L4276" s="9"/>
      <c r="M4276" s="11">
        <f t="shared" si="596"/>
        <v>1.5089999999999999</v>
      </c>
      <c r="N4276" s="12" t="e">
        <f t="shared" si="597"/>
        <v>#DIV/0!</v>
      </c>
      <c r="O4276" s="12" t="e">
        <f t="shared" si="598"/>
        <v>#DIV/0!</v>
      </c>
      <c r="P4276" s="13" t="e">
        <f t="shared" si="599"/>
        <v>#DIV/0!</v>
      </c>
    </row>
    <row r="4277" spans="1:16" x14ac:dyDescent="0.2">
      <c r="A4277" s="46" t="s">
        <v>65</v>
      </c>
      <c r="B4277" s="47" t="s">
        <v>20</v>
      </c>
      <c r="C4277" s="47" t="s">
        <v>44</v>
      </c>
      <c r="D4277" s="47">
        <v>2021</v>
      </c>
      <c r="E4277">
        <v>2</v>
      </c>
      <c r="G4277">
        <v>2</v>
      </c>
      <c r="H4277">
        <v>1.6879999999999999</v>
      </c>
      <c r="M4277" s="3">
        <f t="shared" si="596"/>
        <v>1.6879999999999999</v>
      </c>
      <c r="N4277" s="1" t="e">
        <f t="shared" si="597"/>
        <v>#DIV/0!</v>
      </c>
      <c r="O4277" s="1" t="e">
        <f t="shared" si="598"/>
        <v>#DIV/0!</v>
      </c>
      <c r="P4277" s="2" t="e">
        <f t="shared" si="599"/>
        <v>#DIV/0!</v>
      </c>
    </row>
    <row r="4278" spans="1:16" x14ac:dyDescent="0.2">
      <c r="A4278" s="46" t="s">
        <v>65</v>
      </c>
      <c r="B4278" s="47" t="s">
        <v>20</v>
      </c>
      <c r="C4278" s="47" t="s">
        <v>44</v>
      </c>
      <c r="D4278" s="47">
        <v>2021</v>
      </c>
      <c r="E4278">
        <v>2</v>
      </c>
      <c r="G4278">
        <v>3</v>
      </c>
      <c r="H4278">
        <v>3.0190000000000001</v>
      </c>
      <c r="M4278" s="3">
        <f t="shared" si="596"/>
        <v>3.0190000000000001</v>
      </c>
      <c r="N4278" s="1" t="e">
        <f t="shared" si="597"/>
        <v>#DIV/0!</v>
      </c>
      <c r="O4278" s="1" t="e">
        <f t="shared" si="598"/>
        <v>#DIV/0!</v>
      </c>
      <c r="P4278" s="2" t="e">
        <f t="shared" si="599"/>
        <v>#DIV/0!</v>
      </c>
    </row>
    <row r="4279" spans="1:16" x14ac:dyDescent="0.2">
      <c r="A4279" s="46" t="s">
        <v>65</v>
      </c>
      <c r="B4279" s="47" t="s">
        <v>20</v>
      </c>
      <c r="C4279" s="47" t="s">
        <v>44</v>
      </c>
      <c r="D4279" s="47">
        <v>2021</v>
      </c>
      <c r="E4279">
        <v>2</v>
      </c>
      <c r="G4279">
        <v>4</v>
      </c>
      <c r="H4279">
        <v>3.0190000000000001</v>
      </c>
      <c r="M4279" s="3">
        <f t="shared" si="596"/>
        <v>3.0190000000000001</v>
      </c>
      <c r="N4279" s="1" t="e">
        <f t="shared" si="597"/>
        <v>#DIV/0!</v>
      </c>
      <c r="O4279" s="1" t="e">
        <f t="shared" si="598"/>
        <v>#DIV/0!</v>
      </c>
      <c r="P4279" s="2" t="e">
        <f t="shared" si="599"/>
        <v>#DIV/0!</v>
      </c>
    </row>
    <row r="4280" spans="1:16" x14ac:dyDescent="0.2">
      <c r="A4280" s="46" t="s">
        <v>65</v>
      </c>
      <c r="B4280" s="47" t="s">
        <v>20</v>
      </c>
      <c r="C4280" s="47" t="s">
        <v>44</v>
      </c>
      <c r="D4280" s="47">
        <v>2021</v>
      </c>
      <c r="E4280">
        <v>2</v>
      </c>
      <c r="G4280">
        <v>5</v>
      </c>
      <c r="H4280">
        <v>3.0190000000000001</v>
      </c>
      <c r="M4280" s="3">
        <f t="shared" si="596"/>
        <v>3.0190000000000001</v>
      </c>
      <c r="N4280" s="1" t="e">
        <f t="shared" si="597"/>
        <v>#DIV/0!</v>
      </c>
      <c r="O4280" s="1" t="e">
        <f t="shared" si="598"/>
        <v>#DIV/0!</v>
      </c>
      <c r="P4280" s="2" t="e">
        <f t="shared" si="599"/>
        <v>#DIV/0!</v>
      </c>
    </row>
    <row r="4281" spans="1:16" x14ac:dyDescent="0.2">
      <c r="A4281" s="46" t="s">
        <v>65</v>
      </c>
      <c r="B4281" s="47" t="s">
        <v>20</v>
      </c>
      <c r="C4281" s="47" t="s">
        <v>44</v>
      </c>
      <c r="D4281" s="47">
        <v>2021</v>
      </c>
      <c r="E4281">
        <v>2</v>
      </c>
      <c r="G4281">
        <v>6</v>
      </c>
      <c r="H4281">
        <v>4.5279999999999996</v>
      </c>
      <c r="M4281" s="3">
        <f t="shared" si="596"/>
        <v>4.5279999999999996</v>
      </c>
      <c r="N4281" s="1" t="e">
        <f t="shared" si="597"/>
        <v>#DIV/0!</v>
      </c>
      <c r="O4281" s="1" t="e">
        <f t="shared" si="598"/>
        <v>#DIV/0!</v>
      </c>
      <c r="P4281" s="2" t="e">
        <f t="shared" si="599"/>
        <v>#DIV/0!</v>
      </c>
    </row>
    <row r="4282" spans="1:16" x14ac:dyDescent="0.2">
      <c r="A4282" s="46" t="s">
        <v>65</v>
      </c>
      <c r="B4282" s="47" t="s">
        <v>20</v>
      </c>
      <c r="C4282" s="47" t="s">
        <v>44</v>
      </c>
      <c r="D4282" s="47">
        <v>2021</v>
      </c>
      <c r="E4282">
        <v>2</v>
      </c>
      <c r="G4282">
        <v>7</v>
      </c>
      <c r="H4282">
        <v>4.5279999999999996</v>
      </c>
      <c r="M4282" s="3">
        <f t="shared" si="596"/>
        <v>4.5279999999999996</v>
      </c>
      <c r="N4282" s="1" t="e">
        <f t="shared" si="597"/>
        <v>#DIV/0!</v>
      </c>
      <c r="O4282" s="1" t="e">
        <f t="shared" si="598"/>
        <v>#DIV/0!</v>
      </c>
      <c r="P4282" s="2" t="e">
        <f t="shared" si="599"/>
        <v>#DIV/0!</v>
      </c>
    </row>
    <row r="4283" spans="1:16" x14ac:dyDescent="0.2">
      <c r="A4283" s="46" t="s">
        <v>65</v>
      </c>
      <c r="B4283" s="47" t="s">
        <v>20</v>
      </c>
      <c r="C4283" s="47" t="s">
        <v>44</v>
      </c>
      <c r="D4283" s="47">
        <v>2021</v>
      </c>
      <c r="E4283">
        <v>2</v>
      </c>
      <c r="G4283">
        <v>8</v>
      </c>
      <c r="H4283">
        <v>4.5279999999999996</v>
      </c>
      <c r="M4283" s="3">
        <f t="shared" si="596"/>
        <v>4.5279999999999996</v>
      </c>
      <c r="N4283" s="1" t="e">
        <f t="shared" si="597"/>
        <v>#DIV/0!</v>
      </c>
      <c r="O4283" s="1" t="e">
        <f t="shared" si="598"/>
        <v>#DIV/0!</v>
      </c>
      <c r="P4283" s="2" t="e">
        <f t="shared" si="599"/>
        <v>#DIV/0!</v>
      </c>
    </row>
    <row r="4284" spans="1:16" x14ac:dyDescent="0.2">
      <c r="A4284" s="46" t="s">
        <v>65</v>
      </c>
      <c r="B4284" s="47" t="s">
        <v>20</v>
      </c>
      <c r="C4284" s="47" t="s">
        <v>44</v>
      </c>
      <c r="D4284" s="47">
        <v>2021</v>
      </c>
      <c r="E4284">
        <v>2</v>
      </c>
      <c r="G4284">
        <v>9</v>
      </c>
      <c r="H4284">
        <v>5.2830000000000004</v>
      </c>
      <c r="M4284" s="3">
        <f t="shared" si="596"/>
        <v>5.2830000000000004</v>
      </c>
      <c r="N4284" s="1" t="e">
        <f t="shared" si="597"/>
        <v>#DIV/0!</v>
      </c>
      <c r="O4284" s="1" t="e">
        <f t="shared" si="598"/>
        <v>#DIV/0!</v>
      </c>
      <c r="P4284" s="2" t="e">
        <f t="shared" si="599"/>
        <v>#DIV/0!</v>
      </c>
    </row>
    <row r="4285" spans="1:16" x14ac:dyDescent="0.2">
      <c r="A4285" s="46" t="s">
        <v>65</v>
      </c>
      <c r="B4285" s="47" t="s">
        <v>20</v>
      </c>
      <c r="C4285" s="47" t="s">
        <v>44</v>
      </c>
      <c r="D4285" s="47">
        <v>2021</v>
      </c>
      <c r="E4285">
        <v>2</v>
      </c>
      <c r="G4285">
        <v>10</v>
      </c>
      <c r="H4285">
        <v>5.3369999999999997</v>
      </c>
      <c r="M4285" s="3">
        <f t="shared" si="596"/>
        <v>5.3369999999999997</v>
      </c>
      <c r="N4285" s="1" t="e">
        <f t="shared" si="597"/>
        <v>#DIV/0!</v>
      </c>
      <c r="O4285" s="1" t="e">
        <f t="shared" si="598"/>
        <v>#DIV/0!</v>
      </c>
      <c r="P4285" s="2" t="e">
        <f t="shared" si="599"/>
        <v>#DIV/0!</v>
      </c>
    </row>
    <row r="4286" spans="1:16" x14ac:dyDescent="0.2">
      <c r="A4286" s="46" t="s">
        <v>65</v>
      </c>
      <c r="B4286" s="47" t="s">
        <v>20</v>
      </c>
      <c r="C4286" s="47" t="s">
        <v>44</v>
      </c>
      <c r="D4286" s="47">
        <v>2021</v>
      </c>
      <c r="E4286">
        <v>2</v>
      </c>
      <c r="G4286">
        <v>11</v>
      </c>
      <c r="H4286">
        <v>9.1820000000000004</v>
      </c>
      <c r="M4286" s="3">
        <f t="shared" si="596"/>
        <v>9.1820000000000004</v>
      </c>
      <c r="N4286" s="1" t="e">
        <f t="shared" si="597"/>
        <v>#DIV/0!</v>
      </c>
      <c r="O4286" s="1" t="e">
        <f t="shared" si="598"/>
        <v>#DIV/0!</v>
      </c>
      <c r="P4286" s="2" t="e">
        <f t="shared" si="599"/>
        <v>#DIV/0!</v>
      </c>
    </row>
    <row r="4287" spans="1:16" x14ac:dyDescent="0.2">
      <c r="A4287" s="46" t="s">
        <v>65</v>
      </c>
      <c r="B4287" s="47" t="s">
        <v>20</v>
      </c>
      <c r="C4287" s="47" t="s">
        <v>44</v>
      </c>
      <c r="D4287" s="47">
        <v>2021</v>
      </c>
      <c r="E4287">
        <v>2</v>
      </c>
      <c r="G4287">
        <v>12</v>
      </c>
      <c r="H4287">
        <v>10.593</v>
      </c>
      <c r="M4287" s="3">
        <f t="shared" si="596"/>
        <v>10.593</v>
      </c>
      <c r="N4287" s="1" t="e">
        <f t="shared" si="597"/>
        <v>#DIV/0!</v>
      </c>
      <c r="O4287" s="1" t="e">
        <f t="shared" si="598"/>
        <v>#DIV/0!</v>
      </c>
      <c r="P4287" s="2" t="e">
        <f t="shared" si="599"/>
        <v>#DIV/0!</v>
      </c>
    </row>
    <row r="4288" spans="1:16" x14ac:dyDescent="0.2">
      <c r="A4288" s="46" t="s">
        <v>65</v>
      </c>
      <c r="B4288" s="47" t="s">
        <v>20</v>
      </c>
      <c r="C4288" s="47" t="s">
        <v>44</v>
      </c>
      <c r="D4288" s="47">
        <v>2021</v>
      </c>
      <c r="E4288">
        <v>2</v>
      </c>
      <c r="G4288">
        <v>13</v>
      </c>
      <c r="H4288">
        <v>13.669</v>
      </c>
      <c r="M4288" s="3">
        <f t="shared" si="596"/>
        <v>13.669</v>
      </c>
      <c r="N4288" s="1" t="e">
        <f t="shared" si="597"/>
        <v>#DIV/0!</v>
      </c>
      <c r="O4288" s="1" t="e">
        <f t="shared" si="598"/>
        <v>#DIV/0!</v>
      </c>
      <c r="P4288" s="2" t="e">
        <f t="shared" si="599"/>
        <v>#DIV/0!</v>
      </c>
    </row>
    <row r="4289" spans="1:16" x14ac:dyDescent="0.2">
      <c r="A4289" s="46" t="s">
        <v>65</v>
      </c>
      <c r="B4289" s="47" t="s">
        <v>20</v>
      </c>
      <c r="C4289" s="47" t="s">
        <v>44</v>
      </c>
      <c r="D4289" s="47">
        <v>2021</v>
      </c>
      <c r="E4289">
        <v>2</v>
      </c>
      <c r="G4289">
        <v>14</v>
      </c>
      <c r="H4289">
        <v>13.585000000000001</v>
      </c>
      <c r="M4289" s="3">
        <f t="shared" si="596"/>
        <v>13.585000000000001</v>
      </c>
      <c r="N4289" s="1" t="e">
        <f t="shared" si="597"/>
        <v>#DIV/0!</v>
      </c>
      <c r="O4289" s="1" t="e">
        <f t="shared" si="598"/>
        <v>#DIV/0!</v>
      </c>
      <c r="P4289" s="2" t="e">
        <f t="shared" si="599"/>
        <v>#DIV/0!</v>
      </c>
    </row>
    <row r="4290" spans="1:16" x14ac:dyDescent="0.2">
      <c r="A4290" s="46" t="s">
        <v>65</v>
      </c>
      <c r="B4290" s="47" t="s">
        <v>20</v>
      </c>
      <c r="C4290" s="47" t="s">
        <v>44</v>
      </c>
      <c r="D4290" s="47">
        <v>2021</v>
      </c>
      <c r="E4290">
        <v>2</v>
      </c>
      <c r="G4290">
        <v>15</v>
      </c>
      <c r="H4290">
        <v>18.254000000000001</v>
      </c>
      <c r="M4290" s="3">
        <f t="shared" si="596"/>
        <v>18.254000000000001</v>
      </c>
      <c r="N4290" s="1" t="e">
        <f t="shared" si="597"/>
        <v>#DIV/0!</v>
      </c>
      <c r="O4290" s="1" t="e">
        <f t="shared" si="598"/>
        <v>#DIV/0!</v>
      </c>
      <c r="P4290" s="2" t="e">
        <f t="shared" si="599"/>
        <v>#DIV/0!</v>
      </c>
    </row>
    <row r="4291" spans="1:16" x14ac:dyDescent="0.2">
      <c r="A4291" s="46" t="s">
        <v>65</v>
      </c>
      <c r="B4291" s="47" t="s">
        <v>20</v>
      </c>
      <c r="C4291" s="47" t="s">
        <v>44</v>
      </c>
      <c r="D4291" s="47">
        <v>2021</v>
      </c>
      <c r="E4291">
        <v>2</v>
      </c>
      <c r="G4291">
        <v>16</v>
      </c>
      <c r="H4291">
        <v>18.129000000000001</v>
      </c>
      <c r="M4291" s="3">
        <f t="shared" si="596"/>
        <v>18.129000000000001</v>
      </c>
      <c r="N4291" s="1" t="e">
        <f t="shared" si="597"/>
        <v>#DIV/0!</v>
      </c>
      <c r="O4291" s="1" t="e">
        <f t="shared" si="598"/>
        <v>#DIV/0!</v>
      </c>
      <c r="P4291" s="2" t="e">
        <f t="shared" si="599"/>
        <v>#DIV/0!</v>
      </c>
    </row>
    <row r="4292" spans="1:16" x14ac:dyDescent="0.2">
      <c r="A4292" s="46" t="s">
        <v>65</v>
      </c>
      <c r="B4292" s="47" t="s">
        <v>20</v>
      </c>
      <c r="C4292" s="47" t="s">
        <v>44</v>
      </c>
      <c r="D4292" s="47">
        <v>2021</v>
      </c>
      <c r="E4292">
        <v>2</v>
      </c>
      <c r="G4292">
        <v>17</v>
      </c>
      <c r="H4292">
        <v>21.146000000000001</v>
      </c>
      <c r="M4292" s="3">
        <f t="shared" si="596"/>
        <v>21.146000000000001</v>
      </c>
      <c r="N4292" s="1" t="e">
        <f t="shared" si="597"/>
        <v>#DIV/0!</v>
      </c>
      <c r="O4292" s="1" t="e">
        <f t="shared" si="598"/>
        <v>#DIV/0!</v>
      </c>
      <c r="P4292" s="2" t="e">
        <f t="shared" si="599"/>
        <v>#DIV/0!</v>
      </c>
    </row>
    <row r="4293" spans="1:16" x14ac:dyDescent="0.2">
      <c r="A4293" s="46" t="s">
        <v>65</v>
      </c>
      <c r="B4293" s="47" t="s">
        <v>20</v>
      </c>
      <c r="C4293" s="47" t="s">
        <v>44</v>
      </c>
      <c r="D4293" s="47">
        <v>2021</v>
      </c>
      <c r="E4293">
        <v>2</v>
      </c>
      <c r="G4293">
        <v>18</v>
      </c>
      <c r="H4293">
        <v>21.887</v>
      </c>
      <c r="M4293" s="3">
        <f t="shared" si="596"/>
        <v>21.887</v>
      </c>
      <c r="N4293" s="1" t="e">
        <f t="shared" si="597"/>
        <v>#DIV/0!</v>
      </c>
      <c r="O4293" s="1" t="e">
        <f t="shared" si="598"/>
        <v>#DIV/0!</v>
      </c>
      <c r="P4293" s="2" t="e">
        <f t="shared" si="599"/>
        <v>#DIV/0!</v>
      </c>
    </row>
    <row r="4294" spans="1:16" x14ac:dyDescent="0.2">
      <c r="A4294" s="46" t="s">
        <v>65</v>
      </c>
      <c r="B4294" s="47" t="s">
        <v>20</v>
      </c>
      <c r="C4294" s="47" t="s">
        <v>44</v>
      </c>
      <c r="D4294" s="47">
        <v>2021</v>
      </c>
      <c r="E4294">
        <v>2</v>
      </c>
      <c r="G4294">
        <v>19</v>
      </c>
      <c r="H4294">
        <v>23.445</v>
      </c>
      <c r="M4294" s="3">
        <f t="shared" si="596"/>
        <v>23.445</v>
      </c>
      <c r="N4294" s="1" t="e">
        <f t="shared" si="597"/>
        <v>#DIV/0!</v>
      </c>
      <c r="O4294" s="1" t="e">
        <f t="shared" si="598"/>
        <v>#DIV/0!</v>
      </c>
      <c r="P4294" s="2" t="e">
        <f t="shared" si="599"/>
        <v>#DIV/0!</v>
      </c>
    </row>
    <row r="4295" spans="1:16" x14ac:dyDescent="0.2">
      <c r="A4295" s="46" t="s">
        <v>65</v>
      </c>
      <c r="B4295" s="47" t="s">
        <v>20</v>
      </c>
      <c r="C4295" s="47" t="s">
        <v>44</v>
      </c>
      <c r="D4295" s="47">
        <v>2021</v>
      </c>
      <c r="E4295">
        <v>2</v>
      </c>
      <c r="G4295">
        <v>20</v>
      </c>
      <c r="H4295">
        <v>15.17</v>
      </c>
      <c r="M4295" s="3">
        <f t="shared" si="596"/>
        <v>15.17</v>
      </c>
      <c r="N4295" s="1" t="e">
        <f t="shared" si="597"/>
        <v>#DIV/0!</v>
      </c>
      <c r="O4295" s="1" t="e">
        <f t="shared" si="598"/>
        <v>#DIV/0!</v>
      </c>
      <c r="P4295" s="2" t="e">
        <f t="shared" si="599"/>
        <v>#DIV/0!</v>
      </c>
    </row>
    <row r="4296" spans="1:16" x14ac:dyDescent="0.2">
      <c r="A4296" s="46" t="s">
        <v>65</v>
      </c>
      <c r="B4296" s="47" t="s">
        <v>20</v>
      </c>
      <c r="C4296" s="47" t="s">
        <v>44</v>
      </c>
      <c r="D4296" s="47">
        <v>2021</v>
      </c>
      <c r="E4296">
        <v>2</v>
      </c>
      <c r="G4296">
        <v>21</v>
      </c>
      <c r="H4296">
        <v>15.17</v>
      </c>
      <c r="M4296" s="3">
        <f t="shared" si="596"/>
        <v>15.17</v>
      </c>
      <c r="N4296" s="1" t="e">
        <f t="shared" si="597"/>
        <v>#DIV/0!</v>
      </c>
      <c r="O4296" s="1" t="e">
        <f t="shared" si="598"/>
        <v>#DIV/0!</v>
      </c>
      <c r="P4296" s="2" t="e">
        <f t="shared" si="599"/>
        <v>#DIV/0!</v>
      </c>
    </row>
    <row r="4297" spans="1:16" x14ac:dyDescent="0.2">
      <c r="A4297" s="46" t="s">
        <v>65</v>
      </c>
      <c r="B4297" s="47" t="s">
        <v>20</v>
      </c>
      <c r="C4297" s="47" t="s">
        <v>44</v>
      </c>
      <c r="D4297" s="47">
        <v>2021</v>
      </c>
      <c r="E4297">
        <v>2</v>
      </c>
      <c r="G4297">
        <v>22</v>
      </c>
      <c r="H4297">
        <v>16.876000000000001</v>
      </c>
      <c r="M4297" s="3">
        <f t="shared" si="596"/>
        <v>16.876000000000001</v>
      </c>
      <c r="N4297" s="1" t="e">
        <f t="shared" si="597"/>
        <v>#DIV/0!</v>
      </c>
      <c r="O4297" s="1" t="e">
        <f t="shared" si="598"/>
        <v>#DIV/0!</v>
      </c>
      <c r="P4297" s="2" t="e">
        <f t="shared" si="599"/>
        <v>#DIV/0!</v>
      </c>
    </row>
    <row r="4298" spans="1:16" x14ac:dyDescent="0.2">
      <c r="A4298" s="46" t="s">
        <v>65</v>
      </c>
      <c r="B4298" s="47" t="s">
        <v>20</v>
      </c>
      <c r="C4298" s="47" t="s">
        <v>44</v>
      </c>
      <c r="D4298" s="47">
        <v>2021</v>
      </c>
      <c r="E4298">
        <v>2</v>
      </c>
      <c r="G4298">
        <v>23</v>
      </c>
      <c r="H4298">
        <v>13.606</v>
      </c>
      <c r="M4298" s="3">
        <f t="shared" si="596"/>
        <v>13.606</v>
      </c>
      <c r="N4298" s="1" t="e">
        <f t="shared" si="597"/>
        <v>#DIV/0!</v>
      </c>
      <c r="O4298" s="1" t="e">
        <f t="shared" si="598"/>
        <v>#DIV/0!</v>
      </c>
      <c r="P4298" s="2" t="e">
        <f t="shared" si="599"/>
        <v>#DIV/0!</v>
      </c>
    </row>
    <row r="4299" spans="1:16" x14ac:dyDescent="0.2">
      <c r="A4299" s="46" t="s">
        <v>65</v>
      </c>
      <c r="B4299" s="47" t="s">
        <v>20</v>
      </c>
      <c r="C4299" s="47" t="s">
        <v>44</v>
      </c>
      <c r="D4299" s="47">
        <v>2021</v>
      </c>
      <c r="E4299">
        <v>2</v>
      </c>
      <c r="G4299">
        <v>24</v>
      </c>
      <c r="H4299">
        <v>15.920999999999999</v>
      </c>
      <c r="M4299" s="3">
        <f t="shared" si="596"/>
        <v>15.920999999999999</v>
      </c>
      <c r="N4299" s="1" t="e">
        <f t="shared" si="597"/>
        <v>#DIV/0!</v>
      </c>
      <c r="O4299" s="1" t="e">
        <f t="shared" si="598"/>
        <v>#DIV/0!</v>
      </c>
      <c r="P4299" s="2" t="e">
        <f t="shared" si="599"/>
        <v>#DIV/0!</v>
      </c>
    </row>
    <row r="4300" spans="1:16" x14ac:dyDescent="0.2">
      <c r="A4300" s="46" t="s">
        <v>65</v>
      </c>
      <c r="B4300" s="47" t="s">
        <v>20</v>
      </c>
      <c r="C4300" s="47" t="s">
        <v>44</v>
      </c>
      <c r="D4300" s="47">
        <v>2021</v>
      </c>
      <c r="E4300">
        <v>2</v>
      </c>
      <c r="G4300">
        <v>25</v>
      </c>
      <c r="H4300">
        <v>10.593</v>
      </c>
      <c r="M4300" s="3">
        <f t="shared" si="596"/>
        <v>10.593</v>
      </c>
      <c r="N4300" s="1" t="e">
        <f t="shared" si="597"/>
        <v>#DIV/0!</v>
      </c>
      <c r="O4300" s="1" t="e">
        <f t="shared" si="598"/>
        <v>#DIV/0!</v>
      </c>
      <c r="P4300" s="2" t="e">
        <f t="shared" si="599"/>
        <v>#DIV/0!</v>
      </c>
    </row>
    <row r="4301" spans="1:16" x14ac:dyDescent="0.2">
      <c r="A4301" s="46" t="s">
        <v>65</v>
      </c>
      <c r="B4301" s="47" t="s">
        <v>20</v>
      </c>
      <c r="C4301" s="47" t="s">
        <v>44</v>
      </c>
      <c r="D4301" s="47">
        <v>2021</v>
      </c>
      <c r="E4301">
        <v>2</v>
      </c>
      <c r="G4301">
        <v>26</v>
      </c>
      <c r="H4301">
        <v>9.0879999999999992</v>
      </c>
      <c r="M4301" s="3">
        <f t="shared" si="596"/>
        <v>9.0879999999999992</v>
      </c>
      <c r="N4301" s="1" t="e">
        <f t="shared" si="597"/>
        <v>#DIV/0!</v>
      </c>
      <c r="O4301" s="1" t="e">
        <f t="shared" si="598"/>
        <v>#DIV/0!</v>
      </c>
      <c r="P4301" s="2" t="e">
        <f t="shared" si="599"/>
        <v>#DIV/0!</v>
      </c>
    </row>
    <row r="4302" spans="1:16" x14ac:dyDescent="0.2">
      <c r="A4302" s="46" t="s">
        <v>65</v>
      </c>
      <c r="B4302" s="47" t="s">
        <v>20</v>
      </c>
      <c r="C4302" s="47" t="s">
        <v>44</v>
      </c>
      <c r="D4302" s="47">
        <v>2021</v>
      </c>
      <c r="E4302">
        <v>2</v>
      </c>
      <c r="G4302">
        <v>27</v>
      </c>
      <c r="H4302">
        <v>12.074999999999999</v>
      </c>
      <c r="M4302" s="3">
        <f t="shared" si="596"/>
        <v>12.074999999999999</v>
      </c>
      <c r="N4302" s="1" t="e">
        <f t="shared" si="597"/>
        <v>#DIV/0!</v>
      </c>
      <c r="O4302" s="1" t="e">
        <f t="shared" si="598"/>
        <v>#DIV/0!</v>
      </c>
      <c r="P4302" s="2" t="e">
        <f t="shared" si="599"/>
        <v>#DIV/0!</v>
      </c>
    </row>
    <row r="4303" spans="1:16" x14ac:dyDescent="0.2">
      <c r="A4303" s="46" t="s">
        <v>65</v>
      </c>
      <c r="B4303" s="47" t="s">
        <v>20</v>
      </c>
      <c r="C4303" s="47" t="s">
        <v>44</v>
      </c>
      <c r="D4303" s="47">
        <v>2021</v>
      </c>
      <c r="E4303">
        <v>2</v>
      </c>
      <c r="G4303">
        <v>28</v>
      </c>
      <c r="H4303">
        <v>15.920999999999999</v>
      </c>
      <c r="M4303" s="3">
        <f t="shared" si="596"/>
        <v>15.920999999999999</v>
      </c>
      <c r="N4303" s="1" t="e">
        <f t="shared" si="597"/>
        <v>#DIV/0!</v>
      </c>
      <c r="O4303" s="1" t="e">
        <f t="shared" si="598"/>
        <v>#DIV/0!</v>
      </c>
      <c r="P4303" s="2" t="e">
        <f t="shared" si="599"/>
        <v>#DIV/0!</v>
      </c>
    </row>
    <row r="4304" spans="1:16" x14ac:dyDescent="0.2">
      <c r="A4304" s="46" t="s">
        <v>65</v>
      </c>
      <c r="B4304" s="47" t="s">
        <v>20</v>
      </c>
      <c r="C4304" s="47" t="s">
        <v>44</v>
      </c>
      <c r="D4304" s="47">
        <v>2021</v>
      </c>
      <c r="E4304">
        <v>2</v>
      </c>
      <c r="G4304">
        <v>29</v>
      </c>
      <c r="H4304">
        <v>13.606</v>
      </c>
      <c r="M4304" s="3">
        <f t="shared" si="596"/>
        <v>13.606</v>
      </c>
      <c r="N4304" s="1" t="e">
        <f t="shared" si="597"/>
        <v>#DIV/0!</v>
      </c>
      <c r="O4304" s="1" t="e">
        <f t="shared" si="598"/>
        <v>#DIV/0!</v>
      </c>
      <c r="P4304" s="2" t="e">
        <f t="shared" si="599"/>
        <v>#DIV/0!</v>
      </c>
    </row>
    <row r="4305" spans="1:16" x14ac:dyDescent="0.2">
      <c r="A4305" s="46" t="s">
        <v>65</v>
      </c>
      <c r="B4305" s="47" t="s">
        <v>20</v>
      </c>
      <c r="C4305" s="47" t="s">
        <v>44</v>
      </c>
      <c r="D4305" s="47">
        <v>2021</v>
      </c>
      <c r="E4305">
        <v>2</v>
      </c>
      <c r="G4305">
        <v>30</v>
      </c>
      <c r="H4305">
        <v>17.375</v>
      </c>
      <c r="M4305" s="3">
        <f t="shared" si="596"/>
        <v>17.375</v>
      </c>
      <c r="N4305" s="1" t="e">
        <f t="shared" si="597"/>
        <v>#DIV/0!</v>
      </c>
      <c r="O4305" s="1" t="e">
        <f t="shared" si="598"/>
        <v>#DIV/0!</v>
      </c>
      <c r="P4305" s="2" t="e">
        <f t="shared" si="599"/>
        <v>#DIV/0!</v>
      </c>
    </row>
    <row r="4306" spans="1:16" x14ac:dyDescent="0.2">
      <c r="A4306" s="46" t="s">
        <v>65</v>
      </c>
      <c r="B4306" s="47" t="s">
        <v>20</v>
      </c>
      <c r="C4306" s="47" t="s">
        <v>44</v>
      </c>
      <c r="D4306" s="47">
        <v>2021</v>
      </c>
      <c r="E4306">
        <v>2</v>
      </c>
      <c r="G4306">
        <v>31</v>
      </c>
      <c r="H4306">
        <v>19.753</v>
      </c>
      <c r="M4306" s="3">
        <f t="shared" si="596"/>
        <v>19.753</v>
      </c>
      <c r="N4306" s="1" t="e">
        <f t="shared" si="597"/>
        <v>#DIV/0!</v>
      </c>
      <c r="O4306" s="1" t="e">
        <f t="shared" si="598"/>
        <v>#DIV/0!</v>
      </c>
      <c r="P4306" s="2" t="e">
        <f t="shared" si="599"/>
        <v>#DIV/0!</v>
      </c>
    </row>
    <row r="4307" spans="1:16" x14ac:dyDescent="0.2">
      <c r="A4307" s="46" t="s">
        <v>65</v>
      </c>
      <c r="B4307" s="47" t="s">
        <v>20</v>
      </c>
      <c r="C4307" s="47" t="s">
        <v>44</v>
      </c>
      <c r="D4307" s="47">
        <v>2021</v>
      </c>
      <c r="E4307">
        <v>2</v>
      </c>
      <c r="G4307">
        <v>32</v>
      </c>
      <c r="H4307">
        <v>22.004000000000001</v>
      </c>
      <c r="M4307" s="3">
        <f t="shared" si="596"/>
        <v>22.004000000000001</v>
      </c>
      <c r="N4307" s="1" t="e">
        <f t="shared" si="597"/>
        <v>#DIV/0!</v>
      </c>
      <c r="O4307" s="1" t="e">
        <f t="shared" si="598"/>
        <v>#DIV/0!</v>
      </c>
      <c r="P4307" s="2" t="e">
        <f t="shared" si="599"/>
        <v>#DIV/0!</v>
      </c>
    </row>
    <row r="4308" spans="1:16" x14ac:dyDescent="0.2">
      <c r="A4308" s="46" t="s">
        <v>65</v>
      </c>
      <c r="B4308" s="47" t="s">
        <v>20</v>
      </c>
      <c r="C4308" s="47" t="s">
        <v>44</v>
      </c>
      <c r="D4308" s="47">
        <v>2021</v>
      </c>
      <c r="E4308">
        <v>2</v>
      </c>
      <c r="G4308">
        <v>33</v>
      </c>
      <c r="H4308">
        <v>18.363</v>
      </c>
      <c r="M4308" s="3">
        <f t="shared" si="596"/>
        <v>18.363</v>
      </c>
      <c r="N4308" s="1" t="e">
        <f t="shared" si="597"/>
        <v>#DIV/0!</v>
      </c>
      <c r="O4308" s="1" t="e">
        <f t="shared" si="598"/>
        <v>#DIV/0!</v>
      </c>
      <c r="P4308" s="2" t="e">
        <f t="shared" si="599"/>
        <v>#DIV/0!</v>
      </c>
    </row>
    <row r="4309" spans="1:16" x14ac:dyDescent="0.2">
      <c r="A4309" s="46" t="s">
        <v>65</v>
      </c>
      <c r="B4309" s="47" t="s">
        <v>20</v>
      </c>
      <c r="C4309" s="47" t="s">
        <v>44</v>
      </c>
      <c r="D4309" s="47">
        <v>2021</v>
      </c>
      <c r="E4309">
        <v>2</v>
      </c>
      <c r="G4309">
        <v>34</v>
      </c>
      <c r="H4309">
        <v>18.254000000000001</v>
      </c>
      <c r="M4309" s="3">
        <f t="shared" si="596"/>
        <v>18.254000000000001</v>
      </c>
      <c r="N4309" s="1" t="e">
        <f t="shared" si="597"/>
        <v>#DIV/0!</v>
      </c>
      <c r="O4309" s="1" t="e">
        <f t="shared" si="598"/>
        <v>#DIV/0!</v>
      </c>
      <c r="P4309" s="2" t="e">
        <f t="shared" si="599"/>
        <v>#DIV/0!</v>
      </c>
    </row>
    <row r="4310" spans="1:16" x14ac:dyDescent="0.2">
      <c r="A4310" s="46" t="s">
        <v>65</v>
      </c>
      <c r="B4310" s="47" t="s">
        <v>20</v>
      </c>
      <c r="C4310" s="47" t="s">
        <v>44</v>
      </c>
      <c r="D4310" s="47">
        <v>2021</v>
      </c>
      <c r="E4310">
        <v>2</v>
      </c>
      <c r="G4310">
        <v>35</v>
      </c>
      <c r="H4310">
        <v>18.501999999999999</v>
      </c>
      <c r="M4310" s="3">
        <f t="shared" si="596"/>
        <v>18.501999999999999</v>
      </c>
      <c r="N4310" s="1" t="e">
        <f t="shared" si="597"/>
        <v>#DIV/0!</v>
      </c>
      <c r="O4310" s="1" t="e">
        <f t="shared" si="598"/>
        <v>#DIV/0!</v>
      </c>
      <c r="P4310" s="2" t="e">
        <f t="shared" si="599"/>
        <v>#DIV/0!</v>
      </c>
    </row>
    <row r="4311" spans="1:16" x14ac:dyDescent="0.2">
      <c r="A4311" s="46" t="s">
        <v>65</v>
      </c>
      <c r="B4311" s="47" t="s">
        <v>20</v>
      </c>
      <c r="C4311" s="47" t="s">
        <v>44</v>
      </c>
      <c r="D4311" s="47">
        <v>2021</v>
      </c>
      <c r="E4311">
        <v>2</v>
      </c>
      <c r="G4311">
        <v>36</v>
      </c>
      <c r="H4311">
        <v>21.186</v>
      </c>
      <c r="M4311" s="3">
        <f t="shared" si="596"/>
        <v>21.186</v>
      </c>
      <c r="N4311" s="1" t="e">
        <f t="shared" si="597"/>
        <v>#DIV/0!</v>
      </c>
      <c r="O4311" s="1" t="e">
        <f t="shared" si="598"/>
        <v>#DIV/0!</v>
      </c>
      <c r="P4311" s="2" t="e">
        <f t="shared" si="599"/>
        <v>#DIV/0!</v>
      </c>
    </row>
    <row r="4312" spans="1:16" x14ac:dyDescent="0.2">
      <c r="A4312" s="46" t="s">
        <v>65</v>
      </c>
      <c r="B4312" s="47" t="s">
        <v>20</v>
      </c>
      <c r="C4312" s="47" t="s">
        <v>44</v>
      </c>
      <c r="D4312" s="47">
        <v>2021</v>
      </c>
      <c r="E4312">
        <v>2</v>
      </c>
      <c r="G4312">
        <v>37</v>
      </c>
      <c r="H4312">
        <v>22.515000000000001</v>
      </c>
      <c r="M4312" s="3">
        <f t="shared" si="596"/>
        <v>22.515000000000001</v>
      </c>
      <c r="N4312" s="1" t="e">
        <f t="shared" si="597"/>
        <v>#DIV/0!</v>
      </c>
      <c r="O4312" s="1" t="e">
        <f t="shared" si="598"/>
        <v>#DIV/0!</v>
      </c>
      <c r="P4312" s="2" t="e">
        <f t="shared" si="599"/>
        <v>#DIV/0!</v>
      </c>
    </row>
    <row r="4313" spans="1:16" x14ac:dyDescent="0.2">
      <c r="A4313" s="46" t="s">
        <v>65</v>
      </c>
      <c r="B4313" s="47" t="s">
        <v>20</v>
      </c>
      <c r="C4313" s="47" t="s">
        <v>44</v>
      </c>
      <c r="D4313" s="47">
        <v>2021</v>
      </c>
      <c r="E4313">
        <v>2</v>
      </c>
      <c r="G4313">
        <v>38</v>
      </c>
      <c r="H4313">
        <v>29.588000000000001</v>
      </c>
      <c r="M4313" s="3">
        <f t="shared" si="596"/>
        <v>29.588000000000001</v>
      </c>
      <c r="N4313" s="1" t="e">
        <f t="shared" si="597"/>
        <v>#DIV/0!</v>
      </c>
      <c r="O4313" s="1" t="e">
        <f t="shared" si="598"/>
        <v>#DIV/0!</v>
      </c>
      <c r="P4313" s="2" t="e">
        <f t="shared" si="599"/>
        <v>#DIV/0!</v>
      </c>
    </row>
    <row r="4314" spans="1:16" x14ac:dyDescent="0.2">
      <c r="A4314" s="46" t="s">
        <v>65</v>
      </c>
      <c r="B4314" s="47" t="s">
        <v>20</v>
      </c>
      <c r="C4314" s="47" t="s">
        <v>44</v>
      </c>
      <c r="D4314" s="47">
        <v>2021</v>
      </c>
      <c r="E4314">
        <v>2</v>
      </c>
      <c r="G4314">
        <v>39</v>
      </c>
      <c r="H4314">
        <v>24.571999999999999</v>
      </c>
      <c r="M4314" s="3">
        <f t="shared" si="596"/>
        <v>24.571999999999999</v>
      </c>
      <c r="N4314" s="1" t="e">
        <f t="shared" si="597"/>
        <v>#DIV/0!</v>
      </c>
      <c r="O4314" s="1" t="e">
        <f t="shared" si="598"/>
        <v>#DIV/0!</v>
      </c>
      <c r="P4314" s="2" t="e">
        <f t="shared" si="599"/>
        <v>#DIV/0!</v>
      </c>
    </row>
    <row r="4315" spans="1:16" x14ac:dyDescent="0.2">
      <c r="A4315" s="46" t="s">
        <v>65</v>
      </c>
      <c r="B4315" s="47" t="s">
        <v>20</v>
      </c>
      <c r="C4315" s="47" t="s">
        <v>44</v>
      </c>
      <c r="D4315" s="47">
        <v>2021</v>
      </c>
      <c r="E4315">
        <v>2</v>
      </c>
      <c r="G4315">
        <v>40</v>
      </c>
      <c r="H4315">
        <v>18.113</v>
      </c>
      <c r="M4315" s="3">
        <f t="shared" si="596"/>
        <v>18.113</v>
      </c>
      <c r="N4315" s="1" t="e">
        <f t="shared" si="597"/>
        <v>#DIV/0!</v>
      </c>
      <c r="O4315" s="1" t="e">
        <f t="shared" si="598"/>
        <v>#DIV/0!</v>
      </c>
      <c r="P4315" s="2" t="e">
        <f t="shared" si="599"/>
        <v>#DIV/0!</v>
      </c>
    </row>
    <row r="4316" spans="1:16" x14ac:dyDescent="0.2">
      <c r="A4316" s="46" t="s">
        <v>65</v>
      </c>
      <c r="B4316" s="47" t="s">
        <v>20</v>
      </c>
      <c r="C4316" s="47" t="s">
        <v>44</v>
      </c>
      <c r="D4316" s="47">
        <v>2021</v>
      </c>
      <c r="E4316">
        <v>2</v>
      </c>
      <c r="G4316">
        <v>41</v>
      </c>
      <c r="H4316">
        <v>20.6</v>
      </c>
      <c r="M4316" s="3">
        <f t="shared" si="596"/>
        <v>20.6</v>
      </c>
      <c r="N4316" s="1" t="e">
        <f t="shared" si="597"/>
        <v>#DIV/0!</v>
      </c>
      <c r="O4316" s="1" t="e">
        <f t="shared" si="598"/>
        <v>#DIV/0!</v>
      </c>
      <c r="P4316" s="2" t="e">
        <f t="shared" si="599"/>
        <v>#DIV/0!</v>
      </c>
    </row>
    <row r="4317" spans="1:16" x14ac:dyDescent="0.2">
      <c r="A4317" s="46" t="s">
        <v>65</v>
      </c>
      <c r="B4317" s="47" t="s">
        <v>20</v>
      </c>
      <c r="C4317" s="47" t="s">
        <v>44</v>
      </c>
      <c r="D4317" s="47">
        <v>2021</v>
      </c>
      <c r="E4317">
        <v>2</v>
      </c>
      <c r="G4317">
        <v>42</v>
      </c>
      <c r="H4317">
        <v>23.09</v>
      </c>
      <c r="M4317" s="3">
        <f t="shared" si="596"/>
        <v>23.09</v>
      </c>
      <c r="N4317" s="1" t="e">
        <f t="shared" si="597"/>
        <v>#DIV/0!</v>
      </c>
      <c r="O4317" s="1" t="e">
        <f t="shared" si="598"/>
        <v>#DIV/0!</v>
      </c>
      <c r="P4317" s="2" t="e">
        <f t="shared" si="599"/>
        <v>#DIV/0!</v>
      </c>
    </row>
    <row r="4318" spans="1:16" x14ac:dyDescent="0.2">
      <c r="A4318" s="46" t="s">
        <v>65</v>
      </c>
      <c r="B4318" s="47" t="s">
        <v>20</v>
      </c>
      <c r="C4318" s="47" t="s">
        <v>44</v>
      </c>
      <c r="D4318" s="47">
        <v>2021</v>
      </c>
      <c r="E4318">
        <v>2</v>
      </c>
      <c r="G4318">
        <v>43</v>
      </c>
      <c r="H4318">
        <v>22.954000000000001</v>
      </c>
      <c r="M4318" s="3">
        <f t="shared" si="596"/>
        <v>22.954000000000001</v>
      </c>
      <c r="N4318" s="1" t="e">
        <f t="shared" si="597"/>
        <v>#DIV/0!</v>
      </c>
      <c r="O4318" s="1" t="e">
        <f t="shared" si="598"/>
        <v>#DIV/0!</v>
      </c>
      <c r="P4318" s="2" t="e">
        <f t="shared" si="599"/>
        <v>#DIV/0!</v>
      </c>
    </row>
    <row r="4319" spans="1:16" x14ac:dyDescent="0.2">
      <c r="A4319" s="46" t="s">
        <v>65</v>
      </c>
      <c r="B4319" s="47" t="s">
        <v>20</v>
      </c>
      <c r="C4319" s="47" t="s">
        <v>44</v>
      </c>
      <c r="D4319" s="47">
        <v>2021</v>
      </c>
      <c r="E4319">
        <v>2</v>
      </c>
      <c r="G4319">
        <v>44</v>
      </c>
      <c r="H4319">
        <v>22.004000000000001</v>
      </c>
      <c r="M4319" s="3">
        <f t="shared" si="596"/>
        <v>22.004000000000001</v>
      </c>
      <c r="N4319" s="1" t="e">
        <f t="shared" si="597"/>
        <v>#DIV/0!</v>
      </c>
      <c r="O4319" s="1" t="e">
        <f t="shared" si="598"/>
        <v>#DIV/0!</v>
      </c>
      <c r="P4319" s="2" t="e">
        <f t="shared" si="599"/>
        <v>#DIV/0!</v>
      </c>
    </row>
    <row r="4320" spans="1:16" x14ac:dyDescent="0.2">
      <c r="A4320" s="46" t="s">
        <v>65</v>
      </c>
      <c r="B4320" s="47" t="s">
        <v>20</v>
      </c>
      <c r="C4320" s="47" t="s">
        <v>44</v>
      </c>
      <c r="D4320" s="47">
        <v>2021</v>
      </c>
      <c r="E4320">
        <v>2</v>
      </c>
      <c r="G4320">
        <v>45</v>
      </c>
      <c r="H4320">
        <v>18.175999999999998</v>
      </c>
      <c r="M4320" s="3">
        <f t="shared" si="596"/>
        <v>18.175999999999998</v>
      </c>
      <c r="N4320" s="1" t="e">
        <f t="shared" si="597"/>
        <v>#DIV/0!</v>
      </c>
      <c r="O4320" s="1" t="e">
        <f t="shared" si="598"/>
        <v>#DIV/0!</v>
      </c>
      <c r="P4320" s="2" t="e">
        <f t="shared" si="599"/>
        <v>#DIV/0!</v>
      </c>
    </row>
    <row r="4321" spans="1:16" x14ac:dyDescent="0.2">
      <c r="A4321" s="46" t="s">
        <v>65</v>
      </c>
      <c r="B4321" s="47" t="s">
        <v>20</v>
      </c>
      <c r="C4321" s="47" t="s">
        <v>44</v>
      </c>
      <c r="D4321" s="47">
        <v>2021</v>
      </c>
      <c r="E4321">
        <v>2</v>
      </c>
      <c r="G4321">
        <v>46</v>
      </c>
      <c r="H4321">
        <v>19.404</v>
      </c>
      <c r="M4321" s="3">
        <f t="shared" si="596"/>
        <v>19.404</v>
      </c>
      <c r="N4321" s="1" t="e">
        <f t="shared" si="597"/>
        <v>#DIV/0!</v>
      </c>
      <c r="O4321" s="1" t="e">
        <f t="shared" si="598"/>
        <v>#DIV/0!</v>
      </c>
      <c r="P4321" s="2" t="e">
        <f t="shared" si="599"/>
        <v>#DIV/0!</v>
      </c>
    </row>
    <row r="4322" spans="1:16" x14ac:dyDescent="0.2">
      <c r="A4322" s="46" t="s">
        <v>65</v>
      </c>
      <c r="B4322" s="47" t="s">
        <v>20</v>
      </c>
      <c r="C4322" s="47" t="s">
        <v>44</v>
      </c>
      <c r="D4322" s="47">
        <v>2021</v>
      </c>
      <c r="E4322">
        <v>2</v>
      </c>
      <c r="G4322">
        <v>47</v>
      </c>
      <c r="H4322">
        <v>28.719000000000001</v>
      </c>
      <c r="M4322" s="3">
        <f t="shared" si="596"/>
        <v>28.719000000000001</v>
      </c>
      <c r="N4322" s="1" t="e">
        <f t="shared" si="597"/>
        <v>#DIV/0!</v>
      </c>
      <c r="O4322" s="1" t="e">
        <f t="shared" si="598"/>
        <v>#DIV/0!</v>
      </c>
      <c r="P4322" s="2" t="e">
        <f t="shared" si="599"/>
        <v>#DIV/0!</v>
      </c>
    </row>
    <row r="4323" spans="1:16" x14ac:dyDescent="0.2">
      <c r="A4323" s="50" t="s">
        <v>65</v>
      </c>
      <c r="B4323" s="51" t="s">
        <v>20</v>
      </c>
      <c r="C4323" s="51" t="s">
        <v>44</v>
      </c>
      <c r="D4323" s="51">
        <v>2021</v>
      </c>
      <c r="E4323" s="5">
        <v>2</v>
      </c>
      <c r="F4323" s="5"/>
      <c r="G4323" s="5">
        <v>48</v>
      </c>
      <c r="H4323" s="5">
        <v>18.882999999999999</v>
      </c>
      <c r="I4323" s="5"/>
      <c r="J4323" s="5"/>
      <c r="K4323" s="5"/>
      <c r="L4323" s="5"/>
      <c r="M4323" s="6">
        <f t="shared" si="596"/>
        <v>18.882999999999999</v>
      </c>
      <c r="N4323" s="7" t="e">
        <f t="shared" si="597"/>
        <v>#DIV/0!</v>
      </c>
      <c r="O4323" s="7" t="e">
        <f t="shared" si="598"/>
        <v>#DIV/0!</v>
      </c>
      <c r="P4323" s="8" t="e">
        <f t="shared" si="599"/>
        <v>#DIV/0!</v>
      </c>
    </row>
    <row r="4324" spans="1:16" x14ac:dyDescent="0.2">
      <c r="A4324" s="48" t="s">
        <v>65</v>
      </c>
      <c r="B4324" s="49" t="s">
        <v>20</v>
      </c>
      <c r="C4324" s="49" t="s">
        <v>44</v>
      </c>
      <c r="D4324" s="49">
        <v>2020</v>
      </c>
      <c r="E4324" s="9">
        <v>3</v>
      </c>
      <c r="F4324" s="9">
        <v>1250.271</v>
      </c>
      <c r="G4324" s="9">
        <v>1</v>
      </c>
      <c r="H4324" s="9">
        <v>3.774</v>
      </c>
      <c r="I4324" s="9"/>
      <c r="J4324" s="9"/>
      <c r="K4324" s="9"/>
      <c r="L4324" s="9"/>
      <c r="M4324" s="11">
        <f t="shared" si="596"/>
        <v>3.774</v>
      </c>
      <c r="N4324" s="12" t="e">
        <f t="shared" si="597"/>
        <v>#DIV/0!</v>
      </c>
      <c r="O4324" s="12" t="e">
        <f t="shared" si="598"/>
        <v>#DIV/0!</v>
      </c>
      <c r="P4324" s="13" t="e">
        <f t="shared" si="599"/>
        <v>#DIV/0!</v>
      </c>
    </row>
    <row r="4325" spans="1:16" x14ac:dyDescent="0.2">
      <c r="A4325" s="46" t="s">
        <v>65</v>
      </c>
      <c r="B4325" s="47" t="s">
        <v>20</v>
      </c>
      <c r="C4325" s="47" t="s">
        <v>44</v>
      </c>
      <c r="D4325" s="47">
        <v>2020</v>
      </c>
      <c r="E4325">
        <v>3</v>
      </c>
      <c r="G4325">
        <v>2</v>
      </c>
      <c r="H4325">
        <v>4.5279999999999996</v>
      </c>
      <c r="M4325" s="3">
        <f t="shared" si="596"/>
        <v>4.5279999999999996</v>
      </c>
      <c r="N4325" s="1" t="e">
        <f t="shared" si="597"/>
        <v>#DIV/0!</v>
      </c>
      <c r="O4325" s="1" t="e">
        <f t="shared" si="598"/>
        <v>#DIV/0!</v>
      </c>
      <c r="P4325" s="2" t="e">
        <f t="shared" si="599"/>
        <v>#DIV/0!</v>
      </c>
    </row>
    <row r="4326" spans="1:16" x14ac:dyDescent="0.2">
      <c r="A4326" s="46" t="s">
        <v>65</v>
      </c>
      <c r="B4326" s="47" t="s">
        <v>20</v>
      </c>
      <c r="C4326" s="47" t="s">
        <v>44</v>
      </c>
      <c r="D4326" s="47">
        <v>2020</v>
      </c>
      <c r="E4326">
        <v>3</v>
      </c>
      <c r="G4326">
        <v>3</v>
      </c>
      <c r="H4326">
        <v>3.375</v>
      </c>
      <c r="M4326" s="3">
        <f t="shared" si="596"/>
        <v>3.375</v>
      </c>
      <c r="N4326" s="1" t="e">
        <f t="shared" si="597"/>
        <v>#DIV/0!</v>
      </c>
      <c r="O4326" s="1" t="e">
        <f t="shared" si="598"/>
        <v>#DIV/0!</v>
      </c>
      <c r="P4326" s="2" t="e">
        <f t="shared" si="599"/>
        <v>#DIV/0!</v>
      </c>
    </row>
    <row r="4327" spans="1:16" x14ac:dyDescent="0.2">
      <c r="A4327" s="46" t="s">
        <v>65</v>
      </c>
      <c r="B4327" s="47" t="s">
        <v>20</v>
      </c>
      <c r="C4327" s="47" t="s">
        <v>44</v>
      </c>
      <c r="D4327" s="47">
        <v>2020</v>
      </c>
      <c r="E4327">
        <v>3</v>
      </c>
      <c r="G4327">
        <v>4</v>
      </c>
      <c r="H4327">
        <v>3.0190000000000001</v>
      </c>
      <c r="M4327" s="3">
        <f t="shared" si="596"/>
        <v>3.0190000000000001</v>
      </c>
      <c r="N4327" s="1" t="e">
        <f t="shared" si="597"/>
        <v>#DIV/0!</v>
      </c>
      <c r="O4327" s="1" t="e">
        <f t="shared" si="598"/>
        <v>#DIV/0!</v>
      </c>
      <c r="P4327" s="2" t="e">
        <f t="shared" si="599"/>
        <v>#DIV/0!</v>
      </c>
    </row>
    <row r="4328" spans="1:16" x14ac:dyDescent="0.2">
      <c r="A4328" s="46" t="s">
        <v>65</v>
      </c>
      <c r="B4328" s="47" t="s">
        <v>20</v>
      </c>
      <c r="C4328" s="47" t="s">
        <v>44</v>
      </c>
      <c r="D4328" s="47">
        <v>2020</v>
      </c>
      <c r="E4328">
        <v>3</v>
      </c>
      <c r="G4328">
        <v>5</v>
      </c>
      <c r="H4328">
        <v>6.0380000000000003</v>
      </c>
      <c r="M4328" s="3">
        <f t="shared" si="596"/>
        <v>6.0380000000000003</v>
      </c>
      <c r="N4328" s="1" t="e">
        <f t="shared" si="597"/>
        <v>#DIV/0!</v>
      </c>
      <c r="O4328" s="1" t="e">
        <f t="shared" si="598"/>
        <v>#DIV/0!</v>
      </c>
      <c r="P4328" s="2" t="e">
        <f t="shared" si="599"/>
        <v>#DIV/0!</v>
      </c>
    </row>
    <row r="4329" spans="1:16" x14ac:dyDescent="0.2">
      <c r="A4329" s="46" t="s">
        <v>65</v>
      </c>
      <c r="B4329" s="47" t="s">
        <v>20</v>
      </c>
      <c r="C4329" s="47" t="s">
        <v>44</v>
      </c>
      <c r="D4329" s="47">
        <v>2020</v>
      </c>
      <c r="E4329">
        <v>3</v>
      </c>
      <c r="G4329">
        <v>6</v>
      </c>
      <c r="H4329">
        <v>8.4380000000000006</v>
      </c>
      <c r="M4329" s="3">
        <f t="shared" si="596"/>
        <v>8.4380000000000006</v>
      </c>
      <c r="N4329" s="1" t="e">
        <f t="shared" si="597"/>
        <v>#DIV/0!</v>
      </c>
      <c r="O4329" s="1" t="e">
        <f t="shared" si="598"/>
        <v>#DIV/0!</v>
      </c>
      <c r="P4329" s="2" t="e">
        <f t="shared" si="599"/>
        <v>#DIV/0!</v>
      </c>
    </row>
    <row r="4330" spans="1:16" x14ac:dyDescent="0.2">
      <c r="A4330" s="46" t="s">
        <v>65</v>
      </c>
      <c r="B4330" s="47" t="s">
        <v>20</v>
      </c>
      <c r="C4330" s="47" t="s">
        <v>44</v>
      </c>
      <c r="D4330" s="47">
        <v>2020</v>
      </c>
      <c r="E4330">
        <v>3</v>
      </c>
      <c r="G4330">
        <v>7</v>
      </c>
      <c r="H4330">
        <v>7.5469999999999997</v>
      </c>
      <c r="M4330" s="3">
        <f t="shared" si="596"/>
        <v>7.5469999999999997</v>
      </c>
      <c r="N4330" s="1" t="e">
        <f t="shared" si="597"/>
        <v>#DIV/0!</v>
      </c>
      <c r="O4330" s="1" t="e">
        <f t="shared" si="598"/>
        <v>#DIV/0!</v>
      </c>
      <c r="P4330" s="2" t="e">
        <f t="shared" si="599"/>
        <v>#DIV/0!</v>
      </c>
    </row>
    <row r="4331" spans="1:16" x14ac:dyDescent="0.2">
      <c r="A4331" s="46" t="s">
        <v>65</v>
      </c>
      <c r="B4331" s="47" t="s">
        <v>20</v>
      </c>
      <c r="C4331" s="47" t="s">
        <v>44</v>
      </c>
      <c r="D4331" s="47">
        <v>2020</v>
      </c>
      <c r="E4331">
        <v>3</v>
      </c>
      <c r="G4331">
        <v>8</v>
      </c>
      <c r="H4331">
        <v>6.0380000000000003</v>
      </c>
      <c r="M4331" s="3">
        <f t="shared" si="596"/>
        <v>6.0380000000000003</v>
      </c>
      <c r="N4331" s="1" t="e">
        <f t="shared" si="597"/>
        <v>#DIV/0!</v>
      </c>
      <c r="O4331" s="1" t="e">
        <f t="shared" si="598"/>
        <v>#DIV/0!</v>
      </c>
      <c r="P4331" s="2" t="e">
        <f t="shared" si="599"/>
        <v>#DIV/0!</v>
      </c>
    </row>
    <row r="4332" spans="1:16" x14ac:dyDescent="0.2">
      <c r="A4332" s="46" t="s">
        <v>65</v>
      </c>
      <c r="B4332" s="47" t="s">
        <v>20</v>
      </c>
      <c r="C4332" s="47" t="s">
        <v>44</v>
      </c>
      <c r="D4332" s="47">
        <v>2020</v>
      </c>
      <c r="E4332">
        <v>3</v>
      </c>
      <c r="G4332">
        <v>9</v>
      </c>
      <c r="H4332">
        <v>6.0380000000000003</v>
      </c>
      <c r="M4332" s="3">
        <f t="shared" ref="M4332:M4395" si="600">AVERAGE(H4332:L4332)</f>
        <v>6.0380000000000003</v>
      </c>
      <c r="N4332" s="1" t="e">
        <f t="shared" ref="N4332:N4395" si="601">STDEV(H4332:L4332)</f>
        <v>#DIV/0!</v>
      </c>
      <c r="O4332" s="1" t="e">
        <f t="shared" ref="O4332:O4395" si="602">M4332+N4332</f>
        <v>#DIV/0!</v>
      </c>
      <c r="P4332" s="2" t="e">
        <f t="shared" ref="P4332:P4395" si="603">M4332-N4332</f>
        <v>#DIV/0!</v>
      </c>
    </row>
    <row r="4333" spans="1:16" x14ac:dyDescent="0.2">
      <c r="A4333" s="46" t="s">
        <v>65</v>
      </c>
      <c r="B4333" s="47" t="s">
        <v>20</v>
      </c>
      <c r="C4333" s="47" t="s">
        <v>44</v>
      </c>
      <c r="D4333" s="47">
        <v>2020</v>
      </c>
      <c r="E4333">
        <v>3</v>
      </c>
      <c r="G4333">
        <v>10</v>
      </c>
      <c r="H4333">
        <v>7.5469999999999997</v>
      </c>
      <c r="M4333" s="3">
        <f t="shared" si="600"/>
        <v>7.5469999999999997</v>
      </c>
      <c r="N4333" s="1" t="e">
        <f t="shared" si="601"/>
        <v>#DIV/0!</v>
      </c>
      <c r="O4333" s="1" t="e">
        <f t="shared" si="602"/>
        <v>#DIV/0!</v>
      </c>
      <c r="P4333" s="2" t="e">
        <f t="shared" si="603"/>
        <v>#DIV/0!</v>
      </c>
    </row>
    <row r="4334" spans="1:16" x14ac:dyDescent="0.2">
      <c r="A4334" s="46" t="s">
        <v>65</v>
      </c>
      <c r="B4334" s="47" t="s">
        <v>20</v>
      </c>
      <c r="C4334" s="47" t="s">
        <v>44</v>
      </c>
      <c r="D4334" s="47">
        <v>2020</v>
      </c>
      <c r="E4334">
        <v>3</v>
      </c>
      <c r="G4334">
        <v>11</v>
      </c>
      <c r="H4334">
        <v>7.5469999999999997</v>
      </c>
      <c r="M4334" s="3">
        <f t="shared" si="600"/>
        <v>7.5469999999999997</v>
      </c>
      <c r="N4334" s="1" t="e">
        <f t="shared" si="601"/>
        <v>#DIV/0!</v>
      </c>
      <c r="O4334" s="1" t="e">
        <f t="shared" si="602"/>
        <v>#DIV/0!</v>
      </c>
      <c r="P4334" s="2" t="e">
        <f t="shared" si="603"/>
        <v>#DIV/0!</v>
      </c>
    </row>
    <row r="4335" spans="1:16" x14ac:dyDescent="0.2">
      <c r="A4335" s="46" t="s">
        <v>65</v>
      </c>
      <c r="B4335" s="47" t="s">
        <v>20</v>
      </c>
      <c r="C4335" s="47" t="s">
        <v>44</v>
      </c>
      <c r="D4335" s="47">
        <v>2020</v>
      </c>
      <c r="E4335">
        <v>3</v>
      </c>
      <c r="G4335">
        <v>12</v>
      </c>
      <c r="H4335">
        <v>7.5469999999999997</v>
      </c>
      <c r="M4335" s="3">
        <f t="shared" si="600"/>
        <v>7.5469999999999997</v>
      </c>
      <c r="N4335" s="1" t="e">
        <f t="shared" si="601"/>
        <v>#DIV/0!</v>
      </c>
      <c r="O4335" s="1" t="e">
        <f t="shared" si="602"/>
        <v>#DIV/0!</v>
      </c>
      <c r="P4335" s="2" t="e">
        <f t="shared" si="603"/>
        <v>#DIV/0!</v>
      </c>
    </row>
    <row r="4336" spans="1:16" x14ac:dyDescent="0.2">
      <c r="A4336" s="46" t="s">
        <v>65</v>
      </c>
      <c r="B4336" s="47" t="s">
        <v>20</v>
      </c>
      <c r="C4336" s="47" t="s">
        <v>44</v>
      </c>
      <c r="D4336" s="47">
        <v>2020</v>
      </c>
      <c r="E4336">
        <v>3</v>
      </c>
      <c r="G4336">
        <v>13</v>
      </c>
      <c r="H4336">
        <v>8.3360000000000003</v>
      </c>
      <c r="M4336" s="3">
        <f t="shared" si="600"/>
        <v>8.3360000000000003</v>
      </c>
      <c r="N4336" s="1" t="e">
        <f t="shared" si="601"/>
        <v>#DIV/0!</v>
      </c>
      <c r="O4336" s="1" t="e">
        <f t="shared" si="602"/>
        <v>#DIV/0!</v>
      </c>
      <c r="P4336" s="2" t="e">
        <f t="shared" si="603"/>
        <v>#DIV/0!</v>
      </c>
    </row>
    <row r="4337" spans="1:16" x14ac:dyDescent="0.2">
      <c r="A4337" s="46" t="s">
        <v>65</v>
      </c>
      <c r="B4337" s="47" t="s">
        <v>20</v>
      </c>
      <c r="C4337" s="47" t="s">
        <v>44</v>
      </c>
      <c r="D4337" s="47">
        <v>2020</v>
      </c>
      <c r="E4337">
        <v>3</v>
      </c>
      <c r="G4337">
        <v>14</v>
      </c>
      <c r="H4337">
        <v>10.593</v>
      </c>
      <c r="M4337" s="3">
        <f t="shared" si="600"/>
        <v>10.593</v>
      </c>
      <c r="N4337" s="1" t="e">
        <f t="shared" si="601"/>
        <v>#DIV/0!</v>
      </c>
      <c r="O4337" s="1" t="e">
        <f t="shared" si="602"/>
        <v>#DIV/0!</v>
      </c>
      <c r="P4337" s="2" t="e">
        <f t="shared" si="603"/>
        <v>#DIV/0!</v>
      </c>
    </row>
    <row r="4338" spans="1:16" x14ac:dyDescent="0.2">
      <c r="A4338" s="46" t="s">
        <v>65</v>
      </c>
      <c r="B4338" s="47" t="s">
        <v>20</v>
      </c>
      <c r="C4338" s="47" t="s">
        <v>44</v>
      </c>
      <c r="D4338" s="47">
        <v>2020</v>
      </c>
      <c r="E4338">
        <v>3</v>
      </c>
      <c r="G4338">
        <v>15</v>
      </c>
      <c r="H4338">
        <v>12.074999999999999</v>
      </c>
      <c r="M4338" s="3">
        <f t="shared" si="600"/>
        <v>12.074999999999999</v>
      </c>
      <c r="N4338" s="1" t="e">
        <f t="shared" si="601"/>
        <v>#DIV/0!</v>
      </c>
      <c r="O4338" s="1" t="e">
        <f t="shared" si="602"/>
        <v>#DIV/0!</v>
      </c>
      <c r="P4338" s="2" t="e">
        <f t="shared" si="603"/>
        <v>#DIV/0!</v>
      </c>
    </row>
    <row r="4339" spans="1:16" x14ac:dyDescent="0.2">
      <c r="A4339" s="46" t="s">
        <v>65</v>
      </c>
      <c r="B4339" s="47" t="s">
        <v>20</v>
      </c>
      <c r="C4339" s="47" t="s">
        <v>44</v>
      </c>
      <c r="D4339" s="47">
        <v>2020</v>
      </c>
      <c r="E4339">
        <v>3</v>
      </c>
      <c r="G4339">
        <v>16</v>
      </c>
      <c r="H4339">
        <v>13.585000000000001</v>
      </c>
      <c r="M4339" s="3">
        <f t="shared" si="600"/>
        <v>13.585000000000001</v>
      </c>
      <c r="N4339" s="1" t="e">
        <f t="shared" si="601"/>
        <v>#DIV/0!</v>
      </c>
      <c r="O4339" s="1" t="e">
        <f t="shared" si="602"/>
        <v>#DIV/0!</v>
      </c>
      <c r="P4339" s="2" t="e">
        <f t="shared" si="603"/>
        <v>#DIV/0!</v>
      </c>
    </row>
    <row r="4340" spans="1:16" x14ac:dyDescent="0.2">
      <c r="A4340" s="46" t="s">
        <v>65</v>
      </c>
      <c r="B4340" s="47" t="s">
        <v>20</v>
      </c>
      <c r="C4340" s="47" t="s">
        <v>44</v>
      </c>
      <c r="D4340" s="47">
        <v>2020</v>
      </c>
      <c r="E4340">
        <v>3</v>
      </c>
      <c r="G4340">
        <v>17</v>
      </c>
      <c r="H4340">
        <v>10.566000000000001</v>
      </c>
      <c r="M4340" s="3">
        <f t="shared" si="600"/>
        <v>10.566000000000001</v>
      </c>
      <c r="N4340" s="1" t="e">
        <f t="shared" si="601"/>
        <v>#DIV/0!</v>
      </c>
      <c r="O4340" s="1" t="e">
        <f t="shared" si="602"/>
        <v>#DIV/0!</v>
      </c>
      <c r="P4340" s="2" t="e">
        <f t="shared" si="603"/>
        <v>#DIV/0!</v>
      </c>
    </row>
    <row r="4341" spans="1:16" x14ac:dyDescent="0.2">
      <c r="A4341" s="46" t="s">
        <v>65</v>
      </c>
      <c r="B4341" s="47" t="s">
        <v>20</v>
      </c>
      <c r="C4341" s="47" t="s">
        <v>44</v>
      </c>
      <c r="D4341" s="47">
        <v>2020</v>
      </c>
      <c r="E4341">
        <v>3</v>
      </c>
      <c r="G4341">
        <v>18</v>
      </c>
      <c r="H4341">
        <v>11.321</v>
      </c>
      <c r="M4341" s="3">
        <f t="shared" si="600"/>
        <v>11.321</v>
      </c>
      <c r="N4341" s="1" t="e">
        <f t="shared" si="601"/>
        <v>#DIV/0!</v>
      </c>
      <c r="O4341" s="1" t="e">
        <f t="shared" si="602"/>
        <v>#DIV/0!</v>
      </c>
      <c r="P4341" s="2" t="e">
        <f t="shared" si="603"/>
        <v>#DIV/0!</v>
      </c>
    </row>
    <row r="4342" spans="1:16" x14ac:dyDescent="0.2">
      <c r="A4342" s="46" t="s">
        <v>65</v>
      </c>
      <c r="B4342" s="47" t="s">
        <v>20</v>
      </c>
      <c r="C4342" s="47" t="s">
        <v>44</v>
      </c>
      <c r="D4342" s="47">
        <v>2020</v>
      </c>
      <c r="E4342">
        <v>3</v>
      </c>
      <c r="G4342">
        <v>19</v>
      </c>
      <c r="H4342">
        <v>14.34</v>
      </c>
      <c r="M4342" s="3">
        <f t="shared" si="600"/>
        <v>14.34</v>
      </c>
      <c r="N4342" s="1" t="e">
        <f t="shared" si="601"/>
        <v>#DIV/0!</v>
      </c>
      <c r="O4342" s="1" t="e">
        <f t="shared" si="602"/>
        <v>#DIV/0!</v>
      </c>
      <c r="P4342" s="2" t="e">
        <f t="shared" si="603"/>
        <v>#DIV/0!</v>
      </c>
    </row>
    <row r="4343" spans="1:16" x14ac:dyDescent="0.2">
      <c r="A4343" s="46" t="s">
        <v>65</v>
      </c>
      <c r="B4343" s="47" t="s">
        <v>20</v>
      </c>
      <c r="C4343" s="47" t="s">
        <v>44</v>
      </c>
      <c r="D4343" s="47">
        <v>2020</v>
      </c>
      <c r="E4343">
        <v>3</v>
      </c>
      <c r="G4343">
        <v>20</v>
      </c>
      <c r="H4343">
        <v>27.212</v>
      </c>
      <c r="M4343" s="3">
        <f t="shared" si="600"/>
        <v>27.212</v>
      </c>
      <c r="N4343" s="1" t="e">
        <f t="shared" si="601"/>
        <v>#DIV/0!</v>
      </c>
      <c r="O4343" s="1" t="e">
        <f t="shared" si="602"/>
        <v>#DIV/0!</v>
      </c>
      <c r="P4343" s="2" t="e">
        <f t="shared" si="603"/>
        <v>#DIV/0!</v>
      </c>
    </row>
    <row r="4344" spans="1:16" x14ac:dyDescent="0.2">
      <c r="A4344" s="46" t="s">
        <v>65</v>
      </c>
      <c r="B4344" s="47" t="s">
        <v>20</v>
      </c>
      <c r="C4344" s="47" t="s">
        <v>44</v>
      </c>
      <c r="D4344" s="47">
        <v>2020</v>
      </c>
      <c r="E4344">
        <v>3</v>
      </c>
      <c r="G4344">
        <v>21</v>
      </c>
      <c r="H4344">
        <v>23.408000000000001</v>
      </c>
      <c r="M4344" s="3">
        <f t="shared" si="600"/>
        <v>23.408000000000001</v>
      </c>
      <c r="N4344" s="1" t="e">
        <f t="shared" si="601"/>
        <v>#DIV/0!</v>
      </c>
      <c r="O4344" s="1" t="e">
        <f t="shared" si="602"/>
        <v>#DIV/0!</v>
      </c>
      <c r="P4344" s="2" t="e">
        <f t="shared" si="603"/>
        <v>#DIV/0!</v>
      </c>
    </row>
    <row r="4345" spans="1:16" x14ac:dyDescent="0.2">
      <c r="A4345" s="46" t="s">
        <v>65</v>
      </c>
      <c r="B4345" s="47" t="s">
        <v>20</v>
      </c>
      <c r="C4345" s="47" t="s">
        <v>44</v>
      </c>
      <c r="D4345" s="47">
        <v>2020</v>
      </c>
      <c r="E4345">
        <v>3</v>
      </c>
      <c r="G4345">
        <v>22</v>
      </c>
      <c r="H4345">
        <v>22.004000000000001</v>
      </c>
      <c r="M4345" s="3">
        <f t="shared" si="600"/>
        <v>22.004000000000001</v>
      </c>
      <c r="N4345" s="1" t="e">
        <f t="shared" si="601"/>
        <v>#DIV/0!</v>
      </c>
      <c r="O4345" s="1" t="e">
        <f t="shared" si="602"/>
        <v>#DIV/0!</v>
      </c>
      <c r="P4345" s="2" t="e">
        <f t="shared" si="603"/>
        <v>#DIV/0!</v>
      </c>
    </row>
    <row r="4346" spans="1:16" x14ac:dyDescent="0.2">
      <c r="A4346" s="46" t="s">
        <v>65</v>
      </c>
      <c r="B4346" s="47" t="s">
        <v>20</v>
      </c>
      <c r="C4346" s="47" t="s">
        <v>44</v>
      </c>
      <c r="D4346" s="47">
        <v>2020</v>
      </c>
      <c r="E4346">
        <v>3</v>
      </c>
      <c r="G4346">
        <v>23</v>
      </c>
      <c r="H4346">
        <v>19.623000000000001</v>
      </c>
      <c r="M4346" s="3">
        <f t="shared" si="600"/>
        <v>19.623000000000001</v>
      </c>
      <c r="N4346" s="1" t="e">
        <f t="shared" si="601"/>
        <v>#DIV/0!</v>
      </c>
      <c r="O4346" s="1" t="e">
        <f t="shared" si="602"/>
        <v>#DIV/0!</v>
      </c>
      <c r="P4346" s="2" t="e">
        <f t="shared" si="603"/>
        <v>#DIV/0!</v>
      </c>
    </row>
    <row r="4347" spans="1:16" x14ac:dyDescent="0.2">
      <c r="A4347" s="46" t="s">
        <v>65</v>
      </c>
      <c r="B4347" s="47" t="s">
        <v>20</v>
      </c>
      <c r="C4347" s="47" t="s">
        <v>44</v>
      </c>
      <c r="D4347" s="47">
        <v>2020</v>
      </c>
      <c r="E4347">
        <v>3</v>
      </c>
      <c r="G4347">
        <v>24</v>
      </c>
      <c r="H4347">
        <v>20.503</v>
      </c>
      <c r="M4347" s="3">
        <f t="shared" si="600"/>
        <v>20.503</v>
      </c>
      <c r="N4347" s="1" t="e">
        <f t="shared" si="601"/>
        <v>#DIV/0!</v>
      </c>
      <c r="O4347" s="1" t="e">
        <f t="shared" si="602"/>
        <v>#DIV/0!</v>
      </c>
      <c r="P4347" s="2" t="e">
        <f t="shared" si="603"/>
        <v>#DIV/0!</v>
      </c>
    </row>
    <row r="4348" spans="1:16" x14ac:dyDescent="0.2">
      <c r="A4348" s="46" t="s">
        <v>65</v>
      </c>
      <c r="B4348" s="47" t="s">
        <v>20</v>
      </c>
      <c r="C4348" s="47" t="s">
        <v>44</v>
      </c>
      <c r="D4348" s="47">
        <v>2020</v>
      </c>
      <c r="E4348">
        <v>3</v>
      </c>
      <c r="G4348">
        <v>25</v>
      </c>
      <c r="H4348">
        <v>25.007999999999999</v>
      </c>
      <c r="M4348" s="3">
        <f t="shared" si="600"/>
        <v>25.007999999999999</v>
      </c>
      <c r="N4348" s="1" t="e">
        <f t="shared" si="601"/>
        <v>#DIV/0!</v>
      </c>
      <c r="O4348" s="1" t="e">
        <f t="shared" si="602"/>
        <v>#DIV/0!</v>
      </c>
      <c r="P4348" s="2" t="e">
        <f t="shared" si="603"/>
        <v>#DIV/0!</v>
      </c>
    </row>
    <row r="4349" spans="1:16" x14ac:dyDescent="0.2">
      <c r="A4349" s="46" t="s">
        <v>65</v>
      </c>
      <c r="B4349" s="47" t="s">
        <v>20</v>
      </c>
      <c r="C4349" s="47" t="s">
        <v>44</v>
      </c>
      <c r="D4349" s="47">
        <v>2020</v>
      </c>
      <c r="E4349">
        <v>3</v>
      </c>
      <c r="G4349">
        <v>26</v>
      </c>
      <c r="H4349">
        <v>10.593</v>
      </c>
      <c r="M4349" s="3">
        <f t="shared" si="600"/>
        <v>10.593</v>
      </c>
      <c r="N4349" s="1" t="e">
        <f t="shared" si="601"/>
        <v>#DIV/0!</v>
      </c>
      <c r="O4349" s="1" t="e">
        <f t="shared" si="602"/>
        <v>#DIV/0!</v>
      </c>
      <c r="P4349" s="2" t="e">
        <f t="shared" si="603"/>
        <v>#DIV/0!</v>
      </c>
    </row>
    <row r="4350" spans="1:16" x14ac:dyDescent="0.2">
      <c r="A4350" s="46" t="s">
        <v>65</v>
      </c>
      <c r="B4350" s="47" t="s">
        <v>20</v>
      </c>
      <c r="C4350" s="47" t="s">
        <v>44</v>
      </c>
      <c r="D4350" s="47">
        <v>2020</v>
      </c>
      <c r="E4350">
        <v>3</v>
      </c>
      <c r="G4350">
        <v>27</v>
      </c>
      <c r="H4350">
        <v>18.363</v>
      </c>
      <c r="M4350" s="3">
        <f t="shared" si="600"/>
        <v>18.363</v>
      </c>
      <c r="N4350" s="1" t="e">
        <f t="shared" si="601"/>
        <v>#DIV/0!</v>
      </c>
      <c r="O4350" s="1" t="e">
        <f t="shared" si="602"/>
        <v>#DIV/0!</v>
      </c>
      <c r="P4350" s="2" t="e">
        <f t="shared" si="603"/>
        <v>#DIV/0!</v>
      </c>
    </row>
    <row r="4351" spans="1:16" x14ac:dyDescent="0.2">
      <c r="A4351" s="46" t="s">
        <v>65</v>
      </c>
      <c r="B4351" s="47" t="s">
        <v>20</v>
      </c>
      <c r="C4351" s="47" t="s">
        <v>44</v>
      </c>
      <c r="D4351" s="47">
        <v>2020</v>
      </c>
      <c r="E4351">
        <v>3</v>
      </c>
      <c r="G4351">
        <v>28</v>
      </c>
      <c r="H4351">
        <v>18.254000000000001</v>
      </c>
      <c r="M4351" s="3">
        <f t="shared" si="600"/>
        <v>18.254000000000001</v>
      </c>
      <c r="N4351" s="1" t="e">
        <f t="shared" si="601"/>
        <v>#DIV/0!</v>
      </c>
      <c r="O4351" s="1" t="e">
        <f t="shared" si="602"/>
        <v>#DIV/0!</v>
      </c>
      <c r="P4351" s="2" t="e">
        <f t="shared" si="603"/>
        <v>#DIV/0!</v>
      </c>
    </row>
    <row r="4352" spans="1:16" x14ac:dyDescent="0.2">
      <c r="A4352" s="46" t="s">
        <v>65</v>
      </c>
      <c r="B4352" s="47" t="s">
        <v>20</v>
      </c>
      <c r="C4352" s="47" t="s">
        <v>44</v>
      </c>
      <c r="D4352" s="47">
        <v>2020</v>
      </c>
      <c r="E4352">
        <v>3</v>
      </c>
      <c r="G4352">
        <v>29</v>
      </c>
      <c r="H4352">
        <v>25.670999999999999</v>
      </c>
      <c r="M4352" s="3">
        <f t="shared" si="600"/>
        <v>25.670999999999999</v>
      </c>
      <c r="N4352" s="1" t="e">
        <f t="shared" si="601"/>
        <v>#DIV/0!</v>
      </c>
      <c r="O4352" s="1" t="e">
        <f t="shared" si="602"/>
        <v>#DIV/0!</v>
      </c>
      <c r="P4352" s="2" t="e">
        <f t="shared" si="603"/>
        <v>#DIV/0!</v>
      </c>
    </row>
    <row r="4353" spans="1:16" x14ac:dyDescent="0.2">
      <c r="A4353" s="46" t="s">
        <v>65</v>
      </c>
      <c r="B4353" s="47" t="s">
        <v>20</v>
      </c>
      <c r="C4353" s="47" t="s">
        <v>44</v>
      </c>
      <c r="D4353" s="47">
        <v>2020</v>
      </c>
      <c r="E4353">
        <v>3</v>
      </c>
      <c r="G4353">
        <v>30</v>
      </c>
      <c r="H4353">
        <v>24.163</v>
      </c>
      <c r="M4353" s="3">
        <f t="shared" si="600"/>
        <v>24.163</v>
      </c>
      <c r="N4353" s="1" t="e">
        <f t="shared" si="601"/>
        <v>#DIV/0!</v>
      </c>
      <c r="O4353" s="1" t="e">
        <f t="shared" si="602"/>
        <v>#DIV/0!</v>
      </c>
      <c r="P4353" s="2" t="e">
        <f t="shared" si="603"/>
        <v>#DIV/0!</v>
      </c>
    </row>
    <row r="4354" spans="1:16" x14ac:dyDescent="0.2">
      <c r="A4354" s="46" t="s">
        <v>65</v>
      </c>
      <c r="B4354" s="47" t="s">
        <v>20</v>
      </c>
      <c r="C4354" s="47" t="s">
        <v>44</v>
      </c>
      <c r="D4354" s="47">
        <v>2020</v>
      </c>
      <c r="E4354">
        <v>3</v>
      </c>
      <c r="G4354">
        <v>31</v>
      </c>
      <c r="H4354">
        <v>18.882999999999999</v>
      </c>
      <c r="M4354" s="3">
        <f t="shared" si="600"/>
        <v>18.882999999999999</v>
      </c>
      <c r="N4354" s="1" t="e">
        <f t="shared" si="601"/>
        <v>#DIV/0!</v>
      </c>
      <c r="O4354" s="1" t="e">
        <f t="shared" si="602"/>
        <v>#DIV/0!</v>
      </c>
      <c r="P4354" s="2" t="e">
        <f t="shared" si="603"/>
        <v>#DIV/0!</v>
      </c>
    </row>
    <row r="4355" spans="1:16" x14ac:dyDescent="0.2">
      <c r="A4355" s="46" t="s">
        <v>65</v>
      </c>
      <c r="B4355" s="47" t="s">
        <v>20</v>
      </c>
      <c r="C4355" s="47" t="s">
        <v>44</v>
      </c>
      <c r="D4355" s="47">
        <v>2020</v>
      </c>
      <c r="E4355">
        <v>3</v>
      </c>
      <c r="G4355">
        <v>32</v>
      </c>
      <c r="H4355">
        <v>20.433</v>
      </c>
      <c r="M4355" s="3">
        <f t="shared" si="600"/>
        <v>20.433</v>
      </c>
      <c r="N4355" s="1" t="e">
        <f t="shared" si="601"/>
        <v>#DIV/0!</v>
      </c>
      <c r="O4355" s="1" t="e">
        <f t="shared" si="602"/>
        <v>#DIV/0!</v>
      </c>
      <c r="P4355" s="2" t="e">
        <f t="shared" si="603"/>
        <v>#DIV/0!</v>
      </c>
    </row>
    <row r="4356" spans="1:16" x14ac:dyDescent="0.2">
      <c r="A4356" s="46" t="s">
        <v>65</v>
      </c>
      <c r="B4356" s="47" t="s">
        <v>20</v>
      </c>
      <c r="C4356" s="47" t="s">
        <v>44</v>
      </c>
      <c r="D4356" s="47">
        <v>2020</v>
      </c>
      <c r="E4356">
        <v>3</v>
      </c>
      <c r="G4356">
        <v>33</v>
      </c>
      <c r="H4356">
        <v>22.754000000000001</v>
      </c>
      <c r="M4356" s="3">
        <f t="shared" si="600"/>
        <v>22.754000000000001</v>
      </c>
      <c r="N4356" s="1" t="e">
        <f t="shared" si="601"/>
        <v>#DIV/0!</v>
      </c>
      <c r="O4356" s="1" t="e">
        <f t="shared" si="602"/>
        <v>#DIV/0!</v>
      </c>
      <c r="P4356" s="2" t="e">
        <f t="shared" si="603"/>
        <v>#DIV/0!</v>
      </c>
    </row>
    <row r="4357" spans="1:16" x14ac:dyDescent="0.2">
      <c r="A4357" s="46" t="s">
        <v>65</v>
      </c>
      <c r="B4357" s="47" t="s">
        <v>20</v>
      </c>
      <c r="C4357" s="47" t="s">
        <v>44</v>
      </c>
      <c r="D4357" s="47">
        <v>2020</v>
      </c>
      <c r="E4357">
        <v>3</v>
      </c>
      <c r="G4357">
        <v>34</v>
      </c>
      <c r="H4357">
        <v>22.21</v>
      </c>
      <c r="M4357" s="3">
        <f t="shared" si="600"/>
        <v>22.21</v>
      </c>
      <c r="N4357" s="1" t="e">
        <f t="shared" si="601"/>
        <v>#DIV/0!</v>
      </c>
      <c r="O4357" s="1" t="e">
        <f t="shared" si="602"/>
        <v>#DIV/0!</v>
      </c>
      <c r="P4357" s="2" t="e">
        <f t="shared" si="603"/>
        <v>#DIV/0!</v>
      </c>
    </row>
    <row r="4358" spans="1:16" x14ac:dyDescent="0.2">
      <c r="A4358" s="46" t="s">
        <v>65</v>
      </c>
      <c r="B4358" s="47" t="s">
        <v>20</v>
      </c>
      <c r="C4358" s="47" t="s">
        <v>44</v>
      </c>
      <c r="D4358" s="47">
        <v>2020</v>
      </c>
      <c r="E4358">
        <v>3</v>
      </c>
      <c r="G4358">
        <v>35</v>
      </c>
      <c r="H4358">
        <v>16.757000000000001</v>
      </c>
      <c r="M4358" s="3">
        <f t="shared" si="600"/>
        <v>16.757000000000001</v>
      </c>
      <c r="N4358" s="1" t="e">
        <f t="shared" si="601"/>
        <v>#DIV/0!</v>
      </c>
      <c r="O4358" s="1" t="e">
        <f t="shared" si="602"/>
        <v>#DIV/0!</v>
      </c>
      <c r="P4358" s="2" t="e">
        <f t="shared" si="603"/>
        <v>#DIV/0!</v>
      </c>
    </row>
    <row r="4359" spans="1:16" x14ac:dyDescent="0.2">
      <c r="A4359" s="46" t="s">
        <v>65</v>
      </c>
      <c r="B4359" s="47" t="s">
        <v>20</v>
      </c>
      <c r="C4359" s="47" t="s">
        <v>44</v>
      </c>
      <c r="D4359" s="47">
        <v>2020</v>
      </c>
      <c r="E4359">
        <v>3</v>
      </c>
      <c r="G4359">
        <v>36</v>
      </c>
      <c r="H4359">
        <v>19.404</v>
      </c>
      <c r="M4359" s="3">
        <f t="shared" si="600"/>
        <v>19.404</v>
      </c>
      <c r="N4359" s="1" t="e">
        <f t="shared" si="601"/>
        <v>#DIV/0!</v>
      </c>
      <c r="O4359" s="1" t="e">
        <f t="shared" si="602"/>
        <v>#DIV/0!</v>
      </c>
      <c r="P4359" s="2" t="e">
        <f t="shared" si="603"/>
        <v>#DIV/0!</v>
      </c>
    </row>
    <row r="4360" spans="1:16" x14ac:dyDescent="0.2">
      <c r="A4360" s="46" t="s">
        <v>65</v>
      </c>
      <c r="B4360" s="47" t="s">
        <v>20</v>
      </c>
      <c r="C4360" s="47" t="s">
        <v>44</v>
      </c>
      <c r="D4360" s="47">
        <v>2020</v>
      </c>
      <c r="E4360">
        <v>3</v>
      </c>
      <c r="G4360">
        <v>37</v>
      </c>
      <c r="H4360">
        <v>21.132000000000001</v>
      </c>
      <c r="M4360" s="3">
        <f t="shared" si="600"/>
        <v>21.132000000000001</v>
      </c>
      <c r="N4360" s="1" t="e">
        <f t="shared" si="601"/>
        <v>#DIV/0!</v>
      </c>
      <c r="O4360" s="1" t="e">
        <f t="shared" si="602"/>
        <v>#DIV/0!</v>
      </c>
      <c r="P4360" s="2" t="e">
        <f t="shared" si="603"/>
        <v>#DIV/0!</v>
      </c>
    </row>
    <row r="4361" spans="1:16" x14ac:dyDescent="0.2">
      <c r="A4361" s="46" t="s">
        <v>65</v>
      </c>
      <c r="B4361" s="47" t="s">
        <v>20</v>
      </c>
      <c r="C4361" s="47" t="s">
        <v>44</v>
      </c>
      <c r="D4361" s="47">
        <v>2020</v>
      </c>
      <c r="E4361">
        <v>3</v>
      </c>
      <c r="G4361">
        <v>38</v>
      </c>
      <c r="H4361">
        <v>21.186</v>
      </c>
      <c r="M4361" s="3">
        <f t="shared" si="600"/>
        <v>21.186</v>
      </c>
      <c r="N4361" s="1" t="e">
        <f t="shared" si="601"/>
        <v>#DIV/0!</v>
      </c>
      <c r="O4361" s="1" t="e">
        <f t="shared" si="602"/>
        <v>#DIV/0!</v>
      </c>
      <c r="P4361" s="2" t="e">
        <f t="shared" si="603"/>
        <v>#DIV/0!</v>
      </c>
    </row>
    <row r="4362" spans="1:16" x14ac:dyDescent="0.2">
      <c r="A4362" s="46" t="s">
        <v>65</v>
      </c>
      <c r="B4362" s="47" t="s">
        <v>20</v>
      </c>
      <c r="C4362" s="47" t="s">
        <v>44</v>
      </c>
      <c r="D4362" s="47">
        <v>2020</v>
      </c>
      <c r="E4362">
        <v>3</v>
      </c>
      <c r="G4362">
        <v>39</v>
      </c>
      <c r="H4362">
        <v>24.338999999999999</v>
      </c>
      <c r="M4362" s="3">
        <f t="shared" si="600"/>
        <v>24.338999999999999</v>
      </c>
      <c r="N4362" s="1" t="e">
        <f t="shared" si="601"/>
        <v>#DIV/0!</v>
      </c>
      <c r="O4362" s="1" t="e">
        <f t="shared" si="602"/>
        <v>#DIV/0!</v>
      </c>
      <c r="P4362" s="2" t="e">
        <f t="shared" si="603"/>
        <v>#DIV/0!</v>
      </c>
    </row>
    <row r="4363" spans="1:16" x14ac:dyDescent="0.2">
      <c r="A4363" s="46" t="s">
        <v>65</v>
      </c>
      <c r="B4363" s="47" t="s">
        <v>20</v>
      </c>
      <c r="C4363" s="47" t="s">
        <v>44</v>
      </c>
      <c r="D4363" s="47">
        <v>2020</v>
      </c>
      <c r="E4363">
        <v>3</v>
      </c>
      <c r="G4363">
        <v>40</v>
      </c>
      <c r="H4363">
        <v>23.59</v>
      </c>
      <c r="M4363" s="3">
        <f t="shared" si="600"/>
        <v>23.59</v>
      </c>
      <c r="N4363" s="1" t="e">
        <f t="shared" si="601"/>
        <v>#DIV/0!</v>
      </c>
      <c r="O4363" s="1" t="e">
        <f t="shared" si="602"/>
        <v>#DIV/0!</v>
      </c>
      <c r="P4363" s="2" t="e">
        <f t="shared" si="603"/>
        <v>#DIV/0!</v>
      </c>
    </row>
    <row r="4364" spans="1:16" x14ac:dyDescent="0.2">
      <c r="A4364" s="46" t="s">
        <v>65</v>
      </c>
      <c r="B4364" s="47" t="s">
        <v>20</v>
      </c>
      <c r="C4364" s="47" t="s">
        <v>44</v>
      </c>
      <c r="D4364" s="47">
        <v>2020</v>
      </c>
      <c r="E4364">
        <v>3</v>
      </c>
      <c r="G4364">
        <v>41</v>
      </c>
      <c r="H4364">
        <v>18.928000000000001</v>
      </c>
      <c r="M4364" s="3">
        <f t="shared" si="600"/>
        <v>18.928000000000001</v>
      </c>
      <c r="N4364" s="1" t="e">
        <f t="shared" si="601"/>
        <v>#DIV/0!</v>
      </c>
      <c r="O4364" s="1" t="e">
        <f t="shared" si="602"/>
        <v>#DIV/0!</v>
      </c>
      <c r="P4364" s="2" t="e">
        <f t="shared" si="603"/>
        <v>#DIV/0!</v>
      </c>
    </row>
    <row r="4365" spans="1:16" x14ac:dyDescent="0.2">
      <c r="A4365" s="46" t="s">
        <v>65</v>
      </c>
      <c r="B4365" s="47" t="s">
        <v>20</v>
      </c>
      <c r="C4365" s="47" t="s">
        <v>44</v>
      </c>
      <c r="D4365" s="47">
        <v>2020</v>
      </c>
      <c r="E4365">
        <v>3</v>
      </c>
      <c r="G4365">
        <v>42</v>
      </c>
      <c r="H4365">
        <v>26.512</v>
      </c>
      <c r="M4365" s="3">
        <f t="shared" si="600"/>
        <v>26.512</v>
      </c>
      <c r="N4365" s="1" t="e">
        <f t="shared" si="601"/>
        <v>#DIV/0!</v>
      </c>
      <c r="O4365" s="1" t="e">
        <f t="shared" si="602"/>
        <v>#DIV/0!</v>
      </c>
      <c r="P4365" s="2" t="e">
        <f t="shared" si="603"/>
        <v>#DIV/0!</v>
      </c>
    </row>
    <row r="4366" spans="1:16" x14ac:dyDescent="0.2">
      <c r="A4366" s="46" t="s">
        <v>65</v>
      </c>
      <c r="B4366" s="47" t="s">
        <v>20</v>
      </c>
      <c r="C4366" s="47" t="s">
        <v>44</v>
      </c>
      <c r="D4366" s="47">
        <v>2020</v>
      </c>
      <c r="E4366">
        <v>3</v>
      </c>
      <c r="G4366">
        <v>43</v>
      </c>
      <c r="H4366">
        <v>27.17</v>
      </c>
      <c r="M4366" s="3">
        <f t="shared" si="600"/>
        <v>27.17</v>
      </c>
      <c r="N4366" s="1" t="e">
        <f t="shared" si="601"/>
        <v>#DIV/0!</v>
      </c>
      <c r="O4366" s="1" t="e">
        <f t="shared" si="602"/>
        <v>#DIV/0!</v>
      </c>
      <c r="P4366" s="2" t="e">
        <f t="shared" si="603"/>
        <v>#DIV/0!</v>
      </c>
    </row>
    <row r="4367" spans="1:16" x14ac:dyDescent="0.2">
      <c r="A4367" s="46" t="s">
        <v>65</v>
      </c>
      <c r="B4367" s="47" t="s">
        <v>20</v>
      </c>
      <c r="C4367" s="47" t="s">
        <v>44</v>
      </c>
      <c r="D4367" s="47">
        <v>2020</v>
      </c>
      <c r="E4367">
        <v>3</v>
      </c>
      <c r="G4367">
        <v>44</v>
      </c>
      <c r="H4367">
        <v>39.426000000000002</v>
      </c>
      <c r="M4367" s="3">
        <f t="shared" si="600"/>
        <v>39.426000000000002</v>
      </c>
      <c r="N4367" s="1" t="e">
        <f t="shared" si="601"/>
        <v>#DIV/0!</v>
      </c>
      <c r="O4367" s="1" t="e">
        <f t="shared" si="602"/>
        <v>#DIV/0!</v>
      </c>
      <c r="P4367" s="2" t="e">
        <f t="shared" si="603"/>
        <v>#DIV/0!</v>
      </c>
    </row>
    <row r="4368" spans="1:16" x14ac:dyDescent="0.2">
      <c r="A4368" s="46" t="s">
        <v>65</v>
      </c>
      <c r="B4368" s="47" t="s">
        <v>20</v>
      </c>
      <c r="C4368" s="47" t="s">
        <v>44</v>
      </c>
      <c r="D4368" s="47">
        <v>2020</v>
      </c>
      <c r="E4368">
        <v>3</v>
      </c>
      <c r="G4368">
        <v>45</v>
      </c>
      <c r="H4368">
        <v>36.421999999999997</v>
      </c>
      <c r="M4368" s="3">
        <f t="shared" si="600"/>
        <v>36.421999999999997</v>
      </c>
      <c r="N4368" s="1" t="e">
        <f t="shared" si="601"/>
        <v>#DIV/0!</v>
      </c>
      <c r="O4368" s="1" t="e">
        <f t="shared" si="602"/>
        <v>#DIV/0!</v>
      </c>
      <c r="P4368" s="2" t="e">
        <f t="shared" si="603"/>
        <v>#DIV/0!</v>
      </c>
    </row>
    <row r="4369" spans="1:16" x14ac:dyDescent="0.2">
      <c r="A4369" s="50" t="s">
        <v>65</v>
      </c>
      <c r="B4369" s="51" t="s">
        <v>20</v>
      </c>
      <c r="C4369" s="51" t="s">
        <v>44</v>
      </c>
      <c r="D4369" s="51">
        <v>2020</v>
      </c>
      <c r="E4369" s="5">
        <v>3</v>
      </c>
      <c r="F4369" s="5"/>
      <c r="G4369" s="5">
        <v>46</v>
      </c>
      <c r="H4369" s="5">
        <v>33.752000000000002</v>
      </c>
      <c r="I4369" s="5"/>
      <c r="J4369" s="5"/>
      <c r="K4369" s="5"/>
      <c r="L4369" s="5"/>
      <c r="M4369" s="6">
        <f t="shared" si="600"/>
        <v>33.752000000000002</v>
      </c>
      <c r="N4369" s="7" t="e">
        <f t="shared" si="601"/>
        <v>#DIV/0!</v>
      </c>
      <c r="O4369" s="7" t="e">
        <f t="shared" si="602"/>
        <v>#DIV/0!</v>
      </c>
      <c r="P4369" s="8" t="e">
        <f t="shared" si="603"/>
        <v>#DIV/0!</v>
      </c>
    </row>
    <row r="4370" spans="1:16" x14ac:dyDescent="0.2">
      <c r="A4370" s="48" t="s">
        <v>65</v>
      </c>
      <c r="B4370" s="49" t="s">
        <v>20</v>
      </c>
      <c r="C4370" s="49" t="s">
        <v>44</v>
      </c>
      <c r="D4370" s="49">
        <v>2019</v>
      </c>
      <c r="E4370" s="9">
        <v>4</v>
      </c>
      <c r="F4370" s="9">
        <v>2039.816</v>
      </c>
      <c r="G4370" s="9">
        <v>1</v>
      </c>
      <c r="H4370" s="9">
        <v>0.755</v>
      </c>
      <c r="I4370" s="9"/>
      <c r="J4370" s="9"/>
      <c r="K4370" s="9"/>
      <c r="L4370" s="9"/>
      <c r="M4370" s="11">
        <f t="shared" si="600"/>
        <v>0.755</v>
      </c>
      <c r="N4370" s="12" t="e">
        <f t="shared" si="601"/>
        <v>#DIV/0!</v>
      </c>
      <c r="O4370" s="12" t="e">
        <f t="shared" si="602"/>
        <v>#DIV/0!</v>
      </c>
      <c r="P4370" s="13" t="e">
        <f t="shared" si="603"/>
        <v>#DIV/0!</v>
      </c>
    </row>
    <row r="4371" spans="1:16" x14ac:dyDescent="0.2">
      <c r="A4371" s="46" t="s">
        <v>65</v>
      </c>
      <c r="B4371" s="47" t="s">
        <v>20</v>
      </c>
      <c r="C4371" s="47" t="s">
        <v>44</v>
      </c>
      <c r="D4371" s="47">
        <v>2019</v>
      </c>
      <c r="E4371">
        <v>4</v>
      </c>
      <c r="G4371">
        <v>2</v>
      </c>
      <c r="H4371">
        <v>2.2639999999999998</v>
      </c>
      <c r="M4371" s="3">
        <f t="shared" si="600"/>
        <v>2.2639999999999998</v>
      </c>
      <c r="N4371" s="1" t="e">
        <f t="shared" si="601"/>
        <v>#DIV/0!</v>
      </c>
      <c r="O4371" s="1" t="e">
        <f t="shared" si="602"/>
        <v>#DIV/0!</v>
      </c>
      <c r="P4371" s="2" t="e">
        <f t="shared" si="603"/>
        <v>#DIV/0!</v>
      </c>
    </row>
    <row r="4372" spans="1:16" x14ac:dyDescent="0.2">
      <c r="A4372" s="46" t="s">
        <v>65</v>
      </c>
      <c r="B4372" s="47" t="s">
        <v>20</v>
      </c>
      <c r="C4372" s="47" t="s">
        <v>44</v>
      </c>
      <c r="D4372" s="47">
        <v>2019</v>
      </c>
      <c r="E4372">
        <v>4</v>
      </c>
      <c r="G4372">
        <v>3</v>
      </c>
      <c r="H4372">
        <v>1.5089999999999999</v>
      </c>
      <c r="M4372" s="3">
        <f t="shared" si="600"/>
        <v>1.5089999999999999</v>
      </c>
      <c r="N4372" s="1" t="e">
        <f t="shared" si="601"/>
        <v>#DIV/0!</v>
      </c>
      <c r="O4372" s="1" t="e">
        <f t="shared" si="602"/>
        <v>#DIV/0!</v>
      </c>
      <c r="P4372" s="2" t="e">
        <f t="shared" si="603"/>
        <v>#DIV/0!</v>
      </c>
    </row>
    <row r="4373" spans="1:16" x14ac:dyDescent="0.2">
      <c r="A4373" s="46" t="s">
        <v>65</v>
      </c>
      <c r="B4373" s="47" t="s">
        <v>20</v>
      </c>
      <c r="C4373" s="47" t="s">
        <v>44</v>
      </c>
      <c r="D4373" s="47">
        <v>2019</v>
      </c>
      <c r="E4373">
        <v>4</v>
      </c>
      <c r="G4373">
        <v>4</v>
      </c>
      <c r="H4373">
        <v>1.5089999999999999</v>
      </c>
      <c r="M4373" s="3">
        <f t="shared" si="600"/>
        <v>1.5089999999999999</v>
      </c>
      <c r="N4373" s="1" t="e">
        <f t="shared" si="601"/>
        <v>#DIV/0!</v>
      </c>
      <c r="O4373" s="1" t="e">
        <f t="shared" si="602"/>
        <v>#DIV/0!</v>
      </c>
      <c r="P4373" s="2" t="e">
        <f t="shared" si="603"/>
        <v>#DIV/0!</v>
      </c>
    </row>
    <row r="4374" spans="1:16" x14ac:dyDescent="0.2">
      <c r="A4374" s="46" t="s">
        <v>65</v>
      </c>
      <c r="B4374" s="47" t="s">
        <v>20</v>
      </c>
      <c r="C4374" s="47" t="s">
        <v>44</v>
      </c>
      <c r="D4374" s="47">
        <v>2019</v>
      </c>
      <c r="E4374">
        <v>4</v>
      </c>
      <c r="G4374">
        <v>5</v>
      </c>
      <c r="H4374">
        <v>1.5089999999999999</v>
      </c>
      <c r="M4374" s="3">
        <f t="shared" si="600"/>
        <v>1.5089999999999999</v>
      </c>
      <c r="N4374" s="1" t="e">
        <f t="shared" si="601"/>
        <v>#DIV/0!</v>
      </c>
      <c r="O4374" s="1" t="e">
        <f t="shared" si="602"/>
        <v>#DIV/0!</v>
      </c>
      <c r="P4374" s="2" t="e">
        <f t="shared" si="603"/>
        <v>#DIV/0!</v>
      </c>
    </row>
    <row r="4375" spans="1:16" x14ac:dyDescent="0.2">
      <c r="A4375" s="46" t="s">
        <v>65</v>
      </c>
      <c r="B4375" s="47" t="s">
        <v>20</v>
      </c>
      <c r="C4375" s="47" t="s">
        <v>44</v>
      </c>
      <c r="D4375" s="47">
        <v>2019</v>
      </c>
      <c r="E4375">
        <v>4</v>
      </c>
      <c r="G4375">
        <v>6</v>
      </c>
      <c r="H4375">
        <v>3.0190000000000001</v>
      </c>
      <c r="M4375" s="3">
        <f t="shared" si="600"/>
        <v>3.0190000000000001</v>
      </c>
      <c r="N4375" s="1" t="e">
        <f t="shared" si="601"/>
        <v>#DIV/0!</v>
      </c>
      <c r="O4375" s="1" t="e">
        <f t="shared" si="602"/>
        <v>#DIV/0!</v>
      </c>
      <c r="P4375" s="2" t="e">
        <f t="shared" si="603"/>
        <v>#DIV/0!</v>
      </c>
    </row>
    <row r="4376" spans="1:16" x14ac:dyDescent="0.2">
      <c r="A4376" s="46" t="s">
        <v>65</v>
      </c>
      <c r="B4376" s="47" t="s">
        <v>20</v>
      </c>
      <c r="C4376" s="47" t="s">
        <v>44</v>
      </c>
      <c r="D4376" s="47">
        <v>2019</v>
      </c>
      <c r="E4376">
        <v>4</v>
      </c>
      <c r="G4376">
        <v>7</v>
      </c>
      <c r="H4376">
        <v>6.8339999999999996</v>
      </c>
      <c r="M4376" s="3">
        <f t="shared" si="600"/>
        <v>6.8339999999999996</v>
      </c>
      <c r="N4376" s="1" t="e">
        <f t="shared" si="601"/>
        <v>#DIV/0!</v>
      </c>
      <c r="O4376" s="1" t="e">
        <f t="shared" si="602"/>
        <v>#DIV/0!</v>
      </c>
      <c r="P4376" s="2" t="e">
        <f t="shared" si="603"/>
        <v>#DIV/0!</v>
      </c>
    </row>
    <row r="4377" spans="1:16" x14ac:dyDescent="0.2">
      <c r="A4377" s="46" t="s">
        <v>65</v>
      </c>
      <c r="B4377" s="47" t="s">
        <v>20</v>
      </c>
      <c r="C4377" s="47" t="s">
        <v>44</v>
      </c>
      <c r="D4377" s="47">
        <v>2019</v>
      </c>
      <c r="E4377">
        <v>4</v>
      </c>
      <c r="G4377">
        <v>8</v>
      </c>
      <c r="H4377">
        <v>4.5910000000000002</v>
      </c>
      <c r="M4377" s="3">
        <f t="shared" si="600"/>
        <v>4.5910000000000002</v>
      </c>
      <c r="N4377" s="1" t="e">
        <f t="shared" si="601"/>
        <v>#DIV/0!</v>
      </c>
      <c r="O4377" s="1" t="e">
        <f t="shared" si="602"/>
        <v>#DIV/0!</v>
      </c>
      <c r="P4377" s="2" t="e">
        <f t="shared" si="603"/>
        <v>#DIV/0!</v>
      </c>
    </row>
    <row r="4378" spans="1:16" x14ac:dyDescent="0.2">
      <c r="A4378" s="46" t="s">
        <v>65</v>
      </c>
      <c r="B4378" s="47" t="s">
        <v>20</v>
      </c>
      <c r="C4378" s="47" t="s">
        <v>44</v>
      </c>
      <c r="D4378" s="47">
        <v>2019</v>
      </c>
      <c r="E4378">
        <v>4</v>
      </c>
      <c r="G4378">
        <v>9</v>
      </c>
      <c r="H4378">
        <v>7.5469999999999997</v>
      </c>
      <c r="M4378" s="3">
        <f t="shared" si="600"/>
        <v>7.5469999999999997</v>
      </c>
      <c r="N4378" s="1" t="e">
        <f t="shared" si="601"/>
        <v>#DIV/0!</v>
      </c>
      <c r="O4378" s="1" t="e">
        <f t="shared" si="602"/>
        <v>#DIV/0!</v>
      </c>
      <c r="P4378" s="2" t="e">
        <f t="shared" si="603"/>
        <v>#DIV/0!</v>
      </c>
    </row>
    <row r="4379" spans="1:16" x14ac:dyDescent="0.2">
      <c r="A4379" s="46" t="s">
        <v>65</v>
      </c>
      <c r="B4379" s="47" t="s">
        <v>20</v>
      </c>
      <c r="C4379" s="47" t="s">
        <v>44</v>
      </c>
      <c r="D4379" s="47">
        <v>2019</v>
      </c>
      <c r="E4379">
        <v>4</v>
      </c>
      <c r="G4379">
        <v>10</v>
      </c>
      <c r="H4379">
        <v>6.9580000000000002</v>
      </c>
      <c r="M4379" s="3">
        <f t="shared" si="600"/>
        <v>6.9580000000000002</v>
      </c>
      <c r="N4379" s="1" t="e">
        <f t="shared" si="601"/>
        <v>#DIV/0!</v>
      </c>
      <c r="O4379" s="1" t="e">
        <f t="shared" si="602"/>
        <v>#DIV/0!</v>
      </c>
      <c r="P4379" s="2" t="e">
        <f t="shared" si="603"/>
        <v>#DIV/0!</v>
      </c>
    </row>
    <row r="4380" spans="1:16" x14ac:dyDescent="0.2">
      <c r="A4380" s="46" t="s">
        <v>65</v>
      </c>
      <c r="B4380" s="47" t="s">
        <v>20</v>
      </c>
      <c r="C4380" s="47" t="s">
        <v>44</v>
      </c>
      <c r="D4380" s="47">
        <v>2019</v>
      </c>
      <c r="E4380">
        <v>4</v>
      </c>
      <c r="G4380">
        <v>11</v>
      </c>
      <c r="H4380">
        <v>11.420999999999999</v>
      </c>
      <c r="M4380" s="3">
        <f t="shared" si="600"/>
        <v>11.420999999999999</v>
      </c>
      <c r="N4380" s="1" t="e">
        <f t="shared" si="601"/>
        <v>#DIV/0!</v>
      </c>
      <c r="O4380" s="1" t="e">
        <f t="shared" si="602"/>
        <v>#DIV/0!</v>
      </c>
      <c r="P4380" s="2" t="e">
        <f t="shared" si="603"/>
        <v>#DIV/0!</v>
      </c>
    </row>
    <row r="4381" spans="1:16" x14ac:dyDescent="0.2">
      <c r="A4381" s="46" t="s">
        <v>65</v>
      </c>
      <c r="B4381" s="47" t="s">
        <v>20</v>
      </c>
      <c r="C4381" s="47" t="s">
        <v>44</v>
      </c>
      <c r="D4381" s="47">
        <v>2019</v>
      </c>
      <c r="E4381">
        <v>4</v>
      </c>
      <c r="G4381">
        <v>12</v>
      </c>
      <c r="H4381">
        <v>6.0380000000000003</v>
      </c>
      <c r="M4381" s="3">
        <f t="shared" si="600"/>
        <v>6.0380000000000003</v>
      </c>
      <c r="N4381" s="1" t="e">
        <f t="shared" si="601"/>
        <v>#DIV/0!</v>
      </c>
      <c r="O4381" s="1" t="e">
        <f t="shared" si="602"/>
        <v>#DIV/0!</v>
      </c>
      <c r="P4381" s="2" t="e">
        <f t="shared" si="603"/>
        <v>#DIV/0!</v>
      </c>
    </row>
    <row r="4382" spans="1:16" x14ac:dyDescent="0.2">
      <c r="A4382" s="46" t="s">
        <v>65</v>
      </c>
      <c r="B4382" s="47" t="s">
        <v>20</v>
      </c>
      <c r="C4382" s="47" t="s">
        <v>44</v>
      </c>
      <c r="D4382" s="47">
        <v>2019</v>
      </c>
      <c r="E4382">
        <v>4</v>
      </c>
      <c r="G4382">
        <v>13</v>
      </c>
      <c r="H4382">
        <v>9.3350000000000009</v>
      </c>
      <c r="M4382" s="3">
        <f t="shared" si="600"/>
        <v>9.3350000000000009</v>
      </c>
      <c r="N4382" s="1" t="e">
        <f t="shared" si="601"/>
        <v>#DIV/0!</v>
      </c>
      <c r="O4382" s="1" t="e">
        <f t="shared" si="602"/>
        <v>#DIV/0!</v>
      </c>
      <c r="P4382" s="2" t="e">
        <f t="shared" si="603"/>
        <v>#DIV/0!</v>
      </c>
    </row>
    <row r="4383" spans="1:16" x14ac:dyDescent="0.2">
      <c r="A4383" s="46" t="s">
        <v>65</v>
      </c>
      <c r="B4383" s="47" t="s">
        <v>20</v>
      </c>
      <c r="C4383" s="47" t="s">
        <v>44</v>
      </c>
      <c r="D4383" s="47">
        <v>2019</v>
      </c>
      <c r="E4383">
        <v>4</v>
      </c>
      <c r="G4383">
        <v>14</v>
      </c>
      <c r="H4383">
        <v>12.83</v>
      </c>
      <c r="M4383" s="3">
        <f t="shared" si="600"/>
        <v>12.83</v>
      </c>
      <c r="N4383" s="1" t="e">
        <f t="shared" si="601"/>
        <v>#DIV/0!</v>
      </c>
      <c r="O4383" s="1" t="e">
        <f t="shared" si="602"/>
        <v>#DIV/0!</v>
      </c>
      <c r="P4383" s="2" t="e">
        <f t="shared" si="603"/>
        <v>#DIV/0!</v>
      </c>
    </row>
    <row r="4384" spans="1:16" x14ac:dyDescent="0.2">
      <c r="A4384" s="46" t="s">
        <v>65</v>
      </c>
      <c r="B4384" s="47" t="s">
        <v>20</v>
      </c>
      <c r="C4384" s="47" t="s">
        <v>44</v>
      </c>
      <c r="D4384" s="47">
        <v>2019</v>
      </c>
      <c r="E4384">
        <v>4</v>
      </c>
      <c r="G4384">
        <v>15</v>
      </c>
      <c r="H4384">
        <v>16.672000000000001</v>
      </c>
      <c r="M4384" s="3">
        <f t="shared" si="600"/>
        <v>16.672000000000001</v>
      </c>
      <c r="N4384" s="1" t="e">
        <f t="shared" si="601"/>
        <v>#DIV/0!</v>
      </c>
      <c r="O4384" s="1" t="e">
        <f t="shared" si="602"/>
        <v>#DIV/0!</v>
      </c>
      <c r="P4384" s="2" t="e">
        <f t="shared" si="603"/>
        <v>#DIV/0!</v>
      </c>
    </row>
    <row r="4385" spans="1:16" x14ac:dyDescent="0.2">
      <c r="A4385" s="46" t="s">
        <v>65</v>
      </c>
      <c r="B4385" s="47" t="s">
        <v>20</v>
      </c>
      <c r="C4385" s="47" t="s">
        <v>44</v>
      </c>
      <c r="D4385" s="47">
        <v>2019</v>
      </c>
      <c r="E4385">
        <v>4</v>
      </c>
      <c r="G4385">
        <v>16</v>
      </c>
      <c r="H4385">
        <v>21.186</v>
      </c>
      <c r="M4385" s="3">
        <f t="shared" si="600"/>
        <v>21.186</v>
      </c>
      <c r="N4385" s="1" t="e">
        <f t="shared" si="601"/>
        <v>#DIV/0!</v>
      </c>
      <c r="O4385" s="1" t="e">
        <f t="shared" si="602"/>
        <v>#DIV/0!</v>
      </c>
      <c r="P4385" s="2" t="e">
        <f t="shared" si="603"/>
        <v>#DIV/0!</v>
      </c>
    </row>
    <row r="4386" spans="1:16" x14ac:dyDescent="0.2">
      <c r="A4386" s="46" t="s">
        <v>65</v>
      </c>
      <c r="B4386" s="47" t="s">
        <v>20</v>
      </c>
      <c r="C4386" s="47" t="s">
        <v>44</v>
      </c>
      <c r="D4386" s="47">
        <v>2019</v>
      </c>
      <c r="E4386">
        <v>4</v>
      </c>
      <c r="G4386">
        <v>17</v>
      </c>
      <c r="H4386">
        <v>16.672000000000001</v>
      </c>
      <c r="M4386" s="3">
        <f t="shared" si="600"/>
        <v>16.672000000000001</v>
      </c>
      <c r="N4386" s="1" t="e">
        <f t="shared" si="601"/>
        <v>#DIV/0!</v>
      </c>
      <c r="O4386" s="1" t="e">
        <f t="shared" si="602"/>
        <v>#DIV/0!</v>
      </c>
      <c r="P4386" s="2" t="e">
        <f t="shared" si="603"/>
        <v>#DIV/0!</v>
      </c>
    </row>
    <row r="4387" spans="1:16" x14ac:dyDescent="0.2">
      <c r="A4387" s="46" t="s">
        <v>65</v>
      </c>
      <c r="B4387" s="47" t="s">
        <v>20</v>
      </c>
      <c r="C4387" s="47" t="s">
        <v>44</v>
      </c>
      <c r="D4387" s="47">
        <v>2019</v>
      </c>
      <c r="E4387">
        <v>4</v>
      </c>
      <c r="G4387">
        <v>18</v>
      </c>
      <c r="H4387">
        <v>11.346</v>
      </c>
      <c r="M4387" s="3">
        <f t="shared" si="600"/>
        <v>11.346</v>
      </c>
      <c r="N4387" s="1" t="e">
        <f t="shared" si="601"/>
        <v>#DIV/0!</v>
      </c>
      <c r="O4387" s="1" t="e">
        <f t="shared" si="602"/>
        <v>#DIV/0!</v>
      </c>
      <c r="P4387" s="2" t="e">
        <f t="shared" si="603"/>
        <v>#DIV/0!</v>
      </c>
    </row>
    <row r="4388" spans="1:16" x14ac:dyDescent="0.2">
      <c r="A4388" s="46" t="s">
        <v>65</v>
      </c>
      <c r="B4388" s="47" t="s">
        <v>20</v>
      </c>
      <c r="C4388" s="47" t="s">
        <v>44</v>
      </c>
      <c r="D4388" s="47">
        <v>2019</v>
      </c>
      <c r="E4388">
        <v>4</v>
      </c>
      <c r="G4388">
        <v>19</v>
      </c>
      <c r="H4388">
        <v>9.8109999999999999</v>
      </c>
      <c r="M4388" s="3">
        <f t="shared" si="600"/>
        <v>9.8109999999999999</v>
      </c>
      <c r="N4388" s="1" t="e">
        <f t="shared" si="601"/>
        <v>#DIV/0!</v>
      </c>
      <c r="O4388" s="1" t="e">
        <f t="shared" si="602"/>
        <v>#DIV/0!</v>
      </c>
      <c r="P4388" s="2" t="e">
        <f t="shared" si="603"/>
        <v>#DIV/0!</v>
      </c>
    </row>
    <row r="4389" spans="1:16" x14ac:dyDescent="0.2">
      <c r="A4389" s="46" t="s">
        <v>65</v>
      </c>
      <c r="B4389" s="47" t="s">
        <v>20</v>
      </c>
      <c r="C4389" s="47" t="s">
        <v>44</v>
      </c>
      <c r="D4389" s="47">
        <v>2019</v>
      </c>
      <c r="E4389">
        <v>4</v>
      </c>
      <c r="G4389">
        <v>20</v>
      </c>
      <c r="H4389">
        <v>14.419</v>
      </c>
      <c r="M4389" s="3">
        <f t="shared" si="600"/>
        <v>14.419</v>
      </c>
      <c r="N4389" s="1" t="e">
        <f t="shared" si="601"/>
        <v>#DIV/0!</v>
      </c>
      <c r="O4389" s="1" t="e">
        <f t="shared" si="602"/>
        <v>#DIV/0!</v>
      </c>
      <c r="P4389" s="2" t="e">
        <f t="shared" si="603"/>
        <v>#DIV/0!</v>
      </c>
    </row>
    <row r="4390" spans="1:16" x14ac:dyDescent="0.2">
      <c r="A4390" s="46" t="s">
        <v>65</v>
      </c>
      <c r="B4390" s="47" t="s">
        <v>20</v>
      </c>
      <c r="C4390" s="47" t="s">
        <v>44</v>
      </c>
      <c r="D4390" s="47">
        <v>2019</v>
      </c>
      <c r="E4390">
        <v>4</v>
      </c>
      <c r="G4390">
        <v>21</v>
      </c>
      <c r="H4390">
        <v>15.113</v>
      </c>
      <c r="M4390" s="3">
        <f t="shared" si="600"/>
        <v>15.113</v>
      </c>
      <c r="N4390" s="1" t="e">
        <f t="shared" si="601"/>
        <v>#DIV/0!</v>
      </c>
      <c r="O4390" s="1" t="e">
        <f t="shared" si="602"/>
        <v>#DIV/0!</v>
      </c>
      <c r="P4390" s="2" t="e">
        <f t="shared" si="603"/>
        <v>#DIV/0!</v>
      </c>
    </row>
    <row r="4391" spans="1:16" x14ac:dyDescent="0.2">
      <c r="A4391" s="46" t="s">
        <v>65</v>
      </c>
      <c r="B4391" s="47" t="s">
        <v>20</v>
      </c>
      <c r="C4391" s="47" t="s">
        <v>44</v>
      </c>
      <c r="D4391" s="47">
        <v>2019</v>
      </c>
      <c r="E4391">
        <v>4</v>
      </c>
      <c r="G4391">
        <v>22</v>
      </c>
      <c r="H4391">
        <v>12.074999999999999</v>
      </c>
      <c r="M4391" s="3">
        <f t="shared" si="600"/>
        <v>12.074999999999999</v>
      </c>
      <c r="N4391" s="1" t="e">
        <f t="shared" si="601"/>
        <v>#DIV/0!</v>
      </c>
      <c r="O4391" s="1" t="e">
        <f t="shared" si="602"/>
        <v>#DIV/0!</v>
      </c>
      <c r="P4391" s="2" t="e">
        <f t="shared" si="603"/>
        <v>#DIV/0!</v>
      </c>
    </row>
    <row r="4392" spans="1:16" x14ac:dyDescent="0.2">
      <c r="A4392" s="46" t="s">
        <v>65</v>
      </c>
      <c r="B4392" s="47" t="s">
        <v>20</v>
      </c>
      <c r="C4392" s="47" t="s">
        <v>44</v>
      </c>
      <c r="D4392" s="47">
        <v>2019</v>
      </c>
      <c r="E4392">
        <v>4</v>
      </c>
      <c r="G4392">
        <v>23</v>
      </c>
      <c r="H4392">
        <v>15.867000000000001</v>
      </c>
      <c r="M4392" s="3">
        <f t="shared" si="600"/>
        <v>15.867000000000001</v>
      </c>
      <c r="N4392" s="1" t="e">
        <f t="shared" si="601"/>
        <v>#DIV/0!</v>
      </c>
      <c r="O4392" s="1" t="e">
        <f t="shared" si="602"/>
        <v>#DIV/0!</v>
      </c>
      <c r="P4392" s="2" t="e">
        <f t="shared" si="603"/>
        <v>#DIV/0!</v>
      </c>
    </row>
    <row r="4393" spans="1:16" x14ac:dyDescent="0.2">
      <c r="A4393" s="46" t="s">
        <v>65</v>
      </c>
      <c r="B4393" s="47" t="s">
        <v>20</v>
      </c>
      <c r="C4393" s="47" t="s">
        <v>44</v>
      </c>
      <c r="D4393" s="47">
        <v>2019</v>
      </c>
      <c r="E4393">
        <v>4</v>
      </c>
      <c r="G4393">
        <v>24</v>
      </c>
      <c r="H4393">
        <v>16.603999999999999</v>
      </c>
      <c r="M4393" s="3">
        <f t="shared" si="600"/>
        <v>16.603999999999999</v>
      </c>
      <c r="N4393" s="1" t="e">
        <f t="shared" si="601"/>
        <v>#DIV/0!</v>
      </c>
      <c r="O4393" s="1" t="e">
        <f t="shared" si="602"/>
        <v>#DIV/0!</v>
      </c>
      <c r="P4393" s="2" t="e">
        <f t="shared" si="603"/>
        <v>#DIV/0!</v>
      </c>
    </row>
    <row r="4394" spans="1:16" x14ac:dyDescent="0.2">
      <c r="A4394" s="46" t="s">
        <v>65</v>
      </c>
      <c r="B4394" s="47" t="s">
        <v>20</v>
      </c>
      <c r="C4394" s="47" t="s">
        <v>44</v>
      </c>
      <c r="D4394" s="47">
        <v>2019</v>
      </c>
      <c r="E4394">
        <v>4</v>
      </c>
      <c r="G4394">
        <v>25</v>
      </c>
      <c r="H4394">
        <v>25.088000000000001</v>
      </c>
      <c r="M4394" s="3">
        <f t="shared" si="600"/>
        <v>25.088000000000001</v>
      </c>
      <c r="N4394" s="1" t="e">
        <f t="shared" si="601"/>
        <v>#DIV/0!</v>
      </c>
      <c r="O4394" s="1" t="e">
        <f t="shared" si="602"/>
        <v>#DIV/0!</v>
      </c>
      <c r="P4394" s="2" t="e">
        <f t="shared" si="603"/>
        <v>#DIV/0!</v>
      </c>
    </row>
    <row r="4395" spans="1:16" x14ac:dyDescent="0.2">
      <c r="A4395" s="46" t="s">
        <v>65</v>
      </c>
      <c r="B4395" s="47" t="s">
        <v>20</v>
      </c>
      <c r="C4395" s="47" t="s">
        <v>44</v>
      </c>
      <c r="D4395" s="47">
        <v>2019</v>
      </c>
      <c r="E4395">
        <v>4</v>
      </c>
      <c r="G4395">
        <v>26</v>
      </c>
      <c r="H4395">
        <v>19.853999999999999</v>
      </c>
      <c r="M4395" s="3">
        <f t="shared" si="600"/>
        <v>19.853999999999999</v>
      </c>
      <c r="N4395" s="1" t="e">
        <f t="shared" si="601"/>
        <v>#DIV/0!</v>
      </c>
      <c r="O4395" s="1" t="e">
        <f t="shared" si="602"/>
        <v>#DIV/0!</v>
      </c>
      <c r="P4395" s="2" t="e">
        <f t="shared" si="603"/>
        <v>#DIV/0!</v>
      </c>
    </row>
    <row r="4396" spans="1:16" x14ac:dyDescent="0.2">
      <c r="A4396" s="46" t="s">
        <v>65</v>
      </c>
      <c r="B4396" s="47" t="s">
        <v>20</v>
      </c>
      <c r="C4396" s="47" t="s">
        <v>44</v>
      </c>
      <c r="D4396" s="47">
        <v>2019</v>
      </c>
      <c r="E4396">
        <v>4</v>
      </c>
      <c r="G4396">
        <v>27</v>
      </c>
      <c r="H4396">
        <v>26.747</v>
      </c>
      <c r="M4396" s="3">
        <f t="shared" ref="M4396:M4433" si="604">AVERAGE(H4396:L4396)</f>
        <v>26.747</v>
      </c>
      <c r="N4396" s="1" t="e">
        <f t="shared" ref="N4396:N4433" si="605">STDEV(H4396:L4396)</f>
        <v>#DIV/0!</v>
      </c>
      <c r="O4396" s="1" t="e">
        <f t="shared" ref="O4396:O4433" si="606">M4396+N4396</f>
        <v>#DIV/0!</v>
      </c>
      <c r="P4396" s="2" t="e">
        <f t="shared" ref="P4396:P4433" si="607">M4396-N4396</f>
        <v>#DIV/0!</v>
      </c>
    </row>
    <row r="4397" spans="1:16" x14ac:dyDescent="0.2">
      <c r="A4397" s="46" t="s">
        <v>65</v>
      </c>
      <c r="B4397" s="47" t="s">
        <v>20</v>
      </c>
      <c r="C4397" s="47" t="s">
        <v>44</v>
      </c>
      <c r="D4397" s="47">
        <v>2019</v>
      </c>
      <c r="E4397">
        <v>4</v>
      </c>
      <c r="G4397">
        <v>28</v>
      </c>
      <c r="H4397">
        <v>24.257000000000001</v>
      </c>
      <c r="M4397" s="3">
        <f t="shared" si="604"/>
        <v>24.257000000000001</v>
      </c>
      <c r="N4397" s="1" t="e">
        <f t="shared" si="605"/>
        <v>#DIV/0!</v>
      </c>
      <c r="O4397" s="1" t="e">
        <f t="shared" si="606"/>
        <v>#DIV/0!</v>
      </c>
      <c r="P4397" s="2" t="e">
        <f t="shared" si="607"/>
        <v>#DIV/0!</v>
      </c>
    </row>
    <row r="4398" spans="1:16" x14ac:dyDescent="0.2">
      <c r="A4398" s="46" t="s">
        <v>65</v>
      </c>
      <c r="B4398" s="47" t="s">
        <v>20</v>
      </c>
      <c r="C4398" s="47" t="s">
        <v>44</v>
      </c>
      <c r="D4398" s="47">
        <v>2019</v>
      </c>
      <c r="E4398">
        <v>4</v>
      </c>
      <c r="G4398">
        <v>29</v>
      </c>
      <c r="H4398">
        <v>13.669</v>
      </c>
      <c r="M4398" s="3">
        <f t="shared" si="604"/>
        <v>13.669</v>
      </c>
      <c r="N4398" s="1" t="e">
        <f t="shared" si="605"/>
        <v>#DIV/0!</v>
      </c>
      <c r="O4398" s="1" t="e">
        <f t="shared" si="606"/>
        <v>#DIV/0!</v>
      </c>
      <c r="P4398" s="2" t="e">
        <f t="shared" si="607"/>
        <v>#DIV/0!</v>
      </c>
    </row>
    <row r="4399" spans="1:16" x14ac:dyDescent="0.2">
      <c r="A4399" s="46" t="s">
        <v>65</v>
      </c>
      <c r="B4399" s="47" t="s">
        <v>20</v>
      </c>
      <c r="C4399" s="47" t="s">
        <v>44</v>
      </c>
      <c r="D4399" s="47">
        <v>2019</v>
      </c>
      <c r="E4399">
        <v>4</v>
      </c>
      <c r="G4399">
        <v>30</v>
      </c>
      <c r="H4399">
        <v>18.129000000000001</v>
      </c>
      <c r="M4399" s="3">
        <f t="shared" si="604"/>
        <v>18.129000000000001</v>
      </c>
      <c r="N4399" s="1" t="e">
        <f t="shared" si="605"/>
        <v>#DIV/0!</v>
      </c>
      <c r="O4399" s="1" t="e">
        <f t="shared" si="606"/>
        <v>#DIV/0!</v>
      </c>
      <c r="P4399" s="2" t="e">
        <f t="shared" si="607"/>
        <v>#DIV/0!</v>
      </c>
    </row>
    <row r="4400" spans="1:16" x14ac:dyDescent="0.2">
      <c r="A4400" s="46" t="s">
        <v>65</v>
      </c>
      <c r="B4400" s="47" t="s">
        <v>20</v>
      </c>
      <c r="C4400" s="47" t="s">
        <v>44</v>
      </c>
      <c r="D4400" s="47">
        <v>2019</v>
      </c>
      <c r="E4400">
        <v>4</v>
      </c>
      <c r="G4400">
        <v>31</v>
      </c>
      <c r="H4400">
        <v>24.198</v>
      </c>
      <c r="M4400" s="3">
        <f t="shared" si="604"/>
        <v>24.198</v>
      </c>
      <c r="N4400" s="1" t="e">
        <f t="shared" si="605"/>
        <v>#DIV/0!</v>
      </c>
      <c r="O4400" s="1" t="e">
        <f t="shared" si="606"/>
        <v>#DIV/0!</v>
      </c>
      <c r="P4400" s="2" t="e">
        <f t="shared" si="607"/>
        <v>#DIV/0!</v>
      </c>
    </row>
    <row r="4401" spans="1:16" x14ac:dyDescent="0.2">
      <c r="A4401" s="46" t="s">
        <v>65</v>
      </c>
      <c r="B4401" s="47" t="s">
        <v>20</v>
      </c>
      <c r="C4401" s="47" t="s">
        <v>44</v>
      </c>
      <c r="D4401" s="47">
        <v>2019</v>
      </c>
      <c r="E4401">
        <v>4</v>
      </c>
      <c r="G4401">
        <v>32</v>
      </c>
      <c r="H4401">
        <v>16.620999999999999</v>
      </c>
      <c r="M4401" s="3">
        <f t="shared" si="604"/>
        <v>16.620999999999999</v>
      </c>
      <c r="N4401" s="1" t="e">
        <f t="shared" si="605"/>
        <v>#DIV/0!</v>
      </c>
      <c r="O4401" s="1" t="e">
        <f t="shared" si="606"/>
        <v>#DIV/0!</v>
      </c>
      <c r="P4401" s="2" t="e">
        <f t="shared" si="607"/>
        <v>#DIV/0!</v>
      </c>
    </row>
    <row r="4402" spans="1:16" x14ac:dyDescent="0.2">
      <c r="A4402" s="46" t="s">
        <v>65</v>
      </c>
      <c r="B4402" s="47" t="s">
        <v>20</v>
      </c>
      <c r="C4402" s="47" t="s">
        <v>44</v>
      </c>
      <c r="D4402" s="47">
        <v>2019</v>
      </c>
      <c r="E4402">
        <v>4</v>
      </c>
      <c r="G4402">
        <v>33</v>
      </c>
      <c r="H4402">
        <v>20.433</v>
      </c>
      <c r="M4402" s="3">
        <f t="shared" si="604"/>
        <v>20.433</v>
      </c>
      <c r="N4402" s="1" t="e">
        <f t="shared" si="605"/>
        <v>#DIV/0!</v>
      </c>
      <c r="O4402" s="1" t="e">
        <f t="shared" si="606"/>
        <v>#DIV/0!</v>
      </c>
      <c r="P4402" s="2" t="e">
        <f t="shared" si="607"/>
        <v>#DIV/0!</v>
      </c>
    </row>
    <row r="4403" spans="1:16" x14ac:dyDescent="0.2">
      <c r="A4403" s="46" t="s">
        <v>65</v>
      </c>
      <c r="B4403" s="47" t="s">
        <v>20</v>
      </c>
      <c r="C4403" s="47" t="s">
        <v>44</v>
      </c>
      <c r="D4403" s="47">
        <v>2019</v>
      </c>
      <c r="E4403">
        <v>4</v>
      </c>
      <c r="G4403">
        <v>34</v>
      </c>
      <c r="H4403">
        <v>17.619</v>
      </c>
      <c r="M4403" s="3">
        <f t="shared" si="604"/>
        <v>17.619</v>
      </c>
      <c r="N4403" s="1" t="e">
        <f t="shared" si="605"/>
        <v>#DIV/0!</v>
      </c>
      <c r="O4403" s="1" t="e">
        <f t="shared" si="606"/>
        <v>#DIV/0!</v>
      </c>
      <c r="P4403" s="2" t="e">
        <f t="shared" si="607"/>
        <v>#DIV/0!</v>
      </c>
    </row>
    <row r="4404" spans="1:16" x14ac:dyDescent="0.2">
      <c r="A4404" s="46" t="s">
        <v>65</v>
      </c>
      <c r="B4404" s="47" t="s">
        <v>20</v>
      </c>
      <c r="C4404" s="47" t="s">
        <v>44</v>
      </c>
      <c r="D4404" s="47">
        <v>2019</v>
      </c>
      <c r="E4404">
        <v>4</v>
      </c>
      <c r="G4404">
        <v>35</v>
      </c>
      <c r="H4404">
        <v>12.169</v>
      </c>
      <c r="M4404" s="3">
        <f t="shared" si="604"/>
        <v>12.169</v>
      </c>
      <c r="N4404" s="1" t="e">
        <f t="shared" si="605"/>
        <v>#DIV/0!</v>
      </c>
      <c r="O4404" s="1" t="e">
        <f t="shared" si="606"/>
        <v>#DIV/0!</v>
      </c>
      <c r="P4404" s="2" t="e">
        <f t="shared" si="607"/>
        <v>#DIV/0!</v>
      </c>
    </row>
    <row r="4405" spans="1:16" x14ac:dyDescent="0.2">
      <c r="A4405" s="46" t="s">
        <v>65</v>
      </c>
      <c r="B4405" s="47" t="s">
        <v>20</v>
      </c>
      <c r="C4405" s="47" t="s">
        <v>44</v>
      </c>
      <c r="D4405" s="47">
        <v>2019</v>
      </c>
      <c r="E4405">
        <v>4</v>
      </c>
      <c r="G4405">
        <v>36</v>
      </c>
      <c r="H4405">
        <v>22.841999999999999</v>
      </c>
      <c r="M4405" s="3">
        <f t="shared" si="604"/>
        <v>22.841999999999999</v>
      </c>
      <c r="N4405" s="1" t="e">
        <f t="shared" si="605"/>
        <v>#DIV/0!</v>
      </c>
      <c r="O4405" s="1" t="e">
        <f t="shared" si="606"/>
        <v>#DIV/0!</v>
      </c>
      <c r="P4405" s="2" t="e">
        <f t="shared" si="607"/>
        <v>#DIV/0!</v>
      </c>
    </row>
    <row r="4406" spans="1:16" x14ac:dyDescent="0.2">
      <c r="A4406" s="46" t="s">
        <v>65</v>
      </c>
      <c r="B4406" s="47" t="s">
        <v>20</v>
      </c>
      <c r="C4406" s="47" t="s">
        <v>44</v>
      </c>
      <c r="D4406" s="47">
        <v>2019</v>
      </c>
      <c r="E4406">
        <v>4</v>
      </c>
      <c r="G4406">
        <v>37</v>
      </c>
      <c r="H4406">
        <v>20.6</v>
      </c>
      <c r="M4406" s="3">
        <f t="shared" si="604"/>
        <v>20.6</v>
      </c>
      <c r="N4406" s="1" t="e">
        <f t="shared" si="605"/>
        <v>#DIV/0!</v>
      </c>
      <c r="O4406" s="1" t="e">
        <f t="shared" si="606"/>
        <v>#DIV/0!</v>
      </c>
      <c r="P4406" s="2" t="e">
        <f t="shared" si="607"/>
        <v>#DIV/0!</v>
      </c>
    </row>
    <row r="4407" spans="1:16" x14ac:dyDescent="0.2">
      <c r="A4407" s="46" t="s">
        <v>65</v>
      </c>
      <c r="B4407" s="47" t="s">
        <v>20</v>
      </c>
      <c r="C4407" s="47" t="s">
        <v>44</v>
      </c>
      <c r="D4407" s="47">
        <v>2019</v>
      </c>
      <c r="E4407">
        <v>4</v>
      </c>
      <c r="G4407">
        <v>38</v>
      </c>
      <c r="H4407">
        <v>18.501999999999999</v>
      </c>
      <c r="M4407" s="3">
        <f t="shared" si="604"/>
        <v>18.501999999999999</v>
      </c>
      <c r="N4407" s="1" t="e">
        <f t="shared" si="605"/>
        <v>#DIV/0!</v>
      </c>
      <c r="O4407" s="1" t="e">
        <f t="shared" si="606"/>
        <v>#DIV/0!</v>
      </c>
      <c r="P4407" s="2" t="e">
        <f t="shared" si="607"/>
        <v>#DIV/0!</v>
      </c>
    </row>
    <row r="4408" spans="1:16" x14ac:dyDescent="0.2">
      <c r="A4408" s="46" t="s">
        <v>65</v>
      </c>
      <c r="B4408" s="47" t="s">
        <v>20</v>
      </c>
      <c r="C4408" s="47" t="s">
        <v>44</v>
      </c>
      <c r="D4408" s="47">
        <v>2019</v>
      </c>
      <c r="E4408">
        <v>4</v>
      </c>
      <c r="G4408">
        <v>39</v>
      </c>
      <c r="H4408">
        <v>20.724</v>
      </c>
      <c r="M4408" s="3">
        <f t="shared" si="604"/>
        <v>20.724</v>
      </c>
      <c r="N4408" s="1" t="e">
        <f t="shared" si="605"/>
        <v>#DIV/0!</v>
      </c>
      <c r="O4408" s="1" t="e">
        <f t="shared" si="606"/>
        <v>#DIV/0!</v>
      </c>
      <c r="P4408" s="2" t="e">
        <f t="shared" si="607"/>
        <v>#DIV/0!</v>
      </c>
    </row>
    <row r="4409" spans="1:16" x14ac:dyDescent="0.2">
      <c r="A4409" s="46" t="s">
        <v>65</v>
      </c>
      <c r="B4409" s="47" t="s">
        <v>20</v>
      </c>
      <c r="C4409" s="47" t="s">
        <v>44</v>
      </c>
      <c r="D4409" s="47">
        <v>2019</v>
      </c>
      <c r="E4409">
        <v>4</v>
      </c>
      <c r="G4409">
        <v>40</v>
      </c>
      <c r="H4409">
        <v>23.396000000000001</v>
      </c>
      <c r="M4409" s="3">
        <f t="shared" si="604"/>
        <v>23.396000000000001</v>
      </c>
      <c r="N4409" s="1" t="e">
        <f t="shared" si="605"/>
        <v>#DIV/0!</v>
      </c>
      <c r="O4409" s="1" t="e">
        <f t="shared" si="606"/>
        <v>#DIV/0!</v>
      </c>
      <c r="P4409" s="2" t="e">
        <f t="shared" si="607"/>
        <v>#DIV/0!</v>
      </c>
    </row>
    <row r="4410" spans="1:16" x14ac:dyDescent="0.2">
      <c r="A4410" s="46" t="s">
        <v>65</v>
      </c>
      <c r="B4410" s="47" t="s">
        <v>20</v>
      </c>
      <c r="C4410" s="47" t="s">
        <v>44</v>
      </c>
      <c r="D4410" s="47">
        <v>2019</v>
      </c>
      <c r="E4410">
        <v>4</v>
      </c>
      <c r="G4410">
        <v>41</v>
      </c>
      <c r="H4410">
        <v>23.408000000000001</v>
      </c>
      <c r="M4410" s="3">
        <f t="shared" si="604"/>
        <v>23.408000000000001</v>
      </c>
      <c r="N4410" s="1" t="e">
        <f t="shared" si="605"/>
        <v>#DIV/0!</v>
      </c>
      <c r="O4410" s="1" t="e">
        <f t="shared" si="606"/>
        <v>#DIV/0!</v>
      </c>
      <c r="P4410" s="2" t="e">
        <f t="shared" si="607"/>
        <v>#DIV/0!</v>
      </c>
    </row>
    <row r="4411" spans="1:16" x14ac:dyDescent="0.2">
      <c r="A4411" s="46" t="s">
        <v>65</v>
      </c>
      <c r="B4411" s="47" t="s">
        <v>20</v>
      </c>
      <c r="C4411" s="47" t="s">
        <v>44</v>
      </c>
      <c r="D4411" s="47">
        <v>2019</v>
      </c>
      <c r="E4411">
        <v>4</v>
      </c>
      <c r="G4411">
        <v>42</v>
      </c>
      <c r="H4411">
        <v>23.445</v>
      </c>
      <c r="M4411" s="3">
        <f t="shared" si="604"/>
        <v>23.445</v>
      </c>
      <c r="N4411" s="1" t="e">
        <f t="shared" si="605"/>
        <v>#DIV/0!</v>
      </c>
      <c r="O4411" s="1" t="e">
        <f t="shared" si="606"/>
        <v>#DIV/0!</v>
      </c>
      <c r="P4411" s="2" t="e">
        <f t="shared" si="607"/>
        <v>#DIV/0!</v>
      </c>
    </row>
    <row r="4412" spans="1:16" x14ac:dyDescent="0.2">
      <c r="A4412" s="46" t="s">
        <v>65</v>
      </c>
      <c r="B4412" s="47" t="s">
        <v>20</v>
      </c>
      <c r="C4412" s="47" t="s">
        <v>44</v>
      </c>
      <c r="D4412" s="47">
        <v>2019</v>
      </c>
      <c r="E4412">
        <v>4</v>
      </c>
      <c r="G4412">
        <v>43</v>
      </c>
      <c r="H4412">
        <v>24.338999999999999</v>
      </c>
      <c r="M4412" s="3">
        <f t="shared" si="604"/>
        <v>24.338999999999999</v>
      </c>
      <c r="N4412" s="1" t="e">
        <f t="shared" si="605"/>
        <v>#DIV/0!</v>
      </c>
      <c r="O4412" s="1" t="e">
        <f t="shared" si="606"/>
        <v>#DIV/0!</v>
      </c>
      <c r="P4412" s="2" t="e">
        <f t="shared" si="607"/>
        <v>#DIV/0!</v>
      </c>
    </row>
    <row r="4413" spans="1:16" x14ac:dyDescent="0.2">
      <c r="A4413" s="46" t="s">
        <v>65</v>
      </c>
      <c r="B4413" s="47" t="s">
        <v>20</v>
      </c>
      <c r="C4413" s="47" t="s">
        <v>44</v>
      </c>
      <c r="D4413" s="47">
        <v>2019</v>
      </c>
      <c r="E4413">
        <v>4</v>
      </c>
      <c r="G4413">
        <v>44</v>
      </c>
      <c r="H4413">
        <v>16.876000000000001</v>
      </c>
      <c r="M4413" s="3">
        <f t="shared" si="604"/>
        <v>16.876000000000001</v>
      </c>
      <c r="N4413" s="1" t="e">
        <f t="shared" si="605"/>
        <v>#DIV/0!</v>
      </c>
      <c r="O4413" s="1" t="e">
        <f t="shared" si="606"/>
        <v>#DIV/0!</v>
      </c>
      <c r="P4413" s="2" t="e">
        <f t="shared" si="607"/>
        <v>#DIV/0!</v>
      </c>
    </row>
    <row r="4414" spans="1:16" x14ac:dyDescent="0.2">
      <c r="A4414" s="46" t="s">
        <v>65</v>
      </c>
      <c r="B4414" s="47" t="s">
        <v>20</v>
      </c>
      <c r="C4414" s="47" t="s">
        <v>44</v>
      </c>
      <c r="D4414" s="47">
        <v>2019</v>
      </c>
      <c r="E4414">
        <v>4</v>
      </c>
      <c r="G4414">
        <v>45</v>
      </c>
      <c r="H4414">
        <v>23.984999999999999</v>
      </c>
      <c r="M4414" s="3">
        <f t="shared" si="604"/>
        <v>23.984999999999999</v>
      </c>
      <c r="N4414" s="1" t="e">
        <f t="shared" si="605"/>
        <v>#DIV/0!</v>
      </c>
      <c r="O4414" s="1" t="e">
        <f t="shared" si="606"/>
        <v>#DIV/0!</v>
      </c>
      <c r="P4414" s="2" t="e">
        <f t="shared" si="607"/>
        <v>#DIV/0!</v>
      </c>
    </row>
    <row r="4415" spans="1:16" x14ac:dyDescent="0.2">
      <c r="A4415" s="46" t="s">
        <v>65</v>
      </c>
      <c r="B4415" s="47" t="s">
        <v>20</v>
      </c>
      <c r="C4415" s="47" t="s">
        <v>44</v>
      </c>
      <c r="D4415" s="47">
        <v>2019</v>
      </c>
      <c r="E4415">
        <v>4</v>
      </c>
      <c r="G4415">
        <v>46</v>
      </c>
      <c r="H4415">
        <v>17.423999999999999</v>
      </c>
      <c r="M4415" s="3">
        <f t="shared" si="604"/>
        <v>17.423999999999999</v>
      </c>
      <c r="N4415" s="1" t="e">
        <f t="shared" si="605"/>
        <v>#DIV/0!</v>
      </c>
      <c r="O4415" s="1" t="e">
        <f t="shared" si="606"/>
        <v>#DIV/0!</v>
      </c>
      <c r="P4415" s="2" t="e">
        <f t="shared" si="607"/>
        <v>#DIV/0!</v>
      </c>
    </row>
    <row r="4416" spans="1:16" x14ac:dyDescent="0.2">
      <c r="A4416" s="46" t="s">
        <v>65</v>
      </c>
      <c r="B4416" s="47" t="s">
        <v>20</v>
      </c>
      <c r="C4416" s="47" t="s">
        <v>44</v>
      </c>
      <c r="D4416" s="47">
        <v>2019</v>
      </c>
      <c r="E4416">
        <v>4</v>
      </c>
      <c r="G4416">
        <v>47</v>
      </c>
      <c r="H4416">
        <v>25.936</v>
      </c>
      <c r="M4416" s="3">
        <f t="shared" si="604"/>
        <v>25.936</v>
      </c>
      <c r="N4416" s="1" t="e">
        <f t="shared" si="605"/>
        <v>#DIV/0!</v>
      </c>
      <c r="O4416" s="1" t="e">
        <f t="shared" si="606"/>
        <v>#DIV/0!</v>
      </c>
      <c r="P4416" s="2" t="e">
        <f t="shared" si="607"/>
        <v>#DIV/0!</v>
      </c>
    </row>
    <row r="4417" spans="1:16" x14ac:dyDescent="0.2">
      <c r="A4417" s="46" t="s">
        <v>65</v>
      </c>
      <c r="B4417" s="47" t="s">
        <v>20</v>
      </c>
      <c r="C4417" s="47" t="s">
        <v>44</v>
      </c>
      <c r="D4417" s="47">
        <v>2019</v>
      </c>
      <c r="E4417">
        <v>4</v>
      </c>
      <c r="G4417">
        <v>48</v>
      </c>
      <c r="H4417">
        <v>25.670999999999999</v>
      </c>
      <c r="M4417" s="3">
        <f t="shared" si="604"/>
        <v>25.670999999999999</v>
      </c>
      <c r="N4417" s="1" t="e">
        <f t="shared" si="605"/>
        <v>#DIV/0!</v>
      </c>
      <c r="O4417" s="1" t="e">
        <f t="shared" si="606"/>
        <v>#DIV/0!</v>
      </c>
      <c r="P4417" s="2" t="e">
        <f t="shared" si="607"/>
        <v>#DIV/0!</v>
      </c>
    </row>
    <row r="4418" spans="1:16" x14ac:dyDescent="0.2">
      <c r="A4418" s="46" t="s">
        <v>65</v>
      </c>
      <c r="B4418" s="47" t="s">
        <v>20</v>
      </c>
      <c r="C4418" s="47" t="s">
        <v>44</v>
      </c>
      <c r="D4418" s="47">
        <v>2019</v>
      </c>
      <c r="E4418">
        <v>4</v>
      </c>
      <c r="G4418">
        <v>49</v>
      </c>
      <c r="H4418">
        <v>24.198</v>
      </c>
      <c r="M4418" s="3">
        <f t="shared" si="604"/>
        <v>24.198</v>
      </c>
      <c r="N4418" s="1" t="e">
        <f t="shared" si="605"/>
        <v>#DIV/0!</v>
      </c>
      <c r="O4418" s="1" t="e">
        <f t="shared" si="606"/>
        <v>#DIV/0!</v>
      </c>
      <c r="P4418" s="2" t="e">
        <f t="shared" si="607"/>
        <v>#DIV/0!</v>
      </c>
    </row>
    <row r="4419" spans="1:16" x14ac:dyDescent="0.2">
      <c r="A4419" s="46" t="s">
        <v>65</v>
      </c>
      <c r="B4419" s="47" t="s">
        <v>20</v>
      </c>
      <c r="C4419" s="47" t="s">
        <v>44</v>
      </c>
      <c r="D4419" s="47">
        <v>2019</v>
      </c>
      <c r="E4419">
        <v>4</v>
      </c>
      <c r="G4419">
        <v>50</v>
      </c>
      <c r="H4419">
        <v>29.443999999999999</v>
      </c>
      <c r="M4419" s="3">
        <f t="shared" si="604"/>
        <v>29.443999999999999</v>
      </c>
      <c r="N4419" s="1" t="e">
        <f t="shared" si="605"/>
        <v>#DIV/0!</v>
      </c>
      <c r="O4419" s="1" t="e">
        <f t="shared" si="606"/>
        <v>#DIV/0!</v>
      </c>
      <c r="P4419" s="2" t="e">
        <f t="shared" si="607"/>
        <v>#DIV/0!</v>
      </c>
    </row>
    <row r="4420" spans="1:16" x14ac:dyDescent="0.2">
      <c r="A4420" s="46" t="s">
        <v>65</v>
      </c>
      <c r="B4420" s="47" t="s">
        <v>20</v>
      </c>
      <c r="C4420" s="47" t="s">
        <v>44</v>
      </c>
      <c r="D4420" s="47">
        <v>2019</v>
      </c>
      <c r="E4420">
        <v>4</v>
      </c>
      <c r="G4420">
        <v>51</v>
      </c>
      <c r="H4420">
        <v>27.212</v>
      </c>
      <c r="M4420" s="3">
        <f t="shared" si="604"/>
        <v>27.212</v>
      </c>
      <c r="N4420" s="1" t="e">
        <f t="shared" si="605"/>
        <v>#DIV/0!</v>
      </c>
      <c r="O4420" s="1" t="e">
        <f t="shared" si="606"/>
        <v>#DIV/0!</v>
      </c>
      <c r="P4420" s="2" t="e">
        <f t="shared" si="607"/>
        <v>#DIV/0!</v>
      </c>
    </row>
    <row r="4421" spans="1:16" x14ac:dyDescent="0.2">
      <c r="A4421" s="46" t="s">
        <v>65</v>
      </c>
      <c r="B4421" s="47" t="s">
        <v>20</v>
      </c>
      <c r="C4421" s="47" t="s">
        <v>44</v>
      </c>
      <c r="D4421" s="47">
        <v>2019</v>
      </c>
      <c r="E4421">
        <v>4</v>
      </c>
      <c r="G4421">
        <v>52</v>
      </c>
      <c r="H4421">
        <v>21.9</v>
      </c>
      <c r="M4421" s="3">
        <f t="shared" si="604"/>
        <v>21.9</v>
      </c>
      <c r="N4421" s="1" t="e">
        <f t="shared" si="605"/>
        <v>#DIV/0!</v>
      </c>
      <c r="O4421" s="1" t="e">
        <f t="shared" si="606"/>
        <v>#DIV/0!</v>
      </c>
      <c r="P4421" s="2" t="e">
        <f t="shared" si="607"/>
        <v>#DIV/0!</v>
      </c>
    </row>
    <row r="4422" spans="1:16" x14ac:dyDescent="0.2">
      <c r="A4422" s="46" t="s">
        <v>65</v>
      </c>
      <c r="B4422" s="47" t="s">
        <v>20</v>
      </c>
      <c r="C4422" s="47" t="s">
        <v>44</v>
      </c>
      <c r="D4422" s="47">
        <v>2019</v>
      </c>
      <c r="E4422">
        <v>4</v>
      </c>
      <c r="G4422">
        <v>53</v>
      </c>
      <c r="H4422">
        <v>26.425999999999998</v>
      </c>
      <c r="M4422" s="3">
        <f t="shared" si="604"/>
        <v>26.425999999999998</v>
      </c>
      <c r="N4422" s="1" t="e">
        <f t="shared" si="605"/>
        <v>#DIV/0!</v>
      </c>
      <c r="O4422" s="1" t="e">
        <f t="shared" si="606"/>
        <v>#DIV/0!</v>
      </c>
      <c r="P4422" s="2" t="e">
        <f t="shared" si="607"/>
        <v>#DIV/0!</v>
      </c>
    </row>
    <row r="4423" spans="1:16" x14ac:dyDescent="0.2">
      <c r="A4423" s="46" t="s">
        <v>65</v>
      </c>
      <c r="B4423" s="47" t="s">
        <v>20</v>
      </c>
      <c r="C4423" s="47" t="s">
        <v>44</v>
      </c>
      <c r="D4423" s="47">
        <v>2019</v>
      </c>
      <c r="E4423">
        <v>4</v>
      </c>
      <c r="G4423">
        <v>54</v>
      </c>
      <c r="H4423">
        <v>30.198</v>
      </c>
      <c r="M4423" s="3">
        <f t="shared" si="604"/>
        <v>30.198</v>
      </c>
      <c r="N4423" s="1" t="e">
        <f t="shared" si="605"/>
        <v>#DIV/0!</v>
      </c>
      <c r="O4423" s="1" t="e">
        <f t="shared" si="606"/>
        <v>#DIV/0!</v>
      </c>
      <c r="P4423" s="2" t="e">
        <f t="shared" si="607"/>
        <v>#DIV/0!</v>
      </c>
    </row>
    <row r="4424" spans="1:16" x14ac:dyDescent="0.2">
      <c r="A4424" s="46" t="s">
        <v>65</v>
      </c>
      <c r="B4424" s="47" t="s">
        <v>20</v>
      </c>
      <c r="C4424" s="47" t="s">
        <v>44</v>
      </c>
      <c r="D4424" s="47">
        <v>2019</v>
      </c>
      <c r="E4424">
        <v>4</v>
      </c>
      <c r="G4424">
        <v>55</v>
      </c>
      <c r="H4424">
        <v>36.351999999999997</v>
      </c>
      <c r="M4424" s="3">
        <f t="shared" si="604"/>
        <v>36.351999999999997</v>
      </c>
      <c r="N4424" s="1" t="e">
        <f t="shared" si="605"/>
        <v>#DIV/0!</v>
      </c>
      <c r="O4424" s="1" t="e">
        <f t="shared" si="606"/>
        <v>#DIV/0!</v>
      </c>
      <c r="P4424" s="2" t="e">
        <f t="shared" si="607"/>
        <v>#DIV/0!</v>
      </c>
    </row>
    <row r="4425" spans="1:16" x14ac:dyDescent="0.2">
      <c r="A4425" s="46" t="s">
        <v>65</v>
      </c>
      <c r="B4425" s="47" t="s">
        <v>20</v>
      </c>
      <c r="C4425" s="47" t="s">
        <v>44</v>
      </c>
      <c r="D4425" s="47">
        <v>2019</v>
      </c>
      <c r="E4425">
        <v>4</v>
      </c>
      <c r="G4425">
        <v>56</v>
      </c>
      <c r="H4425">
        <v>30.225999999999999</v>
      </c>
      <c r="M4425" s="3">
        <f t="shared" si="604"/>
        <v>30.225999999999999</v>
      </c>
      <c r="N4425" s="1" t="e">
        <f t="shared" si="605"/>
        <v>#DIV/0!</v>
      </c>
      <c r="O4425" s="1" t="e">
        <f t="shared" si="606"/>
        <v>#DIV/0!</v>
      </c>
      <c r="P4425" s="2" t="e">
        <f t="shared" si="607"/>
        <v>#DIV/0!</v>
      </c>
    </row>
    <row r="4426" spans="1:16" x14ac:dyDescent="0.2">
      <c r="A4426" s="46" t="s">
        <v>65</v>
      </c>
      <c r="B4426" s="47" t="s">
        <v>20</v>
      </c>
      <c r="C4426" s="47" t="s">
        <v>44</v>
      </c>
      <c r="D4426" s="47">
        <v>2019</v>
      </c>
      <c r="E4426">
        <v>4</v>
      </c>
      <c r="G4426">
        <v>57</v>
      </c>
      <c r="H4426">
        <v>32.462000000000003</v>
      </c>
      <c r="M4426" s="3">
        <f t="shared" si="604"/>
        <v>32.462000000000003</v>
      </c>
      <c r="N4426" s="1" t="e">
        <f t="shared" si="605"/>
        <v>#DIV/0!</v>
      </c>
      <c r="O4426" s="1" t="e">
        <f t="shared" si="606"/>
        <v>#DIV/0!</v>
      </c>
      <c r="P4426" s="2" t="e">
        <f t="shared" si="607"/>
        <v>#DIV/0!</v>
      </c>
    </row>
    <row r="4427" spans="1:16" x14ac:dyDescent="0.2">
      <c r="A4427" s="46" t="s">
        <v>65</v>
      </c>
      <c r="B4427" s="47" t="s">
        <v>20</v>
      </c>
      <c r="C4427" s="47" t="s">
        <v>44</v>
      </c>
      <c r="D4427" s="47">
        <v>2019</v>
      </c>
      <c r="E4427">
        <v>4</v>
      </c>
      <c r="G4427">
        <v>58</v>
      </c>
      <c r="H4427">
        <v>29.434000000000001</v>
      </c>
      <c r="M4427" s="3">
        <f t="shared" si="604"/>
        <v>29.434000000000001</v>
      </c>
      <c r="N4427" s="1" t="e">
        <f t="shared" si="605"/>
        <v>#DIV/0!</v>
      </c>
      <c r="O4427" s="1" t="e">
        <f t="shared" si="606"/>
        <v>#DIV/0!</v>
      </c>
      <c r="P4427" s="2" t="e">
        <f t="shared" si="607"/>
        <v>#DIV/0!</v>
      </c>
    </row>
    <row r="4428" spans="1:16" x14ac:dyDescent="0.2">
      <c r="A4428" s="46" t="s">
        <v>65</v>
      </c>
      <c r="B4428" s="47" t="s">
        <v>20</v>
      </c>
      <c r="C4428" s="47" t="s">
        <v>44</v>
      </c>
      <c r="D4428" s="47">
        <v>2019</v>
      </c>
      <c r="E4428">
        <v>4</v>
      </c>
      <c r="G4428">
        <v>59</v>
      </c>
      <c r="H4428">
        <v>34.716999999999999</v>
      </c>
      <c r="M4428" s="3">
        <f t="shared" si="604"/>
        <v>34.716999999999999</v>
      </c>
      <c r="N4428" s="1" t="e">
        <f t="shared" si="605"/>
        <v>#DIV/0!</v>
      </c>
      <c r="O4428" s="1" t="e">
        <f t="shared" si="606"/>
        <v>#DIV/0!</v>
      </c>
      <c r="P4428" s="2" t="e">
        <f t="shared" si="607"/>
        <v>#DIV/0!</v>
      </c>
    </row>
    <row r="4429" spans="1:16" x14ac:dyDescent="0.2">
      <c r="A4429" s="46" t="s">
        <v>65</v>
      </c>
      <c r="B4429" s="47" t="s">
        <v>20</v>
      </c>
      <c r="C4429" s="47" t="s">
        <v>44</v>
      </c>
      <c r="D4429" s="47">
        <v>2019</v>
      </c>
      <c r="E4429">
        <v>4</v>
      </c>
      <c r="G4429">
        <v>60</v>
      </c>
      <c r="H4429">
        <v>31.09</v>
      </c>
      <c r="M4429" s="3">
        <f t="shared" si="604"/>
        <v>31.09</v>
      </c>
      <c r="N4429" s="1" t="e">
        <f t="shared" si="605"/>
        <v>#DIV/0!</v>
      </c>
      <c r="O4429" s="1" t="e">
        <f t="shared" si="606"/>
        <v>#DIV/0!</v>
      </c>
      <c r="P4429" s="2" t="e">
        <f t="shared" si="607"/>
        <v>#DIV/0!</v>
      </c>
    </row>
    <row r="4430" spans="1:16" x14ac:dyDescent="0.2">
      <c r="A4430" s="46" t="s">
        <v>65</v>
      </c>
      <c r="B4430" s="47" t="s">
        <v>20</v>
      </c>
      <c r="C4430" s="47" t="s">
        <v>44</v>
      </c>
      <c r="D4430" s="47">
        <v>2019</v>
      </c>
      <c r="E4430">
        <v>4</v>
      </c>
      <c r="G4430">
        <v>61</v>
      </c>
      <c r="H4430">
        <v>23.408000000000001</v>
      </c>
      <c r="M4430" s="3">
        <f t="shared" si="604"/>
        <v>23.408000000000001</v>
      </c>
      <c r="N4430" s="1" t="e">
        <f t="shared" si="605"/>
        <v>#DIV/0!</v>
      </c>
      <c r="O4430" s="1" t="e">
        <f t="shared" si="606"/>
        <v>#DIV/0!</v>
      </c>
      <c r="P4430" s="2" t="e">
        <f t="shared" si="607"/>
        <v>#DIV/0!</v>
      </c>
    </row>
    <row r="4431" spans="1:16" x14ac:dyDescent="0.2">
      <c r="A4431" s="46" t="s">
        <v>65</v>
      </c>
      <c r="B4431" s="47" t="s">
        <v>20</v>
      </c>
      <c r="C4431" s="47" t="s">
        <v>44</v>
      </c>
      <c r="D4431" s="47">
        <v>2019</v>
      </c>
      <c r="E4431">
        <v>4</v>
      </c>
      <c r="G4431">
        <v>62</v>
      </c>
      <c r="H4431">
        <v>24.151</v>
      </c>
      <c r="M4431" s="3">
        <f t="shared" si="604"/>
        <v>24.151</v>
      </c>
      <c r="N4431" s="1" t="e">
        <f t="shared" si="605"/>
        <v>#DIV/0!</v>
      </c>
      <c r="O4431" s="1" t="e">
        <f t="shared" si="606"/>
        <v>#DIV/0!</v>
      </c>
      <c r="P4431" s="2" t="e">
        <f t="shared" si="607"/>
        <v>#DIV/0!</v>
      </c>
    </row>
    <row r="4432" spans="1:16" x14ac:dyDescent="0.2">
      <c r="A4432" s="46" t="s">
        <v>65</v>
      </c>
      <c r="B4432" s="47" t="s">
        <v>20</v>
      </c>
      <c r="C4432" s="47" t="s">
        <v>44</v>
      </c>
      <c r="D4432" s="47">
        <v>2019</v>
      </c>
      <c r="E4432">
        <v>4</v>
      </c>
      <c r="G4432">
        <v>63</v>
      </c>
      <c r="H4432">
        <v>28.689</v>
      </c>
      <c r="M4432" s="3">
        <f t="shared" si="604"/>
        <v>28.689</v>
      </c>
      <c r="N4432" s="1" t="e">
        <f t="shared" si="605"/>
        <v>#DIV/0!</v>
      </c>
      <c r="O4432" s="1" t="e">
        <f t="shared" si="606"/>
        <v>#DIV/0!</v>
      </c>
      <c r="P4432" s="2" t="e">
        <f t="shared" si="607"/>
        <v>#DIV/0!</v>
      </c>
    </row>
    <row r="4433" spans="1:16" x14ac:dyDescent="0.2">
      <c r="A4433" s="46" t="s">
        <v>65</v>
      </c>
      <c r="B4433" s="47" t="s">
        <v>20</v>
      </c>
      <c r="C4433" s="47" t="s">
        <v>44</v>
      </c>
      <c r="D4433" s="47">
        <v>2019</v>
      </c>
      <c r="E4433">
        <v>4</v>
      </c>
      <c r="G4433">
        <v>64</v>
      </c>
      <c r="H4433">
        <v>21.887</v>
      </c>
      <c r="M4433" s="3">
        <f t="shared" si="604"/>
        <v>21.887</v>
      </c>
      <c r="N4433" s="1" t="e">
        <f t="shared" si="605"/>
        <v>#DIV/0!</v>
      </c>
      <c r="O4433" s="1" t="e">
        <f t="shared" si="606"/>
        <v>#DIV/0!</v>
      </c>
      <c r="P4433" s="2" t="e">
        <f t="shared" si="607"/>
        <v>#DIV/0!</v>
      </c>
    </row>
    <row r="4434" spans="1:16" x14ac:dyDescent="0.2">
      <c r="A4434" s="46" t="s">
        <v>65</v>
      </c>
      <c r="B4434" s="47" t="s">
        <v>20</v>
      </c>
      <c r="C4434" s="47" t="s">
        <v>44</v>
      </c>
      <c r="D4434" s="47">
        <v>2019</v>
      </c>
      <c r="E4434">
        <v>4</v>
      </c>
      <c r="G4434">
        <v>65</v>
      </c>
      <c r="H4434">
        <v>26.425999999999998</v>
      </c>
      <c r="M4434" s="3">
        <f t="shared" ref="M4434:M4497" si="608">AVERAGE(H4434:L4434)</f>
        <v>26.425999999999998</v>
      </c>
      <c r="N4434" s="1" t="e">
        <f t="shared" ref="N4434:N4497" si="609">STDEV(H4434:L4434)</f>
        <v>#DIV/0!</v>
      </c>
      <c r="O4434" s="1" t="e">
        <f t="shared" ref="O4434:O4497" si="610">M4434+N4434</f>
        <v>#DIV/0!</v>
      </c>
      <c r="P4434" s="2" t="e">
        <f t="shared" ref="P4434:P4497" si="611">M4434-N4434</f>
        <v>#DIV/0!</v>
      </c>
    </row>
    <row r="4435" spans="1:16" x14ac:dyDescent="0.2">
      <c r="A4435" s="46" t="s">
        <v>65</v>
      </c>
      <c r="B4435" s="47" t="s">
        <v>20</v>
      </c>
      <c r="C4435" s="47" t="s">
        <v>44</v>
      </c>
      <c r="D4435" s="47">
        <v>2019</v>
      </c>
      <c r="E4435">
        <v>4</v>
      </c>
      <c r="G4435">
        <v>66</v>
      </c>
      <c r="H4435">
        <v>25.936</v>
      </c>
      <c r="M4435" s="3">
        <f t="shared" si="608"/>
        <v>25.936</v>
      </c>
      <c r="N4435" s="1" t="e">
        <f t="shared" si="609"/>
        <v>#DIV/0!</v>
      </c>
      <c r="O4435" s="1" t="e">
        <f t="shared" si="610"/>
        <v>#DIV/0!</v>
      </c>
      <c r="P4435" s="2" t="e">
        <f t="shared" si="611"/>
        <v>#DIV/0!</v>
      </c>
    </row>
    <row r="4436" spans="1:16" x14ac:dyDescent="0.2">
      <c r="A4436" s="46" t="s">
        <v>65</v>
      </c>
      <c r="B4436" s="47" t="s">
        <v>20</v>
      </c>
      <c r="C4436" s="47" t="s">
        <v>44</v>
      </c>
      <c r="D4436" s="47">
        <v>2019</v>
      </c>
      <c r="E4436">
        <v>4</v>
      </c>
      <c r="G4436">
        <v>67</v>
      </c>
      <c r="H4436">
        <v>27.965</v>
      </c>
      <c r="M4436" s="3">
        <f t="shared" si="608"/>
        <v>27.965</v>
      </c>
      <c r="N4436" s="1" t="e">
        <f t="shared" si="609"/>
        <v>#DIV/0!</v>
      </c>
      <c r="O4436" s="1" t="e">
        <f t="shared" si="610"/>
        <v>#DIV/0!</v>
      </c>
      <c r="P4436" s="2" t="e">
        <f t="shared" si="611"/>
        <v>#DIV/0!</v>
      </c>
    </row>
    <row r="4437" spans="1:16" x14ac:dyDescent="0.2">
      <c r="A4437" s="46" t="s">
        <v>65</v>
      </c>
      <c r="B4437" s="47" t="s">
        <v>20</v>
      </c>
      <c r="C4437" s="47" t="s">
        <v>44</v>
      </c>
      <c r="D4437" s="47">
        <v>2019</v>
      </c>
      <c r="E4437">
        <v>4</v>
      </c>
      <c r="G4437">
        <v>68</v>
      </c>
      <c r="H4437">
        <v>30.952999999999999</v>
      </c>
      <c r="M4437" s="3">
        <f t="shared" si="608"/>
        <v>30.952999999999999</v>
      </c>
      <c r="N4437" s="1" t="e">
        <f t="shared" si="609"/>
        <v>#DIV/0!</v>
      </c>
      <c r="O4437" s="1" t="e">
        <f t="shared" si="610"/>
        <v>#DIV/0!</v>
      </c>
      <c r="P4437" s="2" t="e">
        <f t="shared" si="611"/>
        <v>#DIV/0!</v>
      </c>
    </row>
    <row r="4438" spans="1:16" x14ac:dyDescent="0.2">
      <c r="A4438" s="46" t="s">
        <v>65</v>
      </c>
      <c r="B4438" s="47" t="s">
        <v>20</v>
      </c>
      <c r="C4438" s="47" t="s">
        <v>44</v>
      </c>
      <c r="D4438" s="47">
        <v>2019</v>
      </c>
      <c r="E4438">
        <v>4</v>
      </c>
      <c r="G4438">
        <v>69</v>
      </c>
      <c r="H4438">
        <v>24.917000000000002</v>
      </c>
      <c r="M4438" s="3">
        <f t="shared" si="608"/>
        <v>24.917000000000002</v>
      </c>
      <c r="N4438" s="1" t="e">
        <f t="shared" si="609"/>
        <v>#DIV/0!</v>
      </c>
      <c r="O4438" s="1" t="e">
        <f t="shared" si="610"/>
        <v>#DIV/0!</v>
      </c>
      <c r="P4438" s="2" t="e">
        <f t="shared" si="611"/>
        <v>#DIV/0!</v>
      </c>
    </row>
    <row r="4439" spans="1:16" x14ac:dyDescent="0.2">
      <c r="A4439" s="46" t="s">
        <v>65</v>
      </c>
      <c r="B4439" s="47" t="s">
        <v>20</v>
      </c>
      <c r="C4439" s="47" t="s">
        <v>44</v>
      </c>
      <c r="D4439" s="47">
        <v>2019</v>
      </c>
      <c r="E4439">
        <v>4</v>
      </c>
      <c r="G4439">
        <v>70</v>
      </c>
      <c r="H4439">
        <v>23.408000000000001</v>
      </c>
      <c r="M4439" s="3">
        <f t="shared" si="608"/>
        <v>23.408000000000001</v>
      </c>
      <c r="N4439" s="1" t="e">
        <f t="shared" si="609"/>
        <v>#DIV/0!</v>
      </c>
      <c r="O4439" s="1" t="e">
        <f t="shared" si="610"/>
        <v>#DIV/0!</v>
      </c>
      <c r="P4439" s="2" t="e">
        <f t="shared" si="611"/>
        <v>#DIV/0!</v>
      </c>
    </row>
    <row r="4440" spans="1:16" x14ac:dyDescent="0.2">
      <c r="A4440" s="46" t="s">
        <v>65</v>
      </c>
      <c r="B4440" s="47" t="s">
        <v>20</v>
      </c>
      <c r="C4440" s="47" t="s">
        <v>44</v>
      </c>
      <c r="D4440" s="47">
        <v>2019</v>
      </c>
      <c r="E4440">
        <v>4</v>
      </c>
      <c r="G4440">
        <v>71</v>
      </c>
      <c r="H4440">
        <v>27.934999999999999</v>
      </c>
      <c r="M4440" s="3">
        <f t="shared" si="608"/>
        <v>27.934999999999999</v>
      </c>
      <c r="N4440" s="1" t="e">
        <f t="shared" si="609"/>
        <v>#DIV/0!</v>
      </c>
      <c r="O4440" s="1" t="e">
        <f t="shared" si="610"/>
        <v>#DIV/0!</v>
      </c>
      <c r="P4440" s="2" t="e">
        <f t="shared" si="611"/>
        <v>#DIV/0!</v>
      </c>
    </row>
    <row r="4441" spans="1:16" x14ac:dyDescent="0.2">
      <c r="A4441" s="46" t="s">
        <v>65</v>
      </c>
      <c r="B4441" s="47" t="s">
        <v>20</v>
      </c>
      <c r="C4441" s="47" t="s">
        <v>44</v>
      </c>
      <c r="D4441" s="47">
        <v>2019</v>
      </c>
      <c r="E4441">
        <v>4</v>
      </c>
      <c r="G4441">
        <v>72</v>
      </c>
      <c r="H4441">
        <v>32.462000000000003</v>
      </c>
      <c r="M4441" s="3">
        <f t="shared" si="608"/>
        <v>32.462000000000003</v>
      </c>
      <c r="N4441" s="1" t="e">
        <f t="shared" si="609"/>
        <v>#DIV/0!</v>
      </c>
      <c r="O4441" s="1" t="e">
        <f t="shared" si="610"/>
        <v>#DIV/0!</v>
      </c>
      <c r="P4441" s="2" t="e">
        <f t="shared" si="611"/>
        <v>#DIV/0!</v>
      </c>
    </row>
    <row r="4442" spans="1:16" x14ac:dyDescent="0.2">
      <c r="A4442" s="46" t="s">
        <v>65</v>
      </c>
      <c r="B4442" s="47" t="s">
        <v>20</v>
      </c>
      <c r="C4442" s="47" t="s">
        <v>44</v>
      </c>
      <c r="D4442" s="47">
        <v>2019</v>
      </c>
      <c r="E4442">
        <v>4</v>
      </c>
      <c r="G4442">
        <v>73</v>
      </c>
      <c r="H4442">
        <v>31.779</v>
      </c>
      <c r="M4442" s="3">
        <f t="shared" si="608"/>
        <v>31.779</v>
      </c>
      <c r="N4442" s="1" t="e">
        <f t="shared" si="609"/>
        <v>#DIV/0!</v>
      </c>
      <c r="O4442" s="1" t="e">
        <f t="shared" si="610"/>
        <v>#DIV/0!</v>
      </c>
      <c r="P4442" s="2" t="e">
        <f t="shared" si="611"/>
        <v>#DIV/0!</v>
      </c>
    </row>
    <row r="4443" spans="1:16" x14ac:dyDescent="0.2">
      <c r="A4443" s="46" t="s">
        <v>65</v>
      </c>
      <c r="B4443" s="47" t="s">
        <v>20</v>
      </c>
      <c r="C4443" s="47" t="s">
        <v>44</v>
      </c>
      <c r="D4443" s="47">
        <v>2019</v>
      </c>
      <c r="E4443">
        <v>4</v>
      </c>
      <c r="G4443">
        <v>74</v>
      </c>
      <c r="H4443">
        <v>32.880000000000003</v>
      </c>
      <c r="M4443" s="3">
        <f t="shared" si="608"/>
        <v>32.880000000000003</v>
      </c>
      <c r="N4443" s="1" t="e">
        <f t="shared" si="609"/>
        <v>#DIV/0!</v>
      </c>
      <c r="O4443" s="1" t="e">
        <f t="shared" si="610"/>
        <v>#DIV/0!</v>
      </c>
      <c r="P4443" s="2" t="e">
        <f t="shared" si="611"/>
        <v>#DIV/0!</v>
      </c>
    </row>
    <row r="4444" spans="1:16" x14ac:dyDescent="0.2">
      <c r="A4444" s="50" t="s">
        <v>65</v>
      </c>
      <c r="B4444" s="51" t="s">
        <v>20</v>
      </c>
      <c r="C4444" s="51" t="s">
        <v>44</v>
      </c>
      <c r="D4444" s="51">
        <v>2019</v>
      </c>
      <c r="E4444" s="5">
        <v>4</v>
      </c>
      <c r="F4444" s="5"/>
      <c r="G4444" s="5">
        <v>75</v>
      </c>
      <c r="H4444" s="5">
        <v>19.003</v>
      </c>
      <c r="I4444" s="5"/>
      <c r="J4444" s="5"/>
      <c r="K4444" s="5"/>
      <c r="L4444" s="5"/>
      <c r="M4444" s="6">
        <f t="shared" si="608"/>
        <v>19.003</v>
      </c>
      <c r="N4444" s="7" t="e">
        <f t="shared" si="609"/>
        <v>#DIV/0!</v>
      </c>
      <c r="O4444" s="7" t="e">
        <f t="shared" si="610"/>
        <v>#DIV/0!</v>
      </c>
      <c r="P4444" s="8" t="e">
        <f t="shared" si="611"/>
        <v>#DIV/0!</v>
      </c>
    </row>
    <row r="4445" spans="1:16" x14ac:dyDescent="0.2">
      <c r="A4445" s="46" t="s">
        <v>65</v>
      </c>
      <c r="B4445" s="47" t="s">
        <v>20</v>
      </c>
      <c r="C4445" s="47" t="s">
        <v>44</v>
      </c>
      <c r="D4445" s="47">
        <v>2018</v>
      </c>
      <c r="E4445">
        <v>5</v>
      </c>
      <c r="F4445">
        <v>1873.779</v>
      </c>
      <c r="G4445">
        <v>1</v>
      </c>
      <c r="H4445">
        <v>1.5089999999999999</v>
      </c>
      <c r="M4445" s="3">
        <f t="shared" si="608"/>
        <v>1.5089999999999999</v>
      </c>
      <c r="N4445" s="1" t="e">
        <f t="shared" si="609"/>
        <v>#DIV/0!</v>
      </c>
      <c r="O4445" s="1" t="e">
        <f t="shared" si="610"/>
        <v>#DIV/0!</v>
      </c>
      <c r="P4445" s="2" t="e">
        <f t="shared" si="611"/>
        <v>#DIV/0!</v>
      </c>
    </row>
    <row r="4446" spans="1:16" x14ac:dyDescent="0.2">
      <c r="A4446" s="46" t="s">
        <v>65</v>
      </c>
      <c r="B4446" s="47" t="s">
        <v>20</v>
      </c>
      <c r="C4446" s="47" t="s">
        <v>44</v>
      </c>
      <c r="D4446" s="47">
        <v>2018</v>
      </c>
      <c r="E4446">
        <v>5</v>
      </c>
      <c r="G4446">
        <v>2</v>
      </c>
      <c r="H4446">
        <v>3.0190000000000001</v>
      </c>
      <c r="M4446" s="3">
        <f t="shared" si="608"/>
        <v>3.0190000000000001</v>
      </c>
      <c r="N4446" s="1" t="e">
        <f t="shared" si="609"/>
        <v>#DIV/0!</v>
      </c>
      <c r="O4446" s="1" t="e">
        <f t="shared" si="610"/>
        <v>#DIV/0!</v>
      </c>
      <c r="P4446" s="2" t="e">
        <f t="shared" si="611"/>
        <v>#DIV/0!</v>
      </c>
    </row>
    <row r="4447" spans="1:16" x14ac:dyDescent="0.2">
      <c r="A4447" s="46" t="s">
        <v>65</v>
      </c>
      <c r="B4447" s="47" t="s">
        <v>20</v>
      </c>
      <c r="C4447" s="47" t="s">
        <v>44</v>
      </c>
      <c r="D4447" s="47">
        <v>2018</v>
      </c>
      <c r="E4447">
        <v>5</v>
      </c>
      <c r="G4447">
        <v>3</v>
      </c>
      <c r="H4447">
        <v>3.0190000000000001</v>
      </c>
      <c r="M4447" s="3">
        <f t="shared" si="608"/>
        <v>3.0190000000000001</v>
      </c>
      <c r="N4447" s="1" t="e">
        <f t="shared" si="609"/>
        <v>#DIV/0!</v>
      </c>
      <c r="O4447" s="1" t="e">
        <f t="shared" si="610"/>
        <v>#DIV/0!</v>
      </c>
      <c r="P4447" s="2" t="e">
        <f t="shared" si="611"/>
        <v>#DIV/0!</v>
      </c>
    </row>
    <row r="4448" spans="1:16" x14ac:dyDescent="0.2">
      <c r="A4448" s="46" t="s">
        <v>65</v>
      </c>
      <c r="B4448" s="47" t="s">
        <v>20</v>
      </c>
      <c r="C4448" s="47" t="s">
        <v>44</v>
      </c>
      <c r="D4448" s="47">
        <v>2018</v>
      </c>
      <c r="E4448">
        <v>5</v>
      </c>
      <c r="G4448">
        <v>4</v>
      </c>
      <c r="H4448">
        <v>5.2830000000000004</v>
      </c>
      <c r="M4448" s="3">
        <f t="shared" si="608"/>
        <v>5.2830000000000004</v>
      </c>
      <c r="N4448" s="1" t="e">
        <f t="shared" si="609"/>
        <v>#DIV/0!</v>
      </c>
      <c r="O4448" s="1" t="e">
        <f t="shared" si="610"/>
        <v>#DIV/0!</v>
      </c>
      <c r="P4448" s="2" t="e">
        <f t="shared" si="611"/>
        <v>#DIV/0!</v>
      </c>
    </row>
    <row r="4449" spans="1:16" x14ac:dyDescent="0.2">
      <c r="A4449" s="46" t="s">
        <v>65</v>
      </c>
      <c r="B4449" s="47" t="s">
        <v>20</v>
      </c>
      <c r="C4449" s="47" t="s">
        <v>44</v>
      </c>
      <c r="D4449" s="47">
        <v>2018</v>
      </c>
      <c r="E4449">
        <v>5</v>
      </c>
      <c r="G4449">
        <v>5</v>
      </c>
      <c r="H4449">
        <v>7.5469999999999997</v>
      </c>
      <c r="M4449" s="3">
        <f t="shared" si="608"/>
        <v>7.5469999999999997</v>
      </c>
      <c r="N4449" s="1" t="e">
        <f t="shared" si="609"/>
        <v>#DIV/0!</v>
      </c>
      <c r="O4449" s="1" t="e">
        <f t="shared" si="610"/>
        <v>#DIV/0!</v>
      </c>
      <c r="P4449" s="2" t="e">
        <f t="shared" si="611"/>
        <v>#DIV/0!</v>
      </c>
    </row>
    <row r="4450" spans="1:16" x14ac:dyDescent="0.2">
      <c r="A4450" s="46" t="s">
        <v>65</v>
      </c>
      <c r="B4450" s="47" t="s">
        <v>20</v>
      </c>
      <c r="C4450" s="47" t="s">
        <v>44</v>
      </c>
      <c r="D4450" s="47">
        <v>2018</v>
      </c>
      <c r="E4450">
        <v>5</v>
      </c>
      <c r="G4450">
        <v>6</v>
      </c>
      <c r="H4450">
        <v>3.0190000000000001</v>
      </c>
      <c r="M4450" s="3">
        <f t="shared" si="608"/>
        <v>3.0190000000000001</v>
      </c>
      <c r="N4450" s="1" t="e">
        <f t="shared" si="609"/>
        <v>#DIV/0!</v>
      </c>
      <c r="O4450" s="1" t="e">
        <f t="shared" si="610"/>
        <v>#DIV/0!</v>
      </c>
      <c r="P4450" s="2" t="e">
        <f t="shared" si="611"/>
        <v>#DIV/0!</v>
      </c>
    </row>
    <row r="4451" spans="1:16" x14ac:dyDescent="0.2">
      <c r="A4451" s="46" t="s">
        <v>65</v>
      </c>
      <c r="B4451" s="47" t="s">
        <v>20</v>
      </c>
      <c r="C4451" s="47" t="s">
        <v>44</v>
      </c>
      <c r="D4451" s="47">
        <v>2018</v>
      </c>
      <c r="E4451">
        <v>5</v>
      </c>
      <c r="G4451">
        <v>7</v>
      </c>
      <c r="H4451">
        <v>6.7919999999999998</v>
      </c>
      <c r="M4451" s="3">
        <f t="shared" si="608"/>
        <v>6.7919999999999998</v>
      </c>
      <c r="N4451" s="1" t="e">
        <f t="shared" si="609"/>
        <v>#DIV/0!</v>
      </c>
      <c r="O4451" s="1" t="e">
        <f t="shared" si="610"/>
        <v>#DIV/0!</v>
      </c>
      <c r="P4451" s="2" t="e">
        <f t="shared" si="611"/>
        <v>#DIV/0!</v>
      </c>
    </row>
    <row r="4452" spans="1:16" x14ac:dyDescent="0.2">
      <c r="A4452" s="46" t="s">
        <v>65</v>
      </c>
      <c r="B4452" s="47" t="s">
        <v>20</v>
      </c>
      <c r="C4452" s="47" t="s">
        <v>44</v>
      </c>
      <c r="D4452" s="47">
        <v>2018</v>
      </c>
      <c r="E4452">
        <v>5</v>
      </c>
      <c r="G4452">
        <v>8</v>
      </c>
      <c r="H4452">
        <v>7.8789999999999996</v>
      </c>
      <c r="M4452" s="3">
        <f t="shared" si="608"/>
        <v>7.8789999999999996</v>
      </c>
      <c r="N4452" s="1" t="e">
        <f t="shared" si="609"/>
        <v>#DIV/0!</v>
      </c>
      <c r="O4452" s="1" t="e">
        <f t="shared" si="610"/>
        <v>#DIV/0!</v>
      </c>
      <c r="P4452" s="2" t="e">
        <f t="shared" si="611"/>
        <v>#DIV/0!</v>
      </c>
    </row>
    <row r="4453" spans="1:16" x14ac:dyDescent="0.2">
      <c r="A4453" s="46" t="s">
        <v>65</v>
      </c>
      <c r="B4453" s="47" t="s">
        <v>20</v>
      </c>
      <c r="C4453" s="47" t="s">
        <v>44</v>
      </c>
      <c r="D4453" s="47">
        <v>2018</v>
      </c>
      <c r="E4453">
        <v>5</v>
      </c>
      <c r="G4453">
        <v>9</v>
      </c>
      <c r="H4453">
        <v>8.3019999999999996</v>
      </c>
      <c r="M4453" s="3">
        <f t="shared" si="608"/>
        <v>8.3019999999999996</v>
      </c>
      <c r="N4453" s="1" t="e">
        <f t="shared" si="609"/>
        <v>#DIV/0!</v>
      </c>
      <c r="O4453" s="1" t="e">
        <f t="shared" si="610"/>
        <v>#DIV/0!</v>
      </c>
      <c r="P4453" s="2" t="e">
        <f t="shared" si="611"/>
        <v>#DIV/0!</v>
      </c>
    </row>
    <row r="4454" spans="1:16" x14ac:dyDescent="0.2">
      <c r="A4454" s="46" t="s">
        <v>65</v>
      </c>
      <c r="B4454" s="47" t="s">
        <v>20</v>
      </c>
      <c r="C4454" s="47" t="s">
        <v>44</v>
      </c>
      <c r="D4454" s="47">
        <v>2018</v>
      </c>
      <c r="E4454">
        <v>5</v>
      </c>
      <c r="G4454">
        <v>10</v>
      </c>
      <c r="H4454">
        <v>12.074999999999999</v>
      </c>
      <c r="M4454" s="3">
        <f t="shared" si="608"/>
        <v>12.074999999999999</v>
      </c>
      <c r="N4454" s="1" t="e">
        <f t="shared" si="609"/>
        <v>#DIV/0!</v>
      </c>
      <c r="O4454" s="1" t="e">
        <f t="shared" si="610"/>
        <v>#DIV/0!</v>
      </c>
      <c r="P4454" s="2" t="e">
        <f t="shared" si="611"/>
        <v>#DIV/0!</v>
      </c>
    </row>
    <row r="4455" spans="1:16" x14ac:dyDescent="0.2">
      <c r="A4455" s="46" t="s">
        <v>65</v>
      </c>
      <c r="B4455" s="47" t="s">
        <v>20</v>
      </c>
      <c r="C4455" s="47" t="s">
        <v>44</v>
      </c>
      <c r="D4455" s="47">
        <v>2018</v>
      </c>
      <c r="E4455">
        <v>5</v>
      </c>
      <c r="G4455">
        <v>11</v>
      </c>
      <c r="H4455">
        <v>7.5469999999999997</v>
      </c>
      <c r="M4455" s="3">
        <f t="shared" si="608"/>
        <v>7.5469999999999997</v>
      </c>
      <c r="N4455" s="1" t="e">
        <f t="shared" si="609"/>
        <v>#DIV/0!</v>
      </c>
      <c r="O4455" s="1" t="e">
        <f t="shared" si="610"/>
        <v>#DIV/0!</v>
      </c>
      <c r="P4455" s="2" t="e">
        <f t="shared" si="611"/>
        <v>#DIV/0!</v>
      </c>
    </row>
    <row r="4456" spans="1:16" x14ac:dyDescent="0.2">
      <c r="A4456" s="46" t="s">
        <v>65</v>
      </c>
      <c r="B4456" s="47" t="s">
        <v>20</v>
      </c>
      <c r="C4456" s="47" t="s">
        <v>44</v>
      </c>
      <c r="D4456" s="47">
        <v>2018</v>
      </c>
      <c r="E4456">
        <v>5</v>
      </c>
      <c r="G4456">
        <v>12</v>
      </c>
      <c r="H4456">
        <v>13.772</v>
      </c>
      <c r="M4456" s="3">
        <f t="shared" si="608"/>
        <v>13.772</v>
      </c>
      <c r="N4456" s="1" t="e">
        <f t="shared" si="609"/>
        <v>#DIV/0!</v>
      </c>
      <c r="O4456" s="1" t="e">
        <f t="shared" si="610"/>
        <v>#DIV/0!</v>
      </c>
      <c r="P4456" s="2" t="e">
        <f t="shared" si="611"/>
        <v>#DIV/0!</v>
      </c>
    </row>
    <row r="4457" spans="1:16" x14ac:dyDescent="0.2">
      <c r="A4457" s="46" t="s">
        <v>65</v>
      </c>
      <c r="B4457" s="47" t="s">
        <v>20</v>
      </c>
      <c r="C4457" s="47" t="s">
        <v>44</v>
      </c>
      <c r="D4457" s="47">
        <v>2018</v>
      </c>
      <c r="E4457">
        <v>5</v>
      </c>
      <c r="G4457">
        <v>13</v>
      </c>
      <c r="H4457">
        <v>18.129000000000001</v>
      </c>
      <c r="M4457" s="3">
        <f t="shared" si="608"/>
        <v>18.129000000000001</v>
      </c>
      <c r="N4457" s="1" t="e">
        <f t="shared" si="609"/>
        <v>#DIV/0!</v>
      </c>
      <c r="O4457" s="1" t="e">
        <f t="shared" si="610"/>
        <v>#DIV/0!</v>
      </c>
      <c r="P4457" s="2" t="e">
        <f t="shared" si="611"/>
        <v>#DIV/0!</v>
      </c>
    </row>
    <row r="4458" spans="1:16" x14ac:dyDescent="0.2">
      <c r="A4458" s="46" t="s">
        <v>65</v>
      </c>
      <c r="B4458" s="47" t="s">
        <v>20</v>
      </c>
      <c r="C4458" s="47" t="s">
        <v>44</v>
      </c>
      <c r="D4458" s="47">
        <v>2018</v>
      </c>
      <c r="E4458">
        <v>5</v>
      </c>
      <c r="G4458">
        <v>14</v>
      </c>
      <c r="H4458">
        <v>13.585000000000001</v>
      </c>
      <c r="M4458" s="3">
        <f t="shared" si="608"/>
        <v>13.585000000000001</v>
      </c>
      <c r="N4458" s="1" t="e">
        <f t="shared" si="609"/>
        <v>#DIV/0!</v>
      </c>
      <c r="O4458" s="1" t="e">
        <f t="shared" si="610"/>
        <v>#DIV/0!</v>
      </c>
      <c r="P4458" s="2" t="e">
        <f t="shared" si="611"/>
        <v>#DIV/0!</v>
      </c>
    </row>
    <row r="4459" spans="1:16" x14ac:dyDescent="0.2">
      <c r="A4459" s="46" t="s">
        <v>65</v>
      </c>
      <c r="B4459" s="47" t="s">
        <v>20</v>
      </c>
      <c r="C4459" s="47" t="s">
        <v>44</v>
      </c>
      <c r="D4459" s="47">
        <v>2018</v>
      </c>
      <c r="E4459">
        <v>5</v>
      </c>
      <c r="G4459">
        <v>15</v>
      </c>
      <c r="H4459">
        <v>9.0570000000000004</v>
      </c>
      <c r="M4459" s="3">
        <f t="shared" si="608"/>
        <v>9.0570000000000004</v>
      </c>
      <c r="N4459" s="1" t="e">
        <f t="shared" si="609"/>
        <v>#DIV/0!</v>
      </c>
      <c r="O4459" s="1" t="e">
        <f t="shared" si="610"/>
        <v>#DIV/0!</v>
      </c>
      <c r="P4459" s="2" t="e">
        <f t="shared" si="611"/>
        <v>#DIV/0!</v>
      </c>
    </row>
    <row r="4460" spans="1:16" x14ac:dyDescent="0.2">
      <c r="A4460" s="46" t="s">
        <v>65</v>
      </c>
      <c r="B4460" s="47" t="s">
        <v>20</v>
      </c>
      <c r="C4460" s="47" t="s">
        <v>44</v>
      </c>
      <c r="D4460" s="47">
        <v>2018</v>
      </c>
      <c r="E4460">
        <v>5</v>
      </c>
      <c r="G4460">
        <v>16</v>
      </c>
      <c r="H4460">
        <v>9.3350000000000009</v>
      </c>
      <c r="M4460" s="3">
        <f t="shared" si="608"/>
        <v>9.3350000000000009</v>
      </c>
      <c r="N4460" s="1" t="e">
        <f t="shared" si="609"/>
        <v>#DIV/0!</v>
      </c>
      <c r="O4460" s="1" t="e">
        <f t="shared" si="610"/>
        <v>#DIV/0!</v>
      </c>
      <c r="P4460" s="2" t="e">
        <f t="shared" si="611"/>
        <v>#DIV/0!</v>
      </c>
    </row>
    <row r="4461" spans="1:16" x14ac:dyDescent="0.2">
      <c r="A4461" s="46" t="s">
        <v>65</v>
      </c>
      <c r="B4461" s="47" t="s">
        <v>20</v>
      </c>
      <c r="C4461" s="47" t="s">
        <v>44</v>
      </c>
      <c r="D4461" s="47">
        <v>2018</v>
      </c>
      <c r="E4461">
        <v>5</v>
      </c>
      <c r="G4461">
        <v>17</v>
      </c>
      <c r="H4461">
        <v>16.757000000000001</v>
      </c>
      <c r="M4461" s="3">
        <f t="shared" si="608"/>
        <v>16.757000000000001</v>
      </c>
      <c r="N4461" s="1" t="e">
        <f t="shared" si="609"/>
        <v>#DIV/0!</v>
      </c>
      <c r="O4461" s="1" t="e">
        <f t="shared" si="610"/>
        <v>#DIV/0!</v>
      </c>
      <c r="P4461" s="2" t="e">
        <f t="shared" si="611"/>
        <v>#DIV/0!</v>
      </c>
    </row>
    <row r="4462" spans="1:16" x14ac:dyDescent="0.2">
      <c r="A4462" s="46" t="s">
        <v>65</v>
      </c>
      <c r="B4462" s="47" t="s">
        <v>20</v>
      </c>
      <c r="C4462" s="47" t="s">
        <v>44</v>
      </c>
      <c r="D4462" s="47">
        <v>2018</v>
      </c>
      <c r="E4462">
        <v>5</v>
      </c>
      <c r="G4462">
        <v>18</v>
      </c>
      <c r="H4462">
        <v>12.919</v>
      </c>
      <c r="M4462" s="3">
        <f t="shared" si="608"/>
        <v>12.919</v>
      </c>
      <c r="N4462" s="1" t="e">
        <f t="shared" si="609"/>
        <v>#DIV/0!</v>
      </c>
      <c r="O4462" s="1" t="e">
        <f t="shared" si="610"/>
        <v>#DIV/0!</v>
      </c>
      <c r="P4462" s="2" t="e">
        <f t="shared" si="611"/>
        <v>#DIV/0!</v>
      </c>
    </row>
    <row r="4463" spans="1:16" x14ac:dyDescent="0.2">
      <c r="A4463" s="46" t="s">
        <v>65</v>
      </c>
      <c r="B4463" s="47" t="s">
        <v>20</v>
      </c>
      <c r="C4463" s="47" t="s">
        <v>44</v>
      </c>
      <c r="D4463" s="47">
        <v>2018</v>
      </c>
      <c r="E4463">
        <v>5</v>
      </c>
      <c r="G4463">
        <v>19</v>
      </c>
      <c r="H4463">
        <v>13.606</v>
      </c>
      <c r="M4463" s="3">
        <f t="shared" si="608"/>
        <v>13.606</v>
      </c>
      <c r="N4463" s="1" t="e">
        <f t="shared" si="609"/>
        <v>#DIV/0!</v>
      </c>
      <c r="O4463" s="1" t="e">
        <f t="shared" si="610"/>
        <v>#DIV/0!</v>
      </c>
      <c r="P4463" s="2" t="e">
        <f t="shared" si="611"/>
        <v>#DIV/0!</v>
      </c>
    </row>
    <row r="4464" spans="1:16" x14ac:dyDescent="0.2">
      <c r="A4464" s="46" t="s">
        <v>65</v>
      </c>
      <c r="B4464" s="47" t="s">
        <v>20</v>
      </c>
      <c r="C4464" s="47" t="s">
        <v>44</v>
      </c>
      <c r="D4464" s="47">
        <v>2018</v>
      </c>
      <c r="E4464">
        <v>5</v>
      </c>
      <c r="G4464">
        <v>20</v>
      </c>
      <c r="H4464">
        <v>18.882999999999999</v>
      </c>
      <c r="M4464" s="3">
        <f t="shared" si="608"/>
        <v>18.882999999999999</v>
      </c>
      <c r="N4464" s="1" t="e">
        <f t="shared" si="609"/>
        <v>#DIV/0!</v>
      </c>
      <c r="O4464" s="1" t="e">
        <f t="shared" si="610"/>
        <v>#DIV/0!</v>
      </c>
      <c r="P4464" s="2" t="e">
        <f t="shared" si="611"/>
        <v>#DIV/0!</v>
      </c>
    </row>
    <row r="4465" spans="1:16" x14ac:dyDescent="0.2">
      <c r="A4465" s="46" t="s">
        <v>65</v>
      </c>
      <c r="B4465" s="47" t="s">
        <v>20</v>
      </c>
      <c r="C4465" s="47" t="s">
        <v>44</v>
      </c>
      <c r="D4465" s="47">
        <v>2018</v>
      </c>
      <c r="E4465">
        <v>5</v>
      </c>
      <c r="G4465">
        <v>21</v>
      </c>
      <c r="H4465">
        <v>16.010000000000002</v>
      </c>
      <c r="M4465" s="3">
        <f t="shared" si="608"/>
        <v>16.010000000000002</v>
      </c>
      <c r="N4465" s="1" t="e">
        <f t="shared" si="609"/>
        <v>#DIV/0!</v>
      </c>
      <c r="O4465" s="1" t="e">
        <f t="shared" si="610"/>
        <v>#DIV/0!</v>
      </c>
      <c r="P4465" s="2" t="e">
        <f t="shared" si="611"/>
        <v>#DIV/0!</v>
      </c>
    </row>
    <row r="4466" spans="1:16" x14ac:dyDescent="0.2">
      <c r="A4466" s="46" t="s">
        <v>65</v>
      </c>
      <c r="B4466" s="47" t="s">
        <v>20</v>
      </c>
      <c r="C4466" s="47" t="s">
        <v>44</v>
      </c>
      <c r="D4466" s="47">
        <v>2018</v>
      </c>
      <c r="E4466">
        <v>5</v>
      </c>
      <c r="G4466">
        <v>22</v>
      </c>
      <c r="H4466">
        <v>17.375</v>
      </c>
      <c r="M4466" s="3">
        <f t="shared" si="608"/>
        <v>17.375</v>
      </c>
      <c r="N4466" s="1" t="e">
        <f t="shared" si="609"/>
        <v>#DIV/0!</v>
      </c>
      <c r="O4466" s="1" t="e">
        <f t="shared" si="610"/>
        <v>#DIV/0!</v>
      </c>
      <c r="P4466" s="2" t="e">
        <f t="shared" si="611"/>
        <v>#DIV/0!</v>
      </c>
    </row>
    <row r="4467" spans="1:16" x14ac:dyDescent="0.2">
      <c r="A4467" s="46" t="s">
        <v>65</v>
      </c>
      <c r="B4467" s="47" t="s">
        <v>20</v>
      </c>
      <c r="C4467" s="47" t="s">
        <v>44</v>
      </c>
      <c r="D4467" s="47">
        <v>2018</v>
      </c>
      <c r="E4467">
        <v>5</v>
      </c>
      <c r="G4467">
        <v>23</v>
      </c>
      <c r="H4467">
        <v>11.346</v>
      </c>
      <c r="M4467" s="3">
        <f t="shared" si="608"/>
        <v>11.346</v>
      </c>
      <c r="N4467" s="1" t="e">
        <f t="shared" si="609"/>
        <v>#DIV/0!</v>
      </c>
      <c r="O4467" s="1" t="e">
        <f t="shared" si="610"/>
        <v>#DIV/0!</v>
      </c>
      <c r="P4467" s="2" t="e">
        <f t="shared" si="611"/>
        <v>#DIV/0!</v>
      </c>
    </row>
    <row r="4468" spans="1:16" x14ac:dyDescent="0.2">
      <c r="A4468" s="46" t="s">
        <v>65</v>
      </c>
      <c r="B4468" s="47" t="s">
        <v>20</v>
      </c>
      <c r="C4468" s="47" t="s">
        <v>44</v>
      </c>
      <c r="D4468" s="47">
        <v>2018</v>
      </c>
      <c r="E4468">
        <v>5</v>
      </c>
      <c r="G4468">
        <v>24</v>
      </c>
      <c r="H4468">
        <v>14.34</v>
      </c>
      <c r="M4468" s="3">
        <f t="shared" si="608"/>
        <v>14.34</v>
      </c>
      <c r="N4468" s="1" t="e">
        <f t="shared" si="609"/>
        <v>#DIV/0!</v>
      </c>
      <c r="O4468" s="1" t="e">
        <f t="shared" si="610"/>
        <v>#DIV/0!</v>
      </c>
      <c r="P4468" s="2" t="e">
        <f t="shared" si="611"/>
        <v>#DIV/0!</v>
      </c>
    </row>
    <row r="4469" spans="1:16" x14ac:dyDescent="0.2">
      <c r="A4469" s="46" t="s">
        <v>65</v>
      </c>
      <c r="B4469" s="47" t="s">
        <v>20</v>
      </c>
      <c r="C4469" s="47" t="s">
        <v>44</v>
      </c>
      <c r="D4469" s="47">
        <v>2018</v>
      </c>
      <c r="E4469">
        <v>5</v>
      </c>
      <c r="G4469">
        <v>25</v>
      </c>
      <c r="H4469">
        <v>15.17</v>
      </c>
      <c r="M4469" s="3">
        <f t="shared" si="608"/>
        <v>15.17</v>
      </c>
      <c r="N4469" s="1" t="e">
        <f t="shared" si="609"/>
        <v>#DIV/0!</v>
      </c>
      <c r="O4469" s="1" t="e">
        <f t="shared" si="610"/>
        <v>#DIV/0!</v>
      </c>
      <c r="P4469" s="2" t="e">
        <f t="shared" si="611"/>
        <v>#DIV/0!</v>
      </c>
    </row>
    <row r="4470" spans="1:16" x14ac:dyDescent="0.2">
      <c r="A4470" s="46" t="s">
        <v>65</v>
      </c>
      <c r="B4470" s="47" t="s">
        <v>20</v>
      </c>
      <c r="C4470" s="47" t="s">
        <v>44</v>
      </c>
      <c r="D4470" s="47">
        <v>2018</v>
      </c>
      <c r="E4470">
        <v>5</v>
      </c>
      <c r="G4470">
        <v>26</v>
      </c>
      <c r="H4470">
        <v>15.263</v>
      </c>
      <c r="M4470" s="3">
        <f t="shared" si="608"/>
        <v>15.263</v>
      </c>
      <c r="N4470" s="1" t="e">
        <f t="shared" si="609"/>
        <v>#DIV/0!</v>
      </c>
      <c r="O4470" s="1" t="e">
        <f t="shared" si="610"/>
        <v>#DIV/0!</v>
      </c>
      <c r="P4470" s="2" t="e">
        <f t="shared" si="611"/>
        <v>#DIV/0!</v>
      </c>
    </row>
    <row r="4471" spans="1:16" x14ac:dyDescent="0.2">
      <c r="A4471" s="46" t="s">
        <v>65</v>
      </c>
      <c r="B4471" s="47" t="s">
        <v>20</v>
      </c>
      <c r="C4471" s="47" t="s">
        <v>44</v>
      </c>
      <c r="D4471" s="47">
        <v>2018</v>
      </c>
      <c r="E4471">
        <v>5</v>
      </c>
      <c r="G4471">
        <v>27</v>
      </c>
      <c r="H4471">
        <v>18.129000000000001</v>
      </c>
      <c r="M4471" s="3">
        <f t="shared" si="608"/>
        <v>18.129000000000001</v>
      </c>
      <c r="N4471" s="1" t="e">
        <f t="shared" si="609"/>
        <v>#DIV/0!</v>
      </c>
      <c r="O4471" s="1" t="e">
        <f t="shared" si="610"/>
        <v>#DIV/0!</v>
      </c>
      <c r="P4471" s="2" t="e">
        <f t="shared" si="611"/>
        <v>#DIV/0!</v>
      </c>
    </row>
    <row r="4472" spans="1:16" x14ac:dyDescent="0.2">
      <c r="A4472" s="46" t="s">
        <v>65</v>
      </c>
      <c r="B4472" s="47" t="s">
        <v>20</v>
      </c>
      <c r="C4472" s="47" t="s">
        <v>44</v>
      </c>
      <c r="D4472" s="47">
        <v>2018</v>
      </c>
      <c r="E4472">
        <v>5</v>
      </c>
      <c r="G4472">
        <v>28</v>
      </c>
      <c r="H4472">
        <v>15.849</v>
      </c>
      <c r="M4472" s="3">
        <f t="shared" si="608"/>
        <v>15.849</v>
      </c>
      <c r="N4472" s="1" t="e">
        <f t="shared" si="609"/>
        <v>#DIV/0!</v>
      </c>
      <c r="O4472" s="1" t="e">
        <f t="shared" si="610"/>
        <v>#DIV/0!</v>
      </c>
      <c r="P4472" s="2" t="e">
        <f t="shared" si="611"/>
        <v>#DIV/0!</v>
      </c>
    </row>
    <row r="4473" spans="1:16" x14ac:dyDescent="0.2">
      <c r="A4473" s="46" t="s">
        <v>65</v>
      </c>
      <c r="B4473" s="47" t="s">
        <v>20</v>
      </c>
      <c r="C4473" s="47" t="s">
        <v>44</v>
      </c>
      <c r="D4473" s="47">
        <v>2018</v>
      </c>
      <c r="E4473">
        <v>5</v>
      </c>
      <c r="G4473">
        <v>29</v>
      </c>
      <c r="H4473">
        <v>16.876000000000001</v>
      </c>
      <c r="M4473" s="3">
        <f t="shared" si="608"/>
        <v>16.876000000000001</v>
      </c>
      <c r="N4473" s="1" t="e">
        <f t="shared" si="609"/>
        <v>#DIV/0!</v>
      </c>
      <c r="O4473" s="1" t="e">
        <f t="shared" si="610"/>
        <v>#DIV/0!</v>
      </c>
      <c r="P4473" s="2" t="e">
        <f t="shared" si="611"/>
        <v>#DIV/0!</v>
      </c>
    </row>
    <row r="4474" spans="1:16" x14ac:dyDescent="0.2">
      <c r="A4474" s="46" t="s">
        <v>65</v>
      </c>
      <c r="B4474" s="47" t="s">
        <v>20</v>
      </c>
      <c r="C4474" s="47" t="s">
        <v>44</v>
      </c>
      <c r="D4474" s="47">
        <v>2018</v>
      </c>
      <c r="E4474">
        <v>5</v>
      </c>
      <c r="G4474">
        <v>30</v>
      </c>
      <c r="H4474">
        <v>20.433</v>
      </c>
      <c r="M4474" s="3">
        <f t="shared" si="608"/>
        <v>20.433</v>
      </c>
      <c r="N4474" s="1" t="e">
        <f t="shared" si="609"/>
        <v>#DIV/0!</v>
      </c>
      <c r="O4474" s="1" t="e">
        <f t="shared" si="610"/>
        <v>#DIV/0!</v>
      </c>
      <c r="P4474" s="2" t="e">
        <f t="shared" si="611"/>
        <v>#DIV/0!</v>
      </c>
    </row>
    <row r="4475" spans="1:16" x14ac:dyDescent="0.2">
      <c r="A4475" s="46" t="s">
        <v>65</v>
      </c>
      <c r="B4475" s="47" t="s">
        <v>20</v>
      </c>
      <c r="C4475" s="47" t="s">
        <v>44</v>
      </c>
      <c r="D4475" s="47">
        <v>2018</v>
      </c>
      <c r="E4475">
        <v>5</v>
      </c>
      <c r="G4475">
        <v>31</v>
      </c>
      <c r="H4475">
        <v>19.003</v>
      </c>
      <c r="M4475" s="3">
        <f t="shared" si="608"/>
        <v>19.003</v>
      </c>
      <c r="N4475" s="1" t="e">
        <f t="shared" si="609"/>
        <v>#DIV/0!</v>
      </c>
      <c r="O4475" s="1" t="e">
        <f t="shared" si="610"/>
        <v>#DIV/0!</v>
      </c>
      <c r="P4475" s="2" t="e">
        <f t="shared" si="611"/>
        <v>#DIV/0!</v>
      </c>
    </row>
    <row r="4476" spans="1:16" x14ac:dyDescent="0.2">
      <c r="A4476" s="46" t="s">
        <v>65</v>
      </c>
      <c r="B4476" s="47" t="s">
        <v>20</v>
      </c>
      <c r="C4476" s="47" t="s">
        <v>44</v>
      </c>
      <c r="D4476" s="47">
        <v>2018</v>
      </c>
      <c r="E4476">
        <v>5</v>
      </c>
      <c r="G4476">
        <v>32</v>
      </c>
      <c r="H4476">
        <v>19.753</v>
      </c>
      <c r="M4476" s="3">
        <f t="shared" si="608"/>
        <v>19.753</v>
      </c>
      <c r="N4476" s="1" t="e">
        <f t="shared" si="609"/>
        <v>#DIV/0!</v>
      </c>
      <c r="O4476" s="1" t="e">
        <f t="shared" si="610"/>
        <v>#DIV/0!</v>
      </c>
      <c r="P4476" s="2" t="e">
        <f t="shared" si="611"/>
        <v>#DIV/0!</v>
      </c>
    </row>
    <row r="4477" spans="1:16" x14ac:dyDescent="0.2">
      <c r="A4477" s="46" t="s">
        <v>65</v>
      </c>
      <c r="B4477" s="47" t="s">
        <v>20</v>
      </c>
      <c r="C4477" s="47" t="s">
        <v>44</v>
      </c>
      <c r="D4477" s="47">
        <v>2018</v>
      </c>
      <c r="E4477">
        <v>5</v>
      </c>
      <c r="G4477">
        <v>33</v>
      </c>
      <c r="H4477">
        <v>15.113</v>
      </c>
      <c r="M4477" s="3">
        <f t="shared" si="608"/>
        <v>15.113</v>
      </c>
      <c r="N4477" s="1" t="e">
        <f t="shared" si="609"/>
        <v>#DIV/0!</v>
      </c>
      <c r="O4477" s="1" t="e">
        <f t="shared" si="610"/>
        <v>#DIV/0!</v>
      </c>
      <c r="P4477" s="2" t="e">
        <f t="shared" si="611"/>
        <v>#DIV/0!</v>
      </c>
    </row>
    <row r="4478" spans="1:16" x14ac:dyDescent="0.2">
      <c r="A4478" s="46" t="s">
        <v>65</v>
      </c>
      <c r="B4478" s="47" t="s">
        <v>20</v>
      </c>
      <c r="C4478" s="47" t="s">
        <v>44</v>
      </c>
      <c r="D4478" s="47">
        <v>2018</v>
      </c>
      <c r="E4478">
        <v>5</v>
      </c>
      <c r="G4478">
        <v>34</v>
      </c>
      <c r="H4478">
        <v>18.882999999999999</v>
      </c>
      <c r="M4478" s="3">
        <f t="shared" si="608"/>
        <v>18.882999999999999</v>
      </c>
      <c r="N4478" s="1" t="e">
        <f t="shared" si="609"/>
        <v>#DIV/0!</v>
      </c>
      <c r="O4478" s="1" t="e">
        <f t="shared" si="610"/>
        <v>#DIV/0!</v>
      </c>
      <c r="P4478" s="2" t="e">
        <f t="shared" si="611"/>
        <v>#DIV/0!</v>
      </c>
    </row>
    <row r="4479" spans="1:16" x14ac:dyDescent="0.2">
      <c r="A4479" s="46" t="s">
        <v>65</v>
      </c>
      <c r="B4479" s="47" t="s">
        <v>20</v>
      </c>
      <c r="C4479" s="47" t="s">
        <v>44</v>
      </c>
      <c r="D4479" s="47">
        <v>2018</v>
      </c>
      <c r="E4479">
        <v>5</v>
      </c>
      <c r="G4479">
        <v>35</v>
      </c>
      <c r="H4479">
        <v>17.358000000000001</v>
      </c>
      <c r="M4479" s="3">
        <f t="shared" si="608"/>
        <v>17.358000000000001</v>
      </c>
      <c r="N4479" s="1" t="e">
        <f t="shared" si="609"/>
        <v>#DIV/0!</v>
      </c>
      <c r="O4479" s="1" t="e">
        <f t="shared" si="610"/>
        <v>#DIV/0!</v>
      </c>
      <c r="P4479" s="2" t="e">
        <f t="shared" si="611"/>
        <v>#DIV/0!</v>
      </c>
    </row>
    <row r="4480" spans="1:16" x14ac:dyDescent="0.2">
      <c r="A4480" s="46" t="s">
        <v>65</v>
      </c>
      <c r="B4480" s="47" t="s">
        <v>20</v>
      </c>
      <c r="C4480" s="47" t="s">
        <v>44</v>
      </c>
      <c r="D4480" s="47">
        <v>2018</v>
      </c>
      <c r="E4480">
        <v>5</v>
      </c>
      <c r="G4480">
        <v>36</v>
      </c>
      <c r="H4480">
        <v>19.623000000000001</v>
      </c>
      <c r="M4480" s="3">
        <f t="shared" si="608"/>
        <v>19.623000000000001</v>
      </c>
      <c r="N4480" s="1" t="e">
        <f t="shared" si="609"/>
        <v>#DIV/0!</v>
      </c>
      <c r="O4480" s="1" t="e">
        <f t="shared" si="610"/>
        <v>#DIV/0!</v>
      </c>
      <c r="P4480" s="2" t="e">
        <f t="shared" si="611"/>
        <v>#DIV/0!</v>
      </c>
    </row>
    <row r="4481" spans="1:16" x14ac:dyDescent="0.2">
      <c r="A4481" s="46" t="s">
        <v>65</v>
      </c>
      <c r="B4481" s="47" t="s">
        <v>20</v>
      </c>
      <c r="C4481" s="47" t="s">
        <v>44</v>
      </c>
      <c r="D4481" s="47">
        <v>2018</v>
      </c>
      <c r="E4481">
        <v>5</v>
      </c>
      <c r="G4481">
        <v>37</v>
      </c>
      <c r="H4481">
        <v>27.212</v>
      </c>
      <c r="M4481" s="3">
        <f t="shared" si="608"/>
        <v>27.212</v>
      </c>
      <c r="N4481" s="1" t="e">
        <f t="shared" si="609"/>
        <v>#DIV/0!</v>
      </c>
      <c r="O4481" s="1" t="e">
        <f t="shared" si="610"/>
        <v>#DIV/0!</v>
      </c>
      <c r="P4481" s="2" t="e">
        <f t="shared" si="611"/>
        <v>#DIV/0!</v>
      </c>
    </row>
    <row r="4482" spans="1:16" x14ac:dyDescent="0.2">
      <c r="A4482" s="46" t="s">
        <v>65</v>
      </c>
      <c r="B4482" s="47" t="s">
        <v>20</v>
      </c>
      <c r="C4482" s="47" t="s">
        <v>44</v>
      </c>
      <c r="D4482" s="47">
        <v>2018</v>
      </c>
      <c r="E4482">
        <v>5</v>
      </c>
      <c r="G4482">
        <v>38</v>
      </c>
      <c r="H4482">
        <v>19.637</v>
      </c>
      <c r="M4482" s="3">
        <f t="shared" si="608"/>
        <v>19.637</v>
      </c>
      <c r="N4482" s="1" t="e">
        <f t="shared" si="609"/>
        <v>#DIV/0!</v>
      </c>
      <c r="O4482" s="1" t="e">
        <f t="shared" si="610"/>
        <v>#DIV/0!</v>
      </c>
      <c r="P4482" s="2" t="e">
        <f t="shared" si="611"/>
        <v>#DIV/0!</v>
      </c>
    </row>
    <row r="4483" spans="1:16" x14ac:dyDescent="0.2">
      <c r="A4483" s="46" t="s">
        <v>65</v>
      </c>
      <c r="B4483" s="47" t="s">
        <v>20</v>
      </c>
      <c r="C4483" s="47" t="s">
        <v>44</v>
      </c>
      <c r="D4483" s="47">
        <v>2018</v>
      </c>
      <c r="E4483">
        <v>5</v>
      </c>
      <c r="G4483">
        <v>39</v>
      </c>
      <c r="H4483">
        <v>27.934999999999999</v>
      </c>
      <c r="M4483" s="3">
        <f t="shared" si="608"/>
        <v>27.934999999999999</v>
      </c>
      <c r="N4483" s="1" t="e">
        <f t="shared" si="609"/>
        <v>#DIV/0!</v>
      </c>
      <c r="O4483" s="1" t="e">
        <f t="shared" si="610"/>
        <v>#DIV/0!</v>
      </c>
      <c r="P4483" s="2" t="e">
        <f t="shared" si="611"/>
        <v>#DIV/0!</v>
      </c>
    </row>
    <row r="4484" spans="1:16" x14ac:dyDescent="0.2">
      <c r="A4484" s="46" t="s">
        <v>65</v>
      </c>
      <c r="B4484" s="47" t="s">
        <v>20</v>
      </c>
      <c r="C4484" s="47" t="s">
        <v>44</v>
      </c>
      <c r="D4484" s="47">
        <v>2018</v>
      </c>
      <c r="E4484">
        <v>5</v>
      </c>
      <c r="G4484">
        <v>40</v>
      </c>
      <c r="H4484">
        <v>24.257000000000001</v>
      </c>
      <c r="M4484" s="3">
        <f t="shared" si="608"/>
        <v>24.257000000000001</v>
      </c>
      <c r="N4484" s="1" t="e">
        <f t="shared" si="609"/>
        <v>#DIV/0!</v>
      </c>
      <c r="O4484" s="1" t="e">
        <f t="shared" si="610"/>
        <v>#DIV/0!</v>
      </c>
      <c r="P4484" s="2" t="e">
        <f t="shared" si="611"/>
        <v>#DIV/0!</v>
      </c>
    </row>
    <row r="4485" spans="1:16" x14ac:dyDescent="0.2">
      <c r="A4485" s="46" t="s">
        <v>65</v>
      </c>
      <c r="B4485" s="47" t="s">
        <v>20</v>
      </c>
      <c r="C4485" s="47" t="s">
        <v>44</v>
      </c>
      <c r="D4485" s="47">
        <v>2018</v>
      </c>
      <c r="E4485">
        <v>5</v>
      </c>
      <c r="G4485">
        <v>41</v>
      </c>
      <c r="H4485">
        <v>23.408000000000001</v>
      </c>
      <c r="M4485" s="3">
        <f t="shared" si="608"/>
        <v>23.408000000000001</v>
      </c>
      <c r="N4485" s="1" t="e">
        <f t="shared" si="609"/>
        <v>#DIV/0!</v>
      </c>
      <c r="O4485" s="1" t="e">
        <f t="shared" si="610"/>
        <v>#DIV/0!</v>
      </c>
      <c r="P4485" s="2" t="e">
        <f t="shared" si="611"/>
        <v>#DIV/0!</v>
      </c>
    </row>
    <row r="4486" spans="1:16" x14ac:dyDescent="0.2">
      <c r="A4486" s="46" t="s">
        <v>65</v>
      </c>
      <c r="B4486" s="47" t="s">
        <v>20</v>
      </c>
      <c r="C4486" s="47" t="s">
        <v>44</v>
      </c>
      <c r="D4486" s="47">
        <v>2018</v>
      </c>
      <c r="E4486">
        <v>5</v>
      </c>
      <c r="G4486">
        <v>42</v>
      </c>
      <c r="H4486">
        <v>21.186</v>
      </c>
      <c r="M4486" s="3">
        <f t="shared" si="608"/>
        <v>21.186</v>
      </c>
      <c r="N4486" s="1" t="e">
        <f t="shared" si="609"/>
        <v>#DIV/0!</v>
      </c>
      <c r="O4486" s="1" t="e">
        <f t="shared" si="610"/>
        <v>#DIV/0!</v>
      </c>
      <c r="P4486" s="2" t="e">
        <f t="shared" si="611"/>
        <v>#DIV/0!</v>
      </c>
    </row>
    <row r="4487" spans="1:16" x14ac:dyDescent="0.2">
      <c r="A4487" s="46" t="s">
        <v>65</v>
      </c>
      <c r="B4487" s="47" t="s">
        <v>20</v>
      </c>
      <c r="C4487" s="47" t="s">
        <v>44</v>
      </c>
      <c r="D4487" s="47">
        <v>2018</v>
      </c>
      <c r="E4487">
        <v>5</v>
      </c>
      <c r="G4487">
        <v>43</v>
      </c>
      <c r="H4487">
        <v>24.151</v>
      </c>
      <c r="M4487" s="3">
        <f t="shared" si="608"/>
        <v>24.151</v>
      </c>
      <c r="N4487" s="1" t="e">
        <f t="shared" si="609"/>
        <v>#DIV/0!</v>
      </c>
      <c r="O4487" s="1" t="e">
        <f t="shared" si="610"/>
        <v>#DIV/0!</v>
      </c>
      <c r="P4487" s="2" t="e">
        <f t="shared" si="611"/>
        <v>#DIV/0!</v>
      </c>
    </row>
    <row r="4488" spans="1:16" x14ac:dyDescent="0.2">
      <c r="A4488" s="46" t="s">
        <v>65</v>
      </c>
      <c r="B4488" s="47" t="s">
        <v>20</v>
      </c>
      <c r="C4488" s="47" t="s">
        <v>44</v>
      </c>
      <c r="D4488" s="47">
        <v>2018</v>
      </c>
      <c r="E4488">
        <v>5</v>
      </c>
      <c r="G4488">
        <v>44</v>
      </c>
      <c r="H4488">
        <v>22.641999999999999</v>
      </c>
      <c r="M4488" s="3">
        <f t="shared" si="608"/>
        <v>22.641999999999999</v>
      </c>
      <c r="N4488" s="1" t="e">
        <f t="shared" si="609"/>
        <v>#DIV/0!</v>
      </c>
      <c r="O4488" s="1" t="e">
        <f t="shared" si="610"/>
        <v>#DIV/0!</v>
      </c>
      <c r="P4488" s="2" t="e">
        <f t="shared" si="611"/>
        <v>#DIV/0!</v>
      </c>
    </row>
    <row r="4489" spans="1:16" x14ac:dyDescent="0.2">
      <c r="A4489" s="46" t="s">
        <v>65</v>
      </c>
      <c r="B4489" s="47" t="s">
        <v>20</v>
      </c>
      <c r="C4489" s="47" t="s">
        <v>44</v>
      </c>
      <c r="D4489" s="47">
        <v>2018</v>
      </c>
      <c r="E4489">
        <v>5</v>
      </c>
      <c r="G4489">
        <v>45</v>
      </c>
      <c r="H4489">
        <v>19.623000000000001</v>
      </c>
      <c r="M4489" s="3">
        <f t="shared" si="608"/>
        <v>19.623000000000001</v>
      </c>
      <c r="N4489" s="1" t="e">
        <f t="shared" si="609"/>
        <v>#DIV/0!</v>
      </c>
      <c r="O4489" s="1" t="e">
        <f t="shared" si="610"/>
        <v>#DIV/0!</v>
      </c>
      <c r="P4489" s="2" t="e">
        <f t="shared" si="611"/>
        <v>#DIV/0!</v>
      </c>
    </row>
    <row r="4490" spans="1:16" x14ac:dyDescent="0.2">
      <c r="A4490" s="46" t="s">
        <v>65</v>
      </c>
      <c r="B4490" s="47" t="s">
        <v>20</v>
      </c>
      <c r="C4490" s="47" t="s">
        <v>44</v>
      </c>
      <c r="D4490" s="47">
        <v>2018</v>
      </c>
      <c r="E4490">
        <v>5</v>
      </c>
      <c r="G4490">
        <v>46</v>
      </c>
      <c r="H4490">
        <v>21.939</v>
      </c>
      <c r="M4490" s="3">
        <f t="shared" si="608"/>
        <v>21.939</v>
      </c>
      <c r="N4490" s="1" t="e">
        <f t="shared" si="609"/>
        <v>#DIV/0!</v>
      </c>
      <c r="O4490" s="1" t="e">
        <f t="shared" si="610"/>
        <v>#DIV/0!</v>
      </c>
      <c r="P4490" s="2" t="e">
        <f t="shared" si="611"/>
        <v>#DIV/0!</v>
      </c>
    </row>
    <row r="4491" spans="1:16" x14ac:dyDescent="0.2">
      <c r="A4491" s="46" t="s">
        <v>65</v>
      </c>
      <c r="B4491" s="47" t="s">
        <v>20</v>
      </c>
      <c r="C4491" s="47" t="s">
        <v>44</v>
      </c>
      <c r="D4491" s="47">
        <v>2018</v>
      </c>
      <c r="E4491">
        <v>5</v>
      </c>
      <c r="G4491">
        <v>47</v>
      </c>
      <c r="H4491">
        <v>14.359</v>
      </c>
      <c r="M4491" s="3">
        <f t="shared" si="608"/>
        <v>14.359</v>
      </c>
      <c r="N4491" s="1" t="e">
        <f t="shared" si="609"/>
        <v>#DIV/0!</v>
      </c>
      <c r="O4491" s="1" t="e">
        <f t="shared" si="610"/>
        <v>#DIV/0!</v>
      </c>
      <c r="P4491" s="2" t="e">
        <f t="shared" si="611"/>
        <v>#DIV/0!</v>
      </c>
    </row>
    <row r="4492" spans="1:16" x14ac:dyDescent="0.2">
      <c r="A4492" s="46" t="s">
        <v>65</v>
      </c>
      <c r="B4492" s="47" t="s">
        <v>20</v>
      </c>
      <c r="C4492" s="47" t="s">
        <v>44</v>
      </c>
      <c r="D4492" s="47">
        <v>2018</v>
      </c>
      <c r="E4492">
        <v>5</v>
      </c>
      <c r="G4492">
        <v>48</v>
      </c>
      <c r="H4492">
        <v>22.21</v>
      </c>
      <c r="M4492" s="3">
        <f t="shared" si="608"/>
        <v>22.21</v>
      </c>
      <c r="N4492" s="1" t="e">
        <f t="shared" si="609"/>
        <v>#DIV/0!</v>
      </c>
      <c r="O4492" s="1" t="e">
        <f t="shared" si="610"/>
        <v>#DIV/0!</v>
      </c>
      <c r="P4492" s="2" t="e">
        <f t="shared" si="611"/>
        <v>#DIV/0!</v>
      </c>
    </row>
    <row r="4493" spans="1:16" x14ac:dyDescent="0.2">
      <c r="A4493" s="46" t="s">
        <v>65</v>
      </c>
      <c r="B4493" s="47" t="s">
        <v>20</v>
      </c>
      <c r="C4493" s="47" t="s">
        <v>44</v>
      </c>
      <c r="D4493" s="47">
        <v>2018</v>
      </c>
      <c r="E4493">
        <v>5</v>
      </c>
      <c r="G4493">
        <v>49</v>
      </c>
      <c r="H4493">
        <v>22.094000000000001</v>
      </c>
      <c r="M4493" s="3">
        <f t="shared" si="608"/>
        <v>22.094000000000001</v>
      </c>
      <c r="N4493" s="1" t="e">
        <f t="shared" si="609"/>
        <v>#DIV/0!</v>
      </c>
      <c r="O4493" s="1" t="e">
        <f t="shared" si="610"/>
        <v>#DIV/0!</v>
      </c>
      <c r="P4493" s="2" t="e">
        <f t="shared" si="611"/>
        <v>#DIV/0!</v>
      </c>
    </row>
    <row r="4494" spans="1:16" x14ac:dyDescent="0.2">
      <c r="A4494" s="46" t="s">
        <v>65</v>
      </c>
      <c r="B4494" s="47" t="s">
        <v>20</v>
      </c>
      <c r="C4494" s="47" t="s">
        <v>44</v>
      </c>
      <c r="D4494" s="47">
        <v>2018</v>
      </c>
      <c r="E4494">
        <v>5</v>
      </c>
      <c r="G4494">
        <v>50</v>
      </c>
      <c r="H4494">
        <v>21.253</v>
      </c>
      <c r="M4494" s="3">
        <f t="shared" si="608"/>
        <v>21.253</v>
      </c>
      <c r="N4494" s="1" t="e">
        <f t="shared" si="609"/>
        <v>#DIV/0!</v>
      </c>
      <c r="O4494" s="1" t="e">
        <f t="shared" si="610"/>
        <v>#DIV/0!</v>
      </c>
      <c r="P4494" s="2" t="e">
        <f t="shared" si="611"/>
        <v>#DIV/0!</v>
      </c>
    </row>
    <row r="4495" spans="1:16" x14ac:dyDescent="0.2">
      <c r="A4495" s="46" t="s">
        <v>65</v>
      </c>
      <c r="B4495" s="47" t="s">
        <v>20</v>
      </c>
      <c r="C4495" s="47" t="s">
        <v>44</v>
      </c>
      <c r="D4495" s="47">
        <v>2018</v>
      </c>
      <c r="E4495">
        <v>5</v>
      </c>
      <c r="G4495">
        <v>51</v>
      </c>
      <c r="H4495">
        <v>18.254000000000001</v>
      </c>
      <c r="M4495" s="3">
        <f t="shared" si="608"/>
        <v>18.254000000000001</v>
      </c>
      <c r="N4495" s="1" t="e">
        <f t="shared" si="609"/>
        <v>#DIV/0!</v>
      </c>
      <c r="O4495" s="1" t="e">
        <f t="shared" si="610"/>
        <v>#DIV/0!</v>
      </c>
      <c r="P4495" s="2" t="e">
        <f t="shared" si="611"/>
        <v>#DIV/0!</v>
      </c>
    </row>
    <row r="4496" spans="1:16" x14ac:dyDescent="0.2">
      <c r="A4496" s="46" t="s">
        <v>65</v>
      </c>
      <c r="B4496" s="47" t="s">
        <v>20</v>
      </c>
      <c r="C4496" s="47" t="s">
        <v>44</v>
      </c>
      <c r="D4496" s="47">
        <v>2018</v>
      </c>
      <c r="E4496">
        <v>5</v>
      </c>
      <c r="G4496">
        <v>52</v>
      </c>
      <c r="H4496">
        <v>17.939</v>
      </c>
      <c r="M4496" s="3">
        <f t="shared" si="608"/>
        <v>17.939</v>
      </c>
      <c r="N4496" s="1" t="e">
        <f t="shared" si="609"/>
        <v>#DIV/0!</v>
      </c>
      <c r="O4496" s="1" t="e">
        <f t="shared" si="610"/>
        <v>#DIV/0!</v>
      </c>
      <c r="P4496" s="2" t="e">
        <f t="shared" si="611"/>
        <v>#DIV/0!</v>
      </c>
    </row>
    <row r="4497" spans="1:16" x14ac:dyDescent="0.2">
      <c r="A4497" s="46" t="s">
        <v>65</v>
      </c>
      <c r="B4497" s="47" t="s">
        <v>20</v>
      </c>
      <c r="C4497" s="47" t="s">
        <v>44</v>
      </c>
      <c r="D4497" s="47">
        <v>2018</v>
      </c>
      <c r="E4497">
        <v>5</v>
      </c>
      <c r="G4497">
        <v>53</v>
      </c>
      <c r="H4497">
        <v>20.873999999999999</v>
      </c>
      <c r="M4497" s="3">
        <f t="shared" si="608"/>
        <v>20.873999999999999</v>
      </c>
      <c r="N4497" s="1" t="e">
        <f t="shared" si="609"/>
        <v>#DIV/0!</v>
      </c>
      <c r="O4497" s="1" t="e">
        <f t="shared" si="610"/>
        <v>#DIV/0!</v>
      </c>
      <c r="P4497" s="2" t="e">
        <f t="shared" si="611"/>
        <v>#DIV/0!</v>
      </c>
    </row>
    <row r="4498" spans="1:16" x14ac:dyDescent="0.2">
      <c r="A4498" s="46" t="s">
        <v>65</v>
      </c>
      <c r="B4498" s="47" t="s">
        <v>20</v>
      </c>
      <c r="C4498" s="47" t="s">
        <v>44</v>
      </c>
      <c r="D4498" s="47">
        <v>2018</v>
      </c>
      <c r="E4498">
        <v>5</v>
      </c>
      <c r="G4498">
        <v>54</v>
      </c>
      <c r="H4498">
        <v>16.876000000000001</v>
      </c>
      <c r="M4498" s="3">
        <f t="shared" ref="M4498:M4561" si="612">AVERAGE(H4498:L4498)</f>
        <v>16.876000000000001</v>
      </c>
      <c r="N4498" s="1" t="e">
        <f t="shared" ref="N4498:N4561" si="613">STDEV(H4498:L4498)</f>
        <v>#DIV/0!</v>
      </c>
      <c r="O4498" s="1" t="e">
        <f t="shared" ref="O4498:O4561" si="614">M4498+N4498</f>
        <v>#DIV/0!</v>
      </c>
      <c r="P4498" s="2" t="e">
        <f t="shared" ref="P4498:P4561" si="615">M4498-N4498</f>
        <v>#DIV/0!</v>
      </c>
    </row>
    <row r="4499" spans="1:16" x14ac:dyDescent="0.2">
      <c r="A4499" s="46" t="s">
        <v>65</v>
      </c>
      <c r="B4499" s="47" t="s">
        <v>20</v>
      </c>
      <c r="C4499" s="47" t="s">
        <v>44</v>
      </c>
      <c r="D4499" s="47">
        <v>2018</v>
      </c>
      <c r="E4499">
        <v>5</v>
      </c>
      <c r="G4499">
        <v>55</v>
      </c>
      <c r="H4499">
        <v>22.704000000000001</v>
      </c>
      <c r="M4499" s="3">
        <f t="shared" si="612"/>
        <v>22.704000000000001</v>
      </c>
      <c r="N4499" s="1" t="e">
        <f t="shared" si="613"/>
        <v>#DIV/0!</v>
      </c>
      <c r="O4499" s="1" t="e">
        <f t="shared" si="614"/>
        <v>#DIV/0!</v>
      </c>
      <c r="P4499" s="2" t="e">
        <f t="shared" si="615"/>
        <v>#DIV/0!</v>
      </c>
    </row>
    <row r="4500" spans="1:16" x14ac:dyDescent="0.2">
      <c r="A4500" s="46" t="s">
        <v>65</v>
      </c>
      <c r="B4500" s="47" t="s">
        <v>20</v>
      </c>
      <c r="C4500" s="47" t="s">
        <v>44</v>
      </c>
      <c r="D4500" s="47">
        <v>2018</v>
      </c>
      <c r="E4500">
        <v>5</v>
      </c>
      <c r="G4500">
        <v>56</v>
      </c>
      <c r="H4500">
        <v>22.515000000000001</v>
      </c>
      <c r="M4500" s="3">
        <f t="shared" si="612"/>
        <v>22.515000000000001</v>
      </c>
      <c r="N4500" s="1" t="e">
        <f t="shared" si="613"/>
        <v>#DIV/0!</v>
      </c>
      <c r="O4500" s="1" t="e">
        <f t="shared" si="614"/>
        <v>#DIV/0!</v>
      </c>
      <c r="P4500" s="2" t="e">
        <f t="shared" si="615"/>
        <v>#DIV/0!</v>
      </c>
    </row>
    <row r="4501" spans="1:16" x14ac:dyDescent="0.2">
      <c r="A4501" s="46" t="s">
        <v>65</v>
      </c>
      <c r="B4501" s="47" t="s">
        <v>20</v>
      </c>
      <c r="C4501" s="47" t="s">
        <v>44</v>
      </c>
      <c r="D4501" s="47">
        <v>2018</v>
      </c>
      <c r="E4501">
        <v>5</v>
      </c>
      <c r="G4501">
        <v>57</v>
      </c>
      <c r="H4501">
        <v>22.954000000000001</v>
      </c>
      <c r="M4501" s="3">
        <f t="shared" si="612"/>
        <v>22.954000000000001</v>
      </c>
      <c r="N4501" s="1" t="e">
        <f t="shared" si="613"/>
        <v>#DIV/0!</v>
      </c>
      <c r="O4501" s="1" t="e">
        <f t="shared" si="614"/>
        <v>#DIV/0!</v>
      </c>
      <c r="P4501" s="2" t="e">
        <f t="shared" si="615"/>
        <v>#DIV/0!</v>
      </c>
    </row>
    <row r="4502" spans="1:16" x14ac:dyDescent="0.2">
      <c r="A4502" s="46" t="s">
        <v>65</v>
      </c>
      <c r="B4502" s="47" t="s">
        <v>20</v>
      </c>
      <c r="C4502" s="47" t="s">
        <v>44</v>
      </c>
      <c r="D4502" s="47">
        <v>2018</v>
      </c>
      <c r="E4502">
        <v>5</v>
      </c>
      <c r="G4502">
        <v>58</v>
      </c>
      <c r="H4502">
        <v>28.838000000000001</v>
      </c>
      <c r="M4502" s="3">
        <f t="shared" si="612"/>
        <v>28.838000000000001</v>
      </c>
      <c r="N4502" s="1" t="e">
        <f t="shared" si="613"/>
        <v>#DIV/0!</v>
      </c>
      <c r="O4502" s="1" t="e">
        <f t="shared" si="614"/>
        <v>#DIV/0!</v>
      </c>
      <c r="P4502" s="2" t="e">
        <f t="shared" si="615"/>
        <v>#DIV/0!</v>
      </c>
    </row>
    <row r="4503" spans="1:16" x14ac:dyDescent="0.2">
      <c r="A4503" s="46" t="s">
        <v>65</v>
      </c>
      <c r="B4503" s="47" t="s">
        <v>20</v>
      </c>
      <c r="C4503" s="47" t="s">
        <v>44</v>
      </c>
      <c r="D4503" s="47">
        <v>2018</v>
      </c>
      <c r="E4503">
        <v>5</v>
      </c>
      <c r="G4503">
        <v>59</v>
      </c>
      <c r="H4503">
        <v>28.015999999999998</v>
      </c>
      <c r="M4503" s="3">
        <f t="shared" si="612"/>
        <v>28.015999999999998</v>
      </c>
      <c r="N4503" s="1" t="e">
        <f t="shared" si="613"/>
        <v>#DIV/0!</v>
      </c>
      <c r="O4503" s="1" t="e">
        <f t="shared" si="614"/>
        <v>#DIV/0!</v>
      </c>
      <c r="P4503" s="2" t="e">
        <f t="shared" si="615"/>
        <v>#DIV/0!</v>
      </c>
    </row>
    <row r="4504" spans="1:16" x14ac:dyDescent="0.2">
      <c r="A4504" s="46" t="s">
        <v>65</v>
      </c>
      <c r="B4504" s="47" t="s">
        <v>20</v>
      </c>
      <c r="C4504" s="47" t="s">
        <v>44</v>
      </c>
      <c r="D4504" s="47">
        <v>2018</v>
      </c>
      <c r="E4504">
        <v>5</v>
      </c>
      <c r="G4504">
        <v>60</v>
      </c>
      <c r="H4504">
        <v>25.704999999999998</v>
      </c>
      <c r="M4504" s="3">
        <f t="shared" si="612"/>
        <v>25.704999999999998</v>
      </c>
      <c r="N4504" s="1" t="e">
        <f t="shared" si="613"/>
        <v>#DIV/0!</v>
      </c>
      <c r="O4504" s="1" t="e">
        <f t="shared" si="614"/>
        <v>#DIV/0!</v>
      </c>
      <c r="P4504" s="2" t="e">
        <f t="shared" si="615"/>
        <v>#DIV/0!</v>
      </c>
    </row>
    <row r="4505" spans="1:16" x14ac:dyDescent="0.2">
      <c r="A4505" s="46" t="s">
        <v>65</v>
      </c>
      <c r="B4505" s="47" t="s">
        <v>20</v>
      </c>
      <c r="C4505" s="47" t="s">
        <v>44</v>
      </c>
      <c r="D4505" s="47">
        <v>2018</v>
      </c>
      <c r="E4505">
        <v>5</v>
      </c>
      <c r="G4505">
        <v>61</v>
      </c>
      <c r="H4505">
        <v>21.9</v>
      </c>
      <c r="M4505" s="3">
        <f t="shared" si="612"/>
        <v>21.9</v>
      </c>
      <c r="N4505" s="1" t="e">
        <f t="shared" si="613"/>
        <v>#DIV/0!</v>
      </c>
      <c r="O4505" s="1" t="e">
        <f t="shared" si="614"/>
        <v>#DIV/0!</v>
      </c>
      <c r="P4505" s="2" t="e">
        <f t="shared" si="615"/>
        <v>#DIV/0!</v>
      </c>
    </row>
    <row r="4506" spans="1:16" x14ac:dyDescent="0.2">
      <c r="A4506" s="46" t="s">
        <v>65</v>
      </c>
      <c r="B4506" s="47" t="s">
        <v>20</v>
      </c>
      <c r="C4506" s="47" t="s">
        <v>44</v>
      </c>
      <c r="D4506" s="47">
        <v>2018</v>
      </c>
      <c r="E4506">
        <v>5</v>
      </c>
      <c r="G4506">
        <v>62</v>
      </c>
      <c r="H4506">
        <v>25.704999999999998</v>
      </c>
      <c r="M4506" s="3">
        <f t="shared" si="612"/>
        <v>25.704999999999998</v>
      </c>
      <c r="N4506" s="1" t="e">
        <f t="shared" si="613"/>
        <v>#DIV/0!</v>
      </c>
      <c r="O4506" s="1" t="e">
        <f t="shared" si="614"/>
        <v>#DIV/0!</v>
      </c>
      <c r="P4506" s="2" t="e">
        <f t="shared" si="615"/>
        <v>#DIV/0!</v>
      </c>
    </row>
    <row r="4507" spans="1:16" x14ac:dyDescent="0.2">
      <c r="A4507" s="46" t="s">
        <v>65</v>
      </c>
      <c r="B4507" s="47" t="s">
        <v>20</v>
      </c>
      <c r="C4507" s="47" t="s">
        <v>44</v>
      </c>
      <c r="D4507" s="47">
        <v>2018</v>
      </c>
      <c r="E4507">
        <v>5</v>
      </c>
      <c r="G4507">
        <v>63</v>
      </c>
      <c r="H4507">
        <v>23.445</v>
      </c>
      <c r="M4507" s="3">
        <f t="shared" si="612"/>
        <v>23.445</v>
      </c>
      <c r="N4507" s="1" t="e">
        <f t="shared" si="613"/>
        <v>#DIV/0!</v>
      </c>
      <c r="O4507" s="1" t="e">
        <f t="shared" si="614"/>
        <v>#DIV/0!</v>
      </c>
      <c r="P4507" s="2" t="e">
        <f t="shared" si="615"/>
        <v>#DIV/0!</v>
      </c>
    </row>
    <row r="4508" spans="1:16" x14ac:dyDescent="0.2">
      <c r="A4508" s="46" t="s">
        <v>65</v>
      </c>
      <c r="B4508" s="47" t="s">
        <v>20</v>
      </c>
      <c r="C4508" s="47" t="s">
        <v>44</v>
      </c>
      <c r="D4508" s="47">
        <v>2018</v>
      </c>
      <c r="E4508">
        <v>5</v>
      </c>
      <c r="G4508">
        <v>64</v>
      </c>
      <c r="H4508">
        <v>26.414999999999999</v>
      </c>
      <c r="M4508" s="3">
        <f t="shared" si="612"/>
        <v>26.414999999999999</v>
      </c>
      <c r="N4508" s="1" t="e">
        <f t="shared" si="613"/>
        <v>#DIV/0!</v>
      </c>
      <c r="O4508" s="1" t="e">
        <f t="shared" si="614"/>
        <v>#DIV/0!</v>
      </c>
      <c r="P4508" s="2" t="e">
        <f t="shared" si="615"/>
        <v>#DIV/0!</v>
      </c>
    </row>
    <row r="4509" spans="1:16" x14ac:dyDescent="0.2">
      <c r="A4509" s="46" t="s">
        <v>65</v>
      </c>
      <c r="B4509" s="47" t="s">
        <v>20</v>
      </c>
      <c r="C4509" s="47" t="s">
        <v>44</v>
      </c>
      <c r="D4509" s="47">
        <v>2018</v>
      </c>
      <c r="E4509">
        <v>5</v>
      </c>
      <c r="G4509">
        <v>65</v>
      </c>
      <c r="H4509">
        <v>25.66</v>
      </c>
      <c r="M4509" s="3">
        <f t="shared" si="612"/>
        <v>25.66</v>
      </c>
      <c r="N4509" s="1" t="e">
        <f t="shared" si="613"/>
        <v>#DIV/0!</v>
      </c>
      <c r="O4509" s="1" t="e">
        <f t="shared" si="614"/>
        <v>#DIV/0!</v>
      </c>
      <c r="P4509" s="2" t="e">
        <f t="shared" si="615"/>
        <v>#DIV/0!</v>
      </c>
    </row>
    <row r="4510" spans="1:16" x14ac:dyDescent="0.2">
      <c r="A4510" s="46" t="s">
        <v>65</v>
      </c>
      <c r="B4510" s="47" t="s">
        <v>20</v>
      </c>
      <c r="C4510" s="47" t="s">
        <v>44</v>
      </c>
      <c r="D4510" s="47">
        <v>2018</v>
      </c>
      <c r="E4510">
        <v>5</v>
      </c>
      <c r="G4510">
        <v>66</v>
      </c>
      <c r="H4510">
        <v>25.936</v>
      </c>
      <c r="M4510" s="3">
        <f t="shared" si="612"/>
        <v>25.936</v>
      </c>
      <c r="N4510" s="1" t="e">
        <f t="shared" si="613"/>
        <v>#DIV/0!</v>
      </c>
      <c r="O4510" s="1" t="e">
        <f t="shared" si="614"/>
        <v>#DIV/0!</v>
      </c>
      <c r="P4510" s="2" t="e">
        <f t="shared" si="615"/>
        <v>#DIV/0!</v>
      </c>
    </row>
    <row r="4511" spans="1:16" x14ac:dyDescent="0.2">
      <c r="A4511" s="46" t="s">
        <v>65</v>
      </c>
      <c r="B4511" s="47" t="s">
        <v>20</v>
      </c>
      <c r="C4511" s="47" t="s">
        <v>44</v>
      </c>
      <c r="D4511" s="47">
        <v>2018</v>
      </c>
      <c r="E4511">
        <v>5</v>
      </c>
      <c r="G4511">
        <v>67</v>
      </c>
      <c r="H4511">
        <v>28.087</v>
      </c>
      <c r="M4511" s="3">
        <f t="shared" si="612"/>
        <v>28.087</v>
      </c>
      <c r="N4511" s="1" t="e">
        <f t="shared" si="613"/>
        <v>#DIV/0!</v>
      </c>
      <c r="O4511" s="1" t="e">
        <f t="shared" si="614"/>
        <v>#DIV/0!</v>
      </c>
      <c r="P4511" s="2" t="e">
        <f t="shared" si="615"/>
        <v>#DIV/0!</v>
      </c>
    </row>
    <row r="4512" spans="1:16" x14ac:dyDescent="0.2">
      <c r="A4512" s="46" t="s">
        <v>65</v>
      </c>
      <c r="B4512" s="47" t="s">
        <v>20</v>
      </c>
      <c r="C4512" s="47" t="s">
        <v>44</v>
      </c>
      <c r="D4512" s="47">
        <v>2018</v>
      </c>
      <c r="E4512">
        <v>5</v>
      </c>
      <c r="G4512">
        <v>68</v>
      </c>
      <c r="H4512">
        <v>36.421999999999997</v>
      </c>
      <c r="M4512" s="3">
        <f t="shared" si="612"/>
        <v>36.421999999999997</v>
      </c>
      <c r="N4512" s="1" t="e">
        <f t="shared" si="613"/>
        <v>#DIV/0!</v>
      </c>
      <c r="O4512" s="1" t="e">
        <f t="shared" si="614"/>
        <v>#DIV/0!</v>
      </c>
      <c r="P4512" s="2" t="e">
        <f t="shared" si="615"/>
        <v>#DIV/0!</v>
      </c>
    </row>
    <row r="4513" spans="13:16" x14ac:dyDescent="0.2">
      <c r="M4513" s="3" t="e">
        <f t="shared" si="612"/>
        <v>#DIV/0!</v>
      </c>
      <c r="N4513" s="1" t="e">
        <f t="shared" si="613"/>
        <v>#DIV/0!</v>
      </c>
      <c r="O4513" s="1" t="e">
        <f t="shared" si="614"/>
        <v>#DIV/0!</v>
      </c>
      <c r="P4513" s="2" t="e">
        <f t="shared" si="615"/>
        <v>#DIV/0!</v>
      </c>
    </row>
    <row r="4514" spans="13:16" x14ac:dyDescent="0.2">
      <c r="M4514" s="3" t="e">
        <f t="shared" si="612"/>
        <v>#DIV/0!</v>
      </c>
      <c r="N4514" s="1" t="e">
        <f t="shared" si="613"/>
        <v>#DIV/0!</v>
      </c>
      <c r="O4514" s="1" t="e">
        <f t="shared" si="614"/>
        <v>#DIV/0!</v>
      </c>
      <c r="P4514" s="2" t="e">
        <f t="shared" si="615"/>
        <v>#DIV/0!</v>
      </c>
    </row>
    <row r="4515" spans="13:16" x14ac:dyDescent="0.2">
      <c r="M4515" s="3" t="e">
        <f t="shared" si="612"/>
        <v>#DIV/0!</v>
      </c>
      <c r="N4515" s="1" t="e">
        <f t="shared" si="613"/>
        <v>#DIV/0!</v>
      </c>
      <c r="O4515" s="1" t="e">
        <f t="shared" si="614"/>
        <v>#DIV/0!</v>
      </c>
      <c r="P4515" s="2" t="e">
        <f t="shared" si="615"/>
        <v>#DIV/0!</v>
      </c>
    </row>
    <row r="4516" spans="13:16" x14ac:dyDescent="0.2">
      <c r="M4516" s="3" t="e">
        <f t="shared" si="612"/>
        <v>#DIV/0!</v>
      </c>
      <c r="N4516" s="1" t="e">
        <f t="shared" si="613"/>
        <v>#DIV/0!</v>
      </c>
      <c r="O4516" s="1" t="e">
        <f t="shared" si="614"/>
        <v>#DIV/0!</v>
      </c>
      <c r="P4516" s="2" t="e">
        <f t="shared" si="615"/>
        <v>#DIV/0!</v>
      </c>
    </row>
    <row r="4517" spans="13:16" x14ac:dyDescent="0.2">
      <c r="M4517" s="3" t="e">
        <f t="shared" si="612"/>
        <v>#DIV/0!</v>
      </c>
      <c r="N4517" s="1" t="e">
        <f t="shared" si="613"/>
        <v>#DIV/0!</v>
      </c>
      <c r="O4517" s="1" t="e">
        <f t="shared" si="614"/>
        <v>#DIV/0!</v>
      </c>
      <c r="P4517" s="2" t="e">
        <f t="shared" si="615"/>
        <v>#DIV/0!</v>
      </c>
    </row>
    <row r="4518" spans="13:16" x14ac:dyDescent="0.2">
      <c r="M4518" s="3" t="e">
        <f t="shared" si="612"/>
        <v>#DIV/0!</v>
      </c>
      <c r="N4518" s="1" t="e">
        <f t="shared" si="613"/>
        <v>#DIV/0!</v>
      </c>
      <c r="O4518" s="1" t="e">
        <f t="shared" si="614"/>
        <v>#DIV/0!</v>
      </c>
      <c r="P4518" s="2" t="e">
        <f t="shared" si="615"/>
        <v>#DIV/0!</v>
      </c>
    </row>
    <row r="4519" spans="13:16" x14ac:dyDescent="0.2">
      <c r="M4519" s="3" t="e">
        <f t="shared" si="612"/>
        <v>#DIV/0!</v>
      </c>
      <c r="N4519" s="1" t="e">
        <f t="shared" si="613"/>
        <v>#DIV/0!</v>
      </c>
      <c r="O4519" s="1" t="e">
        <f t="shared" si="614"/>
        <v>#DIV/0!</v>
      </c>
      <c r="P4519" s="2" t="e">
        <f t="shared" si="615"/>
        <v>#DIV/0!</v>
      </c>
    </row>
    <row r="4520" spans="13:16" x14ac:dyDescent="0.2">
      <c r="M4520" s="3" t="e">
        <f t="shared" si="612"/>
        <v>#DIV/0!</v>
      </c>
      <c r="N4520" s="1" t="e">
        <f t="shared" si="613"/>
        <v>#DIV/0!</v>
      </c>
      <c r="O4520" s="1" t="e">
        <f t="shared" si="614"/>
        <v>#DIV/0!</v>
      </c>
      <c r="P4520" s="2" t="e">
        <f t="shared" si="615"/>
        <v>#DIV/0!</v>
      </c>
    </row>
    <row r="4521" spans="13:16" x14ac:dyDescent="0.2">
      <c r="M4521" s="3" t="e">
        <f t="shared" si="612"/>
        <v>#DIV/0!</v>
      </c>
      <c r="N4521" s="1" t="e">
        <f t="shared" si="613"/>
        <v>#DIV/0!</v>
      </c>
      <c r="O4521" s="1" t="e">
        <f t="shared" si="614"/>
        <v>#DIV/0!</v>
      </c>
      <c r="P4521" s="2" t="e">
        <f t="shared" si="615"/>
        <v>#DIV/0!</v>
      </c>
    </row>
    <row r="4522" spans="13:16" x14ac:dyDescent="0.2">
      <c r="M4522" s="3" t="e">
        <f t="shared" si="612"/>
        <v>#DIV/0!</v>
      </c>
      <c r="N4522" s="1" t="e">
        <f t="shared" si="613"/>
        <v>#DIV/0!</v>
      </c>
      <c r="O4522" s="1" t="e">
        <f t="shared" si="614"/>
        <v>#DIV/0!</v>
      </c>
      <c r="P4522" s="2" t="e">
        <f t="shared" si="615"/>
        <v>#DIV/0!</v>
      </c>
    </row>
    <row r="4523" spans="13:16" x14ac:dyDescent="0.2">
      <c r="M4523" s="3" t="e">
        <f t="shared" si="612"/>
        <v>#DIV/0!</v>
      </c>
      <c r="N4523" s="1" t="e">
        <f t="shared" si="613"/>
        <v>#DIV/0!</v>
      </c>
      <c r="O4523" s="1" t="e">
        <f t="shared" si="614"/>
        <v>#DIV/0!</v>
      </c>
      <c r="P4523" s="2" t="e">
        <f t="shared" si="615"/>
        <v>#DIV/0!</v>
      </c>
    </row>
    <row r="4524" spans="13:16" x14ac:dyDescent="0.2">
      <c r="M4524" s="3" t="e">
        <f t="shared" si="612"/>
        <v>#DIV/0!</v>
      </c>
      <c r="N4524" s="1" t="e">
        <f t="shared" si="613"/>
        <v>#DIV/0!</v>
      </c>
      <c r="O4524" s="1" t="e">
        <f t="shared" si="614"/>
        <v>#DIV/0!</v>
      </c>
      <c r="P4524" s="2" t="e">
        <f t="shared" si="615"/>
        <v>#DIV/0!</v>
      </c>
    </row>
    <row r="4525" spans="13:16" x14ac:dyDescent="0.2">
      <c r="M4525" s="3" t="e">
        <f t="shared" si="612"/>
        <v>#DIV/0!</v>
      </c>
      <c r="N4525" s="1" t="e">
        <f t="shared" si="613"/>
        <v>#DIV/0!</v>
      </c>
      <c r="O4525" s="1" t="e">
        <f t="shared" si="614"/>
        <v>#DIV/0!</v>
      </c>
      <c r="P4525" s="2" t="e">
        <f t="shared" si="615"/>
        <v>#DIV/0!</v>
      </c>
    </row>
    <row r="4526" spans="13:16" x14ac:dyDescent="0.2">
      <c r="M4526" s="3" t="e">
        <f t="shared" si="612"/>
        <v>#DIV/0!</v>
      </c>
      <c r="N4526" s="1" t="e">
        <f t="shared" si="613"/>
        <v>#DIV/0!</v>
      </c>
      <c r="O4526" s="1" t="e">
        <f t="shared" si="614"/>
        <v>#DIV/0!</v>
      </c>
      <c r="P4526" s="2" t="e">
        <f t="shared" si="615"/>
        <v>#DIV/0!</v>
      </c>
    </row>
    <row r="4527" spans="13:16" x14ac:dyDescent="0.2">
      <c r="M4527" s="3" t="e">
        <f t="shared" si="612"/>
        <v>#DIV/0!</v>
      </c>
      <c r="N4527" s="1" t="e">
        <f t="shared" si="613"/>
        <v>#DIV/0!</v>
      </c>
      <c r="O4527" s="1" t="e">
        <f t="shared" si="614"/>
        <v>#DIV/0!</v>
      </c>
      <c r="P4527" s="2" t="e">
        <f t="shared" si="615"/>
        <v>#DIV/0!</v>
      </c>
    </row>
    <row r="4528" spans="13:16" x14ac:dyDescent="0.2">
      <c r="M4528" s="3" t="e">
        <f t="shared" si="612"/>
        <v>#DIV/0!</v>
      </c>
      <c r="N4528" s="1" t="e">
        <f t="shared" si="613"/>
        <v>#DIV/0!</v>
      </c>
      <c r="O4528" s="1" t="e">
        <f t="shared" si="614"/>
        <v>#DIV/0!</v>
      </c>
      <c r="P4528" s="2" t="e">
        <f t="shared" si="615"/>
        <v>#DIV/0!</v>
      </c>
    </row>
    <row r="4529" spans="13:16" x14ac:dyDescent="0.2">
      <c r="M4529" s="3" t="e">
        <f t="shared" si="612"/>
        <v>#DIV/0!</v>
      </c>
      <c r="N4529" s="1" t="e">
        <f t="shared" si="613"/>
        <v>#DIV/0!</v>
      </c>
      <c r="O4529" s="1" t="e">
        <f t="shared" si="614"/>
        <v>#DIV/0!</v>
      </c>
      <c r="P4529" s="2" t="e">
        <f t="shared" si="615"/>
        <v>#DIV/0!</v>
      </c>
    </row>
    <row r="4530" spans="13:16" x14ac:dyDescent="0.2">
      <c r="M4530" s="3" t="e">
        <f t="shared" si="612"/>
        <v>#DIV/0!</v>
      </c>
      <c r="N4530" s="1" t="e">
        <f t="shared" si="613"/>
        <v>#DIV/0!</v>
      </c>
      <c r="O4530" s="1" t="e">
        <f t="shared" si="614"/>
        <v>#DIV/0!</v>
      </c>
      <c r="P4530" s="2" t="e">
        <f t="shared" si="615"/>
        <v>#DIV/0!</v>
      </c>
    </row>
    <row r="4531" spans="13:16" x14ac:dyDescent="0.2">
      <c r="M4531" s="3" t="e">
        <f t="shared" si="612"/>
        <v>#DIV/0!</v>
      </c>
      <c r="N4531" s="1" t="e">
        <f t="shared" si="613"/>
        <v>#DIV/0!</v>
      </c>
      <c r="O4531" s="1" t="e">
        <f t="shared" si="614"/>
        <v>#DIV/0!</v>
      </c>
      <c r="P4531" s="2" t="e">
        <f t="shared" si="615"/>
        <v>#DIV/0!</v>
      </c>
    </row>
    <row r="4532" spans="13:16" x14ac:dyDescent="0.2">
      <c r="M4532" s="3" t="e">
        <f t="shared" si="612"/>
        <v>#DIV/0!</v>
      </c>
      <c r="N4532" s="1" t="e">
        <f t="shared" si="613"/>
        <v>#DIV/0!</v>
      </c>
      <c r="O4532" s="1" t="e">
        <f t="shared" si="614"/>
        <v>#DIV/0!</v>
      </c>
      <c r="P4532" s="2" t="e">
        <f t="shared" si="615"/>
        <v>#DIV/0!</v>
      </c>
    </row>
    <row r="4533" spans="13:16" x14ac:dyDescent="0.2">
      <c r="M4533" s="3" t="e">
        <f t="shared" si="612"/>
        <v>#DIV/0!</v>
      </c>
      <c r="N4533" s="1" t="e">
        <f t="shared" si="613"/>
        <v>#DIV/0!</v>
      </c>
      <c r="O4533" s="1" t="e">
        <f t="shared" si="614"/>
        <v>#DIV/0!</v>
      </c>
      <c r="P4533" s="2" t="e">
        <f t="shared" si="615"/>
        <v>#DIV/0!</v>
      </c>
    </row>
    <row r="4534" spans="13:16" x14ac:dyDescent="0.2">
      <c r="M4534" s="3" t="e">
        <f t="shared" si="612"/>
        <v>#DIV/0!</v>
      </c>
      <c r="N4534" s="1" t="e">
        <f t="shared" si="613"/>
        <v>#DIV/0!</v>
      </c>
      <c r="O4534" s="1" t="e">
        <f t="shared" si="614"/>
        <v>#DIV/0!</v>
      </c>
      <c r="P4534" s="2" t="e">
        <f t="shared" si="615"/>
        <v>#DIV/0!</v>
      </c>
    </row>
    <row r="4535" spans="13:16" x14ac:dyDescent="0.2">
      <c r="M4535" s="3" t="e">
        <f t="shared" si="612"/>
        <v>#DIV/0!</v>
      </c>
      <c r="N4535" s="1" t="e">
        <f t="shared" si="613"/>
        <v>#DIV/0!</v>
      </c>
      <c r="O4535" s="1" t="e">
        <f t="shared" si="614"/>
        <v>#DIV/0!</v>
      </c>
      <c r="P4535" s="2" t="e">
        <f t="shared" si="615"/>
        <v>#DIV/0!</v>
      </c>
    </row>
    <row r="4536" spans="13:16" x14ac:dyDescent="0.2">
      <c r="M4536" s="3" t="e">
        <f t="shared" si="612"/>
        <v>#DIV/0!</v>
      </c>
      <c r="N4536" s="1" t="e">
        <f t="shared" si="613"/>
        <v>#DIV/0!</v>
      </c>
      <c r="O4536" s="1" t="e">
        <f t="shared" si="614"/>
        <v>#DIV/0!</v>
      </c>
      <c r="P4536" s="2" t="e">
        <f t="shared" si="615"/>
        <v>#DIV/0!</v>
      </c>
    </row>
    <row r="4537" spans="13:16" x14ac:dyDescent="0.2">
      <c r="M4537" s="3" t="e">
        <f t="shared" si="612"/>
        <v>#DIV/0!</v>
      </c>
      <c r="N4537" s="1" t="e">
        <f t="shared" si="613"/>
        <v>#DIV/0!</v>
      </c>
      <c r="O4537" s="1" t="e">
        <f t="shared" si="614"/>
        <v>#DIV/0!</v>
      </c>
      <c r="P4537" s="2" t="e">
        <f t="shared" si="615"/>
        <v>#DIV/0!</v>
      </c>
    </row>
    <row r="4538" spans="13:16" x14ac:dyDescent="0.2">
      <c r="M4538" s="3" t="e">
        <f t="shared" si="612"/>
        <v>#DIV/0!</v>
      </c>
      <c r="N4538" s="1" t="e">
        <f t="shared" si="613"/>
        <v>#DIV/0!</v>
      </c>
      <c r="O4538" s="1" t="e">
        <f t="shared" si="614"/>
        <v>#DIV/0!</v>
      </c>
      <c r="P4538" s="2" t="e">
        <f t="shared" si="615"/>
        <v>#DIV/0!</v>
      </c>
    </row>
    <row r="4539" spans="13:16" x14ac:dyDescent="0.2">
      <c r="M4539" s="3" t="e">
        <f t="shared" si="612"/>
        <v>#DIV/0!</v>
      </c>
      <c r="N4539" s="1" t="e">
        <f t="shared" si="613"/>
        <v>#DIV/0!</v>
      </c>
      <c r="O4539" s="1" t="e">
        <f t="shared" si="614"/>
        <v>#DIV/0!</v>
      </c>
      <c r="P4539" s="2" t="e">
        <f t="shared" si="615"/>
        <v>#DIV/0!</v>
      </c>
    </row>
    <row r="4540" spans="13:16" x14ac:dyDescent="0.2">
      <c r="M4540" s="3" t="e">
        <f t="shared" si="612"/>
        <v>#DIV/0!</v>
      </c>
      <c r="N4540" s="1" t="e">
        <f t="shared" si="613"/>
        <v>#DIV/0!</v>
      </c>
      <c r="O4540" s="1" t="e">
        <f t="shared" si="614"/>
        <v>#DIV/0!</v>
      </c>
      <c r="P4540" s="2" t="e">
        <f t="shared" si="615"/>
        <v>#DIV/0!</v>
      </c>
    </row>
    <row r="4541" spans="13:16" x14ac:dyDescent="0.2">
      <c r="M4541" s="3" t="e">
        <f t="shared" si="612"/>
        <v>#DIV/0!</v>
      </c>
      <c r="N4541" s="1" t="e">
        <f t="shared" si="613"/>
        <v>#DIV/0!</v>
      </c>
      <c r="O4541" s="1" t="e">
        <f t="shared" si="614"/>
        <v>#DIV/0!</v>
      </c>
      <c r="P4541" s="2" t="e">
        <f t="shared" si="615"/>
        <v>#DIV/0!</v>
      </c>
    </row>
    <row r="4542" spans="13:16" x14ac:dyDescent="0.2">
      <c r="M4542" s="3" t="e">
        <f t="shared" si="612"/>
        <v>#DIV/0!</v>
      </c>
      <c r="N4542" s="1" t="e">
        <f t="shared" si="613"/>
        <v>#DIV/0!</v>
      </c>
      <c r="O4542" s="1" t="e">
        <f t="shared" si="614"/>
        <v>#DIV/0!</v>
      </c>
      <c r="P4542" s="2" t="e">
        <f t="shared" si="615"/>
        <v>#DIV/0!</v>
      </c>
    </row>
    <row r="4543" spans="13:16" x14ac:dyDescent="0.2">
      <c r="M4543" s="3" t="e">
        <f t="shared" si="612"/>
        <v>#DIV/0!</v>
      </c>
      <c r="N4543" s="1" t="e">
        <f t="shared" si="613"/>
        <v>#DIV/0!</v>
      </c>
      <c r="O4543" s="1" t="e">
        <f t="shared" si="614"/>
        <v>#DIV/0!</v>
      </c>
      <c r="P4543" s="2" t="e">
        <f t="shared" si="615"/>
        <v>#DIV/0!</v>
      </c>
    </row>
    <row r="4544" spans="13:16" x14ac:dyDescent="0.2">
      <c r="M4544" s="3" t="e">
        <f t="shared" si="612"/>
        <v>#DIV/0!</v>
      </c>
      <c r="N4544" s="1" t="e">
        <f t="shared" si="613"/>
        <v>#DIV/0!</v>
      </c>
      <c r="O4544" s="1" t="e">
        <f t="shared" si="614"/>
        <v>#DIV/0!</v>
      </c>
      <c r="P4544" s="2" t="e">
        <f t="shared" si="615"/>
        <v>#DIV/0!</v>
      </c>
    </row>
    <row r="4545" spans="13:16" x14ac:dyDescent="0.2">
      <c r="M4545" s="3" t="e">
        <f t="shared" si="612"/>
        <v>#DIV/0!</v>
      </c>
      <c r="N4545" s="1" t="e">
        <f t="shared" si="613"/>
        <v>#DIV/0!</v>
      </c>
      <c r="O4545" s="1" t="e">
        <f t="shared" si="614"/>
        <v>#DIV/0!</v>
      </c>
      <c r="P4545" s="2" t="e">
        <f t="shared" si="615"/>
        <v>#DIV/0!</v>
      </c>
    </row>
    <row r="4546" spans="13:16" x14ac:dyDescent="0.2">
      <c r="M4546" s="3" t="e">
        <f t="shared" si="612"/>
        <v>#DIV/0!</v>
      </c>
      <c r="N4546" s="1" t="e">
        <f t="shared" si="613"/>
        <v>#DIV/0!</v>
      </c>
      <c r="O4546" s="1" t="e">
        <f t="shared" si="614"/>
        <v>#DIV/0!</v>
      </c>
      <c r="P4546" s="2" t="e">
        <f t="shared" si="615"/>
        <v>#DIV/0!</v>
      </c>
    </row>
    <row r="4547" spans="13:16" x14ac:dyDescent="0.2">
      <c r="M4547" s="3" t="e">
        <f t="shared" si="612"/>
        <v>#DIV/0!</v>
      </c>
      <c r="N4547" s="1" t="e">
        <f t="shared" si="613"/>
        <v>#DIV/0!</v>
      </c>
      <c r="O4547" s="1" t="e">
        <f t="shared" si="614"/>
        <v>#DIV/0!</v>
      </c>
      <c r="P4547" s="2" t="e">
        <f t="shared" si="615"/>
        <v>#DIV/0!</v>
      </c>
    </row>
    <row r="4548" spans="13:16" x14ac:dyDescent="0.2">
      <c r="M4548" s="3" t="e">
        <f t="shared" si="612"/>
        <v>#DIV/0!</v>
      </c>
      <c r="N4548" s="1" t="e">
        <f t="shared" si="613"/>
        <v>#DIV/0!</v>
      </c>
      <c r="O4548" s="1" t="e">
        <f t="shared" si="614"/>
        <v>#DIV/0!</v>
      </c>
      <c r="P4548" s="2" t="e">
        <f t="shared" si="615"/>
        <v>#DIV/0!</v>
      </c>
    </row>
    <row r="4549" spans="13:16" x14ac:dyDescent="0.2">
      <c r="M4549" s="3" t="e">
        <f t="shared" si="612"/>
        <v>#DIV/0!</v>
      </c>
      <c r="N4549" s="1" t="e">
        <f t="shared" si="613"/>
        <v>#DIV/0!</v>
      </c>
      <c r="O4549" s="1" t="e">
        <f t="shared" si="614"/>
        <v>#DIV/0!</v>
      </c>
      <c r="P4549" s="2" t="e">
        <f t="shared" si="615"/>
        <v>#DIV/0!</v>
      </c>
    </row>
    <row r="4550" spans="13:16" x14ac:dyDescent="0.2">
      <c r="M4550" s="3" t="e">
        <f t="shared" si="612"/>
        <v>#DIV/0!</v>
      </c>
      <c r="N4550" s="1" t="e">
        <f t="shared" si="613"/>
        <v>#DIV/0!</v>
      </c>
      <c r="O4550" s="1" t="e">
        <f t="shared" si="614"/>
        <v>#DIV/0!</v>
      </c>
      <c r="P4550" s="2" t="e">
        <f t="shared" si="615"/>
        <v>#DIV/0!</v>
      </c>
    </row>
    <row r="4551" spans="13:16" x14ac:dyDescent="0.2">
      <c r="M4551" s="3" t="e">
        <f t="shared" si="612"/>
        <v>#DIV/0!</v>
      </c>
      <c r="N4551" s="1" t="e">
        <f t="shared" si="613"/>
        <v>#DIV/0!</v>
      </c>
      <c r="O4551" s="1" t="e">
        <f t="shared" si="614"/>
        <v>#DIV/0!</v>
      </c>
      <c r="P4551" s="2" t="e">
        <f t="shared" si="615"/>
        <v>#DIV/0!</v>
      </c>
    </row>
    <row r="4552" spans="13:16" x14ac:dyDescent="0.2">
      <c r="M4552" s="3" t="e">
        <f t="shared" si="612"/>
        <v>#DIV/0!</v>
      </c>
      <c r="N4552" s="1" t="e">
        <f t="shared" si="613"/>
        <v>#DIV/0!</v>
      </c>
      <c r="O4552" s="1" t="e">
        <f t="shared" si="614"/>
        <v>#DIV/0!</v>
      </c>
      <c r="P4552" s="2" t="e">
        <f t="shared" si="615"/>
        <v>#DIV/0!</v>
      </c>
    </row>
    <row r="4553" spans="13:16" x14ac:dyDescent="0.2">
      <c r="M4553" s="3" t="e">
        <f t="shared" si="612"/>
        <v>#DIV/0!</v>
      </c>
      <c r="N4553" s="1" t="e">
        <f t="shared" si="613"/>
        <v>#DIV/0!</v>
      </c>
      <c r="O4553" s="1" t="e">
        <f t="shared" si="614"/>
        <v>#DIV/0!</v>
      </c>
      <c r="P4553" s="2" t="e">
        <f t="shared" si="615"/>
        <v>#DIV/0!</v>
      </c>
    </row>
    <row r="4554" spans="13:16" x14ac:dyDescent="0.2">
      <c r="M4554" s="3" t="e">
        <f t="shared" si="612"/>
        <v>#DIV/0!</v>
      </c>
      <c r="N4554" s="1" t="e">
        <f t="shared" si="613"/>
        <v>#DIV/0!</v>
      </c>
      <c r="O4554" s="1" t="e">
        <f t="shared" si="614"/>
        <v>#DIV/0!</v>
      </c>
      <c r="P4554" s="2" t="e">
        <f t="shared" si="615"/>
        <v>#DIV/0!</v>
      </c>
    </row>
    <row r="4555" spans="13:16" x14ac:dyDescent="0.2">
      <c r="M4555" s="3" t="e">
        <f t="shared" si="612"/>
        <v>#DIV/0!</v>
      </c>
      <c r="N4555" s="1" t="e">
        <f t="shared" si="613"/>
        <v>#DIV/0!</v>
      </c>
      <c r="O4555" s="1" t="e">
        <f t="shared" si="614"/>
        <v>#DIV/0!</v>
      </c>
      <c r="P4555" s="2" t="e">
        <f t="shared" si="615"/>
        <v>#DIV/0!</v>
      </c>
    </row>
    <row r="4556" spans="13:16" x14ac:dyDescent="0.2">
      <c r="M4556" s="3" t="e">
        <f t="shared" si="612"/>
        <v>#DIV/0!</v>
      </c>
      <c r="N4556" s="1" t="e">
        <f t="shared" si="613"/>
        <v>#DIV/0!</v>
      </c>
      <c r="O4556" s="1" t="e">
        <f t="shared" si="614"/>
        <v>#DIV/0!</v>
      </c>
      <c r="P4556" s="2" t="e">
        <f t="shared" si="615"/>
        <v>#DIV/0!</v>
      </c>
    </row>
    <row r="4557" spans="13:16" x14ac:dyDescent="0.2">
      <c r="M4557" s="3" t="e">
        <f t="shared" si="612"/>
        <v>#DIV/0!</v>
      </c>
      <c r="N4557" s="1" t="e">
        <f t="shared" si="613"/>
        <v>#DIV/0!</v>
      </c>
      <c r="O4557" s="1" t="e">
        <f t="shared" si="614"/>
        <v>#DIV/0!</v>
      </c>
      <c r="P4557" s="2" t="e">
        <f t="shared" si="615"/>
        <v>#DIV/0!</v>
      </c>
    </row>
    <row r="4558" spans="13:16" x14ac:dyDescent="0.2">
      <c r="M4558" s="3" t="e">
        <f t="shared" si="612"/>
        <v>#DIV/0!</v>
      </c>
      <c r="N4558" s="1" t="e">
        <f t="shared" si="613"/>
        <v>#DIV/0!</v>
      </c>
      <c r="O4558" s="1" t="e">
        <f t="shared" si="614"/>
        <v>#DIV/0!</v>
      </c>
      <c r="P4558" s="2" t="e">
        <f t="shared" si="615"/>
        <v>#DIV/0!</v>
      </c>
    </row>
    <row r="4559" spans="13:16" x14ac:dyDescent="0.2">
      <c r="M4559" s="3" t="e">
        <f t="shared" si="612"/>
        <v>#DIV/0!</v>
      </c>
      <c r="N4559" s="1" t="e">
        <f t="shared" si="613"/>
        <v>#DIV/0!</v>
      </c>
      <c r="O4559" s="1" t="e">
        <f t="shared" si="614"/>
        <v>#DIV/0!</v>
      </c>
      <c r="P4559" s="2" t="e">
        <f t="shared" si="615"/>
        <v>#DIV/0!</v>
      </c>
    </row>
    <row r="4560" spans="13:16" x14ac:dyDescent="0.2">
      <c r="M4560" s="3" t="e">
        <f t="shared" si="612"/>
        <v>#DIV/0!</v>
      </c>
      <c r="N4560" s="1" t="e">
        <f t="shared" si="613"/>
        <v>#DIV/0!</v>
      </c>
      <c r="O4560" s="1" t="e">
        <f t="shared" si="614"/>
        <v>#DIV/0!</v>
      </c>
      <c r="P4560" s="2" t="e">
        <f t="shared" si="615"/>
        <v>#DIV/0!</v>
      </c>
    </row>
    <row r="4561" spans="13:16" x14ac:dyDescent="0.2">
      <c r="M4561" s="3" t="e">
        <f t="shared" si="612"/>
        <v>#DIV/0!</v>
      </c>
      <c r="N4561" s="1" t="e">
        <f t="shared" si="613"/>
        <v>#DIV/0!</v>
      </c>
      <c r="O4561" s="1" t="e">
        <f t="shared" si="614"/>
        <v>#DIV/0!</v>
      </c>
      <c r="P4561" s="2" t="e">
        <f t="shared" si="615"/>
        <v>#DIV/0!</v>
      </c>
    </row>
    <row r="4562" spans="13:16" x14ac:dyDescent="0.2">
      <c r="M4562" s="3" t="e">
        <f t="shared" ref="M4562:M4610" si="616">AVERAGE(H4562:L4562)</f>
        <v>#DIV/0!</v>
      </c>
      <c r="N4562" s="1" t="e">
        <f t="shared" ref="N4562:N4610" si="617">STDEV(H4562:L4562)</f>
        <v>#DIV/0!</v>
      </c>
      <c r="O4562" s="1" t="e">
        <f t="shared" ref="O4562:O4610" si="618">M4562+N4562</f>
        <v>#DIV/0!</v>
      </c>
      <c r="P4562" s="2" t="e">
        <f t="shared" ref="P4562:P4610" si="619">M4562-N4562</f>
        <v>#DIV/0!</v>
      </c>
    </row>
    <row r="4563" spans="13:16" x14ac:dyDescent="0.2">
      <c r="M4563" s="3" t="e">
        <f t="shared" si="616"/>
        <v>#DIV/0!</v>
      </c>
      <c r="N4563" s="1" t="e">
        <f t="shared" si="617"/>
        <v>#DIV/0!</v>
      </c>
      <c r="O4563" s="1" t="e">
        <f t="shared" si="618"/>
        <v>#DIV/0!</v>
      </c>
      <c r="P4563" s="2" t="e">
        <f t="shared" si="619"/>
        <v>#DIV/0!</v>
      </c>
    </row>
    <row r="4564" spans="13:16" x14ac:dyDescent="0.2">
      <c r="M4564" s="3" t="e">
        <f t="shared" si="616"/>
        <v>#DIV/0!</v>
      </c>
      <c r="N4564" s="1" t="e">
        <f t="shared" si="617"/>
        <v>#DIV/0!</v>
      </c>
      <c r="O4564" s="1" t="e">
        <f t="shared" si="618"/>
        <v>#DIV/0!</v>
      </c>
      <c r="P4564" s="2" t="e">
        <f t="shared" si="619"/>
        <v>#DIV/0!</v>
      </c>
    </row>
    <row r="4565" spans="13:16" x14ac:dyDescent="0.2">
      <c r="M4565" s="3" t="e">
        <f t="shared" si="616"/>
        <v>#DIV/0!</v>
      </c>
      <c r="N4565" s="1" t="e">
        <f t="shared" si="617"/>
        <v>#DIV/0!</v>
      </c>
      <c r="O4565" s="1" t="e">
        <f t="shared" si="618"/>
        <v>#DIV/0!</v>
      </c>
      <c r="P4565" s="2" t="e">
        <f t="shared" si="619"/>
        <v>#DIV/0!</v>
      </c>
    </row>
    <row r="4566" spans="13:16" x14ac:dyDescent="0.2">
      <c r="M4566" s="3" t="e">
        <f t="shared" si="616"/>
        <v>#DIV/0!</v>
      </c>
      <c r="N4566" s="1" t="e">
        <f t="shared" si="617"/>
        <v>#DIV/0!</v>
      </c>
      <c r="O4566" s="1" t="e">
        <f t="shared" si="618"/>
        <v>#DIV/0!</v>
      </c>
      <c r="P4566" s="2" t="e">
        <f t="shared" si="619"/>
        <v>#DIV/0!</v>
      </c>
    </row>
    <row r="4567" spans="13:16" x14ac:dyDescent="0.2">
      <c r="M4567" s="3" t="e">
        <f t="shared" si="616"/>
        <v>#DIV/0!</v>
      </c>
      <c r="N4567" s="1" t="e">
        <f t="shared" si="617"/>
        <v>#DIV/0!</v>
      </c>
      <c r="O4567" s="1" t="e">
        <f t="shared" si="618"/>
        <v>#DIV/0!</v>
      </c>
      <c r="P4567" s="2" t="e">
        <f t="shared" si="619"/>
        <v>#DIV/0!</v>
      </c>
    </row>
    <row r="4568" spans="13:16" x14ac:dyDescent="0.2">
      <c r="M4568" s="3" t="e">
        <f t="shared" si="616"/>
        <v>#DIV/0!</v>
      </c>
      <c r="N4568" s="1" t="e">
        <f t="shared" si="617"/>
        <v>#DIV/0!</v>
      </c>
      <c r="O4568" s="1" t="e">
        <f t="shared" si="618"/>
        <v>#DIV/0!</v>
      </c>
      <c r="P4568" s="2" t="e">
        <f t="shared" si="619"/>
        <v>#DIV/0!</v>
      </c>
    </row>
    <row r="4569" spans="13:16" x14ac:dyDescent="0.2">
      <c r="M4569" s="3" t="e">
        <f t="shared" si="616"/>
        <v>#DIV/0!</v>
      </c>
      <c r="N4569" s="1" t="e">
        <f t="shared" si="617"/>
        <v>#DIV/0!</v>
      </c>
      <c r="O4569" s="1" t="e">
        <f t="shared" si="618"/>
        <v>#DIV/0!</v>
      </c>
      <c r="P4569" s="2" t="e">
        <f t="shared" si="619"/>
        <v>#DIV/0!</v>
      </c>
    </row>
    <row r="4570" spans="13:16" x14ac:dyDescent="0.2">
      <c r="M4570" s="3" t="e">
        <f t="shared" si="616"/>
        <v>#DIV/0!</v>
      </c>
      <c r="N4570" s="1" t="e">
        <f t="shared" si="617"/>
        <v>#DIV/0!</v>
      </c>
      <c r="O4570" s="1" t="e">
        <f t="shared" si="618"/>
        <v>#DIV/0!</v>
      </c>
      <c r="P4570" s="2" t="e">
        <f t="shared" si="619"/>
        <v>#DIV/0!</v>
      </c>
    </row>
    <row r="4571" spans="13:16" x14ac:dyDescent="0.2">
      <c r="M4571" s="3" t="e">
        <f t="shared" si="616"/>
        <v>#DIV/0!</v>
      </c>
      <c r="N4571" s="1" t="e">
        <f t="shared" si="617"/>
        <v>#DIV/0!</v>
      </c>
      <c r="O4571" s="1" t="e">
        <f t="shared" si="618"/>
        <v>#DIV/0!</v>
      </c>
      <c r="P4571" s="2" t="e">
        <f t="shared" si="619"/>
        <v>#DIV/0!</v>
      </c>
    </row>
    <row r="4572" spans="13:16" x14ac:dyDescent="0.2">
      <c r="M4572" s="3" t="e">
        <f t="shared" si="616"/>
        <v>#DIV/0!</v>
      </c>
      <c r="N4572" s="1" t="e">
        <f t="shared" si="617"/>
        <v>#DIV/0!</v>
      </c>
      <c r="O4572" s="1" t="e">
        <f t="shared" si="618"/>
        <v>#DIV/0!</v>
      </c>
      <c r="P4572" s="2" t="e">
        <f t="shared" si="619"/>
        <v>#DIV/0!</v>
      </c>
    </row>
    <row r="4573" spans="13:16" x14ac:dyDescent="0.2">
      <c r="M4573" s="3" t="e">
        <f t="shared" si="616"/>
        <v>#DIV/0!</v>
      </c>
      <c r="N4573" s="1" t="e">
        <f t="shared" si="617"/>
        <v>#DIV/0!</v>
      </c>
      <c r="O4573" s="1" t="e">
        <f t="shared" si="618"/>
        <v>#DIV/0!</v>
      </c>
      <c r="P4573" s="2" t="e">
        <f t="shared" si="619"/>
        <v>#DIV/0!</v>
      </c>
    </row>
    <row r="4574" spans="13:16" x14ac:dyDescent="0.2">
      <c r="M4574" s="3" t="e">
        <f t="shared" si="616"/>
        <v>#DIV/0!</v>
      </c>
      <c r="N4574" s="1" t="e">
        <f t="shared" si="617"/>
        <v>#DIV/0!</v>
      </c>
      <c r="O4574" s="1" t="e">
        <f t="shared" si="618"/>
        <v>#DIV/0!</v>
      </c>
      <c r="P4574" s="2" t="e">
        <f t="shared" si="619"/>
        <v>#DIV/0!</v>
      </c>
    </row>
    <row r="4575" spans="13:16" x14ac:dyDescent="0.2">
      <c r="M4575" s="3" t="e">
        <f t="shared" si="616"/>
        <v>#DIV/0!</v>
      </c>
      <c r="N4575" s="1" t="e">
        <f t="shared" si="617"/>
        <v>#DIV/0!</v>
      </c>
      <c r="O4575" s="1" t="e">
        <f t="shared" si="618"/>
        <v>#DIV/0!</v>
      </c>
      <c r="P4575" s="2" t="e">
        <f t="shared" si="619"/>
        <v>#DIV/0!</v>
      </c>
    </row>
    <row r="4576" spans="13:16" x14ac:dyDescent="0.2">
      <c r="M4576" s="3" t="e">
        <f t="shared" si="616"/>
        <v>#DIV/0!</v>
      </c>
      <c r="N4576" s="1" t="e">
        <f t="shared" si="617"/>
        <v>#DIV/0!</v>
      </c>
      <c r="O4576" s="1" t="e">
        <f t="shared" si="618"/>
        <v>#DIV/0!</v>
      </c>
      <c r="P4576" s="2" t="e">
        <f t="shared" si="619"/>
        <v>#DIV/0!</v>
      </c>
    </row>
    <row r="4577" spans="13:16" x14ac:dyDescent="0.2">
      <c r="M4577" s="3" t="e">
        <f t="shared" si="616"/>
        <v>#DIV/0!</v>
      </c>
      <c r="N4577" s="1" t="e">
        <f t="shared" si="617"/>
        <v>#DIV/0!</v>
      </c>
      <c r="O4577" s="1" t="e">
        <f t="shared" si="618"/>
        <v>#DIV/0!</v>
      </c>
      <c r="P4577" s="2" t="e">
        <f t="shared" si="619"/>
        <v>#DIV/0!</v>
      </c>
    </row>
    <row r="4578" spans="13:16" x14ac:dyDescent="0.2">
      <c r="M4578" s="3" t="e">
        <f t="shared" si="616"/>
        <v>#DIV/0!</v>
      </c>
      <c r="N4578" s="1" t="e">
        <f t="shared" si="617"/>
        <v>#DIV/0!</v>
      </c>
      <c r="O4578" s="1" t="e">
        <f t="shared" si="618"/>
        <v>#DIV/0!</v>
      </c>
      <c r="P4578" s="2" t="e">
        <f t="shared" si="619"/>
        <v>#DIV/0!</v>
      </c>
    </row>
    <row r="4579" spans="13:16" x14ac:dyDescent="0.2">
      <c r="M4579" s="3" t="e">
        <f t="shared" si="616"/>
        <v>#DIV/0!</v>
      </c>
      <c r="N4579" s="1" t="e">
        <f t="shared" si="617"/>
        <v>#DIV/0!</v>
      </c>
      <c r="O4579" s="1" t="e">
        <f t="shared" si="618"/>
        <v>#DIV/0!</v>
      </c>
      <c r="P4579" s="2" t="e">
        <f t="shared" si="619"/>
        <v>#DIV/0!</v>
      </c>
    </row>
    <row r="4580" spans="13:16" x14ac:dyDescent="0.2">
      <c r="M4580" s="3" t="e">
        <f t="shared" si="616"/>
        <v>#DIV/0!</v>
      </c>
      <c r="N4580" s="1" t="e">
        <f t="shared" si="617"/>
        <v>#DIV/0!</v>
      </c>
      <c r="O4580" s="1" t="e">
        <f t="shared" si="618"/>
        <v>#DIV/0!</v>
      </c>
      <c r="P4580" s="2" t="e">
        <f t="shared" si="619"/>
        <v>#DIV/0!</v>
      </c>
    </row>
    <row r="4581" spans="13:16" x14ac:dyDescent="0.2">
      <c r="M4581" s="3" t="e">
        <f t="shared" si="616"/>
        <v>#DIV/0!</v>
      </c>
      <c r="N4581" s="1" t="e">
        <f t="shared" si="617"/>
        <v>#DIV/0!</v>
      </c>
      <c r="O4581" s="1" t="e">
        <f t="shared" si="618"/>
        <v>#DIV/0!</v>
      </c>
      <c r="P4581" s="2" t="e">
        <f t="shared" si="619"/>
        <v>#DIV/0!</v>
      </c>
    </row>
    <row r="4582" spans="13:16" x14ac:dyDescent="0.2">
      <c r="M4582" s="3" t="e">
        <f t="shared" si="616"/>
        <v>#DIV/0!</v>
      </c>
      <c r="N4582" s="1" t="e">
        <f t="shared" si="617"/>
        <v>#DIV/0!</v>
      </c>
      <c r="O4582" s="1" t="e">
        <f t="shared" si="618"/>
        <v>#DIV/0!</v>
      </c>
      <c r="P4582" s="2" t="e">
        <f t="shared" si="619"/>
        <v>#DIV/0!</v>
      </c>
    </row>
    <row r="4583" spans="13:16" x14ac:dyDescent="0.2">
      <c r="M4583" s="3" t="e">
        <f t="shared" si="616"/>
        <v>#DIV/0!</v>
      </c>
      <c r="N4583" s="1" t="e">
        <f t="shared" si="617"/>
        <v>#DIV/0!</v>
      </c>
      <c r="O4583" s="1" t="e">
        <f t="shared" si="618"/>
        <v>#DIV/0!</v>
      </c>
      <c r="P4583" s="2" t="e">
        <f t="shared" si="619"/>
        <v>#DIV/0!</v>
      </c>
    </row>
    <row r="4584" spans="13:16" x14ac:dyDescent="0.2">
      <c r="M4584" s="3" t="e">
        <f t="shared" si="616"/>
        <v>#DIV/0!</v>
      </c>
      <c r="N4584" s="1" t="e">
        <f t="shared" si="617"/>
        <v>#DIV/0!</v>
      </c>
      <c r="O4584" s="1" t="e">
        <f t="shared" si="618"/>
        <v>#DIV/0!</v>
      </c>
      <c r="P4584" s="2" t="e">
        <f t="shared" si="619"/>
        <v>#DIV/0!</v>
      </c>
    </row>
    <row r="4585" spans="13:16" x14ac:dyDescent="0.2">
      <c r="M4585" s="3" t="e">
        <f t="shared" si="616"/>
        <v>#DIV/0!</v>
      </c>
      <c r="N4585" s="1" t="e">
        <f t="shared" si="617"/>
        <v>#DIV/0!</v>
      </c>
      <c r="O4585" s="1" t="e">
        <f t="shared" si="618"/>
        <v>#DIV/0!</v>
      </c>
      <c r="P4585" s="2" t="e">
        <f t="shared" si="619"/>
        <v>#DIV/0!</v>
      </c>
    </row>
    <row r="4586" spans="13:16" x14ac:dyDescent="0.2">
      <c r="M4586" s="3" t="e">
        <f t="shared" si="616"/>
        <v>#DIV/0!</v>
      </c>
      <c r="N4586" s="1" t="e">
        <f t="shared" si="617"/>
        <v>#DIV/0!</v>
      </c>
      <c r="O4586" s="1" t="e">
        <f t="shared" si="618"/>
        <v>#DIV/0!</v>
      </c>
      <c r="P4586" s="2" t="e">
        <f t="shared" si="619"/>
        <v>#DIV/0!</v>
      </c>
    </row>
    <row r="4587" spans="13:16" x14ac:dyDescent="0.2">
      <c r="M4587" s="3" t="e">
        <f t="shared" si="616"/>
        <v>#DIV/0!</v>
      </c>
      <c r="N4587" s="1" t="e">
        <f t="shared" si="617"/>
        <v>#DIV/0!</v>
      </c>
      <c r="O4587" s="1" t="e">
        <f t="shared" si="618"/>
        <v>#DIV/0!</v>
      </c>
      <c r="P4587" s="2" t="e">
        <f t="shared" si="619"/>
        <v>#DIV/0!</v>
      </c>
    </row>
    <row r="4588" spans="13:16" x14ac:dyDescent="0.2">
      <c r="M4588" s="3" t="e">
        <f t="shared" si="616"/>
        <v>#DIV/0!</v>
      </c>
      <c r="N4588" s="1" t="e">
        <f t="shared" si="617"/>
        <v>#DIV/0!</v>
      </c>
      <c r="O4588" s="1" t="e">
        <f t="shared" si="618"/>
        <v>#DIV/0!</v>
      </c>
      <c r="P4588" s="2" t="e">
        <f t="shared" si="619"/>
        <v>#DIV/0!</v>
      </c>
    </row>
    <row r="4589" spans="13:16" x14ac:dyDescent="0.2">
      <c r="M4589" s="3" t="e">
        <f t="shared" si="616"/>
        <v>#DIV/0!</v>
      </c>
      <c r="N4589" s="1" t="e">
        <f t="shared" si="617"/>
        <v>#DIV/0!</v>
      </c>
      <c r="O4589" s="1" t="e">
        <f t="shared" si="618"/>
        <v>#DIV/0!</v>
      </c>
      <c r="P4589" s="2" t="e">
        <f t="shared" si="619"/>
        <v>#DIV/0!</v>
      </c>
    </row>
    <row r="4590" spans="13:16" x14ac:dyDescent="0.2">
      <c r="M4590" s="3" t="e">
        <f t="shared" si="616"/>
        <v>#DIV/0!</v>
      </c>
      <c r="N4590" s="1" t="e">
        <f t="shared" si="617"/>
        <v>#DIV/0!</v>
      </c>
      <c r="O4590" s="1" t="e">
        <f t="shared" si="618"/>
        <v>#DIV/0!</v>
      </c>
      <c r="P4590" s="2" t="e">
        <f t="shared" si="619"/>
        <v>#DIV/0!</v>
      </c>
    </row>
    <row r="4591" spans="13:16" x14ac:dyDescent="0.2">
      <c r="M4591" s="3" t="e">
        <f t="shared" si="616"/>
        <v>#DIV/0!</v>
      </c>
      <c r="N4591" s="1" t="e">
        <f t="shared" si="617"/>
        <v>#DIV/0!</v>
      </c>
      <c r="O4591" s="1" t="e">
        <f t="shared" si="618"/>
        <v>#DIV/0!</v>
      </c>
      <c r="P4591" s="2" t="e">
        <f t="shared" si="619"/>
        <v>#DIV/0!</v>
      </c>
    </row>
    <row r="4592" spans="13:16" x14ac:dyDescent="0.2">
      <c r="M4592" s="3" t="e">
        <f t="shared" si="616"/>
        <v>#DIV/0!</v>
      </c>
      <c r="N4592" s="1" t="e">
        <f t="shared" si="617"/>
        <v>#DIV/0!</v>
      </c>
      <c r="O4592" s="1" t="e">
        <f t="shared" si="618"/>
        <v>#DIV/0!</v>
      </c>
      <c r="P4592" s="2" t="e">
        <f t="shared" si="619"/>
        <v>#DIV/0!</v>
      </c>
    </row>
    <row r="4593" spans="13:16" x14ac:dyDescent="0.2">
      <c r="M4593" s="3" t="e">
        <f t="shared" si="616"/>
        <v>#DIV/0!</v>
      </c>
      <c r="N4593" s="1" t="e">
        <f t="shared" si="617"/>
        <v>#DIV/0!</v>
      </c>
      <c r="O4593" s="1" t="e">
        <f t="shared" si="618"/>
        <v>#DIV/0!</v>
      </c>
      <c r="P4593" s="2" t="e">
        <f t="shared" si="619"/>
        <v>#DIV/0!</v>
      </c>
    </row>
    <row r="4594" spans="13:16" x14ac:dyDescent="0.2">
      <c r="M4594" s="3" t="e">
        <f t="shared" si="616"/>
        <v>#DIV/0!</v>
      </c>
      <c r="N4594" s="1" t="e">
        <f t="shared" si="617"/>
        <v>#DIV/0!</v>
      </c>
      <c r="O4594" s="1" t="e">
        <f t="shared" si="618"/>
        <v>#DIV/0!</v>
      </c>
      <c r="P4594" s="2" t="e">
        <f t="shared" si="619"/>
        <v>#DIV/0!</v>
      </c>
    </row>
    <row r="4595" spans="13:16" x14ac:dyDescent="0.2">
      <c r="M4595" s="3" t="e">
        <f t="shared" si="616"/>
        <v>#DIV/0!</v>
      </c>
      <c r="N4595" s="1" t="e">
        <f t="shared" si="617"/>
        <v>#DIV/0!</v>
      </c>
      <c r="O4595" s="1" t="e">
        <f t="shared" si="618"/>
        <v>#DIV/0!</v>
      </c>
      <c r="P4595" s="2" t="e">
        <f t="shared" si="619"/>
        <v>#DIV/0!</v>
      </c>
    </row>
    <row r="4596" spans="13:16" x14ac:dyDescent="0.2">
      <c r="M4596" s="3" t="e">
        <f t="shared" si="616"/>
        <v>#DIV/0!</v>
      </c>
      <c r="N4596" s="1" t="e">
        <f t="shared" si="617"/>
        <v>#DIV/0!</v>
      </c>
      <c r="O4596" s="1" t="e">
        <f t="shared" si="618"/>
        <v>#DIV/0!</v>
      </c>
      <c r="P4596" s="2" t="e">
        <f t="shared" si="619"/>
        <v>#DIV/0!</v>
      </c>
    </row>
    <row r="4597" spans="13:16" x14ac:dyDescent="0.2">
      <c r="M4597" s="3" t="e">
        <f t="shared" si="616"/>
        <v>#DIV/0!</v>
      </c>
      <c r="N4597" s="1" t="e">
        <f t="shared" si="617"/>
        <v>#DIV/0!</v>
      </c>
      <c r="O4597" s="1" t="e">
        <f t="shared" si="618"/>
        <v>#DIV/0!</v>
      </c>
      <c r="P4597" s="2" t="e">
        <f t="shared" si="619"/>
        <v>#DIV/0!</v>
      </c>
    </row>
    <row r="4598" spans="13:16" x14ac:dyDescent="0.2">
      <c r="M4598" s="3" t="e">
        <f t="shared" si="616"/>
        <v>#DIV/0!</v>
      </c>
      <c r="N4598" s="1" t="e">
        <f t="shared" si="617"/>
        <v>#DIV/0!</v>
      </c>
      <c r="O4598" s="1" t="e">
        <f t="shared" si="618"/>
        <v>#DIV/0!</v>
      </c>
      <c r="P4598" s="2" t="e">
        <f t="shared" si="619"/>
        <v>#DIV/0!</v>
      </c>
    </row>
    <row r="4599" spans="13:16" x14ac:dyDescent="0.2">
      <c r="M4599" s="3" t="e">
        <f t="shared" si="616"/>
        <v>#DIV/0!</v>
      </c>
      <c r="N4599" s="1" t="e">
        <f t="shared" si="617"/>
        <v>#DIV/0!</v>
      </c>
      <c r="O4599" s="1" t="e">
        <f t="shared" si="618"/>
        <v>#DIV/0!</v>
      </c>
      <c r="P4599" s="2" t="e">
        <f t="shared" si="619"/>
        <v>#DIV/0!</v>
      </c>
    </row>
    <row r="4600" spans="13:16" x14ac:dyDescent="0.2">
      <c r="M4600" s="3" t="e">
        <f t="shared" si="616"/>
        <v>#DIV/0!</v>
      </c>
      <c r="N4600" s="1" t="e">
        <f t="shared" si="617"/>
        <v>#DIV/0!</v>
      </c>
      <c r="O4600" s="1" t="e">
        <f t="shared" si="618"/>
        <v>#DIV/0!</v>
      </c>
      <c r="P4600" s="2" t="e">
        <f t="shared" si="619"/>
        <v>#DIV/0!</v>
      </c>
    </row>
    <row r="4601" spans="13:16" x14ac:dyDescent="0.2">
      <c r="M4601" s="3" t="e">
        <f t="shared" si="616"/>
        <v>#DIV/0!</v>
      </c>
      <c r="N4601" s="1" t="e">
        <f t="shared" si="617"/>
        <v>#DIV/0!</v>
      </c>
      <c r="O4601" s="1" t="e">
        <f t="shared" si="618"/>
        <v>#DIV/0!</v>
      </c>
      <c r="P4601" s="2" t="e">
        <f t="shared" si="619"/>
        <v>#DIV/0!</v>
      </c>
    </row>
    <row r="4602" spans="13:16" x14ac:dyDescent="0.2">
      <c r="M4602" s="3" t="e">
        <f t="shared" si="616"/>
        <v>#DIV/0!</v>
      </c>
      <c r="N4602" s="1" t="e">
        <f t="shared" si="617"/>
        <v>#DIV/0!</v>
      </c>
      <c r="O4602" s="1" t="e">
        <f t="shared" si="618"/>
        <v>#DIV/0!</v>
      </c>
      <c r="P4602" s="2" t="e">
        <f t="shared" si="619"/>
        <v>#DIV/0!</v>
      </c>
    </row>
    <row r="4603" spans="13:16" x14ac:dyDescent="0.2">
      <c r="M4603" s="3" t="e">
        <f t="shared" si="616"/>
        <v>#DIV/0!</v>
      </c>
      <c r="N4603" s="1" t="e">
        <f t="shared" si="617"/>
        <v>#DIV/0!</v>
      </c>
      <c r="O4603" s="1" t="e">
        <f t="shared" si="618"/>
        <v>#DIV/0!</v>
      </c>
      <c r="P4603" s="2" t="e">
        <f t="shared" si="619"/>
        <v>#DIV/0!</v>
      </c>
    </row>
    <row r="4604" spans="13:16" x14ac:dyDescent="0.2">
      <c r="M4604" s="3" t="e">
        <f t="shared" si="616"/>
        <v>#DIV/0!</v>
      </c>
      <c r="N4604" s="1" t="e">
        <f t="shared" si="617"/>
        <v>#DIV/0!</v>
      </c>
      <c r="O4604" s="1" t="e">
        <f t="shared" si="618"/>
        <v>#DIV/0!</v>
      </c>
      <c r="P4604" s="2" t="e">
        <f t="shared" si="619"/>
        <v>#DIV/0!</v>
      </c>
    </row>
    <row r="4605" spans="13:16" x14ac:dyDescent="0.2">
      <c r="M4605" s="3" t="e">
        <f t="shared" si="616"/>
        <v>#DIV/0!</v>
      </c>
      <c r="N4605" s="1" t="e">
        <f t="shared" si="617"/>
        <v>#DIV/0!</v>
      </c>
      <c r="O4605" s="1" t="e">
        <f t="shared" si="618"/>
        <v>#DIV/0!</v>
      </c>
      <c r="P4605" s="2" t="e">
        <f t="shared" si="619"/>
        <v>#DIV/0!</v>
      </c>
    </row>
    <row r="4606" spans="13:16" x14ac:dyDescent="0.2">
      <c r="M4606" s="3" t="e">
        <f t="shared" si="616"/>
        <v>#DIV/0!</v>
      </c>
      <c r="N4606" s="1" t="e">
        <f t="shared" si="617"/>
        <v>#DIV/0!</v>
      </c>
      <c r="O4606" s="1" t="e">
        <f t="shared" si="618"/>
        <v>#DIV/0!</v>
      </c>
      <c r="P4606" s="2" t="e">
        <f t="shared" si="619"/>
        <v>#DIV/0!</v>
      </c>
    </row>
    <row r="4607" spans="13:16" x14ac:dyDescent="0.2">
      <c r="M4607" s="3" t="e">
        <f t="shared" si="616"/>
        <v>#DIV/0!</v>
      </c>
      <c r="N4607" s="1" t="e">
        <f t="shared" si="617"/>
        <v>#DIV/0!</v>
      </c>
      <c r="O4607" s="1" t="e">
        <f t="shared" si="618"/>
        <v>#DIV/0!</v>
      </c>
      <c r="P4607" s="2" t="e">
        <f t="shared" si="619"/>
        <v>#DIV/0!</v>
      </c>
    </row>
    <row r="4608" spans="13:16" x14ac:dyDescent="0.2">
      <c r="M4608" s="3" t="e">
        <f t="shared" si="616"/>
        <v>#DIV/0!</v>
      </c>
      <c r="N4608" s="1" t="e">
        <f t="shared" si="617"/>
        <v>#DIV/0!</v>
      </c>
      <c r="O4608" s="1" t="e">
        <f t="shared" si="618"/>
        <v>#DIV/0!</v>
      </c>
      <c r="P4608" s="2" t="e">
        <f t="shared" si="619"/>
        <v>#DIV/0!</v>
      </c>
    </row>
    <row r="4609" spans="13:16" x14ac:dyDescent="0.2">
      <c r="M4609" s="3" t="e">
        <f t="shared" si="616"/>
        <v>#DIV/0!</v>
      </c>
      <c r="N4609" s="1" t="e">
        <f t="shared" si="617"/>
        <v>#DIV/0!</v>
      </c>
      <c r="O4609" s="1" t="e">
        <f t="shared" si="618"/>
        <v>#DIV/0!</v>
      </c>
      <c r="P4609" s="2" t="e">
        <f t="shared" si="619"/>
        <v>#DIV/0!</v>
      </c>
    </row>
    <row r="4610" spans="13:16" x14ac:dyDescent="0.2">
      <c r="M4610" s="3" t="e">
        <f t="shared" si="616"/>
        <v>#DIV/0!</v>
      </c>
      <c r="N4610" s="1" t="e">
        <f t="shared" si="617"/>
        <v>#DIV/0!</v>
      </c>
      <c r="O4610" s="1" t="e">
        <f t="shared" si="618"/>
        <v>#DIV/0!</v>
      </c>
      <c r="P4610" s="2" t="e">
        <f t="shared" si="619"/>
        <v>#DIV/0!</v>
      </c>
    </row>
  </sheetData>
  <mergeCells count="51">
    <mergeCell ref="H1904:H1905"/>
    <mergeCell ref="I1906:I1907"/>
    <mergeCell ref="H1902:H1903"/>
    <mergeCell ref="I1901:I1902"/>
    <mergeCell ref="I1903:I1904"/>
    <mergeCell ref="H1907:H1908"/>
    <mergeCell ref="F1027:F1083"/>
    <mergeCell ref="C1:C2"/>
    <mergeCell ref="Q1560:T1562"/>
    <mergeCell ref="I1419:I1420"/>
    <mergeCell ref="H1421:H1422"/>
    <mergeCell ref="F804:F866"/>
    <mergeCell ref="F867:F912"/>
    <mergeCell ref="F913:F944"/>
    <mergeCell ref="F945:F969"/>
    <mergeCell ref="F970:F1026"/>
    <mergeCell ref="F550:F566"/>
    <mergeCell ref="F567:F620"/>
    <mergeCell ref="F621:F693"/>
    <mergeCell ref="F694:F755"/>
    <mergeCell ref="F756:F803"/>
    <mergeCell ref="F462:F480"/>
    <mergeCell ref="F481:F497"/>
    <mergeCell ref="F498:F518"/>
    <mergeCell ref="F519:F533"/>
    <mergeCell ref="F534:F549"/>
    <mergeCell ref="M324:P324"/>
    <mergeCell ref="F325:F386"/>
    <mergeCell ref="F387:F416"/>
    <mergeCell ref="F417:F442"/>
    <mergeCell ref="F443:F461"/>
    <mergeCell ref="F112:F147"/>
    <mergeCell ref="A1:A2"/>
    <mergeCell ref="E1:E2"/>
    <mergeCell ref="B1:B2"/>
    <mergeCell ref="F1:F2"/>
    <mergeCell ref="F3:F44"/>
    <mergeCell ref="G1:G2"/>
    <mergeCell ref="H1:L1"/>
    <mergeCell ref="M1:P1"/>
    <mergeCell ref="F45:F85"/>
    <mergeCell ref="F86:F111"/>
    <mergeCell ref="F295:F306"/>
    <mergeCell ref="F307:F313"/>
    <mergeCell ref="F314:F323"/>
    <mergeCell ref="F148:F188"/>
    <mergeCell ref="F189:F210"/>
    <mergeCell ref="F211:F236"/>
    <mergeCell ref="F237:F259"/>
    <mergeCell ref="F260:F279"/>
    <mergeCell ref="F280:F29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F730-F6D1-F84A-99EA-10546EB6AC64}">
  <dimension ref="A1:AM1753"/>
  <sheetViews>
    <sheetView tabSelected="1" topLeftCell="U1" zoomScale="89" workbookViewId="0">
      <selection activeCell="AC2" sqref="AC2"/>
    </sheetView>
  </sheetViews>
  <sheetFormatPr baseColWidth="10" defaultRowHeight="16" x14ac:dyDescent="0.2"/>
  <sheetData>
    <row r="1" spans="1:39" x14ac:dyDescent="0.2">
      <c r="A1" t="s">
        <v>41</v>
      </c>
      <c r="B1" t="s">
        <v>68</v>
      </c>
      <c r="C1" t="s">
        <v>27</v>
      </c>
      <c r="D1" t="s">
        <v>49</v>
      </c>
      <c r="E1" t="s">
        <v>51</v>
      </c>
      <c r="F1" t="s">
        <v>50</v>
      </c>
      <c r="G1" t="s">
        <v>57</v>
      </c>
      <c r="H1" t="s">
        <v>38</v>
      </c>
      <c r="I1" t="s">
        <v>39</v>
      </c>
      <c r="J1" t="s">
        <v>40</v>
      </c>
      <c r="K1" t="s">
        <v>59</v>
      </c>
      <c r="L1" t="s">
        <v>64</v>
      </c>
      <c r="M1" t="s">
        <v>36</v>
      </c>
      <c r="N1" t="s">
        <v>19</v>
      </c>
      <c r="O1" t="s">
        <v>58</v>
      </c>
      <c r="P1" t="s">
        <v>60</v>
      </c>
      <c r="Q1" t="s">
        <v>61</v>
      </c>
      <c r="R1" t="s">
        <v>34</v>
      </c>
      <c r="S1" t="s">
        <v>37</v>
      </c>
      <c r="T1" t="s">
        <v>63</v>
      </c>
      <c r="U1" t="s">
        <v>62</v>
      </c>
      <c r="V1" t="s">
        <v>65</v>
      </c>
      <c r="W1" t="s">
        <v>45</v>
      </c>
      <c r="Y1" t="s">
        <v>73</v>
      </c>
      <c r="Z1" t="s">
        <v>52</v>
      </c>
      <c r="AA1" t="s">
        <v>54</v>
      </c>
      <c r="AB1" t="s">
        <v>55</v>
      </c>
      <c r="AC1" t="s">
        <v>56</v>
      </c>
      <c r="AD1" t="s">
        <v>127</v>
      </c>
      <c r="AE1" t="s">
        <v>128</v>
      </c>
      <c r="AF1" t="s">
        <v>129</v>
      </c>
      <c r="AG1" t="s">
        <v>130</v>
      </c>
      <c r="AI1" t="s">
        <v>2</v>
      </c>
      <c r="AJ1" t="s">
        <v>42</v>
      </c>
      <c r="AK1" t="s">
        <v>134</v>
      </c>
      <c r="AL1" t="s">
        <v>14</v>
      </c>
      <c r="AM1" t="s">
        <v>135</v>
      </c>
    </row>
    <row r="2" spans="1:39" x14ac:dyDescent="0.2">
      <c r="A2">
        <v>2018</v>
      </c>
      <c r="B2">
        <v>1</v>
      </c>
      <c r="C2">
        <v>2.8813333333333322</v>
      </c>
      <c r="D2">
        <v>2.2639999999999998</v>
      </c>
      <c r="E2">
        <v>3.1804801587301634</v>
      </c>
      <c r="F2">
        <v>1.3652499999999999</v>
      </c>
      <c r="G2">
        <v>2.5685384615384619</v>
      </c>
      <c r="H2">
        <v>2.2181228070175458</v>
      </c>
      <c r="I2">
        <v>3.1394999999999986</v>
      </c>
      <c r="J2">
        <v>2.7358749999999983</v>
      </c>
      <c r="K2">
        <v>9.0727500000000152</v>
      </c>
      <c r="L2">
        <v>2.4381940298507465</v>
      </c>
      <c r="M2">
        <v>3.2400036815462485</v>
      </c>
      <c r="N2">
        <v>3.5213584905660373</v>
      </c>
      <c r="O2">
        <v>2.5156666666666676</v>
      </c>
      <c r="P2">
        <v>1.8864999999999987</v>
      </c>
      <c r="Q2">
        <v>3.0500000000000003</v>
      </c>
      <c r="R2">
        <v>4.3034999999999997</v>
      </c>
      <c r="S2">
        <v>4.0356458333333309</v>
      </c>
      <c r="T2">
        <v>3.1541538461538483</v>
      </c>
      <c r="U2">
        <v>2.8973813559322039</v>
      </c>
      <c r="V2">
        <v>2.4638529411764729</v>
      </c>
      <c r="W2">
        <v>3.9176231884057957</v>
      </c>
      <c r="Y2">
        <v>1</v>
      </c>
      <c r="Z2">
        <f>AVERAGE(C2:G2)</f>
        <v>2.4519203907203915</v>
      </c>
      <c r="AA2">
        <f>AVERAGE(H2:L2)</f>
        <v>3.9208883673736601</v>
      </c>
      <c r="AB2">
        <f>AVERAGE(M2:R2)</f>
        <v>3.0861714731298253</v>
      </c>
      <c r="AC2">
        <f>AVERAGE(S2:W2)</f>
        <v>3.2937314330003304</v>
      </c>
      <c r="AD2">
        <f>STDEV($C2:$G2)</f>
        <v>0.69730932816867397</v>
      </c>
      <c r="AE2">
        <f>STDEV($H2:$L2)</f>
        <v>2.9006161326219142</v>
      </c>
      <c r="AF2">
        <f>STDEV($M2:$R2)</f>
        <v>0.83197795450728618</v>
      </c>
      <c r="AG2">
        <f>STDEV($S2:$W2)</f>
        <v>0.67174241667063572</v>
      </c>
      <c r="AI2" t="s">
        <v>136</v>
      </c>
      <c r="AJ2" t="s">
        <v>44</v>
      </c>
      <c r="AK2">
        <f>AVERAGE(S2:W26)</f>
        <v>23.025567252499275</v>
      </c>
      <c r="AL2">
        <f>STDEV(S2:W26)</f>
        <v>9.8499470442468908</v>
      </c>
      <c r="AM2">
        <f>AL2/SQRT(125)</f>
        <v>0.88100604662836701</v>
      </c>
    </row>
    <row r="3" spans="1:39" x14ac:dyDescent="0.2">
      <c r="A3">
        <v>2018</v>
      </c>
      <c r="B3">
        <v>2</v>
      </c>
      <c r="C3">
        <v>3.60317543859649</v>
      </c>
      <c r="D3">
        <v>2.2639999999999998</v>
      </c>
      <c r="E3">
        <v>5.2665515873015964</v>
      </c>
      <c r="F3">
        <v>1.4769464285714282</v>
      </c>
      <c r="G3">
        <v>4.3682820512820522</v>
      </c>
      <c r="H3">
        <v>3.5970906432748513</v>
      </c>
      <c r="I3">
        <v>4.2296041666666673</v>
      </c>
      <c r="J3">
        <v>5.5831666666666706</v>
      </c>
      <c r="K3">
        <v>8.0647500000000107</v>
      </c>
      <c r="L3">
        <v>3.1595447761194007</v>
      </c>
      <c r="M3">
        <v>4.5842024850437193</v>
      </c>
      <c r="N3">
        <v>3.6055849056603773</v>
      </c>
      <c r="O3">
        <v>2.7330151515151515</v>
      </c>
      <c r="P3">
        <v>3.5325964912280692</v>
      </c>
      <c r="Q3">
        <v>3.0500000000000003</v>
      </c>
      <c r="R3">
        <v>4.3196874999999997</v>
      </c>
      <c r="S3">
        <v>5.9042291666666644</v>
      </c>
      <c r="T3">
        <v>4.2991538461538532</v>
      </c>
      <c r="U3">
        <v>5.2317966101694919</v>
      </c>
      <c r="V3">
        <v>5.5160588235294155</v>
      </c>
      <c r="W3">
        <v>7.3835797101449172</v>
      </c>
      <c r="Y3">
        <v>2</v>
      </c>
      <c r="Z3">
        <f>AVERAGE(C3:G3)</f>
        <v>3.3957911011503135</v>
      </c>
      <c r="AA3">
        <f t="shared" ref="AA3:AA26" si="0">AVERAGE(H3:L3)</f>
        <v>4.9268312505455203</v>
      </c>
      <c r="AB3">
        <f t="shared" ref="AB3:AB26" si="1">AVERAGE(M3:R3)</f>
        <v>3.6375144222412197</v>
      </c>
      <c r="AC3">
        <f t="shared" ref="AC3:AC26" si="2">AVERAGE(S3:W3)</f>
        <v>5.6669636313328686</v>
      </c>
      <c r="AD3">
        <f t="shared" ref="AD3:AD26" si="3">STDEV($C3:$G3)</f>
        <v>1.537157090392725</v>
      </c>
      <c r="AE3">
        <f t="shared" ref="AE3:AE26" si="4">STDEV($H3:$L3)</f>
        <v>1.9783166726058556</v>
      </c>
      <c r="AF3">
        <f t="shared" ref="AF3:AF26" si="5">STDEV($M3:$R3)</f>
        <v>0.71230580365938478</v>
      </c>
      <c r="AG3">
        <f t="shared" ref="AG3:AG26" si="6">STDEV($S3:$W3)</f>
        <v>1.1276204926803974</v>
      </c>
      <c r="AI3" t="s">
        <v>136</v>
      </c>
      <c r="AJ3" t="s">
        <v>43</v>
      </c>
      <c r="AK3">
        <f>AVERAGE(M2:Q26)</f>
        <v>15.341353788561371</v>
      </c>
      <c r="AL3">
        <f>STDEV(M2:Q26)</f>
        <v>7.5335677695941259</v>
      </c>
      <c r="AM3">
        <f t="shared" ref="AM3:AM5" si="7">AL3/SQRT(125)</f>
        <v>0.67382278583655753</v>
      </c>
    </row>
    <row r="4" spans="1:39" x14ac:dyDescent="0.2">
      <c r="A4">
        <v>2018</v>
      </c>
      <c r="B4">
        <v>3</v>
      </c>
      <c r="C4">
        <v>4.1636184210526315</v>
      </c>
      <c r="D4">
        <v>2.2639999999999998</v>
      </c>
      <c r="E4">
        <v>6.2294126984126956</v>
      </c>
      <c r="F4">
        <v>1.8864999999999992</v>
      </c>
      <c r="G4">
        <v>5.707205128205131</v>
      </c>
      <c r="H4">
        <v>3.9569064327485339</v>
      </c>
      <c r="I4">
        <v>4.7884999999999973</v>
      </c>
      <c r="J4">
        <v>7.8398333333333294</v>
      </c>
      <c r="K4">
        <v>7.029499999999989</v>
      </c>
      <c r="L4">
        <v>2.647828358208955</v>
      </c>
      <c r="M4">
        <v>5.4251412793373213</v>
      </c>
      <c r="N4">
        <v>3.7740377358490567</v>
      </c>
      <c r="O4">
        <v>2.7673333333333332</v>
      </c>
      <c r="P4">
        <v>4.2942982456140353</v>
      </c>
      <c r="Q4">
        <v>3.0500000000000003</v>
      </c>
      <c r="R4">
        <v>4.3404999999999996</v>
      </c>
      <c r="S4">
        <v>7.1297083333333342</v>
      </c>
      <c r="T4">
        <v>7.0143846153846212</v>
      </c>
      <c r="U4">
        <v>8.713112994350281</v>
      </c>
      <c r="V4">
        <v>6.503661764705889</v>
      </c>
      <c r="W4">
        <v>9.9284202898550706</v>
      </c>
      <c r="Y4">
        <v>3</v>
      </c>
      <c r="Z4">
        <f t="shared" ref="Z4:Z26" si="8">AVERAGE(C4:G4)</f>
        <v>4.0501472495340911</v>
      </c>
      <c r="AA4">
        <f t="shared" si="0"/>
        <v>5.2525136248581612</v>
      </c>
      <c r="AB4">
        <f t="shared" si="1"/>
        <v>3.9418850990222905</v>
      </c>
      <c r="AC4">
        <f t="shared" si="2"/>
        <v>7.8578575995258388</v>
      </c>
      <c r="AD4">
        <f>STDEV($C4:$G4)</f>
        <v>1.9608420279399275</v>
      </c>
      <c r="AE4">
        <f t="shared" si="4"/>
        <v>2.152335698137223</v>
      </c>
      <c r="AF4">
        <f t="shared" si="5"/>
        <v>0.96812616730260836</v>
      </c>
      <c r="AG4">
        <f t="shared" si="6"/>
        <v>1.4225141504424712</v>
      </c>
      <c r="AI4" t="s">
        <v>137</v>
      </c>
      <c r="AJ4" t="s">
        <v>44</v>
      </c>
      <c r="AK4">
        <f>AVERAGE(H2:L26)</f>
        <v>18.020607679759099</v>
      </c>
      <c r="AL4">
        <f>STDEV(H2:L26)</f>
        <v>11.000374337969594</v>
      </c>
      <c r="AM4">
        <f t="shared" si="7"/>
        <v>0.98390339190577036</v>
      </c>
    </row>
    <row r="5" spans="1:39" x14ac:dyDescent="0.2">
      <c r="A5">
        <v>2018</v>
      </c>
      <c r="B5">
        <v>4</v>
      </c>
      <c r="C5">
        <v>4.5628815789473682</v>
      </c>
      <c r="D5">
        <v>3.0752857142857137</v>
      </c>
      <c r="E5">
        <v>5.4809047619047613</v>
      </c>
      <c r="F5">
        <v>3.3471785714285716</v>
      </c>
      <c r="G5">
        <v>4.0327435897435846</v>
      </c>
      <c r="H5">
        <v>5.632469298245617</v>
      </c>
      <c r="I5">
        <v>4.8084583333333297</v>
      </c>
      <c r="J5">
        <v>9.8437500000000071</v>
      </c>
      <c r="K5">
        <v>6.5842499999999982</v>
      </c>
      <c r="L5">
        <v>3.2752462686567192</v>
      </c>
      <c r="M5">
        <v>6.4966737229636475</v>
      </c>
      <c r="N5">
        <v>4.8701886792452829</v>
      </c>
      <c r="O5">
        <v>3.6594090909090911</v>
      </c>
      <c r="P5">
        <v>4.3538245614035089</v>
      </c>
      <c r="Q5">
        <v>3.0226562500000003</v>
      </c>
      <c r="R5">
        <v>6.3166875000000022</v>
      </c>
      <c r="S5">
        <v>7.4373402777777811</v>
      </c>
      <c r="T5">
        <v>8.0630769230769221</v>
      </c>
      <c r="U5">
        <v>14.694937853107351</v>
      </c>
      <c r="V5">
        <v>9.4448676470588264</v>
      </c>
      <c r="W5">
        <v>12.983217391304342</v>
      </c>
      <c r="Y5">
        <v>4</v>
      </c>
      <c r="Z5">
        <f t="shared" si="8"/>
        <v>4.0997988432619996</v>
      </c>
      <c r="AA5">
        <f t="shared" si="0"/>
        <v>6.0288347800471342</v>
      </c>
      <c r="AB5">
        <f t="shared" si="1"/>
        <v>4.7865733007535889</v>
      </c>
      <c r="AC5">
        <f t="shared" si="2"/>
        <v>10.524688018465046</v>
      </c>
      <c r="AD5">
        <f t="shared" si="3"/>
        <v>0.96727193831979397</v>
      </c>
      <c r="AE5">
        <f t="shared" si="4"/>
        <v>2.4541158366559523</v>
      </c>
      <c r="AF5">
        <f t="shared" si="5"/>
        <v>1.4029867025457849</v>
      </c>
      <c r="AG5">
        <f t="shared" si="6"/>
        <v>3.1698820030016996</v>
      </c>
      <c r="AI5" t="s">
        <v>137</v>
      </c>
      <c r="AJ5" t="s">
        <v>43</v>
      </c>
      <c r="AK5">
        <f>AVERAGE(C2:G26)</f>
        <v>14.319844488143437</v>
      </c>
      <c r="AL5">
        <f>STDEV(C2:G26)</f>
        <v>8.3036083817663648</v>
      </c>
      <c r="AM5">
        <f t="shared" si="7"/>
        <v>0.74269731200666467</v>
      </c>
    </row>
    <row r="6" spans="1:39" x14ac:dyDescent="0.2">
      <c r="A6">
        <v>2018</v>
      </c>
      <c r="B6">
        <v>5</v>
      </c>
      <c r="C6">
        <v>4.7362499999999992</v>
      </c>
      <c r="D6">
        <v>4.1569999999999991</v>
      </c>
      <c r="E6">
        <v>6.163623015873017</v>
      </c>
      <c r="F6">
        <v>5.2947499999999996</v>
      </c>
      <c r="G6">
        <v>4.7473333333333292</v>
      </c>
      <c r="H6">
        <v>6.0641973684210484</v>
      </c>
      <c r="I6">
        <v>5.8552222222222206</v>
      </c>
      <c r="J6">
        <v>11.563833333333324</v>
      </c>
      <c r="K6">
        <v>6.5002500000000092</v>
      </c>
      <c r="L6">
        <v>3.5573582089552263</v>
      </c>
      <c r="M6">
        <v>7.6638637827887752</v>
      </c>
      <c r="N6">
        <v>5.4182641509433962</v>
      </c>
      <c r="O6">
        <v>4.5056363636363637</v>
      </c>
      <c r="P6">
        <v>5.3646666666666656</v>
      </c>
      <c r="Q6">
        <v>3.0187500000000003</v>
      </c>
      <c r="R6">
        <v>6.7188958333333328</v>
      </c>
      <c r="S6">
        <v>7.8239791666666676</v>
      </c>
      <c r="T6">
        <v>10.229102564102575</v>
      </c>
      <c r="U6">
        <v>18.97877401129945</v>
      </c>
      <c r="V6">
        <v>15.057955882352953</v>
      </c>
      <c r="W6">
        <v>12.795951690821257</v>
      </c>
      <c r="Y6">
        <v>5</v>
      </c>
      <c r="Z6">
        <f t="shared" si="8"/>
        <v>5.019791269841269</v>
      </c>
      <c r="AA6">
        <f t="shared" si="0"/>
        <v>6.7081722265863659</v>
      </c>
      <c r="AB6">
        <f t="shared" si="1"/>
        <v>5.4483461328947556</v>
      </c>
      <c r="AC6">
        <f t="shared" si="2"/>
        <v>12.97715266304858</v>
      </c>
      <c r="AD6">
        <f t="shared" si="3"/>
        <v>0.75547851073081185</v>
      </c>
      <c r="AE6">
        <f t="shared" si="4"/>
        <v>2.9449334770703386</v>
      </c>
      <c r="AF6">
        <f t="shared" si="5"/>
        <v>1.632321123738534</v>
      </c>
      <c r="AG6">
        <f t="shared" si="6"/>
        <v>4.3153508277924084</v>
      </c>
    </row>
    <row r="7" spans="1:39" x14ac:dyDescent="0.2">
      <c r="A7">
        <v>2018</v>
      </c>
      <c r="B7">
        <v>6</v>
      </c>
      <c r="C7">
        <v>5.1341078947368439</v>
      </c>
      <c r="D7">
        <v>4.1569999999999991</v>
      </c>
      <c r="E7">
        <v>5.744992063492063</v>
      </c>
      <c r="F7">
        <v>6.6214464285714305</v>
      </c>
      <c r="G7">
        <v>4.3443333333333367</v>
      </c>
      <c r="H7">
        <v>6.494368421052636</v>
      </c>
      <c r="I7">
        <v>7.1343472222222202</v>
      </c>
      <c r="J7">
        <v>12.982375000000005</v>
      </c>
      <c r="K7">
        <v>5.8702500000000102</v>
      </c>
      <c r="L7">
        <v>4.8162313432835866</v>
      </c>
      <c r="M7">
        <v>10.278630464795212</v>
      </c>
      <c r="N7">
        <v>9.9062641509433984</v>
      </c>
      <c r="O7">
        <v>5.3402121212121214</v>
      </c>
      <c r="P7">
        <v>5.6905964912280718</v>
      </c>
      <c r="Q7">
        <v>3.0187500000000003</v>
      </c>
      <c r="R7">
        <v>6.982666666666665</v>
      </c>
      <c r="S7">
        <v>13.373055555555554</v>
      </c>
      <c r="T7">
        <v>17.146628205128216</v>
      </c>
      <c r="U7">
        <v>20.328028248587593</v>
      </c>
      <c r="V7">
        <v>10.730970588235289</v>
      </c>
      <c r="W7">
        <v>13.789299516908205</v>
      </c>
      <c r="Y7">
        <v>6</v>
      </c>
      <c r="Z7">
        <f t="shared" si="8"/>
        <v>5.2003759440267343</v>
      </c>
      <c r="AA7">
        <f t="shared" si="0"/>
        <v>7.4595143973116906</v>
      </c>
      <c r="AB7">
        <f t="shared" si="1"/>
        <v>6.8695199824742446</v>
      </c>
      <c r="AC7">
        <f t="shared" si="2"/>
        <v>15.073596422882972</v>
      </c>
      <c r="AD7">
        <f t="shared" si="3"/>
        <v>1.0175806854837988</v>
      </c>
      <c r="AE7">
        <f t="shared" si="4"/>
        <v>3.2035892492736253</v>
      </c>
      <c r="AF7">
        <f t="shared" si="5"/>
        <v>2.8076226309175092</v>
      </c>
      <c r="AG7">
        <f t="shared" si="6"/>
        <v>3.7184059590459273</v>
      </c>
    </row>
    <row r="8" spans="1:39" x14ac:dyDescent="0.2">
      <c r="A8">
        <v>2018</v>
      </c>
      <c r="B8">
        <v>7</v>
      </c>
      <c r="C8">
        <v>5.310894736842104</v>
      </c>
      <c r="D8">
        <v>4.1569999999999991</v>
      </c>
      <c r="E8">
        <v>6.5473769841269878</v>
      </c>
      <c r="F8">
        <v>7.358500000000002</v>
      </c>
      <c r="G8">
        <v>3.8403589743589723</v>
      </c>
      <c r="H8">
        <v>7.5560877192982447</v>
      </c>
      <c r="I8">
        <v>8.1259166666666633</v>
      </c>
      <c r="J8">
        <v>16.642249999999986</v>
      </c>
      <c r="K8">
        <v>6.4597500000000103</v>
      </c>
      <c r="L8">
        <v>5.7223507462686642</v>
      </c>
      <c r="M8">
        <v>12.976132535664977</v>
      </c>
      <c r="N8">
        <v>11.742641509433968</v>
      </c>
      <c r="O8">
        <v>7.872848484848487</v>
      </c>
      <c r="P8">
        <v>6.5397719298245596</v>
      </c>
      <c r="Q8">
        <v>6.7561875000000011</v>
      </c>
      <c r="R8">
        <v>8.2746666666666648</v>
      </c>
      <c r="S8">
        <v>16.210395833333337</v>
      </c>
      <c r="T8">
        <v>18.564666666666682</v>
      </c>
      <c r="U8">
        <v>20.908807909604505</v>
      </c>
      <c r="V8">
        <v>14.218779411764698</v>
      </c>
      <c r="W8">
        <v>16.065541062801934</v>
      </c>
      <c r="Y8">
        <v>7</v>
      </c>
      <c r="Z8">
        <f t="shared" si="8"/>
        <v>5.4428261390656134</v>
      </c>
      <c r="AA8">
        <f t="shared" si="0"/>
        <v>8.9012710264467145</v>
      </c>
      <c r="AB8">
        <f t="shared" si="1"/>
        <v>9.0270414377397774</v>
      </c>
      <c r="AC8">
        <f t="shared" si="2"/>
        <v>17.193638176834231</v>
      </c>
      <c r="AD8">
        <f t="shared" si="3"/>
        <v>1.510669940750879</v>
      </c>
      <c r="AE8">
        <f t="shared" si="4"/>
        <v>4.4271889233565371</v>
      </c>
      <c r="AF8">
        <f t="shared" si="5"/>
        <v>2.6911455044014869</v>
      </c>
      <c r="AG8">
        <f t="shared" si="6"/>
        <v>2.5870523062008726</v>
      </c>
    </row>
    <row r="9" spans="1:39" x14ac:dyDescent="0.2">
      <c r="A9">
        <v>2018</v>
      </c>
      <c r="B9">
        <v>8</v>
      </c>
      <c r="C9">
        <v>5.5383263157894715</v>
      </c>
      <c r="D9">
        <v>9.1200285714285734</v>
      </c>
      <c r="E9">
        <v>9.9427341269841385</v>
      </c>
      <c r="F9">
        <v>8.9825714285714273</v>
      </c>
      <c r="G9">
        <v>6.1355384615384736</v>
      </c>
      <c r="H9">
        <v>7.9263771929824607</v>
      </c>
      <c r="I9">
        <v>9.1208194444444413</v>
      </c>
      <c r="J9">
        <v>20.001833333333316</v>
      </c>
      <c r="K9">
        <v>6.7186250000000056</v>
      </c>
      <c r="L9">
        <v>5.6657164179104527</v>
      </c>
      <c r="M9">
        <v>14.208073630924993</v>
      </c>
      <c r="N9">
        <v>15.415396226415105</v>
      </c>
      <c r="O9">
        <v>13.997090909090911</v>
      </c>
      <c r="P9">
        <v>7.8121052631578918</v>
      </c>
      <c r="Q9">
        <v>8.0020000000000007</v>
      </c>
      <c r="R9">
        <v>8.9335208333333327</v>
      </c>
      <c r="S9">
        <v>17.698256944444456</v>
      </c>
      <c r="T9">
        <v>16.777666666666651</v>
      </c>
      <c r="U9">
        <v>23.438508474576246</v>
      </c>
      <c r="V9">
        <v>17.405397058823525</v>
      </c>
      <c r="W9">
        <v>16.815183574879235</v>
      </c>
      <c r="Y9">
        <v>8</v>
      </c>
      <c r="Z9">
        <f t="shared" si="8"/>
        <v>7.943839780862417</v>
      </c>
      <c r="AA9">
        <f t="shared" si="0"/>
        <v>9.8866742777341337</v>
      </c>
      <c r="AB9">
        <f t="shared" si="1"/>
        <v>11.39469781048704</v>
      </c>
      <c r="AC9">
        <f t="shared" si="2"/>
        <v>18.427002543878025</v>
      </c>
      <c r="AD9">
        <f t="shared" si="3"/>
        <v>1.969416843007024</v>
      </c>
      <c r="AE9">
        <f t="shared" si="4"/>
        <v>5.8008353382678495</v>
      </c>
      <c r="AF9">
        <f t="shared" si="5"/>
        <v>3.5001802526402996</v>
      </c>
      <c r="AG9">
        <f t="shared" si="6"/>
        <v>2.8287898841152512</v>
      </c>
    </row>
    <row r="10" spans="1:39" x14ac:dyDescent="0.2">
      <c r="A10">
        <v>2018</v>
      </c>
      <c r="B10">
        <v>9</v>
      </c>
      <c r="C10">
        <v>7.0660000000000007</v>
      </c>
      <c r="D10">
        <v>9.9472000000000005</v>
      </c>
      <c r="E10">
        <v>10.563301587301591</v>
      </c>
      <c r="F10">
        <v>9.8193035714285681</v>
      </c>
      <c r="G10">
        <v>6.736487179487181</v>
      </c>
      <c r="H10">
        <v>10.509464912280711</v>
      </c>
      <c r="I10">
        <v>10.161666666666671</v>
      </c>
      <c r="J10">
        <v>24.639291666666661</v>
      </c>
      <c r="K10">
        <v>7.0021249999999915</v>
      </c>
      <c r="L10">
        <v>7.6033880597014862</v>
      </c>
      <c r="M10">
        <v>14.023698113207546</v>
      </c>
      <c r="N10">
        <v>18.209056603773583</v>
      </c>
      <c r="O10">
        <v>16.714999999999993</v>
      </c>
      <c r="P10">
        <v>10.062666666666669</v>
      </c>
      <c r="Q10">
        <v>8.0020000000000007</v>
      </c>
      <c r="R10">
        <v>9.9223333333333326</v>
      </c>
      <c r="S10">
        <v>20.08133333333333</v>
      </c>
      <c r="T10">
        <v>25.259974358974347</v>
      </c>
      <c r="U10">
        <v>25.316740112994367</v>
      </c>
      <c r="V10">
        <v>13.653529411764705</v>
      </c>
      <c r="W10">
        <v>21.526850241545912</v>
      </c>
      <c r="Y10">
        <v>9</v>
      </c>
      <c r="Z10">
        <f t="shared" si="8"/>
        <v>8.8264584676434676</v>
      </c>
      <c r="AA10">
        <f t="shared" si="0"/>
        <v>11.983187261063105</v>
      </c>
      <c r="AB10">
        <f t="shared" si="1"/>
        <v>12.822459119496854</v>
      </c>
      <c r="AC10">
        <f t="shared" si="2"/>
        <v>21.167685491722533</v>
      </c>
      <c r="AD10">
        <f t="shared" si="3"/>
        <v>1.7836494194752786</v>
      </c>
      <c r="AE10">
        <f t="shared" si="4"/>
        <v>7.2398272744500556</v>
      </c>
      <c r="AF10">
        <f t="shared" si="5"/>
        <v>4.1200556346977981</v>
      </c>
      <c r="AG10">
        <f t="shared" si="6"/>
        <v>4.7888721100810789</v>
      </c>
    </row>
    <row r="11" spans="1:39" x14ac:dyDescent="0.2">
      <c r="A11">
        <v>2018</v>
      </c>
      <c r="B11">
        <v>10</v>
      </c>
      <c r="C11">
        <v>8.2941052631578955</v>
      </c>
      <c r="D11">
        <v>9.9472000000000005</v>
      </c>
      <c r="E11">
        <v>12.061575396825404</v>
      </c>
      <c r="F11">
        <v>17.178000000000001</v>
      </c>
      <c r="G11">
        <v>9.5750769230769279</v>
      </c>
      <c r="H11">
        <v>12.3403903508772</v>
      </c>
      <c r="I11">
        <v>12.201416666666669</v>
      </c>
      <c r="J11">
        <v>28.565500000000004</v>
      </c>
      <c r="K11">
        <v>6.9948750000000111</v>
      </c>
      <c r="L11">
        <v>8.0407835820895528</v>
      </c>
      <c r="M11">
        <v>14.898886332259552</v>
      </c>
      <c r="N11">
        <v>19.605886792452829</v>
      </c>
      <c r="O11">
        <v>19.376515151515154</v>
      </c>
      <c r="P11">
        <v>10.079508771929827</v>
      </c>
      <c r="Q11">
        <v>12.202468750000003</v>
      </c>
      <c r="R11">
        <v>12.695458333333331</v>
      </c>
      <c r="S11">
        <v>24.34202777777779</v>
      </c>
      <c r="T11">
        <v>29.882025641025667</v>
      </c>
      <c r="U11">
        <v>28.777661016949189</v>
      </c>
      <c r="V11">
        <v>16.341985294117645</v>
      </c>
      <c r="W11">
        <v>23.074212560386474</v>
      </c>
      <c r="Y11">
        <v>10</v>
      </c>
      <c r="Z11">
        <f t="shared" si="8"/>
        <v>11.411191516612046</v>
      </c>
      <c r="AA11">
        <f t="shared" si="0"/>
        <v>13.628593119926688</v>
      </c>
      <c r="AB11">
        <f t="shared" si="1"/>
        <v>14.809787355248451</v>
      </c>
      <c r="AC11">
        <f t="shared" si="2"/>
        <v>24.483582458051352</v>
      </c>
      <c r="AD11">
        <f t="shared" si="3"/>
        <v>3.4967804459421736</v>
      </c>
      <c r="AE11">
        <f t="shared" si="4"/>
        <v>8.6896104295977388</v>
      </c>
      <c r="AF11">
        <f t="shared" si="5"/>
        <v>3.9372463525271435</v>
      </c>
      <c r="AG11">
        <f t="shared" si="6"/>
        <v>5.3822454674028224</v>
      </c>
    </row>
    <row r="12" spans="1:39" x14ac:dyDescent="0.2">
      <c r="A12">
        <v>2018</v>
      </c>
      <c r="B12">
        <v>11</v>
      </c>
      <c r="C12">
        <v>9.2668526315789492</v>
      </c>
      <c r="D12">
        <v>12.958114285714286</v>
      </c>
      <c r="E12">
        <v>10.748642857142867</v>
      </c>
      <c r="F12">
        <v>18.1495</v>
      </c>
      <c r="G12">
        <v>13.494564102564096</v>
      </c>
      <c r="H12">
        <v>15.252078947368426</v>
      </c>
      <c r="I12">
        <v>13.799916666666663</v>
      </c>
      <c r="J12">
        <v>24.949666666666669</v>
      </c>
      <c r="K12">
        <v>8.929624999999989</v>
      </c>
      <c r="L12">
        <v>10.893738805970148</v>
      </c>
      <c r="M12">
        <v>14.580219052001846</v>
      </c>
      <c r="N12">
        <v>22.85841509433963</v>
      </c>
      <c r="O12">
        <v>21.860651515151506</v>
      </c>
      <c r="P12">
        <v>11.983315789473689</v>
      </c>
      <c r="Q12">
        <v>14.722750000000003</v>
      </c>
      <c r="R12">
        <v>14.21908333333333</v>
      </c>
      <c r="S12">
        <v>26.079520833333344</v>
      </c>
      <c r="T12">
        <v>26.800948717948685</v>
      </c>
      <c r="U12">
        <v>25.576141242937847</v>
      </c>
      <c r="V12">
        <v>17.777044117647048</v>
      </c>
      <c r="W12">
        <v>22.333038647343006</v>
      </c>
      <c r="Y12">
        <v>11</v>
      </c>
      <c r="Z12">
        <f t="shared" si="8"/>
        <v>12.923534775400039</v>
      </c>
      <c r="AA12">
        <f t="shared" si="0"/>
        <v>14.76500521733438</v>
      </c>
      <c r="AB12">
        <f t="shared" si="1"/>
        <v>16.704072464050004</v>
      </c>
      <c r="AC12">
        <f t="shared" si="2"/>
        <v>23.713338711841988</v>
      </c>
      <c r="AD12">
        <f t="shared" si="3"/>
        <v>3.3815477935696645</v>
      </c>
      <c r="AE12">
        <f t="shared" si="4"/>
        <v>6.203513751803265</v>
      </c>
      <c r="AF12">
        <f t="shared" si="5"/>
        <v>4.5025181244280041</v>
      </c>
      <c r="AG12">
        <f t="shared" si="6"/>
        <v>3.733195964212721</v>
      </c>
    </row>
    <row r="13" spans="1:39" x14ac:dyDescent="0.2">
      <c r="A13">
        <v>2018</v>
      </c>
      <c r="B13">
        <v>12</v>
      </c>
      <c r="C13">
        <v>9.9283157894736824</v>
      </c>
      <c r="D13">
        <v>20.485400000000002</v>
      </c>
      <c r="E13">
        <v>13.21100396825398</v>
      </c>
      <c r="F13">
        <v>20.578250000000001</v>
      </c>
      <c r="G13">
        <v>16.142205128205134</v>
      </c>
      <c r="H13">
        <v>18.840885964912296</v>
      </c>
      <c r="I13">
        <v>15.438263888888896</v>
      </c>
      <c r="J13">
        <v>29.762374999999992</v>
      </c>
      <c r="K13">
        <v>8.9403750000000031</v>
      </c>
      <c r="L13">
        <v>11.894268656716422</v>
      </c>
      <c r="M13">
        <v>14.691228716060742</v>
      </c>
      <c r="N13">
        <v>21.874062893081756</v>
      </c>
      <c r="O13">
        <v>22.450848484848475</v>
      </c>
      <c r="P13">
        <v>14.53145614035088</v>
      </c>
      <c r="Q13">
        <v>14.722750000000003</v>
      </c>
      <c r="R13">
        <v>12.115333333333332</v>
      </c>
      <c r="S13">
        <v>26.86523611111113</v>
      </c>
      <c r="T13">
        <v>27.033871794871789</v>
      </c>
      <c r="U13">
        <v>30.052124293785315</v>
      </c>
      <c r="V13">
        <v>18.405500000000025</v>
      </c>
      <c r="W13">
        <v>25.214971014492747</v>
      </c>
      <c r="Y13">
        <v>12</v>
      </c>
      <c r="Z13">
        <f t="shared" si="8"/>
        <v>16.069034977186558</v>
      </c>
      <c r="AA13">
        <f t="shared" si="0"/>
        <v>16.97523370210352</v>
      </c>
      <c r="AB13">
        <f t="shared" si="1"/>
        <v>16.730946594612533</v>
      </c>
      <c r="AC13">
        <f t="shared" si="2"/>
        <v>25.514340642852201</v>
      </c>
      <c r="AD13">
        <f t="shared" si="3"/>
        <v>4.6292393381111205</v>
      </c>
      <c r="AE13">
        <f t="shared" si="4"/>
        <v>8.0580561753446531</v>
      </c>
      <c r="AF13">
        <f t="shared" si="5"/>
        <v>4.3244391432019516</v>
      </c>
      <c r="AG13">
        <f t="shared" si="6"/>
        <v>4.3402364973192045</v>
      </c>
    </row>
    <row r="14" spans="1:39" x14ac:dyDescent="0.2">
      <c r="A14">
        <v>2018</v>
      </c>
      <c r="B14">
        <v>13</v>
      </c>
      <c r="C14">
        <v>9.632399999999997</v>
      </c>
      <c r="D14">
        <v>20.485400000000002</v>
      </c>
      <c r="E14">
        <v>14.368277777777795</v>
      </c>
      <c r="F14">
        <v>22.556249999999995</v>
      </c>
      <c r="G14">
        <v>17.543410256410255</v>
      </c>
      <c r="H14">
        <v>21.38289035087719</v>
      </c>
      <c r="I14">
        <v>19.549000000000003</v>
      </c>
      <c r="J14">
        <v>31.869833333333315</v>
      </c>
      <c r="K14">
        <v>10.588000000000006</v>
      </c>
      <c r="L14">
        <v>11.996873134328357</v>
      </c>
      <c r="M14">
        <v>16.127337321675103</v>
      </c>
      <c r="N14">
        <v>19.905358490566037</v>
      </c>
      <c r="O14">
        <v>21.570499999999996</v>
      </c>
      <c r="P14">
        <v>16.866333333333333</v>
      </c>
      <c r="Q14">
        <v>16.344749999999998</v>
      </c>
      <c r="R14">
        <v>17.268833333333337</v>
      </c>
      <c r="S14">
        <v>23.905833333333323</v>
      </c>
      <c r="T14">
        <v>32.520051282051263</v>
      </c>
      <c r="U14">
        <v>32.275384180790965</v>
      </c>
      <c r="V14">
        <v>17.921308823529401</v>
      </c>
      <c r="W14">
        <v>27.049009661835733</v>
      </c>
      <c r="Y14">
        <v>13</v>
      </c>
      <c r="Z14">
        <f t="shared" si="8"/>
        <v>16.917147606837609</v>
      </c>
      <c r="AA14">
        <f t="shared" si="0"/>
        <v>19.077319363707776</v>
      </c>
      <c r="AB14">
        <f t="shared" si="1"/>
        <v>18.013852079817966</v>
      </c>
      <c r="AC14">
        <f t="shared" si="2"/>
        <v>26.73431745630814</v>
      </c>
      <c r="AD14">
        <f t="shared" si="3"/>
        <v>5.1109781585560148</v>
      </c>
      <c r="AE14">
        <f t="shared" si="4"/>
        <v>8.5350427053523212</v>
      </c>
      <c r="AF14">
        <f t="shared" si="5"/>
        <v>2.2110736225520466</v>
      </c>
      <c r="AG14">
        <f t="shared" si="6"/>
        <v>6.1226344641643289</v>
      </c>
    </row>
    <row r="15" spans="1:39" x14ac:dyDescent="0.2">
      <c r="A15">
        <v>2018</v>
      </c>
      <c r="B15">
        <v>14</v>
      </c>
      <c r="C15">
        <v>14.382715789473686</v>
      </c>
      <c r="D15">
        <v>20.485400000000002</v>
      </c>
      <c r="E15">
        <v>14.778817460317462</v>
      </c>
      <c r="F15">
        <v>24.534249999999993</v>
      </c>
      <c r="G15">
        <v>18.633923076923089</v>
      </c>
      <c r="H15">
        <v>28.745464912280685</v>
      </c>
      <c r="I15">
        <v>21.041277777777783</v>
      </c>
      <c r="J15">
        <v>34.119375000000034</v>
      </c>
      <c r="K15">
        <v>11.201750000000004</v>
      </c>
      <c r="L15">
        <v>10.309768656716404</v>
      </c>
      <c r="M15">
        <v>18.901492867004137</v>
      </c>
      <c r="N15">
        <v>21.728050314465413</v>
      </c>
      <c r="O15">
        <v>20.754030303030309</v>
      </c>
      <c r="P15">
        <v>19.222824561403513</v>
      </c>
      <c r="Q15">
        <v>17.966749999999994</v>
      </c>
      <c r="R15">
        <v>22.422333333333331</v>
      </c>
      <c r="S15">
        <v>25.06625</v>
      </c>
      <c r="T15">
        <v>32.805128205128213</v>
      </c>
      <c r="U15">
        <v>29.512491525423727</v>
      </c>
      <c r="V15">
        <v>22.662691176470563</v>
      </c>
      <c r="W15">
        <v>26.694420289855064</v>
      </c>
      <c r="Y15">
        <v>14</v>
      </c>
      <c r="Z15">
        <f t="shared" si="8"/>
        <v>18.563021265342847</v>
      </c>
      <c r="AA15">
        <f t="shared" si="0"/>
        <v>21.083527269354981</v>
      </c>
      <c r="AB15">
        <f t="shared" si="1"/>
        <v>20.165913563206114</v>
      </c>
      <c r="AC15">
        <f t="shared" si="2"/>
        <v>27.348196239375511</v>
      </c>
      <c r="AD15">
        <f t="shared" si="3"/>
        <v>4.2175612614843176</v>
      </c>
      <c r="AE15">
        <f t="shared" si="4"/>
        <v>10.516223135764204</v>
      </c>
      <c r="AF15">
        <f t="shared" si="5"/>
        <v>1.7436788493501731</v>
      </c>
      <c r="AG15">
        <f t="shared" si="6"/>
        <v>3.9386209480649308</v>
      </c>
    </row>
    <row r="16" spans="1:39" x14ac:dyDescent="0.2">
      <c r="A16">
        <v>2018</v>
      </c>
      <c r="B16">
        <v>15</v>
      </c>
      <c r="C16">
        <v>16.946452631578946</v>
      </c>
      <c r="D16">
        <v>20.301542857142863</v>
      </c>
      <c r="E16">
        <v>14.266650793650793</v>
      </c>
      <c r="F16">
        <v>24.972642857142862</v>
      </c>
      <c r="G16">
        <v>21.756730769230778</v>
      </c>
      <c r="H16">
        <v>28.694162280701732</v>
      </c>
      <c r="I16">
        <v>20.845222222222233</v>
      </c>
      <c r="J16">
        <v>33.512499999999996</v>
      </c>
      <c r="K16">
        <v>10.989125000000001</v>
      </c>
      <c r="L16">
        <v>12.725985074626873</v>
      </c>
      <c r="M16">
        <v>21.389993557294073</v>
      </c>
      <c r="N16">
        <v>22.639396226415098</v>
      </c>
      <c r="O16">
        <v>21.461393939393943</v>
      </c>
      <c r="P16">
        <v>19.907473684210519</v>
      </c>
      <c r="Q16">
        <v>17.966749999999994</v>
      </c>
      <c r="R16">
        <v>24.51014583333334</v>
      </c>
      <c r="S16">
        <v>31.282708333333364</v>
      </c>
      <c r="T16">
        <v>33.724615384615419</v>
      </c>
      <c r="U16">
        <v>30.417785310734509</v>
      </c>
      <c r="V16">
        <v>25.251323529411732</v>
      </c>
      <c r="W16">
        <v>27.484260869565187</v>
      </c>
      <c r="Y16">
        <v>15</v>
      </c>
      <c r="Z16">
        <f t="shared" si="8"/>
        <v>19.64880398174925</v>
      </c>
      <c r="AA16">
        <f t="shared" si="0"/>
        <v>21.353398915510169</v>
      </c>
      <c r="AB16">
        <f t="shared" si="1"/>
        <v>21.312525540107824</v>
      </c>
      <c r="AC16">
        <f t="shared" si="2"/>
        <v>29.632138685532045</v>
      </c>
      <c r="AD16">
        <f t="shared" si="3"/>
        <v>4.1678219585267176</v>
      </c>
      <c r="AE16">
        <f t="shared" si="4"/>
        <v>9.7959077284314269</v>
      </c>
      <c r="AF16">
        <f t="shared" si="5"/>
        <v>2.2441884561848298</v>
      </c>
      <c r="AG16">
        <f t="shared" si="6"/>
        <v>3.3126615756401736</v>
      </c>
    </row>
    <row r="17" spans="1:33" x14ac:dyDescent="0.2">
      <c r="A17">
        <v>2018</v>
      </c>
      <c r="B17">
        <v>16</v>
      </c>
      <c r="C17">
        <v>18.573757894736847</v>
      </c>
      <c r="D17">
        <v>20.228000000000005</v>
      </c>
      <c r="E17">
        <v>15.799682539682559</v>
      </c>
      <c r="F17">
        <v>25.148000000000003</v>
      </c>
      <c r="G17">
        <v>18.366653846153859</v>
      </c>
      <c r="H17">
        <v>29.802789473684214</v>
      </c>
      <c r="I17">
        <v>23.703166666666664</v>
      </c>
      <c r="J17">
        <v>37.706999999999965</v>
      </c>
      <c r="K17">
        <v>10.974124999999994</v>
      </c>
      <c r="L17">
        <v>18.373000000000001</v>
      </c>
      <c r="M17">
        <v>22.469109986194205</v>
      </c>
      <c r="N17">
        <v>21.303999999999995</v>
      </c>
      <c r="O17">
        <v>23.80854545454546</v>
      </c>
      <c r="P17">
        <v>20.445859649122806</v>
      </c>
      <c r="Q17">
        <v>17.886124999999996</v>
      </c>
      <c r="R17">
        <v>27.021333333333342</v>
      </c>
      <c r="S17">
        <v>30.263402777777788</v>
      </c>
      <c r="T17">
        <v>35.146512820512818</v>
      </c>
      <c r="U17">
        <v>35.810576271186449</v>
      </c>
      <c r="V17">
        <v>22.71780882352942</v>
      </c>
      <c r="W17">
        <v>32.796125603864688</v>
      </c>
      <c r="Y17">
        <v>16</v>
      </c>
      <c r="Z17">
        <f t="shared" si="8"/>
        <v>19.623218856114654</v>
      </c>
      <c r="AA17">
        <f t="shared" si="0"/>
        <v>24.112016228070168</v>
      </c>
      <c r="AB17">
        <f t="shared" si="1"/>
        <v>22.155828903865967</v>
      </c>
      <c r="AC17">
        <f t="shared" si="2"/>
        <v>31.346885259374233</v>
      </c>
      <c r="AD17">
        <f t="shared" si="3"/>
        <v>3.4709048105868323</v>
      </c>
      <c r="AE17">
        <f t="shared" si="4"/>
        <v>10.282462436626576</v>
      </c>
      <c r="AF17">
        <f t="shared" si="5"/>
        <v>3.1107146814491964</v>
      </c>
      <c r="AG17">
        <f t="shared" si="6"/>
        <v>5.293791152188926</v>
      </c>
    </row>
    <row r="18" spans="1:33" x14ac:dyDescent="0.2">
      <c r="A18">
        <v>2018</v>
      </c>
      <c r="B18">
        <v>17</v>
      </c>
      <c r="C18">
        <v>19.029600000000009</v>
      </c>
      <c r="D18">
        <v>20.228000000000005</v>
      </c>
      <c r="E18">
        <v>15.584285714285684</v>
      </c>
      <c r="F18">
        <v>26.855642857142865</v>
      </c>
      <c r="G18">
        <v>22.01788461538462</v>
      </c>
      <c r="H18">
        <v>33.936447368421092</v>
      </c>
      <c r="I18">
        <v>24.309111111111108</v>
      </c>
      <c r="J18">
        <v>38.095833333333296</v>
      </c>
      <c r="K18">
        <v>10.820375000000011</v>
      </c>
      <c r="L18">
        <v>23.493671641791057</v>
      </c>
      <c r="M18">
        <v>21.120997699033584</v>
      </c>
      <c r="N18">
        <v>20.229081761006288</v>
      </c>
      <c r="O18">
        <v>24.917333333333328</v>
      </c>
      <c r="P18">
        <v>21.64533333333333</v>
      </c>
      <c r="Q18">
        <v>17.751749999999998</v>
      </c>
      <c r="R18">
        <v>30.974666666666675</v>
      </c>
      <c r="S18">
        <v>28.687979166666661</v>
      </c>
      <c r="T18">
        <v>36.067410256410291</v>
      </c>
      <c r="U18">
        <v>33.97622598870057</v>
      </c>
      <c r="V18">
        <v>20.542764705882362</v>
      </c>
      <c r="W18">
        <v>27.779681159420328</v>
      </c>
      <c r="Y18">
        <v>17</v>
      </c>
      <c r="Z18">
        <f t="shared" si="8"/>
        <v>20.743082637362637</v>
      </c>
      <c r="AA18">
        <f t="shared" si="0"/>
        <v>26.131087690931317</v>
      </c>
      <c r="AB18">
        <f t="shared" si="1"/>
        <v>22.773193798895534</v>
      </c>
      <c r="AC18">
        <f t="shared" si="2"/>
        <v>29.41081225541604</v>
      </c>
      <c r="AD18">
        <f t="shared" si="3"/>
        <v>4.1473796272168091</v>
      </c>
      <c r="AE18">
        <f t="shared" si="4"/>
        <v>10.59212281792796</v>
      </c>
      <c r="AF18">
        <f t="shared" si="5"/>
        <v>4.6379029013747646</v>
      </c>
      <c r="AG18">
        <f t="shared" si="6"/>
        <v>6.0617374400870103</v>
      </c>
    </row>
    <row r="19" spans="1:33" x14ac:dyDescent="0.2">
      <c r="A19">
        <v>2018</v>
      </c>
      <c r="B19">
        <v>18</v>
      </c>
      <c r="C19">
        <v>20.040473684210529</v>
      </c>
      <c r="D19">
        <v>20.828571428571429</v>
      </c>
      <c r="E19">
        <v>13.137555555555551</v>
      </c>
      <c r="F19">
        <v>27.014142857142865</v>
      </c>
      <c r="G19">
        <v>18.625564102564095</v>
      </c>
      <c r="H19">
        <v>33.763513157894771</v>
      </c>
      <c r="I19">
        <v>24.766555555555556</v>
      </c>
      <c r="J19">
        <v>33.016166666666663</v>
      </c>
      <c r="K19">
        <v>12.154874999999999</v>
      </c>
      <c r="L19">
        <v>20.079895522388075</v>
      </c>
      <c r="M19">
        <v>25.2408872526461</v>
      </c>
      <c r="N19">
        <v>18.079245283018874</v>
      </c>
      <c r="O19">
        <v>27.438287878787875</v>
      </c>
      <c r="P19">
        <v>18.077421052631582</v>
      </c>
      <c r="Q19">
        <v>17.751749999999998</v>
      </c>
      <c r="R19">
        <v>34.251749999999994</v>
      </c>
      <c r="S19">
        <v>30.035118055555596</v>
      </c>
      <c r="T19">
        <v>38.664153846153845</v>
      </c>
      <c r="U19">
        <v>35.223531073446317</v>
      </c>
      <c r="V19">
        <v>19.975397058823553</v>
      </c>
      <c r="W19">
        <v>30.322893719806707</v>
      </c>
      <c r="Y19">
        <v>18</v>
      </c>
      <c r="Z19">
        <f t="shared" si="8"/>
        <v>19.929261525608897</v>
      </c>
      <c r="AA19">
        <f t="shared" si="0"/>
        <v>24.756201180501016</v>
      </c>
      <c r="AB19">
        <f t="shared" si="1"/>
        <v>23.473223577847403</v>
      </c>
      <c r="AC19">
        <f t="shared" si="2"/>
        <v>30.8442187507572</v>
      </c>
      <c r="AD19">
        <f t="shared" si="3"/>
        <v>4.9710051016423513</v>
      </c>
      <c r="AE19">
        <f t="shared" si="4"/>
        <v>9.0832271553026604</v>
      </c>
      <c r="AF19">
        <f t="shared" si="5"/>
        <v>6.7226177676415686</v>
      </c>
      <c r="AG19">
        <f t="shared" si="6"/>
        <v>7.0602314057294384</v>
      </c>
    </row>
    <row r="20" spans="1:33" x14ac:dyDescent="0.2">
      <c r="A20">
        <v>2018</v>
      </c>
      <c r="B20">
        <v>19</v>
      </c>
      <c r="C20">
        <v>20.41182105263157</v>
      </c>
      <c r="D20">
        <v>24.431999999999999</v>
      </c>
      <c r="E20">
        <v>12.890400793650805</v>
      </c>
      <c r="F20">
        <v>27.177000000000003</v>
      </c>
      <c r="G20">
        <v>23.605846153846176</v>
      </c>
      <c r="H20">
        <v>32.840785087719311</v>
      </c>
      <c r="I20">
        <v>27.086083333333335</v>
      </c>
      <c r="J20">
        <v>30.876749999999994</v>
      </c>
      <c r="K20">
        <v>16.748750000000033</v>
      </c>
      <c r="L20">
        <v>26.319686567164208</v>
      </c>
      <c r="M20">
        <v>24.707707317073176</v>
      </c>
      <c r="N20">
        <v>19.039949685534598</v>
      </c>
      <c r="O20">
        <v>25.968878787878804</v>
      </c>
      <c r="P20">
        <v>21.731719298245611</v>
      </c>
      <c r="Q20">
        <v>18.695562500000001</v>
      </c>
      <c r="R20">
        <v>33.836749999999995</v>
      </c>
      <c r="S20">
        <v>27.124993055555532</v>
      </c>
      <c r="T20">
        <v>35.543076923076981</v>
      </c>
      <c r="U20">
        <v>39.061881355932165</v>
      </c>
      <c r="V20">
        <v>19.334294117647083</v>
      </c>
      <c r="W20">
        <v>29.30788888888889</v>
      </c>
      <c r="Y20">
        <v>19</v>
      </c>
      <c r="Z20">
        <f t="shared" si="8"/>
        <v>21.703413600025709</v>
      </c>
      <c r="AA20">
        <f t="shared" si="0"/>
        <v>26.774410997643379</v>
      </c>
      <c r="AB20">
        <f t="shared" si="1"/>
        <v>23.996761264788699</v>
      </c>
      <c r="AC20">
        <f t="shared" si="2"/>
        <v>30.074426868220133</v>
      </c>
      <c r="AD20">
        <f t="shared" si="3"/>
        <v>5.4854805504111592</v>
      </c>
      <c r="AE20">
        <f t="shared" si="4"/>
        <v>6.2138529167332406</v>
      </c>
      <c r="AF20">
        <f t="shared" si="5"/>
        <v>5.6395598163234348</v>
      </c>
      <c r="AG20">
        <f t="shared" si="6"/>
        <v>7.6700336273734431</v>
      </c>
    </row>
    <row r="21" spans="1:33" x14ac:dyDescent="0.2">
      <c r="A21">
        <v>2018</v>
      </c>
      <c r="B21">
        <v>20</v>
      </c>
      <c r="C21">
        <v>20.821452631578946</v>
      </c>
      <c r="D21">
        <v>24.431999999999999</v>
      </c>
      <c r="E21">
        <v>14.781587301587313</v>
      </c>
      <c r="F21">
        <v>28.388071428571418</v>
      </c>
      <c r="G21">
        <v>23.717384615384638</v>
      </c>
      <c r="H21">
        <v>33.844929824561397</v>
      </c>
      <c r="I21">
        <v>27.534736111111101</v>
      </c>
      <c r="J21">
        <v>28.151749999999982</v>
      </c>
      <c r="K21">
        <v>20.104250000000032</v>
      </c>
      <c r="L21">
        <v>27.014902985074599</v>
      </c>
      <c r="M21">
        <v>22.859291302346989</v>
      </c>
      <c r="N21">
        <v>19.520301886792449</v>
      </c>
      <c r="O21">
        <v>25.817712121212118</v>
      </c>
      <c r="P21">
        <v>23.891771929824557</v>
      </c>
      <c r="Q21">
        <v>21.527000000000001</v>
      </c>
      <c r="R21">
        <v>30.32299999999999</v>
      </c>
      <c r="S21">
        <v>28.398090277777797</v>
      </c>
      <c r="T21">
        <v>34.52448717948716</v>
      </c>
      <c r="U21">
        <v>34.497446327683605</v>
      </c>
      <c r="V21">
        <v>19.327970588235285</v>
      </c>
      <c r="W21">
        <v>28.808628019323727</v>
      </c>
      <c r="Y21">
        <v>20</v>
      </c>
      <c r="Z21">
        <f t="shared" si="8"/>
        <v>22.428099195424466</v>
      </c>
      <c r="AA21">
        <f t="shared" si="0"/>
        <v>27.330113784149422</v>
      </c>
      <c r="AB21">
        <f t="shared" si="1"/>
        <v>23.989846206696019</v>
      </c>
      <c r="AC21">
        <f t="shared" si="2"/>
        <v>29.111324478501519</v>
      </c>
      <c r="AD21">
        <f t="shared" si="3"/>
        <v>5.0559272560108131</v>
      </c>
      <c r="AE21">
        <f t="shared" si="4"/>
        <v>4.8854951049825353</v>
      </c>
      <c r="AF21">
        <f t="shared" si="5"/>
        <v>3.7624497761974141</v>
      </c>
      <c r="AG21">
        <f t="shared" si="6"/>
        <v>6.2174548754945951</v>
      </c>
    </row>
    <row r="22" spans="1:33" x14ac:dyDescent="0.2">
      <c r="A22">
        <v>2018</v>
      </c>
      <c r="B22">
        <v>21</v>
      </c>
      <c r="C22">
        <v>21.454400000000007</v>
      </c>
      <c r="D22">
        <v>24.431999999999999</v>
      </c>
      <c r="E22">
        <v>15.277666666666667</v>
      </c>
      <c r="F22">
        <v>30.567999999999994</v>
      </c>
      <c r="G22">
        <v>24.291564102564131</v>
      </c>
      <c r="H22">
        <v>32.672758771929786</v>
      </c>
      <c r="I22">
        <v>28.012611111111095</v>
      </c>
      <c r="J22">
        <v>31.068583333333329</v>
      </c>
      <c r="K22">
        <v>26.185875000000056</v>
      </c>
      <c r="L22">
        <v>29.755164179104501</v>
      </c>
      <c r="M22">
        <v>22.062332259549013</v>
      </c>
      <c r="N22">
        <v>19.051471698113211</v>
      </c>
      <c r="O22">
        <v>23.522909090909081</v>
      </c>
      <c r="P22">
        <v>21.643666666666665</v>
      </c>
      <c r="Q22">
        <v>21.527000000000001</v>
      </c>
      <c r="R22">
        <v>30.342937499999991</v>
      </c>
      <c r="S22">
        <v>29.009472222222215</v>
      </c>
      <c r="T22">
        <v>33.660051282051285</v>
      </c>
      <c r="U22">
        <v>35.893971751412451</v>
      </c>
      <c r="V22">
        <v>22.997044117647036</v>
      </c>
      <c r="W22">
        <v>31.874492753623183</v>
      </c>
      <c r="Y22">
        <v>21</v>
      </c>
      <c r="Z22">
        <f t="shared" si="8"/>
        <v>23.20472615384616</v>
      </c>
      <c r="AA22">
        <f t="shared" si="0"/>
        <v>29.538998479095756</v>
      </c>
      <c r="AB22">
        <f t="shared" si="1"/>
        <v>23.025052869206331</v>
      </c>
      <c r="AC22">
        <f t="shared" si="2"/>
        <v>30.687006425391235</v>
      </c>
      <c r="AD22">
        <f t="shared" si="3"/>
        <v>5.5409189966963073</v>
      </c>
      <c r="AE22">
        <f t="shared" si="4"/>
        <v>2.5387056974136675</v>
      </c>
      <c r="AF22">
        <f t="shared" si="5"/>
        <v>3.8643981374108631</v>
      </c>
      <c r="AG22">
        <f t="shared" si="6"/>
        <v>4.9827514663879686</v>
      </c>
    </row>
    <row r="23" spans="1:33" x14ac:dyDescent="0.2">
      <c r="A23">
        <v>2018</v>
      </c>
      <c r="B23">
        <v>22</v>
      </c>
      <c r="C23">
        <v>20.539242105263167</v>
      </c>
      <c r="D23">
        <v>21.843771428571433</v>
      </c>
      <c r="E23">
        <v>16.23809920634918</v>
      </c>
      <c r="F23">
        <v>31.003857142857154</v>
      </c>
      <c r="G23">
        <v>25.912461538461539</v>
      </c>
      <c r="H23">
        <v>33.605350877192969</v>
      </c>
      <c r="I23">
        <v>27.578166666666661</v>
      </c>
      <c r="J23">
        <v>31.153625000000012</v>
      </c>
      <c r="K23">
        <v>25.520750000000003</v>
      </c>
      <c r="L23">
        <v>31.147447761194016</v>
      </c>
      <c r="M23">
        <v>23.472706856879885</v>
      </c>
      <c r="N23">
        <v>18.965635220125783</v>
      </c>
      <c r="O23">
        <v>24.373818181818173</v>
      </c>
      <c r="P23">
        <v>21.422929824561397</v>
      </c>
      <c r="Q23">
        <v>21.073708333333336</v>
      </c>
      <c r="R23">
        <v>30.337083333333325</v>
      </c>
      <c r="S23">
        <v>27.839048611111092</v>
      </c>
      <c r="T23">
        <v>38.018564102564113</v>
      </c>
      <c r="U23">
        <v>33.514830508474539</v>
      </c>
      <c r="V23">
        <v>27.568249999999985</v>
      </c>
      <c r="W23">
        <v>32.800816425120765</v>
      </c>
      <c r="Y23">
        <v>22</v>
      </c>
      <c r="Z23">
        <f t="shared" si="8"/>
        <v>23.107486284300496</v>
      </c>
      <c r="AA23">
        <f t="shared" si="0"/>
        <v>29.801068061010731</v>
      </c>
      <c r="AB23">
        <f t="shared" si="1"/>
        <v>23.274313625008649</v>
      </c>
      <c r="AC23">
        <f t="shared" si="2"/>
        <v>31.948301929454097</v>
      </c>
      <c r="AD23">
        <f t="shared" si="3"/>
        <v>5.6036124763136579</v>
      </c>
      <c r="AE23">
        <f t="shared" si="4"/>
        <v>3.2162528518512263</v>
      </c>
      <c r="AF23">
        <f t="shared" si="5"/>
        <v>3.9488221363018425</v>
      </c>
      <c r="AG23">
        <f t="shared" si="6"/>
        <v>4.361756909306389</v>
      </c>
    </row>
    <row r="24" spans="1:33" x14ac:dyDescent="0.2">
      <c r="A24">
        <v>2018</v>
      </c>
      <c r="B24">
        <v>23</v>
      </c>
      <c r="C24">
        <v>20.176652631578946</v>
      </c>
      <c r="D24">
        <v>19.902600000000003</v>
      </c>
      <c r="E24">
        <v>15.719718253968258</v>
      </c>
      <c r="F24">
        <v>31.330750000000005</v>
      </c>
      <c r="G24">
        <v>24.83753846153849</v>
      </c>
      <c r="H24">
        <v>33.780267543859658</v>
      </c>
      <c r="I24">
        <v>27.267111111111102</v>
      </c>
      <c r="J24">
        <v>32.149583333333318</v>
      </c>
      <c r="K24">
        <v>28.755999999999954</v>
      </c>
      <c r="L24">
        <v>33.709320895522346</v>
      </c>
      <c r="M24">
        <v>21.83972388403129</v>
      </c>
      <c r="N24">
        <v>18.793962264150942</v>
      </c>
      <c r="O24">
        <v>28.03712121212121</v>
      </c>
      <c r="P24">
        <v>21.870456140350875</v>
      </c>
      <c r="Q24">
        <v>17.900666666666666</v>
      </c>
      <c r="R24">
        <v>30.232666666666663</v>
      </c>
      <c r="S24">
        <v>26.499256944444422</v>
      </c>
      <c r="T24">
        <v>38.974102564102587</v>
      </c>
      <c r="U24">
        <v>38.956446327683594</v>
      </c>
      <c r="V24">
        <v>23.84080882352939</v>
      </c>
      <c r="W24">
        <v>33.263101449275368</v>
      </c>
      <c r="Y24">
        <v>23</v>
      </c>
      <c r="Z24">
        <f t="shared" si="8"/>
        <v>22.393451869417142</v>
      </c>
      <c r="AA24">
        <f t="shared" si="0"/>
        <v>31.132456576765275</v>
      </c>
      <c r="AB24">
        <f t="shared" si="1"/>
        <v>23.112432805664607</v>
      </c>
      <c r="AC24">
        <f t="shared" si="2"/>
        <v>32.306743221807075</v>
      </c>
      <c r="AD24">
        <f>STDEV($C24:$G24)</f>
        <v>5.9478172343082916</v>
      </c>
      <c r="AE24">
        <f t="shared" si="4"/>
        <v>2.9696010213402269</v>
      </c>
      <c r="AF24">
        <f t="shared" si="5"/>
        <v>4.9784389978780448</v>
      </c>
      <c r="AG24">
        <f t="shared" si="6"/>
        <v>6.9818657096893135</v>
      </c>
    </row>
    <row r="25" spans="1:33" x14ac:dyDescent="0.2">
      <c r="A25">
        <v>2018</v>
      </c>
      <c r="B25">
        <v>24</v>
      </c>
      <c r="C25">
        <v>19.479873684210521</v>
      </c>
      <c r="D25">
        <v>19.902600000000003</v>
      </c>
      <c r="E25">
        <v>16.050976190476174</v>
      </c>
      <c r="F25">
        <v>29.425196428571439</v>
      </c>
      <c r="G25">
        <v>21.970576923076912</v>
      </c>
      <c r="H25">
        <v>33.102763157894707</v>
      </c>
      <c r="I25">
        <v>24.170486111111114</v>
      </c>
      <c r="J25">
        <v>28.748437499999994</v>
      </c>
      <c r="K25">
        <v>32.625999999999969</v>
      </c>
      <c r="L25">
        <v>34.27664179104476</v>
      </c>
      <c r="M25">
        <v>18.55914404049701</v>
      </c>
      <c r="N25">
        <v>14.950440251572333</v>
      </c>
      <c r="O25">
        <v>26.915075757575757</v>
      </c>
      <c r="P25">
        <v>22.059192982456139</v>
      </c>
      <c r="Q25">
        <v>17.900666666666666</v>
      </c>
      <c r="R25">
        <v>33.438916666666657</v>
      </c>
      <c r="S25">
        <v>28.989090277777805</v>
      </c>
      <c r="T25">
        <v>34.841935897435853</v>
      </c>
      <c r="U25">
        <v>33.406163841807874</v>
      </c>
      <c r="V25">
        <v>25.607676470588245</v>
      </c>
      <c r="W25">
        <v>32.879449275362319</v>
      </c>
      <c r="Y25">
        <v>24</v>
      </c>
      <c r="Z25">
        <f t="shared" si="8"/>
        <v>21.365844645267011</v>
      </c>
      <c r="AA25">
        <f t="shared" si="0"/>
        <v>30.58486571201011</v>
      </c>
      <c r="AB25">
        <f t="shared" si="1"/>
        <v>22.30390606090576</v>
      </c>
      <c r="AC25">
        <f t="shared" si="2"/>
        <v>31.144863152594418</v>
      </c>
      <c r="AD25">
        <f t="shared" si="3"/>
        <v>4.9815823375825925</v>
      </c>
      <c r="AE25">
        <f t="shared" si="4"/>
        <v>4.1428245675392814</v>
      </c>
      <c r="AF25">
        <f t="shared" si="5"/>
        <v>6.8234368292550398</v>
      </c>
      <c r="AG25">
        <f t="shared" si="6"/>
        <v>3.7781744845946381</v>
      </c>
    </row>
    <row r="26" spans="1:33" x14ac:dyDescent="0.2">
      <c r="A26">
        <v>2018</v>
      </c>
      <c r="B26">
        <v>25</v>
      </c>
      <c r="C26">
        <v>18.364199999999997</v>
      </c>
      <c r="D26">
        <v>19.902600000000003</v>
      </c>
      <c r="E26">
        <v>15.185920634920643</v>
      </c>
      <c r="F26">
        <v>28.905500000000014</v>
      </c>
      <c r="G26">
        <v>25.311000000000039</v>
      </c>
      <c r="H26">
        <v>32.873684210526342</v>
      </c>
      <c r="I26">
        <v>24.266000000000002</v>
      </c>
      <c r="J26">
        <v>25.320500000000031</v>
      </c>
      <c r="K26">
        <v>33.695000000000029</v>
      </c>
      <c r="L26">
        <v>25.859858208955231</v>
      </c>
      <c r="M26">
        <v>20.554434729252932</v>
      </c>
      <c r="N26">
        <v>13.028679245283023</v>
      </c>
      <c r="O26">
        <v>27.265999999999998</v>
      </c>
      <c r="P26">
        <v>21.887</v>
      </c>
      <c r="Q26">
        <v>17.900666666666666</v>
      </c>
      <c r="R26">
        <v>35.932666666666663</v>
      </c>
      <c r="S26">
        <v>22.560736111111112</v>
      </c>
      <c r="T26">
        <v>29.684705128205163</v>
      </c>
      <c r="U26">
        <v>29.580000000000002</v>
      </c>
      <c r="V26">
        <v>30.581955882352947</v>
      </c>
      <c r="W26">
        <v>33.374446859903365</v>
      </c>
      <c r="Y26">
        <v>25</v>
      </c>
      <c r="Z26">
        <f t="shared" si="8"/>
        <v>21.533844126984139</v>
      </c>
      <c r="AA26">
        <f t="shared" si="0"/>
        <v>28.403008483896325</v>
      </c>
      <c r="AB26">
        <f t="shared" si="1"/>
        <v>22.761574551311544</v>
      </c>
      <c r="AC26">
        <f t="shared" si="2"/>
        <v>29.156368796314517</v>
      </c>
      <c r="AD26">
        <f t="shared" si="3"/>
        <v>5.5138904313076695</v>
      </c>
      <c r="AE26">
        <f t="shared" si="4"/>
        <v>4.5021224641619852</v>
      </c>
      <c r="AF26">
        <f t="shared" si="5"/>
        <v>7.9719701388677509</v>
      </c>
      <c r="AG26">
        <f t="shared" si="6"/>
        <v>3.9932898180843197</v>
      </c>
    </row>
    <row r="28" spans="1:33" x14ac:dyDescent="0.2">
      <c r="B28" t="s">
        <v>69</v>
      </c>
      <c r="D28" t="s">
        <v>70</v>
      </c>
      <c r="E28" t="s">
        <v>69</v>
      </c>
      <c r="F28" t="s">
        <v>71</v>
      </c>
      <c r="H28" t="s">
        <v>72</v>
      </c>
      <c r="J28">
        <v>1</v>
      </c>
    </row>
    <row r="29" spans="1:33" x14ac:dyDescent="0.2">
      <c r="B29">
        <v>1</v>
      </c>
      <c r="C29" s="3">
        <v>3.5716666666666668</v>
      </c>
      <c r="D29">
        <v>25</v>
      </c>
      <c r="E29">
        <v>1</v>
      </c>
      <c r="F29">
        <f>VLOOKUP(E29,$B$29:$C$97,2)</f>
        <v>3.5716666666666668</v>
      </c>
      <c r="G29">
        <f>INT((ROW(G1)-1)/69)+1</f>
        <v>1</v>
      </c>
      <c r="H29">
        <f>AVERAGEIF($G$29:$G$2538, J28, $F$29:$F$2538)</f>
        <v>3.9176231884057957</v>
      </c>
      <c r="J29">
        <v>2</v>
      </c>
    </row>
    <row r="30" spans="1:33" x14ac:dyDescent="0.2">
      <c r="B30">
        <f>B29+D29</f>
        <v>26</v>
      </c>
      <c r="C30" s="3">
        <v>3.0186666666666668</v>
      </c>
      <c r="D30">
        <v>25</v>
      </c>
      <c r="E30">
        <v>2</v>
      </c>
      <c r="F30">
        <f t="shared" ref="F30:F93" si="9">VLOOKUP(E30,$B$29:$C$97,2)</f>
        <v>3.5716666666666668</v>
      </c>
      <c r="G30">
        <f t="shared" ref="G30:G74" si="10">INT((ROW(G2)-1)/69)+1</f>
        <v>1</v>
      </c>
      <c r="H30">
        <f t="shared" ref="H30:H53" si="11">AVERAGEIF($G$29:$G$2538, J29, $F$29:$F$2538)</f>
        <v>7.3835797101449172</v>
      </c>
      <c r="J30">
        <v>3</v>
      </c>
    </row>
    <row r="31" spans="1:33" x14ac:dyDescent="0.2">
      <c r="B31">
        <f>B30+D30</f>
        <v>51</v>
      </c>
      <c r="C31" s="3">
        <v>5.5556666666666672</v>
      </c>
      <c r="D31">
        <v>25</v>
      </c>
      <c r="E31">
        <v>3</v>
      </c>
      <c r="F31">
        <f t="shared" si="9"/>
        <v>3.5716666666666668</v>
      </c>
      <c r="G31">
        <f t="shared" si="10"/>
        <v>1</v>
      </c>
      <c r="H31">
        <f t="shared" si="11"/>
        <v>9.9284202898550706</v>
      </c>
      <c r="J31">
        <v>4</v>
      </c>
    </row>
    <row r="32" spans="1:33" x14ac:dyDescent="0.2">
      <c r="B32">
        <f t="shared" ref="B32:B95" si="12">B31+D31</f>
        <v>76</v>
      </c>
      <c r="C32" s="3">
        <v>7.7986666666666666</v>
      </c>
      <c r="D32">
        <v>25</v>
      </c>
      <c r="E32">
        <v>4</v>
      </c>
      <c r="F32">
        <f t="shared" si="9"/>
        <v>3.5716666666666668</v>
      </c>
      <c r="G32">
        <f t="shared" si="10"/>
        <v>1</v>
      </c>
      <c r="H32">
        <f t="shared" si="11"/>
        <v>12.983217391304342</v>
      </c>
      <c r="J32">
        <v>5</v>
      </c>
    </row>
    <row r="33" spans="2:10" x14ac:dyDescent="0.2">
      <c r="B33">
        <f t="shared" si="12"/>
        <v>101</v>
      </c>
      <c r="C33" s="3">
        <v>6.7923333333333327</v>
      </c>
      <c r="D33">
        <v>25</v>
      </c>
      <c r="E33">
        <v>5</v>
      </c>
      <c r="F33">
        <f t="shared" si="9"/>
        <v>3.5716666666666668</v>
      </c>
      <c r="G33">
        <f t="shared" si="10"/>
        <v>1</v>
      </c>
      <c r="H33">
        <f t="shared" si="11"/>
        <v>12.795951690821257</v>
      </c>
      <c r="J33">
        <v>6</v>
      </c>
    </row>
    <row r="34" spans="2:10" x14ac:dyDescent="0.2">
      <c r="B34">
        <f t="shared" si="12"/>
        <v>126</v>
      </c>
      <c r="C34" s="3">
        <v>8.5660000000000007</v>
      </c>
      <c r="D34">
        <v>25</v>
      </c>
      <c r="E34">
        <v>6</v>
      </c>
      <c r="F34">
        <f t="shared" si="9"/>
        <v>3.5716666666666668</v>
      </c>
      <c r="G34">
        <f t="shared" si="10"/>
        <v>1</v>
      </c>
      <c r="H34">
        <f t="shared" si="11"/>
        <v>13.789299516908205</v>
      </c>
      <c r="J34">
        <v>7</v>
      </c>
    </row>
    <row r="35" spans="2:10" x14ac:dyDescent="0.2">
      <c r="B35">
        <f t="shared" si="12"/>
        <v>151</v>
      </c>
      <c r="C35" s="3">
        <v>8.8050000000000015</v>
      </c>
      <c r="D35">
        <v>25</v>
      </c>
      <c r="E35">
        <v>7</v>
      </c>
      <c r="F35">
        <f t="shared" si="9"/>
        <v>3.5716666666666668</v>
      </c>
      <c r="G35">
        <f t="shared" si="10"/>
        <v>1</v>
      </c>
      <c r="H35">
        <f t="shared" si="11"/>
        <v>16.065541062801934</v>
      </c>
      <c r="J35">
        <v>8</v>
      </c>
    </row>
    <row r="36" spans="2:10" x14ac:dyDescent="0.2">
      <c r="B36">
        <f t="shared" si="12"/>
        <v>176</v>
      </c>
      <c r="C36" s="3">
        <v>11.104666666666667</v>
      </c>
      <c r="D36">
        <v>25</v>
      </c>
      <c r="E36">
        <v>8</v>
      </c>
      <c r="F36">
        <f t="shared" si="9"/>
        <v>3.5716666666666668</v>
      </c>
      <c r="G36">
        <f t="shared" si="10"/>
        <v>1</v>
      </c>
      <c r="H36">
        <f t="shared" si="11"/>
        <v>16.815183574879235</v>
      </c>
      <c r="J36">
        <v>9</v>
      </c>
    </row>
    <row r="37" spans="2:10" x14ac:dyDescent="0.2">
      <c r="B37">
        <f t="shared" si="12"/>
        <v>201</v>
      </c>
      <c r="C37" s="3">
        <v>12.075333333333333</v>
      </c>
      <c r="D37">
        <v>25</v>
      </c>
      <c r="E37">
        <v>9</v>
      </c>
      <c r="F37">
        <f t="shared" si="9"/>
        <v>3.5716666666666668</v>
      </c>
      <c r="G37">
        <f t="shared" si="10"/>
        <v>1</v>
      </c>
      <c r="H37">
        <f t="shared" si="11"/>
        <v>21.526850241545912</v>
      </c>
      <c r="J37">
        <v>10</v>
      </c>
    </row>
    <row r="38" spans="2:10" x14ac:dyDescent="0.2">
      <c r="B38">
        <f t="shared" si="12"/>
        <v>226</v>
      </c>
      <c r="C38" s="3">
        <v>13.356000000000002</v>
      </c>
      <c r="D38">
        <v>25</v>
      </c>
      <c r="E38">
        <v>10</v>
      </c>
      <c r="F38">
        <f t="shared" si="9"/>
        <v>3.5716666666666668</v>
      </c>
      <c r="G38">
        <f t="shared" si="10"/>
        <v>1</v>
      </c>
      <c r="H38">
        <f t="shared" si="11"/>
        <v>23.074212560386474</v>
      </c>
      <c r="J38">
        <v>11</v>
      </c>
    </row>
    <row r="39" spans="2:10" x14ac:dyDescent="0.2">
      <c r="B39">
        <f t="shared" si="12"/>
        <v>251</v>
      </c>
      <c r="C39" s="3">
        <v>13.340333333333334</v>
      </c>
      <c r="D39">
        <v>25</v>
      </c>
      <c r="E39">
        <v>11</v>
      </c>
      <c r="F39">
        <f t="shared" si="9"/>
        <v>3.5716666666666668</v>
      </c>
      <c r="G39">
        <f t="shared" si="10"/>
        <v>1</v>
      </c>
      <c r="H39">
        <f t="shared" si="11"/>
        <v>22.333038647343006</v>
      </c>
      <c r="J39">
        <v>12</v>
      </c>
    </row>
    <row r="40" spans="2:10" x14ac:dyDescent="0.2">
      <c r="B40">
        <f t="shared" si="12"/>
        <v>276</v>
      </c>
      <c r="C40" s="3">
        <v>11.077666666666667</v>
      </c>
      <c r="D40">
        <v>25</v>
      </c>
      <c r="E40">
        <v>12</v>
      </c>
      <c r="F40">
        <f t="shared" si="9"/>
        <v>3.5716666666666668</v>
      </c>
      <c r="G40">
        <f t="shared" si="10"/>
        <v>1</v>
      </c>
      <c r="H40">
        <f t="shared" si="11"/>
        <v>25.214971014492747</v>
      </c>
      <c r="J40">
        <v>13</v>
      </c>
    </row>
    <row r="41" spans="2:10" x14ac:dyDescent="0.2">
      <c r="B41">
        <f t="shared" si="12"/>
        <v>301</v>
      </c>
      <c r="C41" s="3">
        <v>11.320666666666668</v>
      </c>
      <c r="D41">
        <v>25</v>
      </c>
      <c r="E41">
        <v>13</v>
      </c>
      <c r="F41">
        <f t="shared" si="9"/>
        <v>3.5716666666666668</v>
      </c>
      <c r="G41">
        <f t="shared" si="10"/>
        <v>1</v>
      </c>
      <c r="H41">
        <f t="shared" si="11"/>
        <v>27.049009661835733</v>
      </c>
      <c r="J41">
        <v>14</v>
      </c>
    </row>
    <row r="42" spans="2:10" x14ac:dyDescent="0.2">
      <c r="B42">
        <f t="shared" si="12"/>
        <v>326</v>
      </c>
      <c r="C42" s="3">
        <v>16.701999999999998</v>
      </c>
      <c r="D42">
        <v>25</v>
      </c>
      <c r="E42">
        <v>14</v>
      </c>
      <c r="F42">
        <f t="shared" si="9"/>
        <v>3.5716666666666668</v>
      </c>
      <c r="G42">
        <f t="shared" si="10"/>
        <v>1</v>
      </c>
      <c r="H42">
        <f t="shared" si="11"/>
        <v>26.694420289855064</v>
      </c>
      <c r="J42">
        <v>15</v>
      </c>
    </row>
    <row r="43" spans="2:10" x14ac:dyDescent="0.2">
      <c r="B43">
        <f t="shared" si="12"/>
        <v>351</v>
      </c>
      <c r="C43" s="3">
        <v>13.884</v>
      </c>
      <c r="D43">
        <v>25</v>
      </c>
      <c r="E43">
        <v>15</v>
      </c>
      <c r="F43">
        <f t="shared" si="9"/>
        <v>3.5716666666666668</v>
      </c>
      <c r="G43">
        <f t="shared" si="10"/>
        <v>1</v>
      </c>
      <c r="H43">
        <f t="shared" si="11"/>
        <v>27.484260869565187</v>
      </c>
      <c r="J43">
        <v>16</v>
      </c>
    </row>
    <row r="44" spans="2:10" x14ac:dyDescent="0.2">
      <c r="B44">
        <f t="shared" si="12"/>
        <v>376</v>
      </c>
      <c r="C44" s="3">
        <v>11.641666666666667</v>
      </c>
      <c r="D44">
        <v>25</v>
      </c>
      <c r="E44">
        <v>16</v>
      </c>
      <c r="F44">
        <f t="shared" si="9"/>
        <v>3.5716666666666668</v>
      </c>
      <c r="G44">
        <f t="shared" si="10"/>
        <v>1</v>
      </c>
      <c r="H44">
        <f t="shared" si="11"/>
        <v>32.796125603864688</v>
      </c>
      <c r="J44">
        <v>17</v>
      </c>
    </row>
    <row r="45" spans="2:10" x14ac:dyDescent="0.2">
      <c r="B45">
        <f t="shared" si="12"/>
        <v>401</v>
      </c>
      <c r="C45" s="3">
        <v>16.414999999999999</v>
      </c>
      <c r="D45">
        <v>25</v>
      </c>
      <c r="E45">
        <v>17</v>
      </c>
      <c r="F45">
        <f t="shared" si="9"/>
        <v>3.5716666666666668</v>
      </c>
      <c r="G45">
        <f t="shared" si="10"/>
        <v>1</v>
      </c>
      <c r="H45">
        <f t="shared" si="11"/>
        <v>27.779681159420328</v>
      </c>
      <c r="J45">
        <v>18</v>
      </c>
    </row>
    <row r="46" spans="2:10" x14ac:dyDescent="0.2">
      <c r="B46">
        <f t="shared" si="12"/>
        <v>426</v>
      </c>
      <c r="C46" s="3">
        <v>17.168000000000003</v>
      </c>
      <c r="D46">
        <v>25</v>
      </c>
      <c r="E46">
        <v>18</v>
      </c>
      <c r="F46">
        <f t="shared" si="9"/>
        <v>3.5716666666666668</v>
      </c>
      <c r="G46">
        <f t="shared" si="10"/>
        <v>1</v>
      </c>
      <c r="H46">
        <f t="shared" si="11"/>
        <v>30.322893719806707</v>
      </c>
      <c r="J46">
        <v>19</v>
      </c>
    </row>
    <row r="47" spans="2:10" x14ac:dyDescent="0.2">
      <c r="B47">
        <f t="shared" si="12"/>
        <v>451</v>
      </c>
      <c r="C47" s="3">
        <v>15.12</v>
      </c>
      <c r="D47">
        <v>25</v>
      </c>
      <c r="E47">
        <v>19</v>
      </c>
      <c r="F47">
        <f t="shared" si="9"/>
        <v>3.5716666666666668</v>
      </c>
      <c r="G47">
        <f t="shared" si="10"/>
        <v>1</v>
      </c>
      <c r="H47">
        <f t="shared" si="11"/>
        <v>29.30788888888889</v>
      </c>
      <c r="J47">
        <v>20</v>
      </c>
    </row>
    <row r="48" spans="2:10" x14ac:dyDescent="0.2">
      <c r="B48">
        <f t="shared" si="12"/>
        <v>476</v>
      </c>
      <c r="C48" s="3">
        <v>15.094666666666667</v>
      </c>
      <c r="D48">
        <v>25</v>
      </c>
      <c r="E48">
        <v>20</v>
      </c>
      <c r="F48">
        <f t="shared" si="9"/>
        <v>3.5716666666666668</v>
      </c>
      <c r="G48">
        <f t="shared" si="10"/>
        <v>1</v>
      </c>
      <c r="H48">
        <f t="shared" si="11"/>
        <v>28.808628019323727</v>
      </c>
      <c r="J48">
        <v>21</v>
      </c>
    </row>
    <row r="49" spans="2:10" x14ac:dyDescent="0.2">
      <c r="B49">
        <f t="shared" si="12"/>
        <v>501</v>
      </c>
      <c r="C49" s="3">
        <v>16.867999999999999</v>
      </c>
      <c r="D49">
        <v>25</v>
      </c>
      <c r="E49">
        <v>21</v>
      </c>
      <c r="F49">
        <f t="shared" si="9"/>
        <v>3.5716666666666668</v>
      </c>
      <c r="G49">
        <f t="shared" si="10"/>
        <v>1</v>
      </c>
      <c r="H49">
        <f t="shared" si="11"/>
        <v>31.874492753623183</v>
      </c>
      <c r="J49">
        <v>22</v>
      </c>
    </row>
    <row r="50" spans="2:10" x14ac:dyDescent="0.2">
      <c r="B50">
        <f t="shared" si="12"/>
        <v>526</v>
      </c>
      <c r="C50" s="3">
        <v>17.624333333333333</v>
      </c>
      <c r="D50">
        <v>25</v>
      </c>
      <c r="E50">
        <v>22</v>
      </c>
      <c r="F50">
        <f t="shared" si="9"/>
        <v>3.5716666666666668</v>
      </c>
      <c r="G50">
        <f t="shared" si="10"/>
        <v>1</v>
      </c>
      <c r="H50">
        <f t="shared" si="11"/>
        <v>32.800816425120765</v>
      </c>
      <c r="J50">
        <v>23</v>
      </c>
    </row>
    <row r="51" spans="2:10" x14ac:dyDescent="0.2">
      <c r="B51">
        <f t="shared" si="12"/>
        <v>551</v>
      </c>
      <c r="C51" s="3">
        <v>20.664999999999999</v>
      </c>
      <c r="D51">
        <v>25</v>
      </c>
      <c r="E51">
        <v>23</v>
      </c>
      <c r="F51">
        <f t="shared" si="9"/>
        <v>3.5716666666666668</v>
      </c>
      <c r="G51">
        <f t="shared" si="10"/>
        <v>1</v>
      </c>
      <c r="H51">
        <f t="shared" si="11"/>
        <v>33.263101449275368</v>
      </c>
      <c r="J51">
        <v>24</v>
      </c>
    </row>
    <row r="52" spans="2:10" x14ac:dyDescent="0.2">
      <c r="B52">
        <f t="shared" si="12"/>
        <v>576</v>
      </c>
      <c r="C52" s="3">
        <v>22.394666666666666</v>
      </c>
      <c r="D52">
        <v>25</v>
      </c>
      <c r="E52">
        <v>24</v>
      </c>
      <c r="F52">
        <f t="shared" si="9"/>
        <v>3.5716666666666668</v>
      </c>
      <c r="G52">
        <f t="shared" si="10"/>
        <v>1</v>
      </c>
      <c r="H52">
        <f t="shared" si="11"/>
        <v>32.879449275362319</v>
      </c>
      <c r="J52">
        <v>25</v>
      </c>
    </row>
    <row r="53" spans="2:10" x14ac:dyDescent="0.2">
      <c r="B53">
        <f t="shared" si="12"/>
        <v>601</v>
      </c>
      <c r="C53" s="3">
        <v>21.437666666666669</v>
      </c>
      <c r="D53">
        <v>25</v>
      </c>
      <c r="E53">
        <v>25</v>
      </c>
      <c r="F53">
        <f t="shared" si="9"/>
        <v>3.5716666666666668</v>
      </c>
      <c r="G53">
        <f t="shared" si="10"/>
        <v>1</v>
      </c>
      <c r="H53">
        <f t="shared" si="11"/>
        <v>33.374446859903365</v>
      </c>
    </row>
    <row r="54" spans="2:10" x14ac:dyDescent="0.2">
      <c r="B54">
        <f t="shared" si="12"/>
        <v>626</v>
      </c>
      <c r="C54" s="3">
        <v>22.406666666666666</v>
      </c>
      <c r="D54">
        <v>25</v>
      </c>
      <c r="E54">
        <v>26</v>
      </c>
      <c r="F54">
        <f t="shared" si="9"/>
        <v>3.0186666666666668</v>
      </c>
      <c r="G54">
        <f t="shared" si="10"/>
        <v>1</v>
      </c>
    </row>
    <row r="55" spans="2:10" x14ac:dyDescent="0.2">
      <c r="B55">
        <f t="shared" si="12"/>
        <v>651</v>
      </c>
      <c r="C55" s="3">
        <v>24.168333333333333</v>
      </c>
      <c r="D55">
        <v>25</v>
      </c>
      <c r="E55">
        <v>27</v>
      </c>
      <c r="F55">
        <f t="shared" si="9"/>
        <v>3.0186666666666668</v>
      </c>
      <c r="G55">
        <f t="shared" si="10"/>
        <v>1</v>
      </c>
    </row>
    <row r="56" spans="2:10" x14ac:dyDescent="0.2">
      <c r="B56">
        <f t="shared" si="12"/>
        <v>676</v>
      </c>
      <c r="C56" s="3">
        <v>22.799666666666667</v>
      </c>
      <c r="D56">
        <v>25</v>
      </c>
      <c r="E56">
        <v>28</v>
      </c>
      <c r="F56">
        <f t="shared" si="9"/>
        <v>3.0186666666666668</v>
      </c>
      <c r="G56">
        <f t="shared" si="10"/>
        <v>1</v>
      </c>
    </row>
    <row r="57" spans="2:10" x14ac:dyDescent="0.2">
      <c r="B57">
        <f t="shared" si="12"/>
        <v>701</v>
      </c>
      <c r="C57" s="3">
        <v>21.948333333333334</v>
      </c>
      <c r="D57">
        <v>25</v>
      </c>
      <c r="E57">
        <v>29</v>
      </c>
      <c r="F57">
        <f t="shared" si="9"/>
        <v>3.0186666666666668</v>
      </c>
      <c r="G57">
        <f t="shared" si="10"/>
        <v>1</v>
      </c>
    </row>
    <row r="58" spans="2:10" x14ac:dyDescent="0.2">
      <c r="B58">
        <f t="shared" si="12"/>
        <v>726</v>
      </c>
      <c r="C58" s="3">
        <v>21.140666666666664</v>
      </c>
      <c r="D58">
        <v>25</v>
      </c>
      <c r="E58">
        <v>30</v>
      </c>
      <c r="F58">
        <f t="shared" si="9"/>
        <v>3.0186666666666668</v>
      </c>
      <c r="G58">
        <f t="shared" si="10"/>
        <v>1</v>
      </c>
    </row>
    <row r="59" spans="2:10" x14ac:dyDescent="0.2">
      <c r="B59">
        <f t="shared" si="12"/>
        <v>751</v>
      </c>
      <c r="C59" s="3">
        <v>26.195333333333334</v>
      </c>
      <c r="D59">
        <v>25</v>
      </c>
      <c r="E59">
        <v>31</v>
      </c>
      <c r="F59">
        <f t="shared" si="9"/>
        <v>3.0186666666666668</v>
      </c>
      <c r="G59">
        <f t="shared" si="10"/>
        <v>1</v>
      </c>
    </row>
    <row r="60" spans="2:10" x14ac:dyDescent="0.2">
      <c r="B60">
        <f t="shared" si="12"/>
        <v>776</v>
      </c>
      <c r="C60" s="3">
        <v>23.41033333333333</v>
      </c>
      <c r="D60">
        <v>25</v>
      </c>
      <c r="E60">
        <v>32</v>
      </c>
      <c r="F60">
        <f t="shared" si="9"/>
        <v>3.0186666666666668</v>
      </c>
      <c r="G60">
        <f t="shared" si="10"/>
        <v>1</v>
      </c>
    </row>
    <row r="61" spans="2:10" x14ac:dyDescent="0.2">
      <c r="B61">
        <f t="shared" si="12"/>
        <v>801</v>
      </c>
      <c r="C61" s="3">
        <v>26.457333333333338</v>
      </c>
      <c r="D61">
        <v>25</v>
      </c>
      <c r="E61">
        <v>33</v>
      </c>
      <c r="F61">
        <f t="shared" si="9"/>
        <v>3.0186666666666668</v>
      </c>
      <c r="G61">
        <f t="shared" si="10"/>
        <v>1</v>
      </c>
    </row>
    <row r="62" spans="2:10" x14ac:dyDescent="0.2">
      <c r="B62">
        <f t="shared" si="12"/>
        <v>826</v>
      </c>
      <c r="C62" s="3">
        <v>24.672000000000001</v>
      </c>
      <c r="D62">
        <v>25</v>
      </c>
      <c r="E62">
        <v>34</v>
      </c>
      <c r="F62">
        <f t="shared" si="9"/>
        <v>3.0186666666666668</v>
      </c>
      <c r="G62">
        <f t="shared" si="10"/>
        <v>1</v>
      </c>
    </row>
    <row r="63" spans="2:10" x14ac:dyDescent="0.2">
      <c r="B63">
        <f t="shared" si="12"/>
        <v>851</v>
      </c>
      <c r="C63" s="3">
        <v>29.691666666666663</v>
      </c>
      <c r="D63">
        <v>25</v>
      </c>
      <c r="E63">
        <v>35</v>
      </c>
      <c r="F63">
        <f t="shared" si="9"/>
        <v>3.0186666666666668</v>
      </c>
      <c r="G63">
        <f t="shared" si="10"/>
        <v>1</v>
      </c>
    </row>
    <row r="64" spans="2:10" x14ac:dyDescent="0.2">
      <c r="B64">
        <f t="shared" si="12"/>
        <v>876</v>
      </c>
      <c r="C64" s="3">
        <v>26.423000000000002</v>
      </c>
      <c r="D64">
        <v>25</v>
      </c>
      <c r="E64">
        <v>36</v>
      </c>
      <c r="F64">
        <f t="shared" si="9"/>
        <v>3.0186666666666668</v>
      </c>
      <c r="G64">
        <f t="shared" si="10"/>
        <v>1</v>
      </c>
    </row>
    <row r="65" spans="2:7" x14ac:dyDescent="0.2">
      <c r="B65">
        <f t="shared" si="12"/>
        <v>901</v>
      </c>
      <c r="C65" s="3">
        <v>25.183666666666667</v>
      </c>
      <c r="D65">
        <v>25</v>
      </c>
      <c r="E65">
        <v>37</v>
      </c>
      <c r="F65">
        <f t="shared" si="9"/>
        <v>3.0186666666666668</v>
      </c>
      <c r="G65">
        <f t="shared" si="10"/>
        <v>1</v>
      </c>
    </row>
    <row r="66" spans="2:7" x14ac:dyDescent="0.2">
      <c r="B66">
        <f t="shared" si="12"/>
        <v>926</v>
      </c>
      <c r="C66" s="3">
        <v>27.425000000000001</v>
      </c>
      <c r="D66">
        <v>25</v>
      </c>
      <c r="E66">
        <v>38</v>
      </c>
      <c r="F66">
        <f t="shared" si="9"/>
        <v>3.0186666666666668</v>
      </c>
      <c r="G66">
        <f t="shared" si="10"/>
        <v>1</v>
      </c>
    </row>
    <row r="67" spans="2:7" x14ac:dyDescent="0.2">
      <c r="B67">
        <f t="shared" si="12"/>
        <v>951</v>
      </c>
      <c r="C67" s="3">
        <v>27.964333333333332</v>
      </c>
      <c r="D67">
        <v>25</v>
      </c>
      <c r="E67">
        <v>39</v>
      </c>
      <c r="F67">
        <f t="shared" si="9"/>
        <v>3.0186666666666668</v>
      </c>
      <c r="G67">
        <f t="shared" si="10"/>
        <v>1</v>
      </c>
    </row>
    <row r="68" spans="2:7" x14ac:dyDescent="0.2">
      <c r="B68">
        <f t="shared" si="12"/>
        <v>976</v>
      </c>
      <c r="C68" s="3">
        <v>26.419</v>
      </c>
      <c r="D68">
        <v>25</v>
      </c>
      <c r="E68">
        <v>40</v>
      </c>
      <c r="F68">
        <f t="shared" si="9"/>
        <v>3.0186666666666668</v>
      </c>
      <c r="G68">
        <f t="shared" si="10"/>
        <v>1</v>
      </c>
    </row>
    <row r="69" spans="2:7" x14ac:dyDescent="0.2">
      <c r="B69">
        <f t="shared" si="12"/>
        <v>1001</v>
      </c>
      <c r="C69" s="3">
        <v>26.683999999999997</v>
      </c>
      <c r="D69">
        <v>25</v>
      </c>
      <c r="E69">
        <v>41</v>
      </c>
      <c r="F69">
        <f t="shared" si="9"/>
        <v>3.0186666666666668</v>
      </c>
      <c r="G69">
        <f t="shared" si="10"/>
        <v>1</v>
      </c>
    </row>
    <row r="70" spans="2:7" x14ac:dyDescent="0.2">
      <c r="B70">
        <f t="shared" si="12"/>
        <v>1026</v>
      </c>
      <c r="C70" s="3">
        <v>31.715999999999998</v>
      </c>
      <c r="D70">
        <v>25</v>
      </c>
      <c r="E70">
        <v>42</v>
      </c>
      <c r="F70">
        <f t="shared" si="9"/>
        <v>3.0186666666666668</v>
      </c>
      <c r="G70">
        <f t="shared" si="10"/>
        <v>1</v>
      </c>
    </row>
    <row r="71" spans="2:7" x14ac:dyDescent="0.2">
      <c r="B71">
        <f t="shared" si="12"/>
        <v>1051</v>
      </c>
      <c r="C71" s="3">
        <v>33.467999999999996</v>
      </c>
      <c r="D71">
        <v>25</v>
      </c>
      <c r="E71">
        <v>43</v>
      </c>
      <c r="F71">
        <f t="shared" si="9"/>
        <v>3.0186666666666668</v>
      </c>
      <c r="G71">
        <f t="shared" si="10"/>
        <v>1</v>
      </c>
    </row>
    <row r="72" spans="2:7" x14ac:dyDescent="0.2">
      <c r="B72">
        <f t="shared" si="12"/>
        <v>1076</v>
      </c>
      <c r="C72" s="3">
        <v>33.267333333333333</v>
      </c>
      <c r="D72">
        <v>25</v>
      </c>
      <c r="E72">
        <v>44</v>
      </c>
      <c r="F72">
        <f t="shared" si="9"/>
        <v>3.0186666666666668</v>
      </c>
      <c r="G72">
        <f t="shared" si="10"/>
        <v>1</v>
      </c>
    </row>
    <row r="73" spans="2:7" x14ac:dyDescent="0.2">
      <c r="B73">
        <f t="shared" si="12"/>
        <v>1101</v>
      </c>
      <c r="C73" s="3">
        <v>29.702333333333332</v>
      </c>
      <c r="D73">
        <v>25</v>
      </c>
      <c r="E73">
        <v>45</v>
      </c>
      <c r="F73">
        <f t="shared" si="9"/>
        <v>3.0186666666666668</v>
      </c>
      <c r="G73">
        <f t="shared" si="10"/>
        <v>1</v>
      </c>
    </row>
    <row r="74" spans="2:7" x14ac:dyDescent="0.2">
      <c r="B74">
        <f t="shared" si="12"/>
        <v>1126</v>
      </c>
      <c r="C74" s="3">
        <v>26.939000000000004</v>
      </c>
      <c r="D74">
        <v>25</v>
      </c>
      <c r="E74">
        <v>46</v>
      </c>
      <c r="F74">
        <f t="shared" si="9"/>
        <v>3.0186666666666668</v>
      </c>
      <c r="G74">
        <f t="shared" si="10"/>
        <v>1</v>
      </c>
    </row>
    <row r="75" spans="2:7" x14ac:dyDescent="0.2">
      <c r="B75">
        <f t="shared" si="12"/>
        <v>1151</v>
      </c>
      <c r="C75" s="3">
        <v>26.937999999999999</v>
      </c>
      <c r="D75">
        <v>25</v>
      </c>
      <c r="E75">
        <v>47</v>
      </c>
      <c r="F75">
        <f t="shared" si="9"/>
        <v>3.0186666666666668</v>
      </c>
      <c r="G75">
        <f t="shared" ref="G75:G93" si="13">INT((ROW(G47)-1)/69)+1</f>
        <v>1</v>
      </c>
    </row>
    <row r="76" spans="2:7" x14ac:dyDescent="0.2">
      <c r="B76">
        <f t="shared" si="12"/>
        <v>1176</v>
      </c>
      <c r="C76" s="3">
        <v>29.704666666666668</v>
      </c>
      <c r="D76">
        <v>25</v>
      </c>
      <c r="E76">
        <v>48</v>
      </c>
      <c r="F76">
        <f t="shared" si="9"/>
        <v>3.0186666666666668</v>
      </c>
      <c r="G76">
        <f t="shared" si="13"/>
        <v>1</v>
      </c>
    </row>
    <row r="77" spans="2:7" x14ac:dyDescent="0.2">
      <c r="B77">
        <f t="shared" si="12"/>
        <v>1201</v>
      </c>
      <c r="C77" s="3">
        <v>30.443666666666662</v>
      </c>
      <c r="D77">
        <v>25</v>
      </c>
      <c r="E77">
        <v>49</v>
      </c>
      <c r="F77">
        <f t="shared" si="9"/>
        <v>3.0186666666666668</v>
      </c>
      <c r="G77">
        <f t="shared" si="13"/>
        <v>1</v>
      </c>
    </row>
    <row r="78" spans="2:7" x14ac:dyDescent="0.2">
      <c r="B78">
        <f t="shared" si="12"/>
        <v>1226</v>
      </c>
      <c r="C78" s="3">
        <v>31.452666666666669</v>
      </c>
      <c r="D78">
        <v>25</v>
      </c>
      <c r="E78">
        <v>50</v>
      </c>
      <c r="F78">
        <f t="shared" si="9"/>
        <v>3.0186666666666668</v>
      </c>
      <c r="G78">
        <f t="shared" si="13"/>
        <v>1</v>
      </c>
    </row>
    <row r="79" spans="2:7" x14ac:dyDescent="0.2">
      <c r="B79">
        <f t="shared" si="12"/>
        <v>1251</v>
      </c>
      <c r="C79" s="3">
        <v>28.183000000000003</v>
      </c>
      <c r="D79">
        <v>25</v>
      </c>
      <c r="E79">
        <v>51</v>
      </c>
      <c r="F79">
        <f t="shared" si="9"/>
        <v>5.5556666666666672</v>
      </c>
      <c r="G79">
        <f t="shared" si="13"/>
        <v>1</v>
      </c>
    </row>
    <row r="80" spans="2:7" x14ac:dyDescent="0.2">
      <c r="B80">
        <f t="shared" si="12"/>
        <v>1276</v>
      </c>
      <c r="C80" s="3">
        <v>30.464333333333332</v>
      </c>
      <c r="D80">
        <v>25</v>
      </c>
      <c r="E80">
        <v>52</v>
      </c>
      <c r="F80">
        <f t="shared" si="9"/>
        <v>5.5556666666666672</v>
      </c>
      <c r="G80">
        <f t="shared" si="13"/>
        <v>1</v>
      </c>
    </row>
    <row r="81" spans="2:7" x14ac:dyDescent="0.2">
      <c r="B81">
        <f t="shared" si="12"/>
        <v>1301</v>
      </c>
      <c r="C81" s="3">
        <v>27.676333333333332</v>
      </c>
      <c r="D81">
        <v>25</v>
      </c>
      <c r="E81">
        <v>53</v>
      </c>
      <c r="F81">
        <f t="shared" si="9"/>
        <v>5.5556666666666672</v>
      </c>
      <c r="G81">
        <f t="shared" si="13"/>
        <v>1</v>
      </c>
    </row>
    <row r="82" spans="2:7" x14ac:dyDescent="0.2">
      <c r="B82">
        <f t="shared" si="12"/>
        <v>1326</v>
      </c>
      <c r="C82" s="3">
        <v>29.697666666666667</v>
      </c>
      <c r="D82">
        <v>25</v>
      </c>
      <c r="E82">
        <v>54</v>
      </c>
      <c r="F82">
        <f t="shared" si="9"/>
        <v>5.5556666666666672</v>
      </c>
      <c r="G82">
        <f t="shared" si="13"/>
        <v>1</v>
      </c>
    </row>
    <row r="83" spans="2:7" x14ac:dyDescent="0.2">
      <c r="B83">
        <f t="shared" si="12"/>
        <v>1351</v>
      </c>
      <c r="C83" s="3">
        <v>27.924666666666667</v>
      </c>
      <c r="D83">
        <v>25</v>
      </c>
      <c r="E83">
        <v>55</v>
      </c>
      <c r="F83">
        <f t="shared" si="9"/>
        <v>5.5556666666666672</v>
      </c>
      <c r="G83">
        <f t="shared" si="13"/>
        <v>1</v>
      </c>
    </row>
    <row r="84" spans="2:7" x14ac:dyDescent="0.2">
      <c r="B84">
        <f t="shared" si="12"/>
        <v>1376</v>
      </c>
      <c r="C84" s="3">
        <v>31.953666666666667</v>
      </c>
      <c r="D84">
        <v>25</v>
      </c>
      <c r="E84">
        <v>56</v>
      </c>
      <c r="F84">
        <f t="shared" si="9"/>
        <v>5.5556666666666672</v>
      </c>
      <c r="G84">
        <f t="shared" si="13"/>
        <v>1</v>
      </c>
    </row>
    <row r="85" spans="2:7" x14ac:dyDescent="0.2">
      <c r="B85">
        <f t="shared" si="12"/>
        <v>1401</v>
      </c>
      <c r="C85" s="3">
        <v>32.218666666666671</v>
      </c>
      <c r="D85">
        <v>25</v>
      </c>
      <c r="E85">
        <v>57</v>
      </c>
      <c r="F85">
        <f t="shared" si="9"/>
        <v>5.5556666666666672</v>
      </c>
      <c r="G85">
        <f t="shared" si="13"/>
        <v>1</v>
      </c>
    </row>
    <row r="86" spans="2:7" x14ac:dyDescent="0.2">
      <c r="B86">
        <f t="shared" si="12"/>
        <v>1426</v>
      </c>
      <c r="C86" s="3">
        <v>31.450000000000003</v>
      </c>
      <c r="D86">
        <v>25</v>
      </c>
      <c r="E86">
        <v>58</v>
      </c>
      <c r="F86">
        <f t="shared" si="9"/>
        <v>5.5556666666666672</v>
      </c>
      <c r="G86">
        <f t="shared" si="13"/>
        <v>1</v>
      </c>
    </row>
    <row r="87" spans="2:7" x14ac:dyDescent="0.2">
      <c r="B87">
        <f t="shared" si="12"/>
        <v>1451</v>
      </c>
      <c r="C87" s="3">
        <v>30.720333333333333</v>
      </c>
      <c r="D87">
        <v>25</v>
      </c>
      <c r="E87">
        <v>59</v>
      </c>
      <c r="F87">
        <f t="shared" si="9"/>
        <v>5.5556666666666672</v>
      </c>
      <c r="G87">
        <f t="shared" si="13"/>
        <v>1</v>
      </c>
    </row>
    <row r="88" spans="2:7" x14ac:dyDescent="0.2">
      <c r="B88">
        <f t="shared" si="12"/>
        <v>1476</v>
      </c>
      <c r="C88" s="3">
        <v>29.186000000000003</v>
      </c>
      <c r="D88">
        <v>25</v>
      </c>
      <c r="E88">
        <v>60</v>
      </c>
      <c r="F88">
        <f t="shared" si="9"/>
        <v>5.5556666666666672</v>
      </c>
      <c r="G88">
        <f t="shared" si="13"/>
        <v>1</v>
      </c>
    </row>
    <row r="89" spans="2:7" x14ac:dyDescent="0.2">
      <c r="B89">
        <f t="shared" si="12"/>
        <v>1501</v>
      </c>
      <c r="C89" s="3">
        <v>40.786000000000001</v>
      </c>
      <c r="D89">
        <v>25</v>
      </c>
      <c r="E89">
        <v>61</v>
      </c>
      <c r="F89">
        <f t="shared" si="9"/>
        <v>5.5556666666666672</v>
      </c>
      <c r="G89">
        <f t="shared" si="13"/>
        <v>1</v>
      </c>
    </row>
    <row r="90" spans="2:7" x14ac:dyDescent="0.2">
      <c r="B90">
        <f t="shared" si="12"/>
        <v>1526</v>
      </c>
      <c r="C90" s="3">
        <v>34.994333333333337</v>
      </c>
      <c r="D90">
        <v>25</v>
      </c>
      <c r="E90">
        <v>62</v>
      </c>
      <c r="F90">
        <f t="shared" si="9"/>
        <v>5.5556666666666672</v>
      </c>
      <c r="G90">
        <f t="shared" si="13"/>
        <v>1</v>
      </c>
    </row>
    <row r="91" spans="2:7" x14ac:dyDescent="0.2">
      <c r="B91">
        <f t="shared" si="12"/>
        <v>1551</v>
      </c>
      <c r="C91" s="3">
        <v>32.829666666666668</v>
      </c>
      <c r="D91">
        <v>25</v>
      </c>
      <c r="E91">
        <v>63</v>
      </c>
      <c r="F91">
        <f t="shared" si="9"/>
        <v>5.5556666666666672</v>
      </c>
      <c r="G91">
        <f t="shared" si="13"/>
        <v>1</v>
      </c>
    </row>
    <row r="92" spans="2:7" x14ac:dyDescent="0.2">
      <c r="B92">
        <f t="shared" si="12"/>
        <v>1576</v>
      </c>
      <c r="C92" s="3">
        <v>26.171000000000003</v>
      </c>
      <c r="D92">
        <v>25</v>
      </c>
      <c r="E92">
        <v>64</v>
      </c>
      <c r="F92">
        <f t="shared" si="9"/>
        <v>5.5556666666666672</v>
      </c>
      <c r="G92">
        <f t="shared" si="13"/>
        <v>1</v>
      </c>
    </row>
    <row r="93" spans="2:7" x14ac:dyDescent="0.2">
      <c r="B93">
        <f t="shared" si="12"/>
        <v>1601</v>
      </c>
      <c r="C93" s="3">
        <v>33.473333333333336</v>
      </c>
      <c r="D93">
        <v>25</v>
      </c>
      <c r="E93">
        <v>65</v>
      </c>
      <c r="F93">
        <f t="shared" si="9"/>
        <v>5.5556666666666672</v>
      </c>
      <c r="G93">
        <f t="shared" si="13"/>
        <v>1</v>
      </c>
    </row>
    <row r="94" spans="2:7" x14ac:dyDescent="0.2">
      <c r="B94">
        <f t="shared" si="12"/>
        <v>1626</v>
      </c>
      <c r="C94" s="3">
        <v>35.505666666666663</v>
      </c>
      <c r="D94">
        <v>25</v>
      </c>
      <c r="E94">
        <v>66</v>
      </c>
      <c r="F94">
        <f t="shared" ref="F94:F157" si="14">VLOOKUP(E94,$B$29:$C$97,2)</f>
        <v>5.5556666666666672</v>
      </c>
      <c r="G94">
        <f t="shared" ref="G94:G157" si="15">INT((ROW(G66)-1)/69)+1</f>
        <v>1</v>
      </c>
    </row>
    <row r="95" spans="2:7" x14ac:dyDescent="0.2">
      <c r="B95">
        <f t="shared" si="12"/>
        <v>1651</v>
      </c>
      <c r="C95" s="3">
        <v>33.997333333333337</v>
      </c>
      <c r="D95">
        <v>25</v>
      </c>
      <c r="E95">
        <v>67</v>
      </c>
      <c r="F95">
        <f t="shared" si="14"/>
        <v>5.5556666666666672</v>
      </c>
      <c r="G95">
        <f t="shared" si="15"/>
        <v>1</v>
      </c>
    </row>
    <row r="96" spans="2:7" x14ac:dyDescent="0.2">
      <c r="B96">
        <f t="shared" ref="B96:B129" si="16">B95+D95</f>
        <v>1676</v>
      </c>
      <c r="C96" s="3">
        <v>33.682499999999997</v>
      </c>
      <c r="D96">
        <v>25</v>
      </c>
      <c r="E96">
        <v>68</v>
      </c>
      <c r="F96">
        <f t="shared" si="14"/>
        <v>5.5556666666666672</v>
      </c>
      <c r="G96">
        <f t="shared" si="15"/>
        <v>1</v>
      </c>
    </row>
    <row r="97" spans="2:7" x14ac:dyDescent="0.2">
      <c r="B97">
        <f t="shared" si="16"/>
        <v>1701</v>
      </c>
      <c r="C97" s="3">
        <v>32.592999999999996</v>
      </c>
      <c r="D97">
        <v>25</v>
      </c>
      <c r="E97">
        <v>69</v>
      </c>
      <c r="F97">
        <f t="shared" si="14"/>
        <v>5.5556666666666672</v>
      </c>
      <c r="G97">
        <f t="shared" si="15"/>
        <v>1</v>
      </c>
    </row>
    <row r="98" spans="2:7" x14ac:dyDescent="0.2">
      <c r="B98">
        <f t="shared" si="16"/>
        <v>1726</v>
      </c>
      <c r="C98" s="3"/>
      <c r="D98">
        <v>25</v>
      </c>
      <c r="E98">
        <v>70</v>
      </c>
      <c r="F98">
        <f t="shared" si="14"/>
        <v>5.5556666666666672</v>
      </c>
      <c r="G98">
        <f t="shared" si="15"/>
        <v>2</v>
      </c>
    </row>
    <row r="99" spans="2:7" x14ac:dyDescent="0.2">
      <c r="B99">
        <f t="shared" si="16"/>
        <v>1751</v>
      </c>
      <c r="C99" s="3"/>
      <c r="D99">
        <v>25</v>
      </c>
      <c r="E99">
        <v>71</v>
      </c>
      <c r="F99">
        <f t="shared" si="14"/>
        <v>5.5556666666666672</v>
      </c>
      <c r="G99">
        <f t="shared" si="15"/>
        <v>2</v>
      </c>
    </row>
    <row r="100" spans="2:7" x14ac:dyDescent="0.2">
      <c r="B100">
        <f t="shared" si="16"/>
        <v>1776</v>
      </c>
      <c r="C100" s="3"/>
      <c r="D100">
        <v>25</v>
      </c>
      <c r="E100">
        <v>72</v>
      </c>
      <c r="F100">
        <f t="shared" si="14"/>
        <v>5.5556666666666672</v>
      </c>
      <c r="G100">
        <f t="shared" si="15"/>
        <v>2</v>
      </c>
    </row>
    <row r="101" spans="2:7" x14ac:dyDescent="0.2">
      <c r="B101">
        <f t="shared" si="16"/>
        <v>1801</v>
      </c>
      <c r="C101" s="3"/>
      <c r="D101">
        <v>25</v>
      </c>
      <c r="E101">
        <v>73</v>
      </c>
      <c r="F101">
        <f t="shared" si="14"/>
        <v>5.5556666666666672</v>
      </c>
      <c r="G101">
        <f t="shared" si="15"/>
        <v>2</v>
      </c>
    </row>
    <row r="102" spans="2:7" x14ac:dyDescent="0.2">
      <c r="B102">
        <f t="shared" si="16"/>
        <v>1826</v>
      </c>
      <c r="C102" s="3"/>
      <c r="D102">
        <v>25</v>
      </c>
      <c r="E102">
        <v>74</v>
      </c>
      <c r="F102">
        <f t="shared" si="14"/>
        <v>5.5556666666666672</v>
      </c>
      <c r="G102">
        <f t="shared" si="15"/>
        <v>2</v>
      </c>
    </row>
    <row r="103" spans="2:7" x14ac:dyDescent="0.2">
      <c r="B103">
        <f t="shared" si="16"/>
        <v>1851</v>
      </c>
      <c r="C103" s="3"/>
      <c r="D103">
        <v>25</v>
      </c>
      <c r="E103">
        <v>75</v>
      </c>
      <c r="F103">
        <f t="shared" si="14"/>
        <v>5.5556666666666672</v>
      </c>
      <c r="G103">
        <f t="shared" si="15"/>
        <v>2</v>
      </c>
    </row>
    <row r="104" spans="2:7" x14ac:dyDescent="0.2">
      <c r="B104">
        <f t="shared" si="16"/>
        <v>1876</v>
      </c>
      <c r="C104" s="3"/>
      <c r="D104">
        <v>25</v>
      </c>
      <c r="E104">
        <v>76</v>
      </c>
      <c r="F104">
        <f t="shared" si="14"/>
        <v>7.7986666666666666</v>
      </c>
      <c r="G104">
        <f t="shared" si="15"/>
        <v>2</v>
      </c>
    </row>
    <row r="105" spans="2:7" x14ac:dyDescent="0.2">
      <c r="B105">
        <f t="shared" si="16"/>
        <v>1901</v>
      </c>
      <c r="C105" s="3"/>
      <c r="D105">
        <v>25</v>
      </c>
      <c r="E105">
        <v>77</v>
      </c>
      <c r="F105">
        <f t="shared" si="14"/>
        <v>7.7986666666666666</v>
      </c>
      <c r="G105">
        <f t="shared" si="15"/>
        <v>2</v>
      </c>
    </row>
    <row r="106" spans="2:7" x14ac:dyDescent="0.2">
      <c r="B106">
        <f t="shared" si="16"/>
        <v>1926</v>
      </c>
      <c r="C106" s="3"/>
      <c r="D106">
        <v>25</v>
      </c>
      <c r="E106">
        <v>78</v>
      </c>
      <c r="F106">
        <f t="shared" si="14"/>
        <v>7.7986666666666666</v>
      </c>
      <c r="G106">
        <f t="shared" si="15"/>
        <v>2</v>
      </c>
    </row>
    <row r="107" spans="2:7" x14ac:dyDescent="0.2">
      <c r="B107">
        <f t="shared" si="16"/>
        <v>1951</v>
      </c>
      <c r="C107" s="3"/>
      <c r="D107">
        <v>25</v>
      </c>
      <c r="E107">
        <v>79</v>
      </c>
      <c r="F107">
        <f t="shared" si="14"/>
        <v>7.7986666666666666</v>
      </c>
      <c r="G107">
        <f t="shared" si="15"/>
        <v>2</v>
      </c>
    </row>
    <row r="108" spans="2:7" x14ac:dyDescent="0.2">
      <c r="B108">
        <f t="shared" si="16"/>
        <v>1976</v>
      </c>
      <c r="C108" s="3"/>
      <c r="D108">
        <v>25</v>
      </c>
      <c r="E108">
        <v>80</v>
      </c>
      <c r="F108">
        <f t="shared" si="14"/>
        <v>7.7986666666666666</v>
      </c>
      <c r="G108">
        <f t="shared" si="15"/>
        <v>2</v>
      </c>
    </row>
    <row r="109" spans="2:7" x14ac:dyDescent="0.2">
      <c r="B109">
        <f t="shared" si="16"/>
        <v>2001</v>
      </c>
      <c r="C109" s="3"/>
      <c r="D109">
        <v>25</v>
      </c>
      <c r="E109">
        <v>81</v>
      </c>
      <c r="F109">
        <f t="shared" si="14"/>
        <v>7.7986666666666666</v>
      </c>
      <c r="G109">
        <f t="shared" si="15"/>
        <v>2</v>
      </c>
    </row>
    <row r="110" spans="2:7" x14ac:dyDescent="0.2">
      <c r="B110">
        <f t="shared" si="16"/>
        <v>2026</v>
      </c>
      <c r="C110" s="3"/>
      <c r="D110">
        <v>25</v>
      </c>
      <c r="E110">
        <v>82</v>
      </c>
      <c r="F110">
        <f t="shared" si="14"/>
        <v>7.7986666666666666</v>
      </c>
      <c r="G110">
        <f t="shared" si="15"/>
        <v>2</v>
      </c>
    </row>
    <row r="111" spans="2:7" x14ac:dyDescent="0.2">
      <c r="B111">
        <f t="shared" si="16"/>
        <v>2051</v>
      </c>
      <c r="C111" s="3"/>
      <c r="D111">
        <v>25</v>
      </c>
      <c r="E111">
        <v>83</v>
      </c>
      <c r="F111">
        <f t="shared" si="14"/>
        <v>7.7986666666666666</v>
      </c>
      <c r="G111">
        <f t="shared" si="15"/>
        <v>2</v>
      </c>
    </row>
    <row r="112" spans="2:7" x14ac:dyDescent="0.2">
      <c r="B112">
        <f t="shared" si="16"/>
        <v>2076</v>
      </c>
      <c r="C112" s="3"/>
      <c r="D112">
        <v>25</v>
      </c>
      <c r="E112">
        <v>84</v>
      </c>
      <c r="F112">
        <f t="shared" si="14"/>
        <v>7.7986666666666666</v>
      </c>
      <c r="G112">
        <f t="shared" si="15"/>
        <v>2</v>
      </c>
    </row>
    <row r="113" spans="2:7" x14ac:dyDescent="0.2">
      <c r="B113">
        <f>B112+D112</f>
        <v>2101</v>
      </c>
      <c r="C113" s="3"/>
      <c r="D113">
        <v>25</v>
      </c>
      <c r="E113">
        <v>85</v>
      </c>
      <c r="F113">
        <f t="shared" si="14"/>
        <v>7.7986666666666666</v>
      </c>
      <c r="G113">
        <f t="shared" si="15"/>
        <v>2</v>
      </c>
    </row>
    <row r="114" spans="2:7" x14ac:dyDescent="0.2">
      <c r="B114">
        <f t="shared" si="16"/>
        <v>2126</v>
      </c>
      <c r="C114" s="3"/>
      <c r="D114">
        <v>25</v>
      </c>
      <c r="E114">
        <v>86</v>
      </c>
      <c r="F114">
        <f t="shared" si="14"/>
        <v>7.7986666666666666</v>
      </c>
      <c r="G114">
        <f t="shared" si="15"/>
        <v>2</v>
      </c>
    </row>
    <row r="115" spans="2:7" x14ac:dyDescent="0.2">
      <c r="B115">
        <f t="shared" si="16"/>
        <v>2151</v>
      </c>
      <c r="C115" s="3"/>
      <c r="D115">
        <v>25</v>
      </c>
      <c r="E115">
        <v>87</v>
      </c>
      <c r="F115">
        <f t="shared" si="14"/>
        <v>7.7986666666666666</v>
      </c>
      <c r="G115">
        <f t="shared" si="15"/>
        <v>2</v>
      </c>
    </row>
    <row r="116" spans="2:7" x14ac:dyDescent="0.2">
      <c r="B116">
        <f t="shared" si="16"/>
        <v>2176</v>
      </c>
      <c r="C116" s="3"/>
      <c r="D116">
        <v>25</v>
      </c>
      <c r="E116">
        <v>88</v>
      </c>
      <c r="F116">
        <f t="shared" si="14"/>
        <v>7.7986666666666666</v>
      </c>
      <c r="G116">
        <f t="shared" si="15"/>
        <v>2</v>
      </c>
    </row>
    <row r="117" spans="2:7" x14ac:dyDescent="0.2">
      <c r="B117">
        <f t="shared" si="16"/>
        <v>2201</v>
      </c>
      <c r="C117" s="3"/>
      <c r="D117">
        <v>25</v>
      </c>
      <c r="E117">
        <v>89</v>
      </c>
      <c r="F117">
        <f t="shared" si="14"/>
        <v>7.7986666666666666</v>
      </c>
      <c r="G117">
        <f t="shared" si="15"/>
        <v>2</v>
      </c>
    </row>
    <row r="118" spans="2:7" x14ac:dyDescent="0.2">
      <c r="B118">
        <f t="shared" si="16"/>
        <v>2226</v>
      </c>
      <c r="C118" s="3"/>
      <c r="D118">
        <v>25</v>
      </c>
      <c r="E118">
        <v>90</v>
      </c>
      <c r="F118">
        <f t="shared" si="14"/>
        <v>7.7986666666666666</v>
      </c>
      <c r="G118">
        <f t="shared" si="15"/>
        <v>2</v>
      </c>
    </row>
    <row r="119" spans="2:7" x14ac:dyDescent="0.2">
      <c r="B119">
        <f t="shared" si="16"/>
        <v>2251</v>
      </c>
      <c r="C119" s="3"/>
      <c r="D119">
        <v>25</v>
      </c>
      <c r="E119">
        <v>91</v>
      </c>
      <c r="F119">
        <f t="shared" si="14"/>
        <v>7.7986666666666666</v>
      </c>
      <c r="G119">
        <f t="shared" si="15"/>
        <v>2</v>
      </c>
    </row>
    <row r="120" spans="2:7" x14ac:dyDescent="0.2">
      <c r="B120">
        <f t="shared" si="16"/>
        <v>2276</v>
      </c>
      <c r="C120" s="3"/>
      <c r="D120">
        <v>25</v>
      </c>
      <c r="E120">
        <v>92</v>
      </c>
      <c r="F120">
        <f t="shared" si="14"/>
        <v>7.7986666666666666</v>
      </c>
      <c r="G120">
        <f t="shared" si="15"/>
        <v>2</v>
      </c>
    </row>
    <row r="121" spans="2:7" x14ac:dyDescent="0.2">
      <c r="B121">
        <f t="shared" si="16"/>
        <v>2301</v>
      </c>
      <c r="C121" s="3"/>
      <c r="D121">
        <v>25</v>
      </c>
      <c r="E121">
        <v>93</v>
      </c>
      <c r="F121">
        <f t="shared" si="14"/>
        <v>7.7986666666666666</v>
      </c>
      <c r="G121">
        <f t="shared" si="15"/>
        <v>2</v>
      </c>
    </row>
    <row r="122" spans="2:7" x14ac:dyDescent="0.2">
      <c r="B122">
        <f t="shared" si="16"/>
        <v>2326</v>
      </c>
      <c r="C122" s="3"/>
      <c r="D122">
        <v>25</v>
      </c>
      <c r="E122">
        <v>94</v>
      </c>
      <c r="F122">
        <f t="shared" si="14"/>
        <v>7.7986666666666666</v>
      </c>
      <c r="G122">
        <f t="shared" si="15"/>
        <v>2</v>
      </c>
    </row>
    <row r="123" spans="2:7" x14ac:dyDescent="0.2">
      <c r="B123">
        <f t="shared" si="16"/>
        <v>2351</v>
      </c>
      <c r="C123" s="3"/>
      <c r="D123">
        <v>25</v>
      </c>
      <c r="E123">
        <v>95</v>
      </c>
      <c r="F123">
        <f t="shared" si="14"/>
        <v>7.7986666666666666</v>
      </c>
      <c r="G123">
        <f t="shared" si="15"/>
        <v>2</v>
      </c>
    </row>
    <row r="124" spans="2:7" x14ac:dyDescent="0.2">
      <c r="B124">
        <f t="shared" si="16"/>
        <v>2376</v>
      </c>
      <c r="C124" s="3"/>
      <c r="D124">
        <v>25</v>
      </c>
      <c r="E124">
        <v>96</v>
      </c>
      <c r="F124">
        <f t="shared" si="14"/>
        <v>7.7986666666666666</v>
      </c>
      <c r="G124">
        <f t="shared" si="15"/>
        <v>2</v>
      </c>
    </row>
    <row r="125" spans="2:7" x14ac:dyDescent="0.2">
      <c r="B125">
        <f t="shared" si="16"/>
        <v>2401</v>
      </c>
      <c r="C125" s="3"/>
      <c r="D125">
        <v>25</v>
      </c>
      <c r="E125">
        <v>97</v>
      </c>
      <c r="F125">
        <f t="shared" si="14"/>
        <v>7.7986666666666666</v>
      </c>
      <c r="G125">
        <f t="shared" si="15"/>
        <v>2</v>
      </c>
    </row>
    <row r="126" spans="2:7" x14ac:dyDescent="0.2">
      <c r="B126">
        <f t="shared" si="16"/>
        <v>2426</v>
      </c>
      <c r="C126" s="3"/>
      <c r="D126">
        <v>25</v>
      </c>
      <c r="E126">
        <v>98</v>
      </c>
      <c r="F126">
        <f t="shared" si="14"/>
        <v>7.7986666666666666</v>
      </c>
      <c r="G126">
        <f t="shared" si="15"/>
        <v>2</v>
      </c>
    </row>
    <row r="127" spans="2:7" x14ac:dyDescent="0.2">
      <c r="B127">
        <f t="shared" si="16"/>
        <v>2451</v>
      </c>
      <c r="C127" s="3"/>
      <c r="D127">
        <v>25</v>
      </c>
      <c r="E127">
        <v>99</v>
      </c>
      <c r="F127">
        <f t="shared" si="14"/>
        <v>7.7986666666666666</v>
      </c>
      <c r="G127">
        <f t="shared" si="15"/>
        <v>2</v>
      </c>
    </row>
    <row r="128" spans="2:7" x14ac:dyDescent="0.2">
      <c r="B128">
        <f t="shared" si="16"/>
        <v>2476</v>
      </c>
      <c r="C128" s="6"/>
      <c r="D128">
        <v>25</v>
      </c>
      <c r="E128">
        <v>100</v>
      </c>
      <c r="F128">
        <f t="shared" si="14"/>
        <v>7.7986666666666666</v>
      </c>
      <c r="G128">
        <f t="shared" si="15"/>
        <v>2</v>
      </c>
    </row>
    <row r="129" spans="2:7" x14ac:dyDescent="0.2">
      <c r="B129">
        <f t="shared" si="16"/>
        <v>2501</v>
      </c>
      <c r="E129">
        <v>101</v>
      </c>
      <c r="F129">
        <f t="shared" si="14"/>
        <v>6.7923333333333327</v>
      </c>
      <c r="G129">
        <f t="shared" si="15"/>
        <v>2</v>
      </c>
    </row>
    <row r="130" spans="2:7" x14ac:dyDescent="0.2">
      <c r="E130">
        <v>102</v>
      </c>
      <c r="F130">
        <f t="shared" si="14"/>
        <v>6.7923333333333327</v>
      </c>
      <c r="G130">
        <f t="shared" si="15"/>
        <v>2</v>
      </c>
    </row>
    <row r="131" spans="2:7" x14ac:dyDescent="0.2">
      <c r="E131">
        <v>103</v>
      </c>
      <c r="F131">
        <f t="shared" si="14"/>
        <v>6.7923333333333327</v>
      </c>
      <c r="G131">
        <f t="shared" si="15"/>
        <v>2</v>
      </c>
    </row>
    <row r="132" spans="2:7" x14ac:dyDescent="0.2">
      <c r="E132">
        <v>104</v>
      </c>
      <c r="F132">
        <f t="shared" si="14"/>
        <v>6.7923333333333327</v>
      </c>
      <c r="G132">
        <f t="shared" si="15"/>
        <v>2</v>
      </c>
    </row>
    <row r="133" spans="2:7" x14ac:dyDescent="0.2">
      <c r="E133">
        <v>105</v>
      </c>
      <c r="F133">
        <f t="shared" si="14"/>
        <v>6.7923333333333327</v>
      </c>
      <c r="G133">
        <f t="shared" si="15"/>
        <v>2</v>
      </c>
    </row>
    <row r="134" spans="2:7" x14ac:dyDescent="0.2">
      <c r="E134">
        <v>106</v>
      </c>
      <c r="F134">
        <f t="shared" si="14"/>
        <v>6.7923333333333327</v>
      </c>
      <c r="G134">
        <f t="shared" si="15"/>
        <v>2</v>
      </c>
    </row>
    <row r="135" spans="2:7" x14ac:dyDescent="0.2">
      <c r="E135">
        <v>107</v>
      </c>
      <c r="F135">
        <f t="shared" si="14"/>
        <v>6.7923333333333327</v>
      </c>
      <c r="G135">
        <f t="shared" si="15"/>
        <v>2</v>
      </c>
    </row>
    <row r="136" spans="2:7" x14ac:dyDescent="0.2">
      <c r="E136">
        <v>108</v>
      </c>
      <c r="F136">
        <f t="shared" si="14"/>
        <v>6.7923333333333327</v>
      </c>
      <c r="G136">
        <f t="shared" si="15"/>
        <v>2</v>
      </c>
    </row>
    <row r="137" spans="2:7" x14ac:dyDescent="0.2">
      <c r="E137">
        <v>109</v>
      </c>
      <c r="F137">
        <f t="shared" si="14"/>
        <v>6.7923333333333327</v>
      </c>
      <c r="G137">
        <f t="shared" si="15"/>
        <v>2</v>
      </c>
    </row>
    <row r="138" spans="2:7" x14ac:dyDescent="0.2">
      <c r="E138">
        <v>110</v>
      </c>
      <c r="F138">
        <f t="shared" si="14"/>
        <v>6.7923333333333327</v>
      </c>
      <c r="G138">
        <f t="shared" si="15"/>
        <v>2</v>
      </c>
    </row>
    <row r="139" spans="2:7" x14ac:dyDescent="0.2">
      <c r="E139">
        <v>111</v>
      </c>
      <c r="F139">
        <f t="shared" si="14"/>
        <v>6.7923333333333327</v>
      </c>
      <c r="G139">
        <f t="shared" si="15"/>
        <v>2</v>
      </c>
    </row>
    <row r="140" spans="2:7" x14ac:dyDescent="0.2">
      <c r="E140">
        <v>112</v>
      </c>
      <c r="F140">
        <f t="shared" si="14"/>
        <v>6.7923333333333327</v>
      </c>
      <c r="G140">
        <f t="shared" si="15"/>
        <v>2</v>
      </c>
    </row>
    <row r="141" spans="2:7" x14ac:dyDescent="0.2">
      <c r="E141">
        <v>113</v>
      </c>
      <c r="F141">
        <f t="shared" si="14"/>
        <v>6.7923333333333327</v>
      </c>
      <c r="G141">
        <f t="shared" si="15"/>
        <v>2</v>
      </c>
    </row>
    <row r="142" spans="2:7" x14ac:dyDescent="0.2">
      <c r="E142">
        <v>114</v>
      </c>
      <c r="F142">
        <f t="shared" si="14"/>
        <v>6.7923333333333327</v>
      </c>
      <c r="G142">
        <f t="shared" si="15"/>
        <v>2</v>
      </c>
    </row>
    <row r="143" spans="2:7" x14ac:dyDescent="0.2">
      <c r="E143">
        <v>115</v>
      </c>
      <c r="F143">
        <f t="shared" si="14"/>
        <v>6.7923333333333327</v>
      </c>
      <c r="G143">
        <f t="shared" si="15"/>
        <v>2</v>
      </c>
    </row>
    <row r="144" spans="2:7" x14ac:dyDescent="0.2">
      <c r="E144">
        <v>116</v>
      </c>
      <c r="F144">
        <f t="shared" si="14"/>
        <v>6.7923333333333327</v>
      </c>
      <c r="G144">
        <f t="shared" si="15"/>
        <v>2</v>
      </c>
    </row>
    <row r="145" spans="5:7" x14ac:dyDescent="0.2">
      <c r="E145">
        <v>117</v>
      </c>
      <c r="F145">
        <f t="shared" si="14"/>
        <v>6.7923333333333327</v>
      </c>
      <c r="G145">
        <f t="shared" si="15"/>
        <v>2</v>
      </c>
    </row>
    <row r="146" spans="5:7" x14ac:dyDescent="0.2">
      <c r="E146">
        <v>118</v>
      </c>
      <c r="F146">
        <f t="shared" si="14"/>
        <v>6.7923333333333327</v>
      </c>
      <c r="G146">
        <f t="shared" si="15"/>
        <v>2</v>
      </c>
    </row>
    <row r="147" spans="5:7" x14ac:dyDescent="0.2">
      <c r="E147">
        <v>119</v>
      </c>
      <c r="F147">
        <f t="shared" si="14"/>
        <v>6.7923333333333327</v>
      </c>
      <c r="G147">
        <f t="shared" si="15"/>
        <v>2</v>
      </c>
    </row>
    <row r="148" spans="5:7" x14ac:dyDescent="0.2">
      <c r="E148">
        <v>120</v>
      </c>
      <c r="F148">
        <f t="shared" si="14"/>
        <v>6.7923333333333327</v>
      </c>
      <c r="G148">
        <f t="shared" si="15"/>
        <v>2</v>
      </c>
    </row>
    <row r="149" spans="5:7" x14ac:dyDescent="0.2">
      <c r="E149">
        <v>121</v>
      </c>
      <c r="F149">
        <f t="shared" si="14"/>
        <v>6.7923333333333327</v>
      </c>
      <c r="G149">
        <f t="shared" si="15"/>
        <v>2</v>
      </c>
    </row>
    <row r="150" spans="5:7" x14ac:dyDescent="0.2">
      <c r="E150">
        <v>122</v>
      </c>
      <c r="F150">
        <f t="shared" si="14"/>
        <v>6.7923333333333327</v>
      </c>
      <c r="G150">
        <f t="shared" si="15"/>
        <v>2</v>
      </c>
    </row>
    <row r="151" spans="5:7" x14ac:dyDescent="0.2">
      <c r="E151">
        <v>123</v>
      </c>
      <c r="F151">
        <f t="shared" si="14"/>
        <v>6.7923333333333327</v>
      </c>
      <c r="G151">
        <f t="shared" si="15"/>
        <v>2</v>
      </c>
    </row>
    <row r="152" spans="5:7" x14ac:dyDescent="0.2">
      <c r="E152">
        <v>124</v>
      </c>
      <c r="F152">
        <f t="shared" si="14"/>
        <v>6.7923333333333327</v>
      </c>
      <c r="G152">
        <f t="shared" si="15"/>
        <v>2</v>
      </c>
    </row>
    <row r="153" spans="5:7" x14ac:dyDescent="0.2">
      <c r="E153">
        <v>125</v>
      </c>
      <c r="F153">
        <f t="shared" si="14"/>
        <v>6.7923333333333327</v>
      </c>
      <c r="G153">
        <f t="shared" si="15"/>
        <v>2</v>
      </c>
    </row>
    <row r="154" spans="5:7" x14ac:dyDescent="0.2">
      <c r="E154">
        <v>126</v>
      </c>
      <c r="F154">
        <f t="shared" si="14"/>
        <v>8.5660000000000007</v>
      </c>
      <c r="G154">
        <f t="shared" si="15"/>
        <v>2</v>
      </c>
    </row>
    <row r="155" spans="5:7" x14ac:dyDescent="0.2">
      <c r="E155">
        <v>127</v>
      </c>
      <c r="F155">
        <f t="shared" si="14"/>
        <v>8.5660000000000007</v>
      </c>
      <c r="G155">
        <f t="shared" si="15"/>
        <v>2</v>
      </c>
    </row>
    <row r="156" spans="5:7" x14ac:dyDescent="0.2">
      <c r="E156">
        <v>128</v>
      </c>
      <c r="F156">
        <f t="shared" si="14"/>
        <v>8.5660000000000007</v>
      </c>
      <c r="G156">
        <f t="shared" si="15"/>
        <v>2</v>
      </c>
    </row>
    <row r="157" spans="5:7" x14ac:dyDescent="0.2">
      <c r="E157">
        <v>129</v>
      </c>
      <c r="F157">
        <f t="shared" si="14"/>
        <v>8.5660000000000007</v>
      </c>
      <c r="G157">
        <f t="shared" si="15"/>
        <v>2</v>
      </c>
    </row>
    <row r="158" spans="5:7" x14ac:dyDescent="0.2">
      <c r="E158">
        <v>130</v>
      </c>
      <c r="F158">
        <f t="shared" ref="F158:F221" si="17">VLOOKUP(E158,$B$29:$C$97,2)</f>
        <v>8.5660000000000007</v>
      </c>
      <c r="G158">
        <f t="shared" ref="G158:G221" si="18">INT((ROW(G130)-1)/69)+1</f>
        <v>2</v>
      </c>
    </row>
    <row r="159" spans="5:7" x14ac:dyDescent="0.2">
      <c r="E159">
        <v>131</v>
      </c>
      <c r="F159">
        <f t="shared" si="17"/>
        <v>8.5660000000000007</v>
      </c>
      <c r="G159">
        <f t="shared" si="18"/>
        <v>2</v>
      </c>
    </row>
    <row r="160" spans="5:7" x14ac:dyDescent="0.2">
      <c r="E160">
        <v>132</v>
      </c>
      <c r="F160">
        <f t="shared" si="17"/>
        <v>8.5660000000000007</v>
      </c>
      <c r="G160">
        <f t="shared" si="18"/>
        <v>2</v>
      </c>
    </row>
    <row r="161" spans="5:7" x14ac:dyDescent="0.2">
      <c r="E161">
        <v>133</v>
      </c>
      <c r="F161">
        <f t="shared" si="17"/>
        <v>8.5660000000000007</v>
      </c>
      <c r="G161">
        <f t="shared" si="18"/>
        <v>2</v>
      </c>
    </row>
    <row r="162" spans="5:7" x14ac:dyDescent="0.2">
      <c r="E162">
        <v>134</v>
      </c>
      <c r="F162">
        <f t="shared" si="17"/>
        <v>8.5660000000000007</v>
      </c>
      <c r="G162">
        <f t="shared" si="18"/>
        <v>2</v>
      </c>
    </row>
    <row r="163" spans="5:7" x14ac:dyDescent="0.2">
      <c r="E163">
        <v>135</v>
      </c>
      <c r="F163">
        <f t="shared" si="17"/>
        <v>8.5660000000000007</v>
      </c>
      <c r="G163">
        <f t="shared" si="18"/>
        <v>2</v>
      </c>
    </row>
    <row r="164" spans="5:7" x14ac:dyDescent="0.2">
      <c r="E164">
        <v>136</v>
      </c>
      <c r="F164">
        <f t="shared" si="17"/>
        <v>8.5660000000000007</v>
      </c>
      <c r="G164">
        <f t="shared" si="18"/>
        <v>2</v>
      </c>
    </row>
    <row r="165" spans="5:7" x14ac:dyDescent="0.2">
      <c r="E165">
        <v>137</v>
      </c>
      <c r="F165">
        <f t="shared" si="17"/>
        <v>8.5660000000000007</v>
      </c>
      <c r="G165">
        <f t="shared" si="18"/>
        <v>2</v>
      </c>
    </row>
    <row r="166" spans="5:7" x14ac:dyDescent="0.2">
      <c r="E166">
        <v>138</v>
      </c>
      <c r="F166">
        <f t="shared" si="17"/>
        <v>8.5660000000000007</v>
      </c>
      <c r="G166">
        <f t="shared" si="18"/>
        <v>2</v>
      </c>
    </row>
    <row r="167" spans="5:7" x14ac:dyDescent="0.2">
      <c r="E167">
        <v>139</v>
      </c>
      <c r="F167">
        <f t="shared" si="17"/>
        <v>8.5660000000000007</v>
      </c>
      <c r="G167">
        <f t="shared" si="18"/>
        <v>3</v>
      </c>
    </row>
    <row r="168" spans="5:7" x14ac:dyDescent="0.2">
      <c r="E168">
        <v>140</v>
      </c>
      <c r="F168">
        <f t="shared" si="17"/>
        <v>8.5660000000000007</v>
      </c>
      <c r="G168">
        <f t="shared" si="18"/>
        <v>3</v>
      </c>
    </row>
    <row r="169" spans="5:7" x14ac:dyDescent="0.2">
      <c r="E169">
        <v>141</v>
      </c>
      <c r="F169">
        <f t="shared" si="17"/>
        <v>8.5660000000000007</v>
      </c>
      <c r="G169">
        <f t="shared" si="18"/>
        <v>3</v>
      </c>
    </row>
    <row r="170" spans="5:7" x14ac:dyDescent="0.2">
      <c r="E170">
        <v>142</v>
      </c>
      <c r="F170">
        <f t="shared" si="17"/>
        <v>8.5660000000000007</v>
      </c>
      <c r="G170">
        <f t="shared" si="18"/>
        <v>3</v>
      </c>
    </row>
    <row r="171" spans="5:7" x14ac:dyDescent="0.2">
      <c r="E171">
        <v>143</v>
      </c>
      <c r="F171">
        <f t="shared" si="17"/>
        <v>8.5660000000000007</v>
      </c>
      <c r="G171">
        <f t="shared" si="18"/>
        <v>3</v>
      </c>
    </row>
    <row r="172" spans="5:7" x14ac:dyDescent="0.2">
      <c r="E172">
        <v>144</v>
      </c>
      <c r="F172">
        <f t="shared" si="17"/>
        <v>8.5660000000000007</v>
      </c>
      <c r="G172">
        <f t="shared" si="18"/>
        <v>3</v>
      </c>
    </row>
    <row r="173" spans="5:7" x14ac:dyDescent="0.2">
      <c r="E173">
        <v>145</v>
      </c>
      <c r="F173">
        <f t="shared" si="17"/>
        <v>8.5660000000000007</v>
      </c>
      <c r="G173">
        <f t="shared" si="18"/>
        <v>3</v>
      </c>
    </row>
    <row r="174" spans="5:7" x14ac:dyDescent="0.2">
      <c r="E174">
        <v>146</v>
      </c>
      <c r="F174">
        <f t="shared" si="17"/>
        <v>8.5660000000000007</v>
      </c>
      <c r="G174">
        <f t="shared" si="18"/>
        <v>3</v>
      </c>
    </row>
    <row r="175" spans="5:7" x14ac:dyDescent="0.2">
      <c r="E175">
        <v>147</v>
      </c>
      <c r="F175">
        <f t="shared" si="17"/>
        <v>8.5660000000000007</v>
      </c>
      <c r="G175">
        <f t="shared" si="18"/>
        <v>3</v>
      </c>
    </row>
    <row r="176" spans="5:7" x14ac:dyDescent="0.2">
      <c r="E176">
        <v>148</v>
      </c>
      <c r="F176">
        <f t="shared" si="17"/>
        <v>8.5660000000000007</v>
      </c>
      <c r="G176">
        <f t="shared" si="18"/>
        <v>3</v>
      </c>
    </row>
    <row r="177" spans="5:7" x14ac:dyDescent="0.2">
      <c r="E177">
        <v>149</v>
      </c>
      <c r="F177">
        <f t="shared" si="17"/>
        <v>8.5660000000000007</v>
      </c>
      <c r="G177">
        <f t="shared" si="18"/>
        <v>3</v>
      </c>
    </row>
    <row r="178" spans="5:7" x14ac:dyDescent="0.2">
      <c r="E178">
        <v>150</v>
      </c>
      <c r="F178">
        <f t="shared" si="17"/>
        <v>8.5660000000000007</v>
      </c>
      <c r="G178">
        <f t="shared" si="18"/>
        <v>3</v>
      </c>
    </row>
    <row r="179" spans="5:7" x14ac:dyDescent="0.2">
      <c r="E179">
        <v>151</v>
      </c>
      <c r="F179">
        <f t="shared" si="17"/>
        <v>8.8050000000000015</v>
      </c>
      <c r="G179">
        <f t="shared" si="18"/>
        <v>3</v>
      </c>
    </row>
    <row r="180" spans="5:7" x14ac:dyDescent="0.2">
      <c r="E180">
        <v>152</v>
      </c>
      <c r="F180">
        <f t="shared" si="17"/>
        <v>8.8050000000000015</v>
      </c>
      <c r="G180">
        <f t="shared" si="18"/>
        <v>3</v>
      </c>
    </row>
    <row r="181" spans="5:7" x14ac:dyDescent="0.2">
      <c r="E181">
        <v>153</v>
      </c>
      <c r="F181">
        <f t="shared" si="17"/>
        <v>8.8050000000000015</v>
      </c>
      <c r="G181">
        <f t="shared" si="18"/>
        <v>3</v>
      </c>
    </row>
    <row r="182" spans="5:7" x14ac:dyDescent="0.2">
      <c r="E182">
        <v>154</v>
      </c>
      <c r="F182">
        <f t="shared" si="17"/>
        <v>8.8050000000000015</v>
      </c>
      <c r="G182">
        <f t="shared" si="18"/>
        <v>3</v>
      </c>
    </row>
    <row r="183" spans="5:7" x14ac:dyDescent="0.2">
      <c r="E183">
        <v>155</v>
      </c>
      <c r="F183">
        <f t="shared" si="17"/>
        <v>8.8050000000000015</v>
      </c>
      <c r="G183">
        <f t="shared" si="18"/>
        <v>3</v>
      </c>
    </row>
    <row r="184" spans="5:7" x14ac:dyDescent="0.2">
      <c r="E184">
        <v>156</v>
      </c>
      <c r="F184">
        <f t="shared" si="17"/>
        <v>8.8050000000000015</v>
      </c>
      <c r="G184">
        <f t="shared" si="18"/>
        <v>3</v>
      </c>
    </row>
    <row r="185" spans="5:7" x14ac:dyDescent="0.2">
      <c r="E185">
        <v>157</v>
      </c>
      <c r="F185">
        <f t="shared" si="17"/>
        <v>8.8050000000000015</v>
      </c>
      <c r="G185">
        <f t="shared" si="18"/>
        <v>3</v>
      </c>
    </row>
    <row r="186" spans="5:7" x14ac:dyDescent="0.2">
      <c r="E186">
        <v>158</v>
      </c>
      <c r="F186">
        <f t="shared" si="17"/>
        <v>8.8050000000000015</v>
      </c>
      <c r="G186">
        <f t="shared" si="18"/>
        <v>3</v>
      </c>
    </row>
    <row r="187" spans="5:7" x14ac:dyDescent="0.2">
      <c r="E187">
        <v>159</v>
      </c>
      <c r="F187">
        <f t="shared" si="17"/>
        <v>8.8050000000000015</v>
      </c>
      <c r="G187">
        <f t="shared" si="18"/>
        <v>3</v>
      </c>
    </row>
    <row r="188" spans="5:7" x14ac:dyDescent="0.2">
      <c r="E188">
        <v>160</v>
      </c>
      <c r="F188">
        <f t="shared" si="17"/>
        <v>8.8050000000000015</v>
      </c>
      <c r="G188">
        <f t="shared" si="18"/>
        <v>3</v>
      </c>
    </row>
    <row r="189" spans="5:7" x14ac:dyDescent="0.2">
      <c r="E189">
        <v>161</v>
      </c>
      <c r="F189">
        <f t="shared" si="17"/>
        <v>8.8050000000000015</v>
      </c>
      <c r="G189">
        <f t="shared" si="18"/>
        <v>3</v>
      </c>
    </row>
    <row r="190" spans="5:7" x14ac:dyDescent="0.2">
      <c r="E190">
        <v>162</v>
      </c>
      <c r="F190">
        <f t="shared" si="17"/>
        <v>8.8050000000000015</v>
      </c>
      <c r="G190">
        <f t="shared" si="18"/>
        <v>3</v>
      </c>
    </row>
    <row r="191" spans="5:7" x14ac:dyDescent="0.2">
      <c r="E191">
        <v>163</v>
      </c>
      <c r="F191">
        <f t="shared" si="17"/>
        <v>8.8050000000000015</v>
      </c>
      <c r="G191">
        <f t="shared" si="18"/>
        <v>3</v>
      </c>
    </row>
    <row r="192" spans="5:7" x14ac:dyDescent="0.2">
      <c r="E192">
        <v>164</v>
      </c>
      <c r="F192">
        <f t="shared" si="17"/>
        <v>8.8050000000000015</v>
      </c>
      <c r="G192">
        <f t="shared" si="18"/>
        <v>3</v>
      </c>
    </row>
    <row r="193" spans="5:7" x14ac:dyDescent="0.2">
      <c r="E193">
        <v>165</v>
      </c>
      <c r="F193">
        <f t="shared" si="17"/>
        <v>8.8050000000000015</v>
      </c>
      <c r="G193">
        <f t="shared" si="18"/>
        <v>3</v>
      </c>
    </row>
    <row r="194" spans="5:7" x14ac:dyDescent="0.2">
      <c r="E194">
        <v>166</v>
      </c>
      <c r="F194">
        <f t="shared" si="17"/>
        <v>8.8050000000000015</v>
      </c>
      <c r="G194">
        <f t="shared" si="18"/>
        <v>3</v>
      </c>
    </row>
    <row r="195" spans="5:7" x14ac:dyDescent="0.2">
      <c r="E195">
        <v>167</v>
      </c>
      <c r="F195">
        <f t="shared" si="17"/>
        <v>8.8050000000000015</v>
      </c>
      <c r="G195">
        <f t="shared" si="18"/>
        <v>3</v>
      </c>
    </row>
    <row r="196" spans="5:7" x14ac:dyDescent="0.2">
      <c r="E196">
        <v>168</v>
      </c>
      <c r="F196">
        <f t="shared" si="17"/>
        <v>8.8050000000000015</v>
      </c>
      <c r="G196">
        <f t="shared" si="18"/>
        <v>3</v>
      </c>
    </row>
    <row r="197" spans="5:7" x14ac:dyDescent="0.2">
      <c r="E197">
        <v>169</v>
      </c>
      <c r="F197">
        <f t="shared" si="17"/>
        <v>8.8050000000000015</v>
      </c>
      <c r="G197">
        <f t="shared" si="18"/>
        <v>3</v>
      </c>
    </row>
    <row r="198" spans="5:7" x14ac:dyDescent="0.2">
      <c r="E198">
        <v>170</v>
      </c>
      <c r="F198">
        <f t="shared" si="17"/>
        <v>8.8050000000000015</v>
      </c>
      <c r="G198">
        <f t="shared" si="18"/>
        <v>3</v>
      </c>
    </row>
    <row r="199" spans="5:7" x14ac:dyDescent="0.2">
      <c r="E199">
        <v>171</v>
      </c>
      <c r="F199">
        <f t="shared" si="17"/>
        <v>8.8050000000000015</v>
      </c>
      <c r="G199">
        <f t="shared" si="18"/>
        <v>3</v>
      </c>
    </row>
    <row r="200" spans="5:7" x14ac:dyDescent="0.2">
      <c r="E200">
        <v>172</v>
      </c>
      <c r="F200">
        <f t="shared" si="17"/>
        <v>8.8050000000000015</v>
      </c>
      <c r="G200">
        <f t="shared" si="18"/>
        <v>3</v>
      </c>
    </row>
    <row r="201" spans="5:7" x14ac:dyDescent="0.2">
      <c r="E201">
        <v>173</v>
      </c>
      <c r="F201">
        <f t="shared" si="17"/>
        <v>8.8050000000000015</v>
      </c>
      <c r="G201">
        <f t="shared" si="18"/>
        <v>3</v>
      </c>
    </row>
    <row r="202" spans="5:7" x14ac:dyDescent="0.2">
      <c r="E202">
        <v>174</v>
      </c>
      <c r="F202">
        <f t="shared" si="17"/>
        <v>8.8050000000000015</v>
      </c>
      <c r="G202">
        <f t="shared" si="18"/>
        <v>3</v>
      </c>
    </row>
    <row r="203" spans="5:7" x14ac:dyDescent="0.2">
      <c r="E203">
        <v>175</v>
      </c>
      <c r="F203">
        <f t="shared" si="17"/>
        <v>8.8050000000000015</v>
      </c>
      <c r="G203">
        <f t="shared" si="18"/>
        <v>3</v>
      </c>
    </row>
    <row r="204" spans="5:7" x14ac:dyDescent="0.2">
      <c r="E204">
        <v>176</v>
      </c>
      <c r="F204">
        <f t="shared" si="17"/>
        <v>11.104666666666667</v>
      </c>
      <c r="G204">
        <f t="shared" si="18"/>
        <v>3</v>
      </c>
    </row>
    <row r="205" spans="5:7" x14ac:dyDescent="0.2">
      <c r="E205">
        <v>177</v>
      </c>
      <c r="F205">
        <f t="shared" si="17"/>
        <v>11.104666666666667</v>
      </c>
      <c r="G205">
        <f t="shared" si="18"/>
        <v>3</v>
      </c>
    </row>
    <row r="206" spans="5:7" x14ac:dyDescent="0.2">
      <c r="E206">
        <v>178</v>
      </c>
      <c r="F206">
        <f t="shared" si="17"/>
        <v>11.104666666666667</v>
      </c>
      <c r="G206">
        <f t="shared" si="18"/>
        <v>3</v>
      </c>
    </row>
    <row r="207" spans="5:7" x14ac:dyDescent="0.2">
      <c r="E207">
        <v>179</v>
      </c>
      <c r="F207">
        <f t="shared" si="17"/>
        <v>11.104666666666667</v>
      </c>
      <c r="G207">
        <f t="shared" si="18"/>
        <v>3</v>
      </c>
    </row>
    <row r="208" spans="5:7" x14ac:dyDescent="0.2">
      <c r="E208">
        <v>180</v>
      </c>
      <c r="F208">
        <f t="shared" si="17"/>
        <v>11.104666666666667</v>
      </c>
      <c r="G208">
        <f t="shared" si="18"/>
        <v>3</v>
      </c>
    </row>
    <row r="209" spans="5:7" x14ac:dyDescent="0.2">
      <c r="E209">
        <v>181</v>
      </c>
      <c r="F209">
        <f t="shared" si="17"/>
        <v>11.104666666666667</v>
      </c>
      <c r="G209">
        <f t="shared" si="18"/>
        <v>3</v>
      </c>
    </row>
    <row r="210" spans="5:7" x14ac:dyDescent="0.2">
      <c r="E210">
        <v>182</v>
      </c>
      <c r="F210">
        <f t="shared" si="17"/>
        <v>11.104666666666667</v>
      </c>
      <c r="G210">
        <f t="shared" si="18"/>
        <v>3</v>
      </c>
    </row>
    <row r="211" spans="5:7" x14ac:dyDescent="0.2">
      <c r="E211">
        <v>183</v>
      </c>
      <c r="F211">
        <f t="shared" si="17"/>
        <v>11.104666666666667</v>
      </c>
      <c r="G211">
        <f t="shared" si="18"/>
        <v>3</v>
      </c>
    </row>
    <row r="212" spans="5:7" x14ac:dyDescent="0.2">
      <c r="E212">
        <v>184</v>
      </c>
      <c r="F212">
        <f t="shared" si="17"/>
        <v>11.104666666666667</v>
      </c>
      <c r="G212">
        <f t="shared" si="18"/>
        <v>3</v>
      </c>
    </row>
    <row r="213" spans="5:7" x14ac:dyDescent="0.2">
      <c r="E213">
        <v>185</v>
      </c>
      <c r="F213">
        <f t="shared" si="17"/>
        <v>11.104666666666667</v>
      </c>
      <c r="G213">
        <f t="shared" si="18"/>
        <v>3</v>
      </c>
    </row>
    <row r="214" spans="5:7" x14ac:dyDescent="0.2">
      <c r="E214">
        <v>186</v>
      </c>
      <c r="F214">
        <f t="shared" si="17"/>
        <v>11.104666666666667</v>
      </c>
      <c r="G214">
        <f t="shared" si="18"/>
        <v>3</v>
      </c>
    </row>
    <row r="215" spans="5:7" x14ac:dyDescent="0.2">
      <c r="E215">
        <v>187</v>
      </c>
      <c r="F215">
        <f t="shared" si="17"/>
        <v>11.104666666666667</v>
      </c>
      <c r="G215">
        <f t="shared" si="18"/>
        <v>3</v>
      </c>
    </row>
    <row r="216" spans="5:7" x14ac:dyDescent="0.2">
      <c r="E216">
        <v>188</v>
      </c>
      <c r="F216">
        <f t="shared" si="17"/>
        <v>11.104666666666667</v>
      </c>
      <c r="G216">
        <f t="shared" si="18"/>
        <v>3</v>
      </c>
    </row>
    <row r="217" spans="5:7" x14ac:dyDescent="0.2">
      <c r="E217">
        <v>189</v>
      </c>
      <c r="F217">
        <f t="shared" si="17"/>
        <v>11.104666666666667</v>
      </c>
      <c r="G217">
        <f t="shared" si="18"/>
        <v>3</v>
      </c>
    </row>
    <row r="218" spans="5:7" x14ac:dyDescent="0.2">
      <c r="E218">
        <v>190</v>
      </c>
      <c r="F218">
        <f t="shared" si="17"/>
        <v>11.104666666666667</v>
      </c>
      <c r="G218">
        <f t="shared" si="18"/>
        <v>3</v>
      </c>
    </row>
    <row r="219" spans="5:7" x14ac:dyDescent="0.2">
      <c r="E219">
        <v>191</v>
      </c>
      <c r="F219">
        <f t="shared" si="17"/>
        <v>11.104666666666667</v>
      </c>
      <c r="G219">
        <f t="shared" si="18"/>
        <v>3</v>
      </c>
    </row>
    <row r="220" spans="5:7" x14ac:dyDescent="0.2">
      <c r="E220">
        <v>192</v>
      </c>
      <c r="F220">
        <f t="shared" si="17"/>
        <v>11.104666666666667</v>
      </c>
      <c r="G220">
        <f t="shared" si="18"/>
        <v>3</v>
      </c>
    </row>
    <row r="221" spans="5:7" x14ac:dyDescent="0.2">
      <c r="E221">
        <v>193</v>
      </c>
      <c r="F221">
        <f t="shared" si="17"/>
        <v>11.104666666666667</v>
      </c>
      <c r="G221">
        <f t="shared" si="18"/>
        <v>3</v>
      </c>
    </row>
    <row r="222" spans="5:7" x14ac:dyDescent="0.2">
      <c r="E222">
        <v>194</v>
      </c>
      <c r="F222">
        <f t="shared" ref="F222:F285" si="19">VLOOKUP(E222,$B$29:$C$97,2)</f>
        <v>11.104666666666667</v>
      </c>
      <c r="G222">
        <f t="shared" ref="G222:G285" si="20">INT((ROW(G194)-1)/69)+1</f>
        <v>3</v>
      </c>
    </row>
    <row r="223" spans="5:7" x14ac:dyDescent="0.2">
      <c r="E223">
        <v>195</v>
      </c>
      <c r="F223">
        <f t="shared" si="19"/>
        <v>11.104666666666667</v>
      </c>
      <c r="G223">
        <f t="shared" si="20"/>
        <v>3</v>
      </c>
    </row>
    <row r="224" spans="5:7" x14ac:dyDescent="0.2">
      <c r="E224">
        <v>196</v>
      </c>
      <c r="F224">
        <f t="shared" si="19"/>
        <v>11.104666666666667</v>
      </c>
      <c r="G224">
        <f t="shared" si="20"/>
        <v>3</v>
      </c>
    </row>
    <row r="225" spans="5:7" x14ac:dyDescent="0.2">
      <c r="E225">
        <v>197</v>
      </c>
      <c r="F225">
        <f t="shared" si="19"/>
        <v>11.104666666666667</v>
      </c>
      <c r="G225">
        <f t="shared" si="20"/>
        <v>3</v>
      </c>
    </row>
    <row r="226" spans="5:7" x14ac:dyDescent="0.2">
      <c r="E226">
        <v>198</v>
      </c>
      <c r="F226">
        <f t="shared" si="19"/>
        <v>11.104666666666667</v>
      </c>
      <c r="G226">
        <f t="shared" si="20"/>
        <v>3</v>
      </c>
    </row>
    <row r="227" spans="5:7" x14ac:dyDescent="0.2">
      <c r="E227">
        <v>199</v>
      </c>
      <c r="F227">
        <f t="shared" si="19"/>
        <v>11.104666666666667</v>
      </c>
      <c r="G227">
        <f t="shared" si="20"/>
        <v>3</v>
      </c>
    </row>
    <row r="228" spans="5:7" x14ac:dyDescent="0.2">
      <c r="E228">
        <v>200</v>
      </c>
      <c r="F228">
        <f t="shared" si="19"/>
        <v>11.104666666666667</v>
      </c>
      <c r="G228">
        <f t="shared" si="20"/>
        <v>3</v>
      </c>
    </row>
    <row r="229" spans="5:7" x14ac:dyDescent="0.2">
      <c r="E229">
        <v>201</v>
      </c>
      <c r="F229">
        <f t="shared" si="19"/>
        <v>12.075333333333333</v>
      </c>
      <c r="G229">
        <f t="shared" si="20"/>
        <v>3</v>
      </c>
    </row>
    <row r="230" spans="5:7" x14ac:dyDescent="0.2">
      <c r="E230">
        <v>202</v>
      </c>
      <c r="F230">
        <f t="shared" si="19"/>
        <v>12.075333333333333</v>
      </c>
      <c r="G230">
        <f t="shared" si="20"/>
        <v>3</v>
      </c>
    </row>
    <row r="231" spans="5:7" x14ac:dyDescent="0.2">
      <c r="E231">
        <v>203</v>
      </c>
      <c r="F231">
        <f t="shared" si="19"/>
        <v>12.075333333333333</v>
      </c>
      <c r="G231">
        <f t="shared" si="20"/>
        <v>3</v>
      </c>
    </row>
    <row r="232" spans="5:7" x14ac:dyDescent="0.2">
      <c r="E232">
        <v>204</v>
      </c>
      <c r="F232">
        <f t="shared" si="19"/>
        <v>12.075333333333333</v>
      </c>
      <c r="G232">
        <f t="shared" si="20"/>
        <v>3</v>
      </c>
    </row>
    <row r="233" spans="5:7" x14ac:dyDescent="0.2">
      <c r="E233">
        <v>205</v>
      </c>
      <c r="F233">
        <f t="shared" si="19"/>
        <v>12.075333333333333</v>
      </c>
      <c r="G233">
        <f t="shared" si="20"/>
        <v>3</v>
      </c>
    </row>
    <row r="234" spans="5:7" x14ac:dyDescent="0.2">
      <c r="E234">
        <v>206</v>
      </c>
      <c r="F234">
        <f t="shared" si="19"/>
        <v>12.075333333333333</v>
      </c>
      <c r="G234">
        <f t="shared" si="20"/>
        <v>3</v>
      </c>
    </row>
    <row r="235" spans="5:7" x14ac:dyDescent="0.2">
      <c r="E235">
        <v>207</v>
      </c>
      <c r="F235">
        <f t="shared" si="19"/>
        <v>12.075333333333333</v>
      </c>
      <c r="G235">
        <f t="shared" si="20"/>
        <v>3</v>
      </c>
    </row>
    <row r="236" spans="5:7" x14ac:dyDescent="0.2">
      <c r="E236">
        <v>208</v>
      </c>
      <c r="F236">
        <f t="shared" si="19"/>
        <v>12.075333333333333</v>
      </c>
      <c r="G236">
        <f t="shared" si="20"/>
        <v>4</v>
      </c>
    </row>
    <row r="237" spans="5:7" x14ac:dyDescent="0.2">
      <c r="E237">
        <v>209</v>
      </c>
      <c r="F237">
        <f t="shared" si="19"/>
        <v>12.075333333333333</v>
      </c>
      <c r="G237">
        <f t="shared" si="20"/>
        <v>4</v>
      </c>
    </row>
    <row r="238" spans="5:7" x14ac:dyDescent="0.2">
      <c r="E238">
        <v>210</v>
      </c>
      <c r="F238">
        <f t="shared" si="19"/>
        <v>12.075333333333333</v>
      </c>
      <c r="G238">
        <f t="shared" si="20"/>
        <v>4</v>
      </c>
    </row>
    <row r="239" spans="5:7" x14ac:dyDescent="0.2">
      <c r="E239">
        <v>211</v>
      </c>
      <c r="F239">
        <f t="shared" si="19"/>
        <v>12.075333333333333</v>
      </c>
      <c r="G239">
        <f t="shared" si="20"/>
        <v>4</v>
      </c>
    </row>
    <row r="240" spans="5:7" x14ac:dyDescent="0.2">
      <c r="E240">
        <v>212</v>
      </c>
      <c r="F240">
        <f t="shared" si="19"/>
        <v>12.075333333333333</v>
      </c>
      <c r="G240">
        <f t="shared" si="20"/>
        <v>4</v>
      </c>
    </row>
    <row r="241" spans="5:7" x14ac:dyDescent="0.2">
      <c r="E241">
        <v>213</v>
      </c>
      <c r="F241">
        <f t="shared" si="19"/>
        <v>12.075333333333333</v>
      </c>
      <c r="G241">
        <f t="shared" si="20"/>
        <v>4</v>
      </c>
    </row>
    <row r="242" spans="5:7" x14ac:dyDescent="0.2">
      <c r="E242">
        <v>214</v>
      </c>
      <c r="F242">
        <f t="shared" si="19"/>
        <v>12.075333333333333</v>
      </c>
      <c r="G242">
        <f t="shared" si="20"/>
        <v>4</v>
      </c>
    </row>
    <row r="243" spans="5:7" x14ac:dyDescent="0.2">
      <c r="E243">
        <v>215</v>
      </c>
      <c r="F243">
        <f t="shared" si="19"/>
        <v>12.075333333333333</v>
      </c>
      <c r="G243">
        <f t="shared" si="20"/>
        <v>4</v>
      </c>
    </row>
    <row r="244" spans="5:7" x14ac:dyDescent="0.2">
      <c r="E244">
        <v>216</v>
      </c>
      <c r="F244">
        <f t="shared" si="19"/>
        <v>12.075333333333333</v>
      </c>
      <c r="G244">
        <f t="shared" si="20"/>
        <v>4</v>
      </c>
    </row>
    <row r="245" spans="5:7" x14ac:dyDescent="0.2">
      <c r="E245">
        <v>217</v>
      </c>
      <c r="F245">
        <f t="shared" si="19"/>
        <v>12.075333333333333</v>
      </c>
      <c r="G245">
        <f t="shared" si="20"/>
        <v>4</v>
      </c>
    </row>
    <row r="246" spans="5:7" x14ac:dyDescent="0.2">
      <c r="E246">
        <v>218</v>
      </c>
      <c r="F246">
        <f t="shared" si="19"/>
        <v>12.075333333333333</v>
      </c>
      <c r="G246">
        <f t="shared" si="20"/>
        <v>4</v>
      </c>
    </row>
    <row r="247" spans="5:7" x14ac:dyDescent="0.2">
      <c r="E247">
        <v>219</v>
      </c>
      <c r="F247">
        <f t="shared" si="19"/>
        <v>12.075333333333333</v>
      </c>
      <c r="G247">
        <f t="shared" si="20"/>
        <v>4</v>
      </c>
    </row>
    <row r="248" spans="5:7" x14ac:dyDescent="0.2">
      <c r="E248">
        <v>220</v>
      </c>
      <c r="F248">
        <f t="shared" si="19"/>
        <v>12.075333333333333</v>
      </c>
      <c r="G248">
        <f t="shared" si="20"/>
        <v>4</v>
      </c>
    </row>
    <row r="249" spans="5:7" x14ac:dyDescent="0.2">
      <c r="E249">
        <v>221</v>
      </c>
      <c r="F249">
        <f t="shared" si="19"/>
        <v>12.075333333333333</v>
      </c>
      <c r="G249">
        <f t="shared" si="20"/>
        <v>4</v>
      </c>
    </row>
    <row r="250" spans="5:7" x14ac:dyDescent="0.2">
      <c r="E250">
        <v>222</v>
      </c>
      <c r="F250">
        <f t="shared" si="19"/>
        <v>12.075333333333333</v>
      </c>
      <c r="G250">
        <f t="shared" si="20"/>
        <v>4</v>
      </c>
    </row>
    <row r="251" spans="5:7" x14ac:dyDescent="0.2">
      <c r="E251">
        <v>223</v>
      </c>
      <c r="F251">
        <f t="shared" si="19"/>
        <v>12.075333333333333</v>
      </c>
      <c r="G251">
        <f t="shared" si="20"/>
        <v>4</v>
      </c>
    </row>
    <row r="252" spans="5:7" x14ac:dyDescent="0.2">
      <c r="E252">
        <v>224</v>
      </c>
      <c r="F252">
        <f t="shared" si="19"/>
        <v>12.075333333333333</v>
      </c>
      <c r="G252">
        <f t="shared" si="20"/>
        <v>4</v>
      </c>
    </row>
    <row r="253" spans="5:7" x14ac:dyDescent="0.2">
      <c r="E253">
        <v>225</v>
      </c>
      <c r="F253">
        <f t="shared" si="19"/>
        <v>12.075333333333333</v>
      </c>
      <c r="G253">
        <f t="shared" si="20"/>
        <v>4</v>
      </c>
    </row>
    <row r="254" spans="5:7" x14ac:dyDescent="0.2">
      <c r="E254">
        <v>226</v>
      </c>
      <c r="F254">
        <f t="shared" si="19"/>
        <v>13.356000000000002</v>
      </c>
      <c r="G254">
        <f t="shared" si="20"/>
        <v>4</v>
      </c>
    </row>
    <row r="255" spans="5:7" x14ac:dyDescent="0.2">
      <c r="E255">
        <v>227</v>
      </c>
      <c r="F255">
        <f t="shared" si="19"/>
        <v>13.356000000000002</v>
      </c>
      <c r="G255">
        <f t="shared" si="20"/>
        <v>4</v>
      </c>
    </row>
    <row r="256" spans="5:7" x14ac:dyDescent="0.2">
      <c r="E256">
        <v>228</v>
      </c>
      <c r="F256">
        <f t="shared" si="19"/>
        <v>13.356000000000002</v>
      </c>
      <c r="G256">
        <f t="shared" si="20"/>
        <v>4</v>
      </c>
    </row>
    <row r="257" spans="5:7" x14ac:dyDescent="0.2">
      <c r="E257">
        <v>229</v>
      </c>
      <c r="F257">
        <f t="shared" si="19"/>
        <v>13.356000000000002</v>
      </c>
      <c r="G257">
        <f t="shared" si="20"/>
        <v>4</v>
      </c>
    </row>
    <row r="258" spans="5:7" x14ac:dyDescent="0.2">
      <c r="E258">
        <v>230</v>
      </c>
      <c r="F258">
        <f t="shared" si="19"/>
        <v>13.356000000000002</v>
      </c>
      <c r="G258">
        <f t="shared" si="20"/>
        <v>4</v>
      </c>
    </row>
    <row r="259" spans="5:7" x14ac:dyDescent="0.2">
      <c r="E259">
        <v>231</v>
      </c>
      <c r="F259">
        <f t="shared" si="19"/>
        <v>13.356000000000002</v>
      </c>
      <c r="G259">
        <f t="shared" si="20"/>
        <v>4</v>
      </c>
    </row>
    <row r="260" spans="5:7" x14ac:dyDescent="0.2">
      <c r="E260">
        <v>232</v>
      </c>
      <c r="F260">
        <f t="shared" si="19"/>
        <v>13.356000000000002</v>
      </c>
      <c r="G260">
        <f t="shared" si="20"/>
        <v>4</v>
      </c>
    </row>
    <row r="261" spans="5:7" x14ac:dyDescent="0.2">
      <c r="E261">
        <v>233</v>
      </c>
      <c r="F261">
        <f t="shared" si="19"/>
        <v>13.356000000000002</v>
      </c>
      <c r="G261">
        <f t="shared" si="20"/>
        <v>4</v>
      </c>
    </row>
    <row r="262" spans="5:7" x14ac:dyDescent="0.2">
      <c r="E262">
        <v>234</v>
      </c>
      <c r="F262">
        <f t="shared" si="19"/>
        <v>13.356000000000002</v>
      </c>
      <c r="G262">
        <f t="shared" si="20"/>
        <v>4</v>
      </c>
    </row>
    <row r="263" spans="5:7" x14ac:dyDescent="0.2">
      <c r="E263">
        <v>235</v>
      </c>
      <c r="F263">
        <f t="shared" si="19"/>
        <v>13.356000000000002</v>
      </c>
      <c r="G263">
        <f t="shared" si="20"/>
        <v>4</v>
      </c>
    </row>
    <row r="264" spans="5:7" x14ac:dyDescent="0.2">
      <c r="E264">
        <v>236</v>
      </c>
      <c r="F264">
        <f t="shared" si="19"/>
        <v>13.356000000000002</v>
      </c>
      <c r="G264">
        <f t="shared" si="20"/>
        <v>4</v>
      </c>
    </row>
    <row r="265" spans="5:7" x14ac:dyDescent="0.2">
      <c r="E265">
        <v>237</v>
      </c>
      <c r="F265">
        <f t="shared" si="19"/>
        <v>13.356000000000002</v>
      </c>
      <c r="G265">
        <f t="shared" si="20"/>
        <v>4</v>
      </c>
    </row>
    <row r="266" spans="5:7" x14ac:dyDescent="0.2">
      <c r="E266">
        <v>238</v>
      </c>
      <c r="F266">
        <f t="shared" si="19"/>
        <v>13.356000000000002</v>
      </c>
      <c r="G266">
        <f t="shared" si="20"/>
        <v>4</v>
      </c>
    </row>
    <row r="267" spans="5:7" x14ac:dyDescent="0.2">
      <c r="E267">
        <v>239</v>
      </c>
      <c r="F267">
        <f t="shared" si="19"/>
        <v>13.356000000000002</v>
      </c>
      <c r="G267">
        <f t="shared" si="20"/>
        <v>4</v>
      </c>
    </row>
    <row r="268" spans="5:7" x14ac:dyDescent="0.2">
      <c r="E268">
        <v>240</v>
      </c>
      <c r="F268">
        <f t="shared" si="19"/>
        <v>13.356000000000002</v>
      </c>
      <c r="G268">
        <f t="shared" si="20"/>
        <v>4</v>
      </c>
    </row>
    <row r="269" spans="5:7" x14ac:dyDescent="0.2">
      <c r="E269">
        <v>241</v>
      </c>
      <c r="F269">
        <f t="shared" si="19"/>
        <v>13.356000000000002</v>
      </c>
      <c r="G269">
        <f t="shared" si="20"/>
        <v>4</v>
      </c>
    </row>
    <row r="270" spans="5:7" x14ac:dyDescent="0.2">
      <c r="E270">
        <v>242</v>
      </c>
      <c r="F270">
        <f t="shared" si="19"/>
        <v>13.356000000000002</v>
      </c>
      <c r="G270">
        <f t="shared" si="20"/>
        <v>4</v>
      </c>
    </row>
    <row r="271" spans="5:7" x14ac:dyDescent="0.2">
      <c r="E271">
        <v>243</v>
      </c>
      <c r="F271">
        <f t="shared" si="19"/>
        <v>13.356000000000002</v>
      </c>
      <c r="G271">
        <f t="shared" si="20"/>
        <v>4</v>
      </c>
    </row>
    <row r="272" spans="5:7" x14ac:dyDescent="0.2">
      <c r="E272">
        <v>244</v>
      </c>
      <c r="F272">
        <f t="shared" si="19"/>
        <v>13.356000000000002</v>
      </c>
      <c r="G272">
        <f t="shared" si="20"/>
        <v>4</v>
      </c>
    </row>
    <row r="273" spans="5:7" x14ac:dyDescent="0.2">
      <c r="E273">
        <v>245</v>
      </c>
      <c r="F273">
        <f t="shared" si="19"/>
        <v>13.356000000000002</v>
      </c>
      <c r="G273">
        <f t="shared" si="20"/>
        <v>4</v>
      </c>
    </row>
    <row r="274" spans="5:7" x14ac:dyDescent="0.2">
      <c r="E274">
        <v>246</v>
      </c>
      <c r="F274">
        <f t="shared" si="19"/>
        <v>13.356000000000002</v>
      </c>
      <c r="G274">
        <f t="shared" si="20"/>
        <v>4</v>
      </c>
    </row>
    <row r="275" spans="5:7" x14ac:dyDescent="0.2">
      <c r="E275">
        <v>247</v>
      </c>
      <c r="F275">
        <f t="shared" si="19"/>
        <v>13.356000000000002</v>
      </c>
      <c r="G275">
        <f t="shared" si="20"/>
        <v>4</v>
      </c>
    </row>
    <row r="276" spans="5:7" x14ac:dyDescent="0.2">
      <c r="E276">
        <v>248</v>
      </c>
      <c r="F276">
        <f t="shared" si="19"/>
        <v>13.356000000000002</v>
      </c>
      <c r="G276">
        <f t="shared" si="20"/>
        <v>4</v>
      </c>
    </row>
    <row r="277" spans="5:7" x14ac:dyDescent="0.2">
      <c r="E277">
        <v>249</v>
      </c>
      <c r="F277">
        <f t="shared" si="19"/>
        <v>13.356000000000002</v>
      </c>
      <c r="G277">
        <f t="shared" si="20"/>
        <v>4</v>
      </c>
    </row>
    <row r="278" spans="5:7" x14ac:dyDescent="0.2">
      <c r="E278">
        <v>250</v>
      </c>
      <c r="F278">
        <f t="shared" si="19"/>
        <v>13.356000000000002</v>
      </c>
      <c r="G278">
        <f t="shared" si="20"/>
        <v>4</v>
      </c>
    </row>
    <row r="279" spans="5:7" x14ac:dyDescent="0.2">
      <c r="E279">
        <v>251</v>
      </c>
      <c r="F279">
        <f t="shared" si="19"/>
        <v>13.340333333333334</v>
      </c>
      <c r="G279">
        <f t="shared" si="20"/>
        <v>4</v>
      </c>
    </row>
    <row r="280" spans="5:7" x14ac:dyDescent="0.2">
      <c r="E280">
        <v>252</v>
      </c>
      <c r="F280">
        <f t="shared" si="19"/>
        <v>13.340333333333334</v>
      </c>
      <c r="G280">
        <f t="shared" si="20"/>
        <v>4</v>
      </c>
    </row>
    <row r="281" spans="5:7" x14ac:dyDescent="0.2">
      <c r="E281">
        <v>253</v>
      </c>
      <c r="F281">
        <f t="shared" si="19"/>
        <v>13.340333333333334</v>
      </c>
      <c r="G281">
        <f t="shared" si="20"/>
        <v>4</v>
      </c>
    </row>
    <row r="282" spans="5:7" x14ac:dyDescent="0.2">
      <c r="E282">
        <v>254</v>
      </c>
      <c r="F282">
        <f t="shared" si="19"/>
        <v>13.340333333333334</v>
      </c>
      <c r="G282">
        <f t="shared" si="20"/>
        <v>4</v>
      </c>
    </row>
    <row r="283" spans="5:7" x14ac:dyDescent="0.2">
      <c r="E283">
        <v>255</v>
      </c>
      <c r="F283">
        <f t="shared" si="19"/>
        <v>13.340333333333334</v>
      </c>
      <c r="G283">
        <f t="shared" si="20"/>
        <v>4</v>
      </c>
    </row>
    <row r="284" spans="5:7" x14ac:dyDescent="0.2">
      <c r="E284">
        <v>256</v>
      </c>
      <c r="F284">
        <f t="shared" si="19"/>
        <v>13.340333333333334</v>
      </c>
      <c r="G284">
        <f t="shared" si="20"/>
        <v>4</v>
      </c>
    </row>
    <row r="285" spans="5:7" x14ac:dyDescent="0.2">
      <c r="E285">
        <v>257</v>
      </c>
      <c r="F285">
        <f t="shared" si="19"/>
        <v>13.340333333333334</v>
      </c>
      <c r="G285">
        <f t="shared" si="20"/>
        <v>4</v>
      </c>
    </row>
    <row r="286" spans="5:7" x14ac:dyDescent="0.2">
      <c r="E286">
        <v>258</v>
      </c>
      <c r="F286">
        <f t="shared" ref="F286:F349" si="21">VLOOKUP(E286,$B$29:$C$97,2)</f>
        <v>13.340333333333334</v>
      </c>
      <c r="G286">
        <f t="shared" ref="G286:G349" si="22">INT((ROW(G258)-1)/69)+1</f>
        <v>4</v>
      </c>
    </row>
    <row r="287" spans="5:7" x14ac:dyDescent="0.2">
      <c r="E287">
        <v>259</v>
      </c>
      <c r="F287">
        <f t="shared" si="21"/>
        <v>13.340333333333334</v>
      </c>
      <c r="G287">
        <f t="shared" si="22"/>
        <v>4</v>
      </c>
    </row>
    <row r="288" spans="5:7" x14ac:dyDescent="0.2">
      <c r="E288">
        <v>260</v>
      </c>
      <c r="F288">
        <f t="shared" si="21"/>
        <v>13.340333333333334</v>
      </c>
      <c r="G288">
        <f t="shared" si="22"/>
        <v>4</v>
      </c>
    </row>
    <row r="289" spans="5:7" x14ac:dyDescent="0.2">
      <c r="E289">
        <v>261</v>
      </c>
      <c r="F289">
        <f t="shared" si="21"/>
        <v>13.340333333333334</v>
      </c>
      <c r="G289">
        <f t="shared" si="22"/>
        <v>4</v>
      </c>
    </row>
    <row r="290" spans="5:7" x14ac:dyDescent="0.2">
      <c r="E290">
        <v>262</v>
      </c>
      <c r="F290">
        <f t="shared" si="21"/>
        <v>13.340333333333334</v>
      </c>
      <c r="G290">
        <f t="shared" si="22"/>
        <v>4</v>
      </c>
    </row>
    <row r="291" spans="5:7" x14ac:dyDescent="0.2">
      <c r="E291">
        <v>263</v>
      </c>
      <c r="F291">
        <f t="shared" si="21"/>
        <v>13.340333333333334</v>
      </c>
      <c r="G291">
        <f t="shared" si="22"/>
        <v>4</v>
      </c>
    </row>
    <row r="292" spans="5:7" x14ac:dyDescent="0.2">
      <c r="E292">
        <v>264</v>
      </c>
      <c r="F292">
        <f t="shared" si="21"/>
        <v>13.340333333333334</v>
      </c>
      <c r="G292">
        <f t="shared" si="22"/>
        <v>4</v>
      </c>
    </row>
    <row r="293" spans="5:7" x14ac:dyDescent="0.2">
      <c r="E293">
        <v>265</v>
      </c>
      <c r="F293">
        <f t="shared" si="21"/>
        <v>13.340333333333334</v>
      </c>
      <c r="G293">
        <f t="shared" si="22"/>
        <v>4</v>
      </c>
    </row>
    <row r="294" spans="5:7" x14ac:dyDescent="0.2">
      <c r="E294">
        <v>266</v>
      </c>
      <c r="F294">
        <f t="shared" si="21"/>
        <v>13.340333333333334</v>
      </c>
      <c r="G294">
        <f t="shared" si="22"/>
        <v>4</v>
      </c>
    </row>
    <row r="295" spans="5:7" x14ac:dyDescent="0.2">
      <c r="E295">
        <v>267</v>
      </c>
      <c r="F295">
        <f t="shared" si="21"/>
        <v>13.340333333333334</v>
      </c>
      <c r="G295">
        <f t="shared" si="22"/>
        <v>4</v>
      </c>
    </row>
    <row r="296" spans="5:7" x14ac:dyDescent="0.2">
      <c r="E296">
        <v>268</v>
      </c>
      <c r="F296">
        <f t="shared" si="21"/>
        <v>13.340333333333334</v>
      </c>
      <c r="G296">
        <f t="shared" si="22"/>
        <v>4</v>
      </c>
    </row>
    <row r="297" spans="5:7" x14ac:dyDescent="0.2">
      <c r="E297">
        <v>269</v>
      </c>
      <c r="F297">
        <f t="shared" si="21"/>
        <v>13.340333333333334</v>
      </c>
      <c r="G297">
        <f t="shared" si="22"/>
        <v>4</v>
      </c>
    </row>
    <row r="298" spans="5:7" x14ac:dyDescent="0.2">
      <c r="E298">
        <v>270</v>
      </c>
      <c r="F298">
        <f t="shared" si="21"/>
        <v>13.340333333333334</v>
      </c>
      <c r="G298">
        <f t="shared" si="22"/>
        <v>4</v>
      </c>
    </row>
    <row r="299" spans="5:7" x14ac:dyDescent="0.2">
      <c r="E299">
        <v>271</v>
      </c>
      <c r="F299">
        <f t="shared" si="21"/>
        <v>13.340333333333334</v>
      </c>
      <c r="G299">
        <f t="shared" si="22"/>
        <v>4</v>
      </c>
    </row>
    <row r="300" spans="5:7" x14ac:dyDescent="0.2">
      <c r="E300">
        <v>272</v>
      </c>
      <c r="F300">
        <f t="shared" si="21"/>
        <v>13.340333333333334</v>
      </c>
      <c r="G300">
        <f t="shared" si="22"/>
        <v>4</v>
      </c>
    </row>
    <row r="301" spans="5:7" x14ac:dyDescent="0.2">
      <c r="E301">
        <v>273</v>
      </c>
      <c r="F301">
        <f t="shared" si="21"/>
        <v>13.340333333333334</v>
      </c>
      <c r="G301">
        <f t="shared" si="22"/>
        <v>4</v>
      </c>
    </row>
    <row r="302" spans="5:7" x14ac:dyDescent="0.2">
      <c r="E302">
        <v>274</v>
      </c>
      <c r="F302">
        <f t="shared" si="21"/>
        <v>13.340333333333334</v>
      </c>
      <c r="G302">
        <f t="shared" si="22"/>
        <v>4</v>
      </c>
    </row>
    <row r="303" spans="5:7" x14ac:dyDescent="0.2">
      <c r="E303">
        <v>275</v>
      </c>
      <c r="F303">
        <f t="shared" si="21"/>
        <v>13.340333333333334</v>
      </c>
      <c r="G303">
        <f t="shared" si="22"/>
        <v>4</v>
      </c>
    </row>
    <row r="304" spans="5:7" x14ac:dyDescent="0.2">
      <c r="E304">
        <v>276</v>
      </c>
      <c r="F304">
        <f t="shared" si="21"/>
        <v>11.077666666666667</v>
      </c>
      <c r="G304">
        <f t="shared" si="22"/>
        <v>4</v>
      </c>
    </row>
    <row r="305" spans="5:7" x14ac:dyDescent="0.2">
      <c r="E305">
        <v>277</v>
      </c>
      <c r="F305">
        <f t="shared" si="21"/>
        <v>11.077666666666667</v>
      </c>
      <c r="G305">
        <f t="shared" si="22"/>
        <v>5</v>
      </c>
    </row>
    <row r="306" spans="5:7" x14ac:dyDescent="0.2">
      <c r="E306">
        <v>278</v>
      </c>
      <c r="F306">
        <f t="shared" si="21"/>
        <v>11.077666666666667</v>
      </c>
      <c r="G306">
        <f t="shared" si="22"/>
        <v>5</v>
      </c>
    </row>
    <row r="307" spans="5:7" x14ac:dyDescent="0.2">
      <c r="E307">
        <v>279</v>
      </c>
      <c r="F307">
        <f t="shared" si="21"/>
        <v>11.077666666666667</v>
      </c>
      <c r="G307">
        <f t="shared" si="22"/>
        <v>5</v>
      </c>
    </row>
    <row r="308" spans="5:7" x14ac:dyDescent="0.2">
      <c r="E308">
        <v>280</v>
      </c>
      <c r="F308">
        <f t="shared" si="21"/>
        <v>11.077666666666667</v>
      </c>
      <c r="G308">
        <f t="shared" si="22"/>
        <v>5</v>
      </c>
    </row>
    <row r="309" spans="5:7" x14ac:dyDescent="0.2">
      <c r="E309">
        <v>281</v>
      </c>
      <c r="F309">
        <f t="shared" si="21"/>
        <v>11.077666666666667</v>
      </c>
      <c r="G309">
        <f t="shared" si="22"/>
        <v>5</v>
      </c>
    </row>
    <row r="310" spans="5:7" x14ac:dyDescent="0.2">
      <c r="E310">
        <v>282</v>
      </c>
      <c r="F310">
        <f t="shared" si="21"/>
        <v>11.077666666666667</v>
      </c>
      <c r="G310">
        <f t="shared" si="22"/>
        <v>5</v>
      </c>
    </row>
    <row r="311" spans="5:7" x14ac:dyDescent="0.2">
      <c r="E311">
        <v>283</v>
      </c>
      <c r="F311">
        <f t="shared" si="21"/>
        <v>11.077666666666667</v>
      </c>
      <c r="G311">
        <f t="shared" si="22"/>
        <v>5</v>
      </c>
    </row>
    <row r="312" spans="5:7" x14ac:dyDescent="0.2">
      <c r="E312">
        <v>284</v>
      </c>
      <c r="F312">
        <f t="shared" si="21"/>
        <v>11.077666666666667</v>
      </c>
      <c r="G312">
        <f t="shared" si="22"/>
        <v>5</v>
      </c>
    </row>
    <row r="313" spans="5:7" x14ac:dyDescent="0.2">
      <c r="E313">
        <v>285</v>
      </c>
      <c r="F313">
        <f t="shared" si="21"/>
        <v>11.077666666666667</v>
      </c>
      <c r="G313">
        <f t="shared" si="22"/>
        <v>5</v>
      </c>
    </row>
    <row r="314" spans="5:7" x14ac:dyDescent="0.2">
      <c r="E314">
        <v>286</v>
      </c>
      <c r="F314">
        <f t="shared" si="21"/>
        <v>11.077666666666667</v>
      </c>
      <c r="G314">
        <f t="shared" si="22"/>
        <v>5</v>
      </c>
    </row>
    <row r="315" spans="5:7" x14ac:dyDescent="0.2">
      <c r="E315">
        <v>287</v>
      </c>
      <c r="F315">
        <f t="shared" si="21"/>
        <v>11.077666666666667</v>
      </c>
      <c r="G315">
        <f t="shared" si="22"/>
        <v>5</v>
      </c>
    </row>
    <row r="316" spans="5:7" x14ac:dyDescent="0.2">
      <c r="E316">
        <v>288</v>
      </c>
      <c r="F316">
        <f t="shared" si="21"/>
        <v>11.077666666666667</v>
      </c>
      <c r="G316">
        <f t="shared" si="22"/>
        <v>5</v>
      </c>
    </row>
    <row r="317" spans="5:7" x14ac:dyDescent="0.2">
      <c r="E317">
        <v>289</v>
      </c>
      <c r="F317">
        <f t="shared" si="21"/>
        <v>11.077666666666667</v>
      </c>
      <c r="G317">
        <f t="shared" si="22"/>
        <v>5</v>
      </c>
    </row>
    <row r="318" spans="5:7" x14ac:dyDescent="0.2">
      <c r="E318">
        <v>290</v>
      </c>
      <c r="F318">
        <f t="shared" si="21"/>
        <v>11.077666666666667</v>
      </c>
      <c r="G318">
        <f t="shared" si="22"/>
        <v>5</v>
      </c>
    </row>
    <row r="319" spans="5:7" x14ac:dyDescent="0.2">
      <c r="E319">
        <v>291</v>
      </c>
      <c r="F319">
        <f t="shared" si="21"/>
        <v>11.077666666666667</v>
      </c>
      <c r="G319">
        <f t="shared" si="22"/>
        <v>5</v>
      </c>
    </row>
    <row r="320" spans="5:7" x14ac:dyDescent="0.2">
      <c r="E320">
        <v>292</v>
      </c>
      <c r="F320">
        <f t="shared" si="21"/>
        <v>11.077666666666667</v>
      </c>
      <c r="G320">
        <f t="shared" si="22"/>
        <v>5</v>
      </c>
    </row>
    <row r="321" spans="5:7" x14ac:dyDescent="0.2">
      <c r="E321">
        <v>293</v>
      </c>
      <c r="F321">
        <f t="shared" si="21"/>
        <v>11.077666666666667</v>
      </c>
      <c r="G321">
        <f t="shared" si="22"/>
        <v>5</v>
      </c>
    </row>
    <row r="322" spans="5:7" x14ac:dyDescent="0.2">
      <c r="E322">
        <v>294</v>
      </c>
      <c r="F322">
        <f t="shared" si="21"/>
        <v>11.077666666666667</v>
      </c>
      <c r="G322">
        <f t="shared" si="22"/>
        <v>5</v>
      </c>
    </row>
    <row r="323" spans="5:7" x14ac:dyDescent="0.2">
      <c r="E323">
        <v>295</v>
      </c>
      <c r="F323">
        <f t="shared" si="21"/>
        <v>11.077666666666667</v>
      </c>
      <c r="G323">
        <f t="shared" si="22"/>
        <v>5</v>
      </c>
    </row>
    <row r="324" spans="5:7" x14ac:dyDescent="0.2">
      <c r="E324">
        <v>296</v>
      </c>
      <c r="F324">
        <f t="shared" si="21"/>
        <v>11.077666666666667</v>
      </c>
      <c r="G324">
        <f t="shared" si="22"/>
        <v>5</v>
      </c>
    </row>
    <row r="325" spans="5:7" x14ac:dyDescent="0.2">
      <c r="E325">
        <v>297</v>
      </c>
      <c r="F325">
        <f t="shared" si="21"/>
        <v>11.077666666666667</v>
      </c>
      <c r="G325">
        <f t="shared" si="22"/>
        <v>5</v>
      </c>
    </row>
    <row r="326" spans="5:7" x14ac:dyDescent="0.2">
      <c r="E326">
        <v>298</v>
      </c>
      <c r="F326">
        <f t="shared" si="21"/>
        <v>11.077666666666667</v>
      </c>
      <c r="G326">
        <f t="shared" si="22"/>
        <v>5</v>
      </c>
    </row>
    <row r="327" spans="5:7" x14ac:dyDescent="0.2">
      <c r="E327">
        <v>299</v>
      </c>
      <c r="F327">
        <f t="shared" si="21"/>
        <v>11.077666666666667</v>
      </c>
      <c r="G327">
        <f t="shared" si="22"/>
        <v>5</v>
      </c>
    </row>
    <row r="328" spans="5:7" x14ac:dyDescent="0.2">
      <c r="E328">
        <v>300</v>
      </c>
      <c r="F328">
        <f t="shared" si="21"/>
        <v>11.077666666666667</v>
      </c>
      <c r="G328">
        <f t="shared" si="22"/>
        <v>5</v>
      </c>
    </row>
    <row r="329" spans="5:7" x14ac:dyDescent="0.2">
      <c r="E329">
        <v>301</v>
      </c>
      <c r="F329">
        <f t="shared" si="21"/>
        <v>11.320666666666668</v>
      </c>
      <c r="G329">
        <f t="shared" si="22"/>
        <v>5</v>
      </c>
    </row>
    <row r="330" spans="5:7" x14ac:dyDescent="0.2">
      <c r="E330">
        <v>302</v>
      </c>
      <c r="F330">
        <f t="shared" si="21"/>
        <v>11.320666666666668</v>
      </c>
      <c r="G330">
        <f t="shared" si="22"/>
        <v>5</v>
      </c>
    </row>
    <row r="331" spans="5:7" x14ac:dyDescent="0.2">
      <c r="E331">
        <v>303</v>
      </c>
      <c r="F331">
        <f t="shared" si="21"/>
        <v>11.320666666666668</v>
      </c>
      <c r="G331">
        <f t="shared" si="22"/>
        <v>5</v>
      </c>
    </row>
    <row r="332" spans="5:7" x14ac:dyDescent="0.2">
      <c r="E332">
        <v>304</v>
      </c>
      <c r="F332">
        <f t="shared" si="21"/>
        <v>11.320666666666668</v>
      </c>
      <c r="G332">
        <f t="shared" si="22"/>
        <v>5</v>
      </c>
    </row>
    <row r="333" spans="5:7" x14ac:dyDescent="0.2">
      <c r="E333">
        <v>305</v>
      </c>
      <c r="F333">
        <f t="shared" si="21"/>
        <v>11.320666666666668</v>
      </c>
      <c r="G333">
        <f t="shared" si="22"/>
        <v>5</v>
      </c>
    </row>
    <row r="334" spans="5:7" x14ac:dyDescent="0.2">
      <c r="E334">
        <v>306</v>
      </c>
      <c r="F334">
        <f t="shared" si="21"/>
        <v>11.320666666666668</v>
      </c>
      <c r="G334">
        <f t="shared" si="22"/>
        <v>5</v>
      </c>
    </row>
    <row r="335" spans="5:7" x14ac:dyDescent="0.2">
      <c r="E335">
        <v>307</v>
      </c>
      <c r="F335">
        <f t="shared" si="21"/>
        <v>11.320666666666668</v>
      </c>
      <c r="G335">
        <f t="shared" si="22"/>
        <v>5</v>
      </c>
    </row>
    <row r="336" spans="5:7" x14ac:dyDescent="0.2">
      <c r="E336">
        <v>308</v>
      </c>
      <c r="F336">
        <f t="shared" si="21"/>
        <v>11.320666666666668</v>
      </c>
      <c r="G336">
        <f t="shared" si="22"/>
        <v>5</v>
      </c>
    </row>
    <row r="337" spans="5:7" x14ac:dyDescent="0.2">
      <c r="E337">
        <v>309</v>
      </c>
      <c r="F337">
        <f t="shared" si="21"/>
        <v>11.320666666666668</v>
      </c>
      <c r="G337">
        <f t="shared" si="22"/>
        <v>5</v>
      </c>
    </row>
    <row r="338" spans="5:7" x14ac:dyDescent="0.2">
      <c r="E338">
        <v>310</v>
      </c>
      <c r="F338">
        <f t="shared" si="21"/>
        <v>11.320666666666668</v>
      </c>
      <c r="G338">
        <f t="shared" si="22"/>
        <v>5</v>
      </c>
    </row>
    <row r="339" spans="5:7" x14ac:dyDescent="0.2">
      <c r="E339">
        <v>311</v>
      </c>
      <c r="F339">
        <f t="shared" si="21"/>
        <v>11.320666666666668</v>
      </c>
      <c r="G339">
        <f t="shared" si="22"/>
        <v>5</v>
      </c>
    </row>
    <row r="340" spans="5:7" x14ac:dyDescent="0.2">
      <c r="E340">
        <v>312</v>
      </c>
      <c r="F340">
        <f t="shared" si="21"/>
        <v>11.320666666666668</v>
      </c>
      <c r="G340">
        <f t="shared" si="22"/>
        <v>5</v>
      </c>
    </row>
    <row r="341" spans="5:7" x14ac:dyDescent="0.2">
      <c r="E341">
        <v>313</v>
      </c>
      <c r="F341">
        <f t="shared" si="21"/>
        <v>11.320666666666668</v>
      </c>
      <c r="G341">
        <f t="shared" si="22"/>
        <v>5</v>
      </c>
    </row>
    <row r="342" spans="5:7" x14ac:dyDescent="0.2">
      <c r="E342">
        <v>314</v>
      </c>
      <c r="F342">
        <f t="shared" si="21"/>
        <v>11.320666666666668</v>
      </c>
      <c r="G342">
        <f t="shared" si="22"/>
        <v>5</v>
      </c>
    </row>
    <row r="343" spans="5:7" x14ac:dyDescent="0.2">
      <c r="E343">
        <v>315</v>
      </c>
      <c r="F343">
        <f t="shared" si="21"/>
        <v>11.320666666666668</v>
      </c>
      <c r="G343">
        <f t="shared" si="22"/>
        <v>5</v>
      </c>
    </row>
    <row r="344" spans="5:7" x14ac:dyDescent="0.2">
      <c r="E344">
        <v>316</v>
      </c>
      <c r="F344">
        <f t="shared" si="21"/>
        <v>11.320666666666668</v>
      </c>
      <c r="G344">
        <f t="shared" si="22"/>
        <v>5</v>
      </c>
    </row>
    <row r="345" spans="5:7" x14ac:dyDescent="0.2">
      <c r="E345">
        <v>317</v>
      </c>
      <c r="F345">
        <f t="shared" si="21"/>
        <v>11.320666666666668</v>
      </c>
      <c r="G345">
        <f t="shared" si="22"/>
        <v>5</v>
      </c>
    </row>
    <row r="346" spans="5:7" x14ac:dyDescent="0.2">
      <c r="E346">
        <v>318</v>
      </c>
      <c r="F346">
        <f t="shared" si="21"/>
        <v>11.320666666666668</v>
      </c>
      <c r="G346">
        <f t="shared" si="22"/>
        <v>5</v>
      </c>
    </row>
    <row r="347" spans="5:7" x14ac:dyDescent="0.2">
      <c r="E347">
        <v>319</v>
      </c>
      <c r="F347">
        <f t="shared" si="21"/>
        <v>11.320666666666668</v>
      </c>
      <c r="G347">
        <f t="shared" si="22"/>
        <v>5</v>
      </c>
    </row>
    <row r="348" spans="5:7" x14ac:dyDescent="0.2">
      <c r="E348">
        <v>320</v>
      </c>
      <c r="F348">
        <f t="shared" si="21"/>
        <v>11.320666666666668</v>
      </c>
      <c r="G348">
        <f t="shared" si="22"/>
        <v>5</v>
      </c>
    </row>
    <row r="349" spans="5:7" x14ac:dyDescent="0.2">
      <c r="E349">
        <v>321</v>
      </c>
      <c r="F349">
        <f t="shared" si="21"/>
        <v>11.320666666666668</v>
      </c>
      <c r="G349">
        <f t="shared" si="22"/>
        <v>5</v>
      </c>
    </row>
    <row r="350" spans="5:7" x14ac:dyDescent="0.2">
      <c r="E350">
        <v>322</v>
      </c>
      <c r="F350">
        <f t="shared" ref="F350:F413" si="23">VLOOKUP(E350,$B$29:$C$97,2)</f>
        <v>11.320666666666668</v>
      </c>
      <c r="G350">
        <f t="shared" ref="G350:G413" si="24">INT((ROW(G322)-1)/69)+1</f>
        <v>5</v>
      </c>
    </row>
    <row r="351" spans="5:7" x14ac:dyDescent="0.2">
      <c r="E351">
        <v>323</v>
      </c>
      <c r="F351">
        <f t="shared" si="23"/>
        <v>11.320666666666668</v>
      </c>
      <c r="G351">
        <f t="shared" si="24"/>
        <v>5</v>
      </c>
    </row>
    <row r="352" spans="5:7" x14ac:dyDescent="0.2">
      <c r="E352">
        <v>324</v>
      </c>
      <c r="F352">
        <f t="shared" si="23"/>
        <v>11.320666666666668</v>
      </c>
      <c r="G352">
        <f t="shared" si="24"/>
        <v>5</v>
      </c>
    </row>
    <row r="353" spans="5:7" x14ac:dyDescent="0.2">
      <c r="E353">
        <v>325</v>
      </c>
      <c r="F353">
        <f t="shared" si="23"/>
        <v>11.320666666666668</v>
      </c>
      <c r="G353">
        <f t="shared" si="24"/>
        <v>5</v>
      </c>
    </row>
    <row r="354" spans="5:7" x14ac:dyDescent="0.2">
      <c r="E354">
        <v>326</v>
      </c>
      <c r="F354">
        <f t="shared" si="23"/>
        <v>16.701999999999998</v>
      </c>
      <c r="G354">
        <f t="shared" si="24"/>
        <v>5</v>
      </c>
    </row>
    <row r="355" spans="5:7" x14ac:dyDescent="0.2">
      <c r="E355">
        <v>327</v>
      </c>
      <c r="F355">
        <f t="shared" si="23"/>
        <v>16.701999999999998</v>
      </c>
      <c r="G355">
        <f t="shared" si="24"/>
        <v>5</v>
      </c>
    </row>
    <row r="356" spans="5:7" x14ac:dyDescent="0.2">
      <c r="E356">
        <v>328</v>
      </c>
      <c r="F356">
        <f t="shared" si="23"/>
        <v>16.701999999999998</v>
      </c>
      <c r="G356">
        <f t="shared" si="24"/>
        <v>5</v>
      </c>
    </row>
    <row r="357" spans="5:7" x14ac:dyDescent="0.2">
      <c r="E357">
        <v>329</v>
      </c>
      <c r="F357">
        <f t="shared" si="23"/>
        <v>16.701999999999998</v>
      </c>
      <c r="G357">
        <f t="shared" si="24"/>
        <v>5</v>
      </c>
    </row>
    <row r="358" spans="5:7" x14ac:dyDescent="0.2">
      <c r="E358">
        <v>330</v>
      </c>
      <c r="F358">
        <f t="shared" si="23"/>
        <v>16.701999999999998</v>
      </c>
      <c r="G358">
        <f t="shared" si="24"/>
        <v>5</v>
      </c>
    </row>
    <row r="359" spans="5:7" x14ac:dyDescent="0.2">
      <c r="E359">
        <v>331</v>
      </c>
      <c r="F359">
        <f t="shared" si="23"/>
        <v>16.701999999999998</v>
      </c>
      <c r="G359">
        <f t="shared" si="24"/>
        <v>5</v>
      </c>
    </row>
    <row r="360" spans="5:7" x14ac:dyDescent="0.2">
      <c r="E360">
        <v>332</v>
      </c>
      <c r="F360">
        <f t="shared" si="23"/>
        <v>16.701999999999998</v>
      </c>
      <c r="G360">
        <f t="shared" si="24"/>
        <v>5</v>
      </c>
    </row>
    <row r="361" spans="5:7" x14ac:dyDescent="0.2">
      <c r="E361">
        <v>333</v>
      </c>
      <c r="F361">
        <f t="shared" si="23"/>
        <v>16.701999999999998</v>
      </c>
      <c r="G361">
        <f t="shared" si="24"/>
        <v>5</v>
      </c>
    </row>
    <row r="362" spans="5:7" x14ac:dyDescent="0.2">
      <c r="E362">
        <v>334</v>
      </c>
      <c r="F362">
        <f t="shared" si="23"/>
        <v>16.701999999999998</v>
      </c>
      <c r="G362">
        <f t="shared" si="24"/>
        <v>5</v>
      </c>
    </row>
    <row r="363" spans="5:7" x14ac:dyDescent="0.2">
      <c r="E363">
        <v>335</v>
      </c>
      <c r="F363">
        <f t="shared" si="23"/>
        <v>16.701999999999998</v>
      </c>
      <c r="G363">
        <f t="shared" si="24"/>
        <v>5</v>
      </c>
    </row>
    <row r="364" spans="5:7" x14ac:dyDescent="0.2">
      <c r="E364">
        <v>336</v>
      </c>
      <c r="F364">
        <f t="shared" si="23"/>
        <v>16.701999999999998</v>
      </c>
      <c r="G364">
        <f t="shared" si="24"/>
        <v>5</v>
      </c>
    </row>
    <row r="365" spans="5:7" x14ac:dyDescent="0.2">
      <c r="E365">
        <v>337</v>
      </c>
      <c r="F365">
        <f t="shared" si="23"/>
        <v>16.701999999999998</v>
      </c>
      <c r="G365">
        <f t="shared" si="24"/>
        <v>5</v>
      </c>
    </row>
    <row r="366" spans="5:7" x14ac:dyDescent="0.2">
      <c r="E366">
        <v>338</v>
      </c>
      <c r="F366">
        <f t="shared" si="23"/>
        <v>16.701999999999998</v>
      </c>
      <c r="G366">
        <f t="shared" si="24"/>
        <v>5</v>
      </c>
    </row>
    <row r="367" spans="5:7" x14ac:dyDescent="0.2">
      <c r="E367">
        <v>339</v>
      </c>
      <c r="F367">
        <f t="shared" si="23"/>
        <v>16.701999999999998</v>
      </c>
      <c r="G367">
        <f t="shared" si="24"/>
        <v>5</v>
      </c>
    </row>
    <row r="368" spans="5:7" x14ac:dyDescent="0.2">
      <c r="E368">
        <v>340</v>
      </c>
      <c r="F368">
        <f t="shared" si="23"/>
        <v>16.701999999999998</v>
      </c>
      <c r="G368">
        <f t="shared" si="24"/>
        <v>5</v>
      </c>
    </row>
    <row r="369" spans="5:7" x14ac:dyDescent="0.2">
      <c r="E369">
        <v>341</v>
      </c>
      <c r="F369">
        <f t="shared" si="23"/>
        <v>16.701999999999998</v>
      </c>
      <c r="G369">
        <f t="shared" si="24"/>
        <v>5</v>
      </c>
    </row>
    <row r="370" spans="5:7" x14ac:dyDescent="0.2">
      <c r="E370">
        <v>342</v>
      </c>
      <c r="F370">
        <f t="shared" si="23"/>
        <v>16.701999999999998</v>
      </c>
      <c r="G370">
        <f t="shared" si="24"/>
        <v>5</v>
      </c>
    </row>
    <row r="371" spans="5:7" x14ac:dyDescent="0.2">
      <c r="E371">
        <v>343</v>
      </c>
      <c r="F371">
        <f t="shared" si="23"/>
        <v>16.701999999999998</v>
      </c>
      <c r="G371">
        <f t="shared" si="24"/>
        <v>5</v>
      </c>
    </row>
    <row r="372" spans="5:7" x14ac:dyDescent="0.2">
      <c r="E372">
        <v>344</v>
      </c>
      <c r="F372">
        <f t="shared" si="23"/>
        <v>16.701999999999998</v>
      </c>
      <c r="G372">
        <f t="shared" si="24"/>
        <v>5</v>
      </c>
    </row>
    <row r="373" spans="5:7" x14ac:dyDescent="0.2">
      <c r="E373">
        <v>345</v>
      </c>
      <c r="F373">
        <f t="shared" si="23"/>
        <v>16.701999999999998</v>
      </c>
      <c r="G373">
        <f t="shared" si="24"/>
        <v>5</v>
      </c>
    </row>
    <row r="374" spans="5:7" x14ac:dyDescent="0.2">
      <c r="E374">
        <v>346</v>
      </c>
      <c r="F374">
        <f t="shared" si="23"/>
        <v>16.701999999999998</v>
      </c>
      <c r="G374">
        <f t="shared" si="24"/>
        <v>6</v>
      </c>
    </row>
    <row r="375" spans="5:7" x14ac:dyDescent="0.2">
      <c r="E375">
        <v>347</v>
      </c>
      <c r="F375">
        <f t="shared" si="23"/>
        <v>16.701999999999998</v>
      </c>
      <c r="G375">
        <f t="shared" si="24"/>
        <v>6</v>
      </c>
    </row>
    <row r="376" spans="5:7" x14ac:dyDescent="0.2">
      <c r="E376">
        <v>348</v>
      </c>
      <c r="F376">
        <f t="shared" si="23"/>
        <v>16.701999999999998</v>
      </c>
      <c r="G376">
        <f t="shared" si="24"/>
        <v>6</v>
      </c>
    </row>
    <row r="377" spans="5:7" x14ac:dyDescent="0.2">
      <c r="E377">
        <v>349</v>
      </c>
      <c r="F377">
        <f t="shared" si="23"/>
        <v>16.701999999999998</v>
      </c>
      <c r="G377">
        <f t="shared" si="24"/>
        <v>6</v>
      </c>
    </row>
    <row r="378" spans="5:7" x14ac:dyDescent="0.2">
      <c r="E378">
        <v>350</v>
      </c>
      <c r="F378">
        <f t="shared" si="23"/>
        <v>16.701999999999998</v>
      </c>
      <c r="G378">
        <f t="shared" si="24"/>
        <v>6</v>
      </c>
    </row>
    <row r="379" spans="5:7" x14ac:dyDescent="0.2">
      <c r="E379">
        <v>351</v>
      </c>
      <c r="F379">
        <f t="shared" si="23"/>
        <v>13.884</v>
      </c>
      <c r="G379">
        <f t="shared" si="24"/>
        <v>6</v>
      </c>
    </row>
    <row r="380" spans="5:7" x14ac:dyDescent="0.2">
      <c r="E380">
        <v>352</v>
      </c>
      <c r="F380">
        <f t="shared" si="23"/>
        <v>13.884</v>
      </c>
      <c r="G380">
        <f t="shared" si="24"/>
        <v>6</v>
      </c>
    </row>
    <row r="381" spans="5:7" x14ac:dyDescent="0.2">
      <c r="E381">
        <v>353</v>
      </c>
      <c r="F381">
        <f t="shared" si="23"/>
        <v>13.884</v>
      </c>
      <c r="G381">
        <f t="shared" si="24"/>
        <v>6</v>
      </c>
    </row>
    <row r="382" spans="5:7" x14ac:dyDescent="0.2">
      <c r="E382">
        <v>354</v>
      </c>
      <c r="F382">
        <f t="shared" si="23"/>
        <v>13.884</v>
      </c>
      <c r="G382">
        <f t="shared" si="24"/>
        <v>6</v>
      </c>
    </row>
    <row r="383" spans="5:7" x14ac:dyDescent="0.2">
      <c r="E383">
        <v>355</v>
      </c>
      <c r="F383">
        <f t="shared" si="23"/>
        <v>13.884</v>
      </c>
      <c r="G383">
        <f t="shared" si="24"/>
        <v>6</v>
      </c>
    </row>
    <row r="384" spans="5:7" x14ac:dyDescent="0.2">
      <c r="E384">
        <v>356</v>
      </c>
      <c r="F384">
        <f t="shared" si="23"/>
        <v>13.884</v>
      </c>
      <c r="G384">
        <f t="shared" si="24"/>
        <v>6</v>
      </c>
    </row>
    <row r="385" spans="5:7" x14ac:dyDescent="0.2">
      <c r="E385">
        <v>357</v>
      </c>
      <c r="F385">
        <f t="shared" si="23"/>
        <v>13.884</v>
      </c>
      <c r="G385">
        <f t="shared" si="24"/>
        <v>6</v>
      </c>
    </row>
    <row r="386" spans="5:7" x14ac:dyDescent="0.2">
      <c r="E386">
        <v>358</v>
      </c>
      <c r="F386">
        <f t="shared" si="23"/>
        <v>13.884</v>
      </c>
      <c r="G386">
        <f t="shared" si="24"/>
        <v>6</v>
      </c>
    </row>
    <row r="387" spans="5:7" x14ac:dyDescent="0.2">
      <c r="E387">
        <v>359</v>
      </c>
      <c r="F387">
        <f t="shared" si="23"/>
        <v>13.884</v>
      </c>
      <c r="G387">
        <f t="shared" si="24"/>
        <v>6</v>
      </c>
    </row>
    <row r="388" spans="5:7" x14ac:dyDescent="0.2">
      <c r="E388">
        <v>360</v>
      </c>
      <c r="F388">
        <f t="shared" si="23"/>
        <v>13.884</v>
      </c>
      <c r="G388">
        <f t="shared" si="24"/>
        <v>6</v>
      </c>
    </row>
    <row r="389" spans="5:7" x14ac:dyDescent="0.2">
      <c r="E389">
        <v>361</v>
      </c>
      <c r="F389">
        <f t="shared" si="23"/>
        <v>13.884</v>
      </c>
      <c r="G389">
        <f t="shared" si="24"/>
        <v>6</v>
      </c>
    </row>
    <row r="390" spans="5:7" x14ac:dyDescent="0.2">
      <c r="E390">
        <v>362</v>
      </c>
      <c r="F390">
        <f t="shared" si="23"/>
        <v>13.884</v>
      </c>
      <c r="G390">
        <f t="shared" si="24"/>
        <v>6</v>
      </c>
    </row>
    <row r="391" spans="5:7" x14ac:dyDescent="0.2">
      <c r="E391">
        <v>363</v>
      </c>
      <c r="F391">
        <f t="shared" si="23"/>
        <v>13.884</v>
      </c>
      <c r="G391">
        <f t="shared" si="24"/>
        <v>6</v>
      </c>
    </row>
    <row r="392" spans="5:7" x14ac:dyDescent="0.2">
      <c r="E392">
        <v>364</v>
      </c>
      <c r="F392">
        <f t="shared" si="23"/>
        <v>13.884</v>
      </c>
      <c r="G392">
        <f t="shared" si="24"/>
        <v>6</v>
      </c>
    </row>
    <row r="393" spans="5:7" x14ac:dyDescent="0.2">
      <c r="E393">
        <v>365</v>
      </c>
      <c r="F393">
        <f t="shared" si="23"/>
        <v>13.884</v>
      </c>
      <c r="G393">
        <f t="shared" si="24"/>
        <v>6</v>
      </c>
    </row>
    <row r="394" spans="5:7" x14ac:dyDescent="0.2">
      <c r="E394">
        <v>366</v>
      </c>
      <c r="F394">
        <f t="shared" si="23"/>
        <v>13.884</v>
      </c>
      <c r="G394">
        <f t="shared" si="24"/>
        <v>6</v>
      </c>
    </row>
    <row r="395" spans="5:7" x14ac:dyDescent="0.2">
      <c r="E395">
        <v>367</v>
      </c>
      <c r="F395">
        <f t="shared" si="23"/>
        <v>13.884</v>
      </c>
      <c r="G395">
        <f t="shared" si="24"/>
        <v>6</v>
      </c>
    </row>
    <row r="396" spans="5:7" x14ac:dyDescent="0.2">
      <c r="E396">
        <v>368</v>
      </c>
      <c r="F396">
        <f t="shared" si="23"/>
        <v>13.884</v>
      </c>
      <c r="G396">
        <f t="shared" si="24"/>
        <v>6</v>
      </c>
    </row>
    <row r="397" spans="5:7" x14ac:dyDescent="0.2">
      <c r="E397">
        <v>369</v>
      </c>
      <c r="F397">
        <f t="shared" si="23"/>
        <v>13.884</v>
      </c>
      <c r="G397">
        <f t="shared" si="24"/>
        <v>6</v>
      </c>
    </row>
    <row r="398" spans="5:7" x14ac:dyDescent="0.2">
      <c r="E398">
        <v>370</v>
      </c>
      <c r="F398">
        <f t="shared" si="23"/>
        <v>13.884</v>
      </c>
      <c r="G398">
        <f t="shared" si="24"/>
        <v>6</v>
      </c>
    </row>
    <row r="399" spans="5:7" x14ac:dyDescent="0.2">
      <c r="E399">
        <v>371</v>
      </c>
      <c r="F399">
        <f t="shared" si="23"/>
        <v>13.884</v>
      </c>
      <c r="G399">
        <f t="shared" si="24"/>
        <v>6</v>
      </c>
    </row>
    <row r="400" spans="5:7" x14ac:dyDescent="0.2">
      <c r="E400">
        <v>372</v>
      </c>
      <c r="F400">
        <f t="shared" si="23"/>
        <v>13.884</v>
      </c>
      <c r="G400">
        <f t="shared" si="24"/>
        <v>6</v>
      </c>
    </row>
    <row r="401" spans="5:7" x14ac:dyDescent="0.2">
      <c r="E401">
        <v>373</v>
      </c>
      <c r="F401">
        <f t="shared" si="23"/>
        <v>13.884</v>
      </c>
      <c r="G401">
        <f t="shared" si="24"/>
        <v>6</v>
      </c>
    </row>
    <row r="402" spans="5:7" x14ac:dyDescent="0.2">
      <c r="E402">
        <v>374</v>
      </c>
      <c r="F402">
        <f t="shared" si="23"/>
        <v>13.884</v>
      </c>
      <c r="G402">
        <f t="shared" si="24"/>
        <v>6</v>
      </c>
    </row>
    <row r="403" spans="5:7" x14ac:dyDescent="0.2">
      <c r="E403">
        <v>375</v>
      </c>
      <c r="F403">
        <f t="shared" si="23"/>
        <v>13.884</v>
      </c>
      <c r="G403">
        <f t="shared" si="24"/>
        <v>6</v>
      </c>
    </row>
    <row r="404" spans="5:7" x14ac:dyDescent="0.2">
      <c r="E404">
        <v>376</v>
      </c>
      <c r="F404">
        <f t="shared" si="23"/>
        <v>11.641666666666667</v>
      </c>
      <c r="G404">
        <f t="shared" si="24"/>
        <v>6</v>
      </c>
    </row>
    <row r="405" spans="5:7" x14ac:dyDescent="0.2">
      <c r="E405">
        <v>377</v>
      </c>
      <c r="F405">
        <f t="shared" si="23"/>
        <v>11.641666666666667</v>
      </c>
      <c r="G405">
        <f t="shared" si="24"/>
        <v>6</v>
      </c>
    </row>
    <row r="406" spans="5:7" x14ac:dyDescent="0.2">
      <c r="E406">
        <v>378</v>
      </c>
      <c r="F406">
        <f t="shared" si="23"/>
        <v>11.641666666666667</v>
      </c>
      <c r="G406">
        <f t="shared" si="24"/>
        <v>6</v>
      </c>
    </row>
    <row r="407" spans="5:7" x14ac:dyDescent="0.2">
      <c r="E407">
        <v>379</v>
      </c>
      <c r="F407">
        <f t="shared" si="23"/>
        <v>11.641666666666667</v>
      </c>
      <c r="G407">
        <f t="shared" si="24"/>
        <v>6</v>
      </c>
    </row>
    <row r="408" spans="5:7" x14ac:dyDescent="0.2">
      <c r="E408">
        <v>380</v>
      </c>
      <c r="F408">
        <f t="shared" si="23"/>
        <v>11.641666666666667</v>
      </c>
      <c r="G408">
        <f t="shared" si="24"/>
        <v>6</v>
      </c>
    </row>
    <row r="409" spans="5:7" x14ac:dyDescent="0.2">
      <c r="E409">
        <v>381</v>
      </c>
      <c r="F409">
        <f t="shared" si="23"/>
        <v>11.641666666666667</v>
      </c>
      <c r="G409">
        <f t="shared" si="24"/>
        <v>6</v>
      </c>
    </row>
    <row r="410" spans="5:7" x14ac:dyDescent="0.2">
      <c r="E410">
        <v>382</v>
      </c>
      <c r="F410">
        <f t="shared" si="23"/>
        <v>11.641666666666667</v>
      </c>
      <c r="G410">
        <f t="shared" si="24"/>
        <v>6</v>
      </c>
    </row>
    <row r="411" spans="5:7" x14ac:dyDescent="0.2">
      <c r="E411">
        <v>383</v>
      </c>
      <c r="F411">
        <f t="shared" si="23"/>
        <v>11.641666666666667</v>
      </c>
      <c r="G411">
        <f t="shared" si="24"/>
        <v>6</v>
      </c>
    </row>
    <row r="412" spans="5:7" x14ac:dyDescent="0.2">
      <c r="E412">
        <v>384</v>
      </c>
      <c r="F412">
        <f t="shared" si="23"/>
        <v>11.641666666666667</v>
      </c>
      <c r="G412">
        <f t="shared" si="24"/>
        <v>6</v>
      </c>
    </row>
    <row r="413" spans="5:7" x14ac:dyDescent="0.2">
      <c r="E413">
        <v>385</v>
      </c>
      <c r="F413">
        <f t="shared" si="23"/>
        <v>11.641666666666667</v>
      </c>
      <c r="G413">
        <f t="shared" si="24"/>
        <v>6</v>
      </c>
    </row>
    <row r="414" spans="5:7" x14ac:dyDescent="0.2">
      <c r="E414">
        <v>386</v>
      </c>
      <c r="F414">
        <f t="shared" ref="F414:F477" si="25">VLOOKUP(E414,$B$29:$C$97,2)</f>
        <v>11.641666666666667</v>
      </c>
      <c r="G414">
        <f t="shared" ref="G414:G477" si="26">INT((ROW(G386)-1)/69)+1</f>
        <v>6</v>
      </c>
    </row>
    <row r="415" spans="5:7" x14ac:dyDescent="0.2">
      <c r="E415">
        <v>387</v>
      </c>
      <c r="F415">
        <f t="shared" si="25"/>
        <v>11.641666666666667</v>
      </c>
      <c r="G415">
        <f t="shared" si="26"/>
        <v>6</v>
      </c>
    </row>
    <row r="416" spans="5:7" x14ac:dyDescent="0.2">
      <c r="E416">
        <v>388</v>
      </c>
      <c r="F416">
        <f t="shared" si="25"/>
        <v>11.641666666666667</v>
      </c>
      <c r="G416">
        <f t="shared" si="26"/>
        <v>6</v>
      </c>
    </row>
    <row r="417" spans="5:7" x14ac:dyDescent="0.2">
      <c r="E417">
        <v>389</v>
      </c>
      <c r="F417">
        <f t="shared" si="25"/>
        <v>11.641666666666667</v>
      </c>
      <c r="G417">
        <f t="shared" si="26"/>
        <v>6</v>
      </c>
    </row>
    <row r="418" spans="5:7" x14ac:dyDescent="0.2">
      <c r="E418">
        <v>390</v>
      </c>
      <c r="F418">
        <f t="shared" si="25"/>
        <v>11.641666666666667</v>
      </c>
      <c r="G418">
        <f t="shared" si="26"/>
        <v>6</v>
      </c>
    </row>
    <row r="419" spans="5:7" x14ac:dyDescent="0.2">
      <c r="E419">
        <v>391</v>
      </c>
      <c r="F419">
        <f t="shared" si="25"/>
        <v>11.641666666666667</v>
      </c>
      <c r="G419">
        <f t="shared" si="26"/>
        <v>6</v>
      </c>
    </row>
    <row r="420" spans="5:7" x14ac:dyDescent="0.2">
      <c r="E420">
        <v>392</v>
      </c>
      <c r="F420">
        <f t="shared" si="25"/>
        <v>11.641666666666667</v>
      </c>
      <c r="G420">
        <f t="shared" si="26"/>
        <v>6</v>
      </c>
    </row>
    <row r="421" spans="5:7" x14ac:dyDescent="0.2">
      <c r="E421">
        <v>393</v>
      </c>
      <c r="F421">
        <f t="shared" si="25"/>
        <v>11.641666666666667</v>
      </c>
      <c r="G421">
        <f t="shared" si="26"/>
        <v>6</v>
      </c>
    </row>
    <row r="422" spans="5:7" x14ac:dyDescent="0.2">
      <c r="E422">
        <v>394</v>
      </c>
      <c r="F422">
        <f t="shared" si="25"/>
        <v>11.641666666666667</v>
      </c>
      <c r="G422">
        <f t="shared" si="26"/>
        <v>6</v>
      </c>
    </row>
    <row r="423" spans="5:7" x14ac:dyDescent="0.2">
      <c r="E423">
        <v>395</v>
      </c>
      <c r="F423">
        <f t="shared" si="25"/>
        <v>11.641666666666667</v>
      </c>
      <c r="G423">
        <f t="shared" si="26"/>
        <v>6</v>
      </c>
    </row>
    <row r="424" spans="5:7" x14ac:dyDescent="0.2">
      <c r="E424">
        <v>396</v>
      </c>
      <c r="F424">
        <f t="shared" si="25"/>
        <v>11.641666666666667</v>
      </c>
      <c r="G424">
        <f t="shared" si="26"/>
        <v>6</v>
      </c>
    </row>
    <row r="425" spans="5:7" x14ac:dyDescent="0.2">
      <c r="E425">
        <v>397</v>
      </c>
      <c r="F425">
        <f t="shared" si="25"/>
        <v>11.641666666666667</v>
      </c>
      <c r="G425">
        <f t="shared" si="26"/>
        <v>6</v>
      </c>
    </row>
    <row r="426" spans="5:7" x14ac:dyDescent="0.2">
      <c r="E426">
        <v>398</v>
      </c>
      <c r="F426">
        <f t="shared" si="25"/>
        <v>11.641666666666667</v>
      </c>
      <c r="G426">
        <f t="shared" si="26"/>
        <v>6</v>
      </c>
    </row>
    <row r="427" spans="5:7" x14ac:dyDescent="0.2">
      <c r="E427">
        <v>399</v>
      </c>
      <c r="F427">
        <f t="shared" si="25"/>
        <v>11.641666666666667</v>
      </c>
      <c r="G427">
        <f t="shared" si="26"/>
        <v>6</v>
      </c>
    </row>
    <row r="428" spans="5:7" x14ac:dyDescent="0.2">
      <c r="E428">
        <v>400</v>
      </c>
      <c r="F428">
        <f t="shared" si="25"/>
        <v>11.641666666666667</v>
      </c>
      <c r="G428">
        <f t="shared" si="26"/>
        <v>6</v>
      </c>
    </row>
    <row r="429" spans="5:7" x14ac:dyDescent="0.2">
      <c r="E429">
        <v>401</v>
      </c>
      <c r="F429">
        <f t="shared" si="25"/>
        <v>16.414999999999999</v>
      </c>
      <c r="G429">
        <f t="shared" si="26"/>
        <v>6</v>
      </c>
    </row>
    <row r="430" spans="5:7" x14ac:dyDescent="0.2">
      <c r="E430">
        <v>402</v>
      </c>
      <c r="F430">
        <f t="shared" si="25"/>
        <v>16.414999999999999</v>
      </c>
      <c r="G430">
        <f t="shared" si="26"/>
        <v>6</v>
      </c>
    </row>
    <row r="431" spans="5:7" x14ac:dyDescent="0.2">
      <c r="E431">
        <v>403</v>
      </c>
      <c r="F431">
        <f t="shared" si="25"/>
        <v>16.414999999999999</v>
      </c>
      <c r="G431">
        <f t="shared" si="26"/>
        <v>6</v>
      </c>
    </row>
    <row r="432" spans="5:7" x14ac:dyDescent="0.2">
      <c r="E432">
        <v>404</v>
      </c>
      <c r="F432">
        <f t="shared" si="25"/>
        <v>16.414999999999999</v>
      </c>
      <c r="G432">
        <f t="shared" si="26"/>
        <v>6</v>
      </c>
    </row>
    <row r="433" spans="5:7" x14ac:dyDescent="0.2">
      <c r="E433">
        <v>405</v>
      </c>
      <c r="F433">
        <f t="shared" si="25"/>
        <v>16.414999999999999</v>
      </c>
      <c r="G433">
        <f t="shared" si="26"/>
        <v>6</v>
      </c>
    </row>
    <row r="434" spans="5:7" x14ac:dyDescent="0.2">
      <c r="E434">
        <v>406</v>
      </c>
      <c r="F434">
        <f t="shared" si="25"/>
        <v>16.414999999999999</v>
      </c>
      <c r="G434">
        <f t="shared" si="26"/>
        <v>6</v>
      </c>
    </row>
    <row r="435" spans="5:7" x14ac:dyDescent="0.2">
      <c r="E435">
        <v>407</v>
      </c>
      <c r="F435">
        <f t="shared" si="25"/>
        <v>16.414999999999999</v>
      </c>
      <c r="G435">
        <f t="shared" si="26"/>
        <v>6</v>
      </c>
    </row>
    <row r="436" spans="5:7" x14ac:dyDescent="0.2">
      <c r="E436">
        <v>408</v>
      </c>
      <c r="F436">
        <f t="shared" si="25"/>
        <v>16.414999999999999</v>
      </c>
      <c r="G436">
        <f t="shared" si="26"/>
        <v>6</v>
      </c>
    </row>
    <row r="437" spans="5:7" x14ac:dyDescent="0.2">
      <c r="E437">
        <v>409</v>
      </c>
      <c r="F437">
        <f t="shared" si="25"/>
        <v>16.414999999999999</v>
      </c>
      <c r="G437">
        <f t="shared" si="26"/>
        <v>6</v>
      </c>
    </row>
    <row r="438" spans="5:7" x14ac:dyDescent="0.2">
      <c r="E438">
        <v>410</v>
      </c>
      <c r="F438">
        <f t="shared" si="25"/>
        <v>16.414999999999999</v>
      </c>
      <c r="G438">
        <f t="shared" si="26"/>
        <v>6</v>
      </c>
    </row>
    <row r="439" spans="5:7" x14ac:dyDescent="0.2">
      <c r="E439">
        <v>411</v>
      </c>
      <c r="F439">
        <f t="shared" si="25"/>
        <v>16.414999999999999</v>
      </c>
      <c r="G439">
        <f t="shared" si="26"/>
        <v>6</v>
      </c>
    </row>
    <row r="440" spans="5:7" x14ac:dyDescent="0.2">
      <c r="E440">
        <v>412</v>
      </c>
      <c r="F440">
        <f t="shared" si="25"/>
        <v>16.414999999999999</v>
      </c>
      <c r="G440">
        <f t="shared" si="26"/>
        <v>6</v>
      </c>
    </row>
    <row r="441" spans="5:7" x14ac:dyDescent="0.2">
      <c r="E441">
        <v>413</v>
      </c>
      <c r="F441">
        <f t="shared" si="25"/>
        <v>16.414999999999999</v>
      </c>
      <c r="G441">
        <f t="shared" si="26"/>
        <v>6</v>
      </c>
    </row>
    <row r="442" spans="5:7" x14ac:dyDescent="0.2">
      <c r="E442">
        <v>414</v>
      </c>
      <c r="F442">
        <f t="shared" si="25"/>
        <v>16.414999999999999</v>
      </c>
      <c r="G442">
        <f t="shared" si="26"/>
        <v>6</v>
      </c>
    </row>
    <row r="443" spans="5:7" x14ac:dyDescent="0.2">
      <c r="E443">
        <v>415</v>
      </c>
      <c r="F443">
        <f t="shared" si="25"/>
        <v>16.414999999999999</v>
      </c>
      <c r="G443">
        <f t="shared" si="26"/>
        <v>7</v>
      </c>
    </row>
    <row r="444" spans="5:7" x14ac:dyDescent="0.2">
      <c r="E444">
        <v>416</v>
      </c>
      <c r="F444">
        <f t="shared" si="25"/>
        <v>16.414999999999999</v>
      </c>
      <c r="G444">
        <f t="shared" si="26"/>
        <v>7</v>
      </c>
    </row>
    <row r="445" spans="5:7" x14ac:dyDescent="0.2">
      <c r="E445">
        <v>417</v>
      </c>
      <c r="F445">
        <f t="shared" si="25"/>
        <v>16.414999999999999</v>
      </c>
      <c r="G445">
        <f t="shared" si="26"/>
        <v>7</v>
      </c>
    </row>
    <row r="446" spans="5:7" x14ac:dyDescent="0.2">
      <c r="E446">
        <v>418</v>
      </c>
      <c r="F446">
        <f t="shared" si="25"/>
        <v>16.414999999999999</v>
      </c>
      <c r="G446">
        <f t="shared" si="26"/>
        <v>7</v>
      </c>
    </row>
    <row r="447" spans="5:7" x14ac:dyDescent="0.2">
      <c r="E447">
        <v>419</v>
      </c>
      <c r="F447">
        <f t="shared" si="25"/>
        <v>16.414999999999999</v>
      </c>
      <c r="G447">
        <f t="shared" si="26"/>
        <v>7</v>
      </c>
    </row>
    <row r="448" spans="5:7" x14ac:dyDescent="0.2">
      <c r="E448">
        <v>420</v>
      </c>
      <c r="F448">
        <f t="shared" si="25"/>
        <v>16.414999999999999</v>
      </c>
      <c r="G448">
        <f t="shared" si="26"/>
        <v>7</v>
      </c>
    </row>
    <row r="449" spans="5:7" x14ac:dyDescent="0.2">
      <c r="E449">
        <v>421</v>
      </c>
      <c r="F449">
        <f t="shared" si="25"/>
        <v>16.414999999999999</v>
      </c>
      <c r="G449">
        <f t="shared" si="26"/>
        <v>7</v>
      </c>
    </row>
    <row r="450" spans="5:7" x14ac:dyDescent="0.2">
      <c r="E450">
        <v>422</v>
      </c>
      <c r="F450">
        <f t="shared" si="25"/>
        <v>16.414999999999999</v>
      </c>
      <c r="G450">
        <f t="shared" si="26"/>
        <v>7</v>
      </c>
    </row>
    <row r="451" spans="5:7" x14ac:dyDescent="0.2">
      <c r="E451">
        <v>423</v>
      </c>
      <c r="F451">
        <f t="shared" si="25"/>
        <v>16.414999999999999</v>
      </c>
      <c r="G451">
        <f t="shared" si="26"/>
        <v>7</v>
      </c>
    </row>
    <row r="452" spans="5:7" x14ac:dyDescent="0.2">
      <c r="E452">
        <v>424</v>
      </c>
      <c r="F452">
        <f t="shared" si="25"/>
        <v>16.414999999999999</v>
      </c>
      <c r="G452">
        <f t="shared" si="26"/>
        <v>7</v>
      </c>
    </row>
    <row r="453" spans="5:7" x14ac:dyDescent="0.2">
      <c r="E453">
        <v>425</v>
      </c>
      <c r="F453">
        <f t="shared" si="25"/>
        <v>16.414999999999999</v>
      </c>
      <c r="G453">
        <f t="shared" si="26"/>
        <v>7</v>
      </c>
    </row>
    <row r="454" spans="5:7" x14ac:dyDescent="0.2">
      <c r="E454">
        <v>426</v>
      </c>
      <c r="F454">
        <f t="shared" si="25"/>
        <v>17.168000000000003</v>
      </c>
      <c r="G454">
        <f t="shared" si="26"/>
        <v>7</v>
      </c>
    </row>
    <row r="455" spans="5:7" x14ac:dyDescent="0.2">
      <c r="E455">
        <v>427</v>
      </c>
      <c r="F455">
        <f t="shared" si="25"/>
        <v>17.168000000000003</v>
      </c>
      <c r="G455">
        <f t="shared" si="26"/>
        <v>7</v>
      </c>
    </row>
    <row r="456" spans="5:7" x14ac:dyDescent="0.2">
      <c r="E456">
        <v>428</v>
      </c>
      <c r="F456">
        <f t="shared" si="25"/>
        <v>17.168000000000003</v>
      </c>
      <c r="G456">
        <f t="shared" si="26"/>
        <v>7</v>
      </c>
    </row>
    <row r="457" spans="5:7" x14ac:dyDescent="0.2">
      <c r="E457">
        <v>429</v>
      </c>
      <c r="F457">
        <f t="shared" si="25"/>
        <v>17.168000000000003</v>
      </c>
      <c r="G457">
        <f t="shared" si="26"/>
        <v>7</v>
      </c>
    </row>
    <row r="458" spans="5:7" x14ac:dyDescent="0.2">
      <c r="E458">
        <v>430</v>
      </c>
      <c r="F458">
        <f t="shared" si="25"/>
        <v>17.168000000000003</v>
      </c>
      <c r="G458">
        <f t="shared" si="26"/>
        <v>7</v>
      </c>
    </row>
    <row r="459" spans="5:7" x14ac:dyDescent="0.2">
      <c r="E459">
        <v>431</v>
      </c>
      <c r="F459">
        <f t="shared" si="25"/>
        <v>17.168000000000003</v>
      </c>
      <c r="G459">
        <f t="shared" si="26"/>
        <v>7</v>
      </c>
    </row>
    <row r="460" spans="5:7" x14ac:dyDescent="0.2">
      <c r="E460">
        <v>432</v>
      </c>
      <c r="F460">
        <f t="shared" si="25"/>
        <v>17.168000000000003</v>
      </c>
      <c r="G460">
        <f t="shared" si="26"/>
        <v>7</v>
      </c>
    </row>
    <row r="461" spans="5:7" x14ac:dyDescent="0.2">
      <c r="E461">
        <v>433</v>
      </c>
      <c r="F461">
        <f t="shared" si="25"/>
        <v>17.168000000000003</v>
      </c>
      <c r="G461">
        <f t="shared" si="26"/>
        <v>7</v>
      </c>
    </row>
    <row r="462" spans="5:7" x14ac:dyDescent="0.2">
      <c r="E462">
        <v>434</v>
      </c>
      <c r="F462">
        <f t="shared" si="25"/>
        <v>17.168000000000003</v>
      </c>
      <c r="G462">
        <f t="shared" si="26"/>
        <v>7</v>
      </c>
    </row>
    <row r="463" spans="5:7" x14ac:dyDescent="0.2">
      <c r="E463">
        <v>435</v>
      </c>
      <c r="F463">
        <f t="shared" si="25"/>
        <v>17.168000000000003</v>
      </c>
      <c r="G463">
        <f t="shared" si="26"/>
        <v>7</v>
      </c>
    </row>
    <row r="464" spans="5:7" x14ac:dyDescent="0.2">
      <c r="E464">
        <v>436</v>
      </c>
      <c r="F464">
        <f t="shared" si="25"/>
        <v>17.168000000000003</v>
      </c>
      <c r="G464">
        <f t="shared" si="26"/>
        <v>7</v>
      </c>
    </row>
    <row r="465" spans="5:7" x14ac:dyDescent="0.2">
      <c r="E465">
        <v>437</v>
      </c>
      <c r="F465">
        <f t="shared" si="25"/>
        <v>17.168000000000003</v>
      </c>
      <c r="G465">
        <f t="shared" si="26"/>
        <v>7</v>
      </c>
    </row>
    <row r="466" spans="5:7" x14ac:dyDescent="0.2">
      <c r="E466">
        <v>438</v>
      </c>
      <c r="F466">
        <f t="shared" si="25"/>
        <v>17.168000000000003</v>
      </c>
      <c r="G466">
        <f t="shared" si="26"/>
        <v>7</v>
      </c>
    </row>
    <row r="467" spans="5:7" x14ac:dyDescent="0.2">
      <c r="E467">
        <v>439</v>
      </c>
      <c r="F467">
        <f t="shared" si="25"/>
        <v>17.168000000000003</v>
      </c>
      <c r="G467">
        <f t="shared" si="26"/>
        <v>7</v>
      </c>
    </row>
    <row r="468" spans="5:7" x14ac:dyDescent="0.2">
      <c r="E468">
        <v>440</v>
      </c>
      <c r="F468">
        <f t="shared" si="25"/>
        <v>17.168000000000003</v>
      </c>
      <c r="G468">
        <f t="shared" si="26"/>
        <v>7</v>
      </c>
    </row>
    <row r="469" spans="5:7" x14ac:dyDescent="0.2">
      <c r="E469">
        <v>441</v>
      </c>
      <c r="F469">
        <f t="shared" si="25"/>
        <v>17.168000000000003</v>
      </c>
      <c r="G469">
        <f t="shared" si="26"/>
        <v>7</v>
      </c>
    </row>
    <row r="470" spans="5:7" x14ac:dyDescent="0.2">
      <c r="E470">
        <v>442</v>
      </c>
      <c r="F470">
        <f t="shared" si="25"/>
        <v>17.168000000000003</v>
      </c>
      <c r="G470">
        <f t="shared" si="26"/>
        <v>7</v>
      </c>
    </row>
    <row r="471" spans="5:7" x14ac:dyDescent="0.2">
      <c r="E471">
        <v>443</v>
      </c>
      <c r="F471">
        <f t="shared" si="25"/>
        <v>17.168000000000003</v>
      </c>
      <c r="G471">
        <f t="shared" si="26"/>
        <v>7</v>
      </c>
    </row>
    <row r="472" spans="5:7" x14ac:dyDescent="0.2">
      <c r="E472">
        <v>444</v>
      </c>
      <c r="F472">
        <f t="shared" si="25"/>
        <v>17.168000000000003</v>
      </c>
      <c r="G472">
        <f t="shared" si="26"/>
        <v>7</v>
      </c>
    </row>
    <row r="473" spans="5:7" x14ac:dyDescent="0.2">
      <c r="E473">
        <v>445</v>
      </c>
      <c r="F473">
        <f t="shared" si="25"/>
        <v>17.168000000000003</v>
      </c>
      <c r="G473">
        <f t="shared" si="26"/>
        <v>7</v>
      </c>
    </row>
    <row r="474" spans="5:7" x14ac:dyDescent="0.2">
      <c r="E474">
        <v>446</v>
      </c>
      <c r="F474">
        <f t="shared" si="25"/>
        <v>17.168000000000003</v>
      </c>
      <c r="G474">
        <f t="shared" si="26"/>
        <v>7</v>
      </c>
    </row>
    <row r="475" spans="5:7" x14ac:dyDescent="0.2">
      <c r="E475">
        <v>447</v>
      </c>
      <c r="F475">
        <f t="shared" si="25"/>
        <v>17.168000000000003</v>
      </c>
      <c r="G475">
        <f t="shared" si="26"/>
        <v>7</v>
      </c>
    </row>
    <row r="476" spans="5:7" x14ac:dyDescent="0.2">
      <c r="E476">
        <v>448</v>
      </c>
      <c r="F476">
        <f t="shared" si="25"/>
        <v>17.168000000000003</v>
      </c>
      <c r="G476">
        <f t="shared" si="26"/>
        <v>7</v>
      </c>
    </row>
    <row r="477" spans="5:7" x14ac:dyDescent="0.2">
      <c r="E477">
        <v>449</v>
      </c>
      <c r="F477">
        <f t="shared" si="25"/>
        <v>17.168000000000003</v>
      </c>
      <c r="G477">
        <f t="shared" si="26"/>
        <v>7</v>
      </c>
    </row>
    <row r="478" spans="5:7" x14ac:dyDescent="0.2">
      <c r="E478">
        <v>450</v>
      </c>
      <c r="F478">
        <f t="shared" ref="F478:F541" si="27">VLOOKUP(E478,$B$29:$C$97,2)</f>
        <v>17.168000000000003</v>
      </c>
      <c r="G478">
        <f t="shared" ref="G478:G541" si="28">INT((ROW(G450)-1)/69)+1</f>
        <v>7</v>
      </c>
    </row>
    <row r="479" spans="5:7" x14ac:dyDescent="0.2">
      <c r="E479">
        <v>451</v>
      </c>
      <c r="F479">
        <f t="shared" si="27"/>
        <v>15.12</v>
      </c>
      <c r="G479">
        <f t="shared" si="28"/>
        <v>7</v>
      </c>
    </row>
    <row r="480" spans="5:7" x14ac:dyDescent="0.2">
      <c r="E480">
        <v>452</v>
      </c>
      <c r="F480">
        <f t="shared" si="27"/>
        <v>15.12</v>
      </c>
      <c r="G480">
        <f t="shared" si="28"/>
        <v>7</v>
      </c>
    </row>
    <row r="481" spans="5:7" x14ac:dyDescent="0.2">
      <c r="E481">
        <v>453</v>
      </c>
      <c r="F481">
        <f t="shared" si="27"/>
        <v>15.12</v>
      </c>
      <c r="G481">
        <f t="shared" si="28"/>
        <v>7</v>
      </c>
    </row>
    <row r="482" spans="5:7" x14ac:dyDescent="0.2">
      <c r="E482">
        <v>454</v>
      </c>
      <c r="F482">
        <f t="shared" si="27"/>
        <v>15.12</v>
      </c>
      <c r="G482">
        <f t="shared" si="28"/>
        <v>7</v>
      </c>
    </row>
    <row r="483" spans="5:7" x14ac:dyDescent="0.2">
      <c r="E483">
        <v>455</v>
      </c>
      <c r="F483">
        <f t="shared" si="27"/>
        <v>15.12</v>
      </c>
      <c r="G483">
        <f t="shared" si="28"/>
        <v>7</v>
      </c>
    </row>
    <row r="484" spans="5:7" x14ac:dyDescent="0.2">
      <c r="E484">
        <v>456</v>
      </c>
      <c r="F484">
        <f t="shared" si="27"/>
        <v>15.12</v>
      </c>
      <c r="G484">
        <f t="shared" si="28"/>
        <v>7</v>
      </c>
    </row>
    <row r="485" spans="5:7" x14ac:dyDescent="0.2">
      <c r="E485">
        <v>457</v>
      </c>
      <c r="F485">
        <f t="shared" si="27"/>
        <v>15.12</v>
      </c>
      <c r="G485">
        <f t="shared" si="28"/>
        <v>7</v>
      </c>
    </row>
    <row r="486" spans="5:7" x14ac:dyDescent="0.2">
      <c r="E486">
        <v>458</v>
      </c>
      <c r="F486">
        <f t="shared" si="27"/>
        <v>15.12</v>
      </c>
      <c r="G486">
        <f t="shared" si="28"/>
        <v>7</v>
      </c>
    </row>
    <row r="487" spans="5:7" x14ac:dyDescent="0.2">
      <c r="E487">
        <v>459</v>
      </c>
      <c r="F487">
        <f t="shared" si="27"/>
        <v>15.12</v>
      </c>
      <c r="G487">
        <f t="shared" si="28"/>
        <v>7</v>
      </c>
    </row>
    <row r="488" spans="5:7" x14ac:dyDescent="0.2">
      <c r="E488">
        <v>460</v>
      </c>
      <c r="F488">
        <f t="shared" si="27"/>
        <v>15.12</v>
      </c>
      <c r="G488">
        <f t="shared" si="28"/>
        <v>7</v>
      </c>
    </row>
    <row r="489" spans="5:7" x14ac:dyDescent="0.2">
      <c r="E489">
        <v>461</v>
      </c>
      <c r="F489">
        <f t="shared" si="27"/>
        <v>15.12</v>
      </c>
      <c r="G489">
        <f t="shared" si="28"/>
        <v>7</v>
      </c>
    </row>
    <row r="490" spans="5:7" x14ac:dyDescent="0.2">
      <c r="E490">
        <v>462</v>
      </c>
      <c r="F490">
        <f t="shared" si="27"/>
        <v>15.12</v>
      </c>
      <c r="G490">
        <f t="shared" si="28"/>
        <v>7</v>
      </c>
    </row>
    <row r="491" spans="5:7" x14ac:dyDescent="0.2">
      <c r="E491">
        <v>463</v>
      </c>
      <c r="F491">
        <f t="shared" si="27"/>
        <v>15.12</v>
      </c>
      <c r="G491">
        <f t="shared" si="28"/>
        <v>7</v>
      </c>
    </row>
    <row r="492" spans="5:7" x14ac:dyDescent="0.2">
      <c r="E492">
        <v>464</v>
      </c>
      <c r="F492">
        <f t="shared" si="27"/>
        <v>15.12</v>
      </c>
      <c r="G492">
        <f t="shared" si="28"/>
        <v>7</v>
      </c>
    </row>
    <row r="493" spans="5:7" x14ac:dyDescent="0.2">
      <c r="E493">
        <v>465</v>
      </c>
      <c r="F493">
        <f t="shared" si="27"/>
        <v>15.12</v>
      </c>
      <c r="G493">
        <f t="shared" si="28"/>
        <v>7</v>
      </c>
    </row>
    <row r="494" spans="5:7" x14ac:dyDescent="0.2">
      <c r="E494">
        <v>466</v>
      </c>
      <c r="F494">
        <f t="shared" si="27"/>
        <v>15.12</v>
      </c>
      <c r="G494">
        <f t="shared" si="28"/>
        <v>7</v>
      </c>
    </row>
    <row r="495" spans="5:7" x14ac:dyDescent="0.2">
      <c r="E495">
        <v>467</v>
      </c>
      <c r="F495">
        <f t="shared" si="27"/>
        <v>15.12</v>
      </c>
      <c r="G495">
        <f t="shared" si="28"/>
        <v>7</v>
      </c>
    </row>
    <row r="496" spans="5:7" x14ac:dyDescent="0.2">
      <c r="E496">
        <v>468</v>
      </c>
      <c r="F496">
        <f t="shared" si="27"/>
        <v>15.12</v>
      </c>
      <c r="G496">
        <f t="shared" si="28"/>
        <v>7</v>
      </c>
    </row>
    <row r="497" spans="5:7" x14ac:dyDescent="0.2">
      <c r="E497">
        <v>469</v>
      </c>
      <c r="F497">
        <f t="shared" si="27"/>
        <v>15.12</v>
      </c>
      <c r="G497">
        <f t="shared" si="28"/>
        <v>7</v>
      </c>
    </row>
    <row r="498" spans="5:7" x14ac:dyDescent="0.2">
      <c r="E498">
        <v>470</v>
      </c>
      <c r="F498">
        <f t="shared" si="27"/>
        <v>15.12</v>
      </c>
      <c r="G498">
        <f t="shared" si="28"/>
        <v>7</v>
      </c>
    </row>
    <row r="499" spans="5:7" x14ac:dyDescent="0.2">
      <c r="E499">
        <v>471</v>
      </c>
      <c r="F499">
        <f t="shared" si="27"/>
        <v>15.12</v>
      </c>
      <c r="G499">
        <f t="shared" si="28"/>
        <v>7</v>
      </c>
    </row>
    <row r="500" spans="5:7" x14ac:dyDescent="0.2">
      <c r="E500">
        <v>472</v>
      </c>
      <c r="F500">
        <f t="shared" si="27"/>
        <v>15.12</v>
      </c>
      <c r="G500">
        <f t="shared" si="28"/>
        <v>7</v>
      </c>
    </row>
    <row r="501" spans="5:7" x14ac:dyDescent="0.2">
      <c r="E501">
        <v>473</v>
      </c>
      <c r="F501">
        <f t="shared" si="27"/>
        <v>15.12</v>
      </c>
      <c r="G501">
        <f t="shared" si="28"/>
        <v>7</v>
      </c>
    </row>
    <row r="502" spans="5:7" x14ac:dyDescent="0.2">
      <c r="E502">
        <v>474</v>
      </c>
      <c r="F502">
        <f t="shared" si="27"/>
        <v>15.12</v>
      </c>
      <c r="G502">
        <f t="shared" si="28"/>
        <v>7</v>
      </c>
    </row>
    <row r="503" spans="5:7" x14ac:dyDescent="0.2">
      <c r="E503">
        <v>475</v>
      </c>
      <c r="F503">
        <f t="shared" si="27"/>
        <v>15.12</v>
      </c>
      <c r="G503">
        <f t="shared" si="28"/>
        <v>7</v>
      </c>
    </row>
    <row r="504" spans="5:7" x14ac:dyDescent="0.2">
      <c r="E504">
        <v>476</v>
      </c>
      <c r="F504">
        <f t="shared" si="27"/>
        <v>15.094666666666667</v>
      </c>
      <c r="G504">
        <f t="shared" si="28"/>
        <v>7</v>
      </c>
    </row>
    <row r="505" spans="5:7" x14ac:dyDescent="0.2">
      <c r="E505">
        <v>477</v>
      </c>
      <c r="F505">
        <f t="shared" si="27"/>
        <v>15.094666666666667</v>
      </c>
      <c r="G505">
        <f t="shared" si="28"/>
        <v>7</v>
      </c>
    </row>
    <row r="506" spans="5:7" x14ac:dyDescent="0.2">
      <c r="E506">
        <v>478</v>
      </c>
      <c r="F506">
        <f t="shared" si="27"/>
        <v>15.094666666666667</v>
      </c>
      <c r="G506">
        <f t="shared" si="28"/>
        <v>7</v>
      </c>
    </row>
    <row r="507" spans="5:7" x14ac:dyDescent="0.2">
      <c r="E507">
        <v>479</v>
      </c>
      <c r="F507">
        <f t="shared" si="27"/>
        <v>15.094666666666667</v>
      </c>
      <c r="G507">
        <f t="shared" si="28"/>
        <v>7</v>
      </c>
    </row>
    <row r="508" spans="5:7" x14ac:dyDescent="0.2">
      <c r="E508">
        <v>480</v>
      </c>
      <c r="F508">
        <f t="shared" si="27"/>
        <v>15.094666666666667</v>
      </c>
      <c r="G508">
        <f t="shared" si="28"/>
        <v>7</v>
      </c>
    </row>
    <row r="509" spans="5:7" x14ac:dyDescent="0.2">
      <c r="E509">
        <v>481</v>
      </c>
      <c r="F509">
        <f t="shared" si="27"/>
        <v>15.094666666666667</v>
      </c>
      <c r="G509">
        <f t="shared" si="28"/>
        <v>7</v>
      </c>
    </row>
    <row r="510" spans="5:7" x14ac:dyDescent="0.2">
      <c r="E510">
        <v>482</v>
      </c>
      <c r="F510">
        <f t="shared" si="27"/>
        <v>15.094666666666667</v>
      </c>
      <c r="G510">
        <f t="shared" si="28"/>
        <v>7</v>
      </c>
    </row>
    <row r="511" spans="5:7" x14ac:dyDescent="0.2">
      <c r="E511">
        <v>483</v>
      </c>
      <c r="F511">
        <f t="shared" si="27"/>
        <v>15.094666666666667</v>
      </c>
      <c r="G511">
        <f t="shared" si="28"/>
        <v>7</v>
      </c>
    </row>
    <row r="512" spans="5:7" x14ac:dyDescent="0.2">
      <c r="E512">
        <v>484</v>
      </c>
      <c r="F512">
        <f t="shared" si="27"/>
        <v>15.094666666666667</v>
      </c>
      <c r="G512">
        <f t="shared" si="28"/>
        <v>8</v>
      </c>
    </row>
    <row r="513" spans="5:7" x14ac:dyDescent="0.2">
      <c r="E513">
        <v>485</v>
      </c>
      <c r="F513">
        <f t="shared" si="27"/>
        <v>15.094666666666667</v>
      </c>
      <c r="G513">
        <f t="shared" si="28"/>
        <v>8</v>
      </c>
    </row>
    <row r="514" spans="5:7" x14ac:dyDescent="0.2">
      <c r="E514">
        <v>486</v>
      </c>
      <c r="F514">
        <f t="shared" si="27"/>
        <v>15.094666666666667</v>
      </c>
      <c r="G514">
        <f t="shared" si="28"/>
        <v>8</v>
      </c>
    </row>
    <row r="515" spans="5:7" x14ac:dyDescent="0.2">
      <c r="E515">
        <v>487</v>
      </c>
      <c r="F515">
        <f t="shared" si="27"/>
        <v>15.094666666666667</v>
      </c>
      <c r="G515">
        <f t="shared" si="28"/>
        <v>8</v>
      </c>
    </row>
    <row r="516" spans="5:7" x14ac:dyDescent="0.2">
      <c r="E516">
        <v>488</v>
      </c>
      <c r="F516">
        <f t="shared" si="27"/>
        <v>15.094666666666667</v>
      </c>
      <c r="G516">
        <f t="shared" si="28"/>
        <v>8</v>
      </c>
    </row>
    <row r="517" spans="5:7" x14ac:dyDescent="0.2">
      <c r="E517">
        <v>489</v>
      </c>
      <c r="F517">
        <f t="shared" si="27"/>
        <v>15.094666666666667</v>
      </c>
      <c r="G517">
        <f t="shared" si="28"/>
        <v>8</v>
      </c>
    </row>
    <row r="518" spans="5:7" x14ac:dyDescent="0.2">
      <c r="E518">
        <v>490</v>
      </c>
      <c r="F518">
        <f t="shared" si="27"/>
        <v>15.094666666666667</v>
      </c>
      <c r="G518">
        <f t="shared" si="28"/>
        <v>8</v>
      </c>
    </row>
    <row r="519" spans="5:7" x14ac:dyDescent="0.2">
      <c r="E519">
        <v>491</v>
      </c>
      <c r="F519">
        <f t="shared" si="27"/>
        <v>15.094666666666667</v>
      </c>
      <c r="G519">
        <f t="shared" si="28"/>
        <v>8</v>
      </c>
    </row>
    <row r="520" spans="5:7" x14ac:dyDescent="0.2">
      <c r="E520">
        <v>492</v>
      </c>
      <c r="F520">
        <f t="shared" si="27"/>
        <v>15.094666666666667</v>
      </c>
      <c r="G520">
        <f t="shared" si="28"/>
        <v>8</v>
      </c>
    </row>
    <row r="521" spans="5:7" x14ac:dyDescent="0.2">
      <c r="E521">
        <v>493</v>
      </c>
      <c r="F521">
        <f t="shared" si="27"/>
        <v>15.094666666666667</v>
      </c>
      <c r="G521">
        <f t="shared" si="28"/>
        <v>8</v>
      </c>
    </row>
    <row r="522" spans="5:7" x14ac:dyDescent="0.2">
      <c r="E522">
        <v>494</v>
      </c>
      <c r="F522">
        <f t="shared" si="27"/>
        <v>15.094666666666667</v>
      </c>
      <c r="G522">
        <f t="shared" si="28"/>
        <v>8</v>
      </c>
    </row>
    <row r="523" spans="5:7" x14ac:dyDescent="0.2">
      <c r="E523">
        <v>495</v>
      </c>
      <c r="F523">
        <f t="shared" si="27"/>
        <v>15.094666666666667</v>
      </c>
      <c r="G523">
        <f t="shared" si="28"/>
        <v>8</v>
      </c>
    </row>
    <row r="524" spans="5:7" x14ac:dyDescent="0.2">
      <c r="E524">
        <v>496</v>
      </c>
      <c r="F524">
        <f t="shared" si="27"/>
        <v>15.094666666666667</v>
      </c>
      <c r="G524">
        <f t="shared" si="28"/>
        <v>8</v>
      </c>
    </row>
    <row r="525" spans="5:7" x14ac:dyDescent="0.2">
      <c r="E525">
        <v>497</v>
      </c>
      <c r="F525">
        <f t="shared" si="27"/>
        <v>15.094666666666667</v>
      </c>
      <c r="G525">
        <f t="shared" si="28"/>
        <v>8</v>
      </c>
    </row>
    <row r="526" spans="5:7" x14ac:dyDescent="0.2">
      <c r="E526">
        <v>498</v>
      </c>
      <c r="F526">
        <f t="shared" si="27"/>
        <v>15.094666666666667</v>
      </c>
      <c r="G526">
        <f t="shared" si="28"/>
        <v>8</v>
      </c>
    </row>
    <row r="527" spans="5:7" x14ac:dyDescent="0.2">
      <c r="E527">
        <v>499</v>
      </c>
      <c r="F527">
        <f t="shared" si="27"/>
        <v>15.094666666666667</v>
      </c>
      <c r="G527">
        <f t="shared" si="28"/>
        <v>8</v>
      </c>
    </row>
    <row r="528" spans="5:7" x14ac:dyDescent="0.2">
      <c r="E528">
        <v>500</v>
      </c>
      <c r="F528">
        <f t="shared" si="27"/>
        <v>15.094666666666667</v>
      </c>
      <c r="G528">
        <f t="shared" si="28"/>
        <v>8</v>
      </c>
    </row>
    <row r="529" spans="5:7" x14ac:dyDescent="0.2">
      <c r="E529">
        <v>501</v>
      </c>
      <c r="F529">
        <f t="shared" si="27"/>
        <v>16.867999999999999</v>
      </c>
      <c r="G529">
        <f t="shared" si="28"/>
        <v>8</v>
      </c>
    </row>
    <row r="530" spans="5:7" x14ac:dyDescent="0.2">
      <c r="E530">
        <v>502</v>
      </c>
      <c r="F530">
        <f t="shared" si="27"/>
        <v>16.867999999999999</v>
      </c>
      <c r="G530">
        <f t="shared" si="28"/>
        <v>8</v>
      </c>
    </row>
    <row r="531" spans="5:7" x14ac:dyDescent="0.2">
      <c r="E531">
        <v>503</v>
      </c>
      <c r="F531">
        <f t="shared" si="27"/>
        <v>16.867999999999999</v>
      </c>
      <c r="G531">
        <f t="shared" si="28"/>
        <v>8</v>
      </c>
    </row>
    <row r="532" spans="5:7" x14ac:dyDescent="0.2">
      <c r="E532">
        <v>504</v>
      </c>
      <c r="F532">
        <f t="shared" si="27"/>
        <v>16.867999999999999</v>
      </c>
      <c r="G532">
        <f t="shared" si="28"/>
        <v>8</v>
      </c>
    </row>
    <row r="533" spans="5:7" x14ac:dyDescent="0.2">
      <c r="E533">
        <v>505</v>
      </c>
      <c r="F533">
        <f t="shared" si="27"/>
        <v>16.867999999999999</v>
      </c>
      <c r="G533">
        <f t="shared" si="28"/>
        <v>8</v>
      </c>
    </row>
    <row r="534" spans="5:7" x14ac:dyDescent="0.2">
      <c r="E534">
        <v>506</v>
      </c>
      <c r="F534">
        <f t="shared" si="27"/>
        <v>16.867999999999999</v>
      </c>
      <c r="G534">
        <f t="shared" si="28"/>
        <v>8</v>
      </c>
    </row>
    <row r="535" spans="5:7" x14ac:dyDescent="0.2">
      <c r="E535">
        <v>507</v>
      </c>
      <c r="F535">
        <f t="shared" si="27"/>
        <v>16.867999999999999</v>
      </c>
      <c r="G535">
        <f t="shared" si="28"/>
        <v>8</v>
      </c>
    </row>
    <row r="536" spans="5:7" x14ac:dyDescent="0.2">
      <c r="E536">
        <v>508</v>
      </c>
      <c r="F536">
        <f t="shared" si="27"/>
        <v>16.867999999999999</v>
      </c>
      <c r="G536">
        <f t="shared" si="28"/>
        <v>8</v>
      </c>
    </row>
    <row r="537" spans="5:7" x14ac:dyDescent="0.2">
      <c r="E537">
        <v>509</v>
      </c>
      <c r="F537">
        <f t="shared" si="27"/>
        <v>16.867999999999999</v>
      </c>
      <c r="G537">
        <f t="shared" si="28"/>
        <v>8</v>
      </c>
    </row>
    <row r="538" spans="5:7" x14ac:dyDescent="0.2">
      <c r="E538">
        <v>510</v>
      </c>
      <c r="F538">
        <f t="shared" si="27"/>
        <v>16.867999999999999</v>
      </c>
      <c r="G538">
        <f t="shared" si="28"/>
        <v>8</v>
      </c>
    </row>
    <row r="539" spans="5:7" x14ac:dyDescent="0.2">
      <c r="E539">
        <v>511</v>
      </c>
      <c r="F539">
        <f t="shared" si="27"/>
        <v>16.867999999999999</v>
      </c>
      <c r="G539">
        <f t="shared" si="28"/>
        <v>8</v>
      </c>
    </row>
    <row r="540" spans="5:7" x14ac:dyDescent="0.2">
      <c r="E540">
        <v>512</v>
      </c>
      <c r="F540">
        <f t="shared" si="27"/>
        <v>16.867999999999999</v>
      </c>
      <c r="G540">
        <f t="shared" si="28"/>
        <v>8</v>
      </c>
    </row>
    <row r="541" spans="5:7" x14ac:dyDescent="0.2">
      <c r="E541">
        <v>513</v>
      </c>
      <c r="F541">
        <f t="shared" si="27"/>
        <v>16.867999999999999</v>
      </c>
      <c r="G541">
        <f t="shared" si="28"/>
        <v>8</v>
      </c>
    </row>
    <row r="542" spans="5:7" x14ac:dyDescent="0.2">
      <c r="E542">
        <v>514</v>
      </c>
      <c r="F542">
        <f t="shared" ref="F542:F605" si="29">VLOOKUP(E542,$B$29:$C$97,2)</f>
        <v>16.867999999999999</v>
      </c>
      <c r="G542">
        <f t="shared" ref="G542:G605" si="30">INT((ROW(G514)-1)/69)+1</f>
        <v>8</v>
      </c>
    </row>
    <row r="543" spans="5:7" x14ac:dyDescent="0.2">
      <c r="E543">
        <v>515</v>
      </c>
      <c r="F543">
        <f t="shared" si="29"/>
        <v>16.867999999999999</v>
      </c>
      <c r="G543">
        <f t="shared" si="30"/>
        <v>8</v>
      </c>
    </row>
    <row r="544" spans="5:7" x14ac:dyDescent="0.2">
      <c r="E544">
        <v>516</v>
      </c>
      <c r="F544">
        <f t="shared" si="29"/>
        <v>16.867999999999999</v>
      </c>
      <c r="G544">
        <f t="shared" si="30"/>
        <v>8</v>
      </c>
    </row>
    <row r="545" spans="5:7" x14ac:dyDescent="0.2">
      <c r="E545">
        <v>517</v>
      </c>
      <c r="F545">
        <f t="shared" si="29"/>
        <v>16.867999999999999</v>
      </c>
      <c r="G545">
        <f t="shared" si="30"/>
        <v>8</v>
      </c>
    </row>
    <row r="546" spans="5:7" x14ac:dyDescent="0.2">
      <c r="E546">
        <v>518</v>
      </c>
      <c r="F546">
        <f t="shared" si="29"/>
        <v>16.867999999999999</v>
      </c>
      <c r="G546">
        <f t="shared" si="30"/>
        <v>8</v>
      </c>
    </row>
    <row r="547" spans="5:7" x14ac:dyDescent="0.2">
      <c r="E547">
        <v>519</v>
      </c>
      <c r="F547">
        <f t="shared" si="29"/>
        <v>16.867999999999999</v>
      </c>
      <c r="G547">
        <f t="shared" si="30"/>
        <v>8</v>
      </c>
    </row>
    <row r="548" spans="5:7" x14ac:dyDescent="0.2">
      <c r="E548">
        <v>520</v>
      </c>
      <c r="F548">
        <f t="shared" si="29"/>
        <v>16.867999999999999</v>
      </c>
      <c r="G548">
        <f t="shared" si="30"/>
        <v>8</v>
      </c>
    </row>
    <row r="549" spans="5:7" x14ac:dyDescent="0.2">
      <c r="E549">
        <v>521</v>
      </c>
      <c r="F549">
        <f t="shared" si="29"/>
        <v>16.867999999999999</v>
      </c>
      <c r="G549">
        <f t="shared" si="30"/>
        <v>8</v>
      </c>
    </row>
    <row r="550" spans="5:7" x14ac:dyDescent="0.2">
      <c r="E550">
        <v>522</v>
      </c>
      <c r="F550">
        <f t="shared" si="29"/>
        <v>16.867999999999999</v>
      </c>
      <c r="G550">
        <f t="shared" si="30"/>
        <v>8</v>
      </c>
    </row>
    <row r="551" spans="5:7" x14ac:dyDescent="0.2">
      <c r="E551">
        <v>523</v>
      </c>
      <c r="F551">
        <f t="shared" si="29"/>
        <v>16.867999999999999</v>
      </c>
      <c r="G551">
        <f t="shared" si="30"/>
        <v>8</v>
      </c>
    </row>
    <row r="552" spans="5:7" x14ac:dyDescent="0.2">
      <c r="E552">
        <v>524</v>
      </c>
      <c r="F552">
        <f t="shared" si="29"/>
        <v>16.867999999999999</v>
      </c>
      <c r="G552">
        <f t="shared" si="30"/>
        <v>8</v>
      </c>
    </row>
    <row r="553" spans="5:7" x14ac:dyDescent="0.2">
      <c r="E553">
        <v>525</v>
      </c>
      <c r="F553">
        <f t="shared" si="29"/>
        <v>16.867999999999999</v>
      </c>
      <c r="G553">
        <f t="shared" si="30"/>
        <v>8</v>
      </c>
    </row>
    <row r="554" spans="5:7" x14ac:dyDescent="0.2">
      <c r="E554">
        <v>526</v>
      </c>
      <c r="F554">
        <f t="shared" si="29"/>
        <v>17.624333333333333</v>
      </c>
      <c r="G554">
        <f t="shared" si="30"/>
        <v>8</v>
      </c>
    </row>
    <row r="555" spans="5:7" x14ac:dyDescent="0.2">
      <c r="E555">
        <v>527</v>
      </c>
      <c r="F555">
        <f t="shared" si="29"/>
        <v>17.624333333333333</v>
      </c>
      <c r="G555">
        <f t="shared" si="30"/>
        <v>8</v>
      </c>
    </row>
    <row r="556" spans="5:7" x14ac:dyDescent="0.2">
      <c r="E556">
        <v>528</v>
      </c>
      <c r="F556">
        <f t="shared" si="29"/>
        <v>17.624333333333333</v>
      </c>
      <c r="G556">
        <f t="shared" si="30"/>
        <v>8</v>
      </c>
    </row>
    <row r="557" spans="5:7" x14ac:dyDescent="0.2">
      <c r="E557">
        <v>529</v>
      </c>
      <c r="F557">
        <f t="shared" si="29"/>
        <v>17.624333333333333</v>
      </c>
      <c r="G557">
        <f t="shared" si="30"/>
        <v>8</v>
      </c>
    </row>
    <row r="558" spans="5:7" x14ac:dyDescent="0.2">
      <c r="E558">
        <v>530</v>
      </c>
      <c r="F558">
        <f t="shared" si="29"/>
        <v>17.624333333333333</v>
      </c>
      <c r="G558">
        <f t="shared" si="30"/>
        <v>8</v>
      </c>
    </row>
    <row r="559" spans="5:7" x14ac:dyDescent="0.2">
      <c r="E559">
        <v>531</v>
      </c>
      <c r="F559">
        <f t="shared" si="29"/>
        <v>17.624333333333333</v>
      </c>
      <c r="G559">
        <f t="shared" si="30"/>
        <v>8</v>
      </c>
    </row>
    <row r="560" spans="5:7" x14ac:dyDescent="0.2">
      <c r="E560">
        <v>532</v>
      </c>
      <c r="F560">
        <f t="shared" si="29"/>
        <v>17.624333333333333</v>
      </c>
      <c r="G560">
        <f t="shared" si="30"/>
        <v>8</v>
      </c>
    </row>
    <row r="561" spans="5:7" x14ac:dyDescent="0.2">
      <c r="E561">
        <v>533</v>
      </c>
      <c r="F561">
        <f t="shared" si="29"/>
        <v>17.624333333333333</v>
      </c>
      <c r="G561">
        <f t="shared" si="30"/>
        <v>8</v>
      </c>
    </row>
    <row r="562" spans="5:7" x14ac:dyDescent="0.2">
      <c r="E562">
        <v>534</v>
      </c>
      <c r="F562">
        <f t="shared" si="29"/>
        <v>17.624333333333333</v>
      </c>
      <c r="G562">
        <f t="shared" si="30"/>
        <v>8</v>
      </c>
    </row>
    <row r="563" spans="5:7" x14ac:dyDescent="0.2">
      <c r="E563">
        <v>535</v>
      </c>
      <c r="F563">
        <f t="shared" si="29"/>
        <v>17.624333333333333</v>
      </c>
      <c r="G563">
        <f t="shared" si="30"/>
        <v>8</v>
      </c>
    </row>
    <row r="564" spans="5:7" x14ac:dyDescent="0.2">
      <c r="E564">
        <v>536</v>
      </c>
      <c r="F564">
        <f t="shared" si="29"/>
        <v>17.624333333333333</v>
      </c>
      <c r="G564">
        <f t="shared" si="30"/>
        <v>8</v>
      </c>
    </row>
    <row r="565" spans="5:7" x14ac:dyDescent="0.2">
      <c r="E565">
        <v>537</v>
      </c>
      <c r="F565">
        <f t="shared" si="29"/>
        <v>17.624333333333333</v>
      </c>
      <c r="G565">
        <f t="shared" si="30"/>
        <v>8</v>
      </c>
    </row>
    <row r="566" spans="5:7" x14ac:dyDescent="0.2">
      <c r="E566">
        <v>538</v>
      </c>
      <c r="F566">
        <f t="shared" si="29"/>
        <v>17.624333333333333</v>
      </c>
      <c r="G566">
        <f t="shared" si="30"/>
        <v>8</v>
      </c>
    </row>
    <row r="567" spans="5:7" x14ac:dyDescent="0.2">
      <c r="E567">
        <v>539</v>
      </c>
      <c r="F567">
        <f t="shared" si="29"/>
        <v>17.624333333333333</v>
      </c>
      <c r="G567">
        <f t="shared" si="30"/>
        <v>8</v>
      </c>
    </row>
    <row r="568" spans="5:7" x14ac:dyDescent="0.2">
      <c r="E568">
        <v>540</v>
      </c>
      <c r="F568">
        <f t="shared" si="29"/>
        <v>17.624333333333333</v>
      </c>
      <c r="G568">
        <f t="shared" si="30"/>
        <v>8</v>
      </c>
    </row>
    <row r="569" spans="5:7" x14ac:dyDescent="0.2">
      <c r="E569">
        <v>541</v>
      </c>
      <c r="F569">
        <f t="shared" si="29"/>
        <v>17.624333333333333</v>
      </c>
      <c r="G569">
        <f t="shared" si="30"/>
        <v>8</v>
      </c>
    </row>
    <row r="570" spans="5:7" x14ac:dyDescent="0.2">
      <c r="E570">
        <v>542</v>
      </c>
      <c r="F570">
        <f t="shared" si="29"/>
        <v>17.624333333333333</v>
      </c>
      <c r="G570">
        <f t="shared" si="30"/>
        <v>8</v>
      </c>
    </row>
    <row r="571" spans="5:7" x14ac:dyDescent="0.2">
      <c r="E571">
        <v>543</v>
      </c>
      <c r="F571">
        <f t="shared" si="29"/>
        <v>17.624333333333333</v>
      </c>
      <c r="G571">
        <f t="shared" si="30"/>
        <v>8</v>
      </c>
    </row>
    <row r="572" spans="5:7" x14ac:dyDescent="0.2">
      <c r="E572">
        <v>544</v>
      </c>
      <c r="F572">
        <f t="shared" si="29"/>
        <v>17.624333333333333</v>
      </c>
      <c r="G572">
        <f t="shared" si="30"/>
        <v>8</v>
      </c>
    </row>
    <row r="573" spans="5:7" x14ac:dyDescent="0.2">
      <c r="E573">
        <v>545</v>
      </c>
      <c r="F573">
        <f t="shared" si="29"/>
        <v>17.624333333333333</v>
      </c>
      <c r="G573">
        <f t="shared" si="30"/>
        <v>8</v>
      </c>
    </row>
    <row r="574" spans="5:7" x14ac:dyDescent="0.2">
      <c r="E574">
        <v>546</v>
      </c>
      <c r="F574">
        <f t="shared" si="29"/>
        <v>17.624333333333333</v>
      </c>
      <c r="G574">
        <f t="shared" si="30"/>
        <v>8</v>
      </c>
    </row>
    <row r="575" spans="5:7" x14ac:dyDescent="0.2">
      <c r="E575">
        <v>547</v>
      </c>
      <c r="F575">
        <f t="shared" si="29"/>
        <v>17.624333333333333</v>
      </c>
      <c r="G575">
        <f t="shared" si="30"/>
        <v>8</v>
      </c>
    </row>
    <row r="576" spans="5:7" x14ac:dyDescent="0.2">
      <c r="E576">
        <v>548</v>
      </c>
      <c r="F576">
        <f t="shared" si="29"/>
        <v>17.624333333333333</v>
      </c>
      <c r="G576">
        <f t="shared" si="30"/>
        <v>8</v>
      </c>
    </row>
    <row r="577" spans="5:7" x14ac:dyDescent="0.2">
      <c r="E577">
        <v>549</v>
      </c>
      <c r="F577">
        <f t="shared" si="29"/>
        <v>17.624333333333333</v>
      </c>
      <c r="G577">
        <f t="shared" si="30"/>
        <v>8</v>
      </c>
    </row>
    <row r="578" spans="5:7" x14ac:dyDescent="0.2">
      <c r="E578">
        <v>550</v>
      </c>
      <c r="F578">
        <f t="shared" si="29"/>
        <v>17.624333333333333</v>
      </c>
      <c r="G578">
        <f t="shared" si="30"/>
        <v>8</v>
      </c>
    </row>
    <row r="579" spans="5:7" x14ac:dyDescent="0.2">
      <c r="E579">
        <v>551</v>
      </c>
      <c r="F579">
        <f t="shared" si="29"/>
        <v>20.664999999999999</v>
      </c>
      <c r="G579">
        <f t="shared" si="30"/>
        <v>8</v>
      </c>
    </row>
    <row r="580" spans="5:7" x14ac:dyDescent="0.2">
      <c r="E580">
        <v>552</v>
      </c>
      <c r="F580">
        <f t="shared" si="29"/>
        <v>20.664999999999999</v>
      </c>
      <c r="G580">
        <f t="shared" si="30"/>
        <v>8</v>
      </c>
    </row>
    <row r="581" spans="5:7" x14ac:dyDescent="0.2">
      <c r="E581">
        <v>553</v>
      </c>
      <c r="F581">
        <f t="shared" si="29"/>
        <v>20.664999999999999</v>
      </c>
      <c r="G581">
        <f t="shared" si="30"/>
        <v>9</v>
      </c>
    </row>
    <row r="582" spans="5:7" x14ac:dyDescent="0.2">
      <c r="E582">
        <v>554</v>
      </c>
      <c r="F582">
        <f t="shared" si="29"/>
        <v>20.664999999999999</v>
      </c>
      <c r="G582">
        <f t="shared" si="30"/>
        <v>9</v>
      </c>
    </row>
    <row r="583" spans="5:7" x14ac:dyDescent="0.2">
      <c r="E583">
        <v>555</v>
      </c>
      <c r="F583">
        <f t="shared" si="29"/>
        <v>20.664999999999999</v>
      </c>
      <c r="G583">
        <f t="shared" si="30"/>
        <v>9</v>
      </c>
    </row>
    <row r="584" spans="5:7" x14ac:dyDescent="0.2">
      <c r="E584">
        <v>556</v>
      </c>
      <c r="F584">
        <f t="shared" si="29"/>
        <v>20.664999999999999</v>
      </c>
      <c r="G584">
        <f t="shared" si="30"/>
        <v>9</v>
      </c>
    </row>
    <row r="585" spans="5:7" x14ac:dyDescent="0.2">
      <c r="E585">
        <v>557</v>
      </c>
      <c r="F585">
        <f t="shared" si="29"/>
        <v>20.664999999999999</v>
      </c>
      <c r="G585">
        <f t="shared" si="30"/>
        <v>9</v>
      </c>
    </row>
    <row r="586" spans="5:7" x14ac:dyDescent="0.2">
      <c r="E586">
        <v>558</v>
      </c>
      <c r="F586">
        <f t="shared" si="29"/>
        <v>20.664999999999999</v>
      </c>
      <c r="G586">
        <f t="shared" si="30"/>
        <v>9</v>
      </c>
    </row>
    <row r="587" spans="5:7" x14ac:dyDescent="0.2">
      <c r="E587">
        <v>559</v>
      </c>
      <c r="F587">
        <f t="shared" si="29"/>
        <v>20.664999999999999</v>
      </c>
      <c r="G587">
        <f t="shared" si="30"/>
        <v>9</v>
      </c>
    </row>
    <row r="588" spans="5:7" x14ac:dyDescent="0.2">
      <c r="E588">
        <v>560</v>
      </c>
      <c r="F588">
        <f t="shared" si="29"/>
        <v>20.664999999999999</v>
      </c>
      <c r="G588">
        <f t="shared" si="30"/>
        <v>9</v>
      </c>
    </row>
    <row r="589" spans="5:7" x14ac:dyDescent="0.2">
      <c r="E589">
        <v>561</v>
      </c>
      <c r="F589">
        <f t="shared" si="29"/>
        <v>20.664999999999999</v>
      </c>
      <c r="G589">
        <f t="shared" si="30"/>
        <v>9</v>
      </c>
    </row>
    <row r="590" spans="5:7" x14ac:dyDescent="0.2">
      <c r="E590">
        <v>562</v>
      </c>
      <c r="F590">
        <f t="shared" si="29"/>
        <v>20.664999999999999</v>
      </c>
      <c r="G590">
        <f t="shared" si="30"/>
        <v>9</v>
      </c>
    </row>
    <row r="591" spans="5:7" x14ac:dyDescent="0.2">
      <c r="E591">
        <v>563</v>
      </c>
      <c r="F591">
        <f t="shared" si="29"/>
        <v>20.664999999999999</v>
      </c>
      <c r="G591">
        <f t="shared" si="30"/>
        <v>9</v>
      </c>
    </row>
    <row r="592" spans="5:7" x14ac:dyDescent="0.2">
      <c r="E592">
        <v>564</v>
      </c>
      <c r="F592">
        <f t="shared" si="29"/>
        <v>20.664999999999999</v>
      </c>
      <c r="G592">
        <f t="shared" si="30"/>
        <v>9</v>
      </c>
    </row>
    <row r="593" spans="5:7" x14ac:dyDescent="0.2">
      <c r="E593">
        <v>565</v>
      </c>
      <c r="F593">
        <f t="shared" si="29"/>
        <v>20.664999999999999</v>
      </c>
      <c r="G593">
        <f t="shared" si="30"/>
        <v>9</v>
      </c>
    </row>
    <row r="594" spans="5:7" x14ac:dyDescent="0.2">
      <c r="E594">
        <v>566</v>
      </c>
      <c r="F594">
        <f t="shared" si="29"/>
        <v>20.664999999999999</v>
      </c>
      <c r="G594">
        <f t="shared" si="30"/>
        <v>9</v>
      </c>
    </row>
    <row r="595" spans="5:7" x14ac:dyDescent="0.2">
      <c r="E595">
        <v>567</v>
      </c>
      <c r="F595">
        <f t="shared" si="29"/>
        <v>20.664999999999999</v>
      </c>
      <c r="G595">
        <f t="shared" si="30"/>
        <v>9</v>
      </c>
    </row>
    <row r="596" spans="5:7" x14ac:dyDescent="0.2">
      <c r="E596">
        <v>568</v>
      </c>
      <c r="F596">
        <f t="shared" si="29"/>
        <v>20.664999999999999</v>
      </c>
      <c r="G596">
        <f t="shared" si="30"/>
        <v>9</v>
      </c>
    </row>
    <row r="597" spans="5:7" x14ac:dyDescent="0.2">
      <c r="E597">
        <v>569</v>
      </c>
      <c r="F597">
        <f t="shared" si="29"/>
        <v>20.664999999999999</v>
      </c>
      <c r="G597">
        <f t="shared" si="30"/>
        <v>9</v>
      </c>
    </row>
    <row r="598" spans="5:7" x14ac:dyDescent="0.2">
      <c r="E598">
        <v>570</v>
      </c>
      <c r="F598">
        <f t="shared" si="29"/>
        <v>20.664999999999999</v>
      </c>
      <c r="G598">
        <f t="shared" si="30"/>
        <v>9</v>
      </c>
    </row>
    <row r="599" spans="5:7" x14ac:dyDescent="0.2">
      <c r="E599">
        <v>571</v>
      </c>
      <c r="F599">
        <f t="shared" si="29"/>
        <v>20.664999999999999</v>
      </c>
      <c r="G599">
        <f t="shared" si="30"/>
        <v>9</v>
      </c>
    </row>
    <row r="600" spans="5:7" x14ac:dyDescent="0.2">
      <c r="E600">
        <v>572</v>
      </c>
      <c r="F600">
        <f t="shared" si="29"/>
        <v>20.664999999999999</v>
      </c>
      <c r="G600">
        <f t="shared" si="30"/>
        <v>9</v>
      </c>
    </row>
    <row r="601" spans="5:7" x14ac:dyDescent="0.2">
      <c r="E601">
        <v>573</v>
      </c>
      <c r="F601">
        <f t="shared" si="29"/>
        <v>20.664999999999999</v>
      </c>
      <c r="G601">
        <f t="shared" si="30"/>
        <v>9</v>
      </c>
    </row>
    <row r="602" spans="5:7" x14ac:dyDescent="0.2">
      <c r="E602">
        <v>574</v>
      </c>
      <c r="F602">
        <f t="shared" si="29"/>
        <v>20.664999999999999</v>
      </c>
      <c r="G602">
        <f t="shared" si="30"/>
        <v>9</v>
      </c>
    </row>
    <row r="603" spans="5:7" x14ac:dyDescent="0.2">
      <c r="E603">
        <v>575</v>
      </c>
      <c r="F603">
        <f t="shared" si="29"/>
        <v>20.664999999999999</v>
      </c>
      <c r="G603">
        <f t="shared" si="30"/>
        <v>9</v>
      </c>
    </row>
    <row r="604" spans="5:7" x14ac:dyDescent="0.2">
      <c r="E604">
        <v>576</v>
      </c>
      <c r="F604">
        <f t="shared" si="29"/>
        <v>22.394666666666666</v>
      </c>
      <c r="G604">
        <f t="shared" si="30"/>
        <v>9</v>
      </c>
    </row>
    <row r="605" spans="5:7" x14ac:dyDescent="0.2">
      <c r="E605">
        <v>577</v>
      </c>
      <c r="F605">
        <f t="shared" si="29"/>
        <v>22.394666666666666</v>
      </c>
      <c r="G605">
        <f t="shared" si="30"/>
        <v>9</v>
      </c>
    </row>
    <row r="606" spans="5:7" x14ac:dyDescent="0.2">
      <c r="E606">
        <v>578</v>
      </c>
      <c r="F606">
        <f t="shared" ref="F606:F669" si="31">VLOOKUP(E606,$B$29:$C$97,2)</f>
        <v>22.394666666666666</v>
      </c>
      <c r="G606">
        <f t="shared" ref="G606:G669" si="32">INT((ROW(G578)-1)/69)+1</f>
        <v>9</v>
      </c>
    </row>
    <row r="607" spans="5:7" x14ac:dyDescent="0.2">
      <c r="E607">
        <v>579</v>
      </c>
      <c r="F607">
        <f t="shared" si="31"/>
        <v>22.394666666666666</v>
      </c>
      <c r="G607">
        <f t="shared" si="32"/>
        <v>9</v>
      </c>
    </row>
    <row r="608" spans="5:7" x14ac:dyDescent="0.2">
      <c r="E608">
        <v>580</v>
      </c>
      <c r="F608">
        <f t="shared" si="31"/>
        <v>22.394666666666666</v>
      </c>
      <c r="G608">
        <f t="shared" si="32"/>
        <v>9</v>
      </c>
    </row>
    <row r="609" spans="5:7" x14ac:dyDescent="0.2">
      <c r="E609">
        <v>581</v>
      </c>
      <c r="F609">
        <f t="shared" si="31"/>
        <v>22.394666666666666</v>
      </c>
      <c r="G609">
        <f t="shared" si="32"/>
        <v>9</v>
      </c>
    </row>
    <row r="610" spans="5:7" x14ac:dyDescent="0.2">
      <c r="E610">
        <v>582</v>
      </c>
      <c r="F610">
        <f t="shared" si="31"/>
        <v>22.394666666666666</v>
      </c>
      <c r="G610">
        <f t="shared" si="32"/>
        <v>9</v>
      </c>
    </row>
    <row r="611" spans="5:7" x14ac:dyDescent="0.2">
      <c r="E611">
        <v>583</v>
      </c>
      <c r="F611">
        <f t="shared" si="31"/>
        <v>22.394666666666666</v>
      </c>
      <c r="G611">
        <f t="shared" si="32"/>
        <v>9</v>
      </c>
    </row>
    <row r="612" spans="5:7" x14ac:dyDescent="0.2">
      <c r="E612">
        <v>584</v>
      </c>
      <c r="F612">
        <f t="shared" si="31"/>
        <v>22.394666666666666</v>
      </c>
      <c r="G612">
        <f t="shared" si="32"/>
        <v>9</v>
      </c>
    </row>
    <row r="613" spans="5:7" x14ac:dyDescent="0.2">
      <c r="E613">
        <v>585</v>
      </c>
      <c r="F613">
        <f t="shared" si="31"/>
        <v>22.394666666666666</v>
      </c>
      <c r="G613">
        <f t="shared" si="32"/>
        <v>9</v>
      </c>
    </row>
    <row r="614" spans="5:7" x14ac:dyDescent="0.2">
      <c r="E614">
        <v>586</v>
      </c>
      <c r="F614">
        <f t="shared" si="31"/>
        <v>22.394666666666666</v>
      </c>
      <c r="G614">
        <f t="shared" si="32"/>
        <v>9</v>
      </c>
    </row>
    <row r="615" spans="5:7" x14ac:dyDescent="0.2">
      <c r="E615">
        <v>587</v>
      </c>
      <c r="F615">
        <f t="shared" si="31"/>
        <v>22.394666666666666</v>
      </c>
      <c r="G615">
        <f t="shared" si="32"/>
        <v>9</v>
      </c>
    </row>
    <row r="616" spans="5:7" x14ac:dyDescent="0.2">
      <c r="E616">
        <v>588</v>
      </c>
      <c r="F616">
        <f t="shared" si="31"/>
        <v>22.394666666666666</v>
      </c>
      <c r="G616">
        <f t="shared" si="32"/>
        <v>9</v>
      </c>
    </row>
    <row r="617" spans="5:7" x14ac:dyDescent="0.2">
      <c r="E617">
        <v>589</v>
      </c>
      <c r="F617">
        <f t="shared" si="31"/>
        <v>22.394666666666666</v>
      </c>
      <c r="G617">
        <f t="shared" si="32"/>
        <v>9</v>
      </c>
    </row>
    <row r="618" spans="5:7" x14ac:dyDescent="0.2">
      <c r="E618">
        <v>590</v>
      </c>
      <c r="F618">
        <f t="shared" si="31"/>
        <v>22.394666666666666</v>
      </c>
      <c r="G618">
        <f t="shared" si="32"/>
        <v>9</v>
      </c>
    </row>
    <row r="619" spans="5:7" x14ac:dyDescent="0.2">
      <c r="E619">
        <v>591</v>
      </c>
      <c r="F619">
        <f t="shared" si="31"/>
        <v>22.394666666666666</v>
      </c>
      <c r="G619">
        <f t="shared" si="32"/>
        <v>9</v>
      </c>
    </row>
    <row r="620" spans="5:7" x14ac:dyDescent="0.2">
      <c r="E620">
        <v>592</v>
      </c>
      <c r="F620">
        <f t="shared" si="31"/>
        <v>22.394666666666666</v>
      </c>
      <c r="G620">
        <f t="shared" si="32"/>
        <v>9</v>
      </c>
    </row>
    <row r="621" spans="5:7" x14ac:dyDescent="0.2">
      <c r="E621">
        <v>593</v>
      </c>
      <c r="F621">
        <f t="shared" si="31"/>
        <v>22.394666666666666</v>
      </c>
      <c r="G621">
        <f t="shared" si="32"/>
        <v>9</v>
      </c>
    </row>
    <row r="622" spans="5:7" x14ac:dyDescent="0.2">
      <c r="E622">
        <v>594</v>
      </c>
      <c r="F622">
        <f t="shared" si="31"/>
        <v>22.394666666666666</v>
      </c>
      <c r="G622">
        <f t="shared" si="32"/>
        <v>9</v>
      </c>
    </row>
    <row r="623" spans="5:7" x14ac:dyDescent="0.2">
      <c r="E623">
        <v>595</v>
      </c>
      <c r="F623">
        <f t="shared" si="31"/>
        <v>22.394666666666666</v>
      </c>
      <c r="G623">
        <f t="shared" si="32"/>
        <v>9</v>
      </c>
    </row>
    <row r="624" spans="5:7" x14ac:dyDescent="0.2">
      <c r="E624">
        <v>596</v>
      </c>
      <c r="F624">
        <f t="shared" si="31"/>
        <v>22.394666666666666</v>
      </c>
      <c r="G624">
        <f t="shared" si="32"/>
        <v>9</v>
      </c>
    </row>
    <row r="625" spans="5:7" x14ac:dyDescent="0.2">
      <c r="E625">
        <v>597</v>
      </c>
      <c r="F625">
        <f t="shared" si="31"/>
        <v>22.394666666666666</v>
      </c>
      <c r="G625">
        <f t="shared" si="32"/>
        <v>9</v>
      </c>
    </row>
    <row r="626" spans="5:7" x14ac:dyDescent="0.2">
      <c r="E626">
        <v>598</v>
      </c>
      <c r="F626">
        <f t="shared" si="31"/>
        <v>22.394666666666666</v>
      </c>
      <c r="G626">
        <f t="shared" si="32"/>
        <v>9</v>
      </c>
    </row>
    <row r="627" spans="5:7" x14ac:dyDescent="0.2">
      <c r="E627">
        <v>599</v>
      </c>
      <c r="F627">
        <f t="shared" si="31"/>
        <v>22.394666666666666</v>
      </c>
      <c r="G627">
        <f t="shared" si="32"/>
        <v>9</v>
      </c>
    </row>
    <row r="628" spans="5:7" x14ac:dyDescent="0.2">
      <c r="E628">
        <v>600</v>
      </c>
      <c r="F628">
        <f t="shared" si="31"/>
        <v>22.394666666666666</v>
      </c>
      <c r="G628">
        <f t="shared" si="32"/>
        <v>9</v>
      </c>
    </row>
    <row r="629" spans="5:7" x14ac:dyDescent="0.2">
      <c r="E629">
        <v>601</v>
      </c>
      <c r="F629">
        <f t="shared" si="31"/>
        <v>21.437666666666669</v>
      </c>
      <c r="G629">
        <f t="shared" si="32"/>
        <v>9</v>
      </c>
    </row>
    <row r="630" spans="5:7" x14ac:dyDescent="0.2">
      <c r="E630">
        <v>602</v>
      </c>
      <c r="F630">
        <f t="shared" si="31"/>
        <v>21.437666666666669</v>
      </c>
      <c r="G630">
        <f t="shared" si="32"/>
        <v>9</v>
      </c>
    </row>
    <row r="631" spans="5:7" x14ac:dyDescent="0.2">
      <c r="E631">
        <v>603</v>
      </c>
      <c r="F631">
        <f t="shared" si="31"/>
        <v>21.437666666666669</v>
      </c>
      <c r="G631">
        <f t="shared" si="32"/>
        <v>9</v>
      </c>
    </row>
    <row r="632" spans="5:7" x14ac:dyDescent="0.2">
      <c r="E632">
        <v>604</v>
      </c>
      <c r="F632">
        <f t="shared" si="31"/>
        <v>21.437666666666669</v>
      </c>
      <c r="G632">
        <f t="shared" si="32"/>
        <v>9</v>
      </c>
    </row>
    <row r="633" spans="5:7" x14ac:dyDescent="0.2">
      <c r="E633">
        <v>605</v>
      </c>
      <c r="F633">
        <f t="shared" si="31"/>
        <v>21.437666666666669</v>
      </c>
      <c r="G633">
        <f t="shared" si="32"/>
        <v>9</v>
      </c>
    </row>
    <row r="634" spans="5:7" x14ac:dyDescent="0.2">
      <c r="E634">
        <v>606</v>
      </c>
      <c r="F634">
        <f t="shared" si="31"/>
        <v>21.437666666666669</v>
      </c>
      <c r="G634">
        <f t="shared" si="32"/>
        <v>9</v>
      </c>
    </row>
    <row r="635" spans="5:7" x14ac:dyDescent="0.2">
      <c r="E635">
        <v>607</v>
      </c>
      <c r="F635">
        <f t="shared" si="31"/>
        <v>21.437666666666669</v>
      </c>
      <c r="G635">
        <f t="shared" si="32"/>
        <v>9</v>
      </c>
    </row>
    <row r="636" spans="5:7" x14ac:dyDescent="0.2">
      <c r="E636">
        <v>608</v>
      </c>
      <c r="F636">
        <f t="shared" si="31"/>
        <v>21.437666666666669</v>
      </c>
      <c r="G636">
        <f t="shared" si="32"/>
        <v>9</v>
      </c>
    </row>
    <row r="637" spans="5:7" x14ac:dyDescent="0.2">
      <c r="E637">
        <v>609</v>
      </c>
      <c r="F637">
        <f t="shared" si="31"/>
        <v>21.437666666666669</v>
      </c>
      <c r="G637">
        <f t="shared" si="32"/>
        <v>9</v>
      </c>
    </row>
    <row r="638" spans="5:7" x14ac:dyDescent="0.2">
      <c r="E638">
        <v>610</v>
      </c>
      <c r="F638">
        <f t="shared" si="31"/>
        <v>21.437666666666669</v>
      </c>
      <c r="G638">
        <f t="shared" si="32"/>
        <v>9</v>
      </c>
    </row>
    <row r="639" spans="5:7" x14ac:dyDescent="0.2">
      <c r="E639">
        <v>611</v>
      </c>
      <c r="F639">
        <f t="shared" si="31"/>
        <v>21.437666666666669</v>
      </c>
      <c r="G639">
        <f t="shared" si="32"/>
        <v>9</v>
      </c>
    </row>
    <row r="640" spans="5:7" x14ac:dyDescent="0.2">
      <c r="E640">
        <v>612</v>
      </c>
      <c r="F640">
        <f t="shared" si="31"/>
        <v>21.437666666666669</v>
      </c>
      <c r="G640">
        <f t="shared" si="32"/>
        <v>9</v>
      </c>
    </row>
    <row r="641" spans="5:7" x14ac:dyDescent="0.2">
      <c r="E641">
        <v>613</v>
      </c>
      <c r="F641">
        <f t="shared" si="31"/>
        <v>21.437666666666669</v>
      </c>
      <c r="G641">
        <f t="shared" si="32"/>
        <v>9</v>
      </c>
    </row>
    <row r="642" spans="5:7" x14ac:dyDescent="0.2">
      <c r="E642">
        <v>614</v>
      </c>
      <c r="F642">
        <f t="shared" si="31"/>
        <v>21.437666666666669</v>
      </c>
      <c r="G642">
        <f t="shared" si="32"/>
        <v>9</v>
      </c>
    </row>
    <row r="643" spans="5:7" x14ac:dyDescent="0.2">
      <c r="E643">
        <v>615</v>
      </c>
      <c r="F643">
        <f t="shared" si="31"/>
        <v>21.437666666666669</v>
      </c>
      <c r="G643">
        <f t="shared" si="32"/>
        <v>9</v>
      </c>
    </row>
    <row r="644" spans="5:7" x14ac:dyDescent="0.2">
      <c r="E644">
        <v>616</v>
      </c>
      <c r="F644">
        <f t="shared" si="31"/>
        <v>21.437666666666669</v>
      </c>
      <c r="G644">
        <f t="shared" si="32"/>
        <v>9</v>
      </c>
    </row>
    <row r="645" spans="5:7" x14ac:dyDescent="0.2">
      <c r="E645">
        <v>617</v>
      </c>
      <c r="F645">
        <f t="shared" si="31"/>
        <v>21.437666666666669</v>
      </c>
      <c r="G645">
        <f t="shared" si="32"/>
        <v>9</v>
      </c>
    </row>
    <row r="646" spans="5:7" x14ac:dyDescent="0.2">
      <c r="E646">
        <v>618</v>
      </c>
      <c r="F646">
        <f t="shared" si="31"/>
        <v>21.437666666666669</v>
      </c>
      <c r="G646">
        <f t="shared" si="32"/>
        <v>9</v>
      </c>
    </row>
    <row r="647" spans="5:7" x14ac:dyDescent="0.2">
      <c r="E647">
        <v>619</v>
      </c>
      <c r="F647">
        <f t="shared" si="31"/>
        <v>21.437666666666669</v>
      </c>
      <c r="G647">
        <f t="shared" si="32"/>
        <v>9</v>
      </c>
    </row>
    <row r="648" spans="5:7" x14ac:dyDescent="0.2">
      <c r="E648">
        <v>620</v>
      </c>
      <c r="F648">
        <f t="shared" si="31"/>
        <v>21.437666666666669</v>
      </c>
      <c r="G648">
        <f t="shared" si="32"/>
        <v>9</v>
      </c>
    </row>
    <row r="649" spans="5:7" x14ac:dyDescent="0.2">
      <c r="E649">
        <v>621</v>
      </c>
      <c r="F649">
        <f t="shared" si="31"/>
        <v>21.437666666666669</v>
      </c>
      <c r="G649">
        <f t="shared" si="32"/>
        <v>9</v>
      </c>
    </row>
    <row r="650" spans="5:7" x14ac:dyDescent="0.2">
      <c r="E650">
        <v>622</v>
      </c>
      <c r="F650">
        <f t="shared" si="31"/>
        <v>21.437666666666669</v>
      </c>
      <c r="G650">
        <f t="shared" si="32"/>
        <v>10</v>
      </c>
    </row>
    <row r="651" spans="5:7" x14ac:dyDescent="0.2">
      <c r="E651">
        <v>623</v>
      </c>
      <c r="F651">
        <f t="shared" si="31"/>
        <v>21.437666666666669</v>
      </c>
      <c r="G651">
        <f t="shared" si="32"/>
        <v>10</v>
      </c>
    </row>
    <row r="652" spans="5:7" x14ac:dyDescent="0.2">
      <c r="E652">
        <v>624</v>
      </c>
      <c r="F652">
        <f t="shared" si="31"/>
        <v>21.437666666666669</v>
      </c>
      <c r="G652">
        <f t="shared" si="32"/>
        <v>10</v>
      </c>
    </row>
    <row r="653" spans="5:7" x14ac:dyDescent="0.2">
      <c r="E653">
        <v>625</v>
      </c>
      <c r="F653">
        <f t="shared" si="31"/>
        <v>21.437666666666669</v>
      </c>
      <c r="G653">
        <f t="shared" si="32"/>
        <v>10</v>
      </c>
    </row>
    <row r="654" spans="5:7" x14ac:dyDescent="0.2">
      <c r="E654">
        <v>626</v>
      </c>
      <c r="F654">
        <f t="shared" si="31"/>
        <v>22.406666666666666</v>
      </c>
      <c r="G654">
        <f t="shared" si="32"/>
        <v>10</v>
      </c>
    </row>
    <row r="655" spans="5:7" x14ac:dyDescent="0.2">
      <c r="E655">
        <v>627</v>
      </c>
      <c r="F655">
        <f t="shared" si="31"/>
        <v>22.406666666666666</v>
      </c>
      <c r="G655">
        <f t="shared" si="32"/>
        <v>10</v>
      </c>
    </row>
    <row r="656" spans="5:7" x14ac:dyDescent="0.2">
      <c r="E656">
        <v>628</v>
      </c>
      <c r="F656">
        <f t="shared" si="31"/>
        <v>22.406666666666666</v>
      </c>
      <c r="G656">
        <f t="shared" si="32"/>
        <v>10</v>
      </c>
    </row>
    <row r="657" spans="5:7" x14ac:dyDescent="0.2">
      <c r="E657">
        <v>629</v>
      </c>
      <c r="F657">
        <f t="shared" si="31"/>
        <v>22.406666666666666</v>
      </c>
      <c r="G657">
        <f t="shared" si="32"/>
        <v>10</v>
      </c>
    </row>
    <row r="658" spans="5:7" x14ac:dyDescent="0.2">
      <c r="E658">
        <v>630</v>
      </c>
      <c r="F658">
        <f t="shared" si="31"/>
        <v>22.406666666666666</v>
      </c>
      <c r="G658">
        <f t="shared" si="32"/>
        <v>10</v>
      </c>
    </row>
    <row r="659" spans="5:7" x14ac:dyDescent="0.2">
      <c r="E659">
        <v>631</v>
      </c>
      <c r="F659">
        <f t="shared" si="31"/>
        <v>22.406666666666666</v>
      </c>
      <c r="G659">
        <f t="shared" si="32"/>
        <v>10</v>
      </c>
    </row>
    <row r="660" spans="5:7" x14ac:dyDescent="0.2">
      <c r="E660">
        <v>632</v>
      </c>
      <c r="F660">
        <f t="shared" si="31"/>
        <v>22.406666666666666</v>
      </c>
      <c r="G660">
        <f t="shared" si="32"/>
        <v>10</v>
      </c>
    </row>
    <row r="661" spans="5:7" x14ac:dyDescent="0.2">
      <c r="E661">
        <v>633</v>
      </c>
      <c r="F661">
        <f t="shared" si="31"/>
        <v>22.406666666666666</v>
      </c>
      <c r="G661">
        <f t="shared" si="32"/>
        <v>10</v>
      </c>
    </row>
    <row r="662" spans="5:7" x14ac:dyDescent="0.2">
      <c r="E662">
        <v>634</v>
      </c>
      <c r="F662">
        <f t="shared" si="31"/>
        <v>22.406666666666666</v>
      </c>
      <c r="G662">
        <f t="shared" si="32"/>
        <v>10</v>
      </c>
    </row>
    <row r="663" spans="5:7" x14ac:dyDescent="0.2">
      <c r="E663">
        <v>635</v>
      </c>
      <c r="F663">
        <f t="shared" si="31"/>
        <v>22.406666666666666</v>
      </c>
      <c r="G663">
        <f t="shared" si="32"/>
        <v>10</v>
      </c>
    </row>
    <row r="664" spans="5:7" x14ac:dyDescent="0.2">
      <c r="E664">
        <v>636</v>
      </c>
      <c r="F664">
        <f t="shared" si="31"/>
        <v>22.406666666666666</v>
      </c>
      <c r="G664">
        <f t="shared" si="32"/>
        <v>10</v>
      </c>
    </row>
    <row r="665" spans="5:7" x14ac:dyDescent="0.2">
      <c r="E665">
        <v>637</v>
      </c>
      <c r="F665">
        <f t="shared" si="31"/>
        <v>22.406666666666666</v>
      </c>
      <c r="G665">
        <f t="shared" si="32"/>
        <v>10</v>
      </c>
    </row>
    <row r="666" spans="5:7" x14ac:dyDescent="0.2">
      <c r="E666">
        <v>638</v>
      </c>
      <c r="F666">
        <f t="shared" si="31"/>
        <v>22.406666666666666</v>
      </c>
      <c r="G666">
        <f t="shared" si="32"/>
        <v>10</v>
      </c>
    </row>
    <row r="667" spans="5:7" x14ac:dyDescent="0.2">
      <c r="E667">
        <v>639</v>
      </c>
      <c r="F667">
        <f t="shared" si="31"/>
        <v>22.406666666666666</v>
      </c>
      <c r="G667">
        <f t="shared" si="32"/>
        <v>10</v>
      </c>
    </row>
    <row r="668" spans="5:7" x14ac:dyDescent="0.2">
      <c r="E668">
        <v>640</v>
      </c>
      <c r="F668">
        <f t="shared" si="31"/>
        <v>22.406666666666666</v>
      </c>
      <c r="G668">
        <f t="shared" si="32"/>
        <v>10</v>
      </c>
    </row>
    <row r="669" spans="5:7" x14ac:dyDescent="0.2">
      <c r="E669">
        <v>641</v>
      </c>
      <c r="F669">
        <f t="shared" si="31"/>
        <v>22.406666666666666</v>
      </c>
      <c r="G669">
        <f t="shared" si="32"/>
        <v>10</v>
      </c>
    </row>
    <row r="670" spans="5:7" x14ac:dyDescent="0.2">
      <c r="E670">
        <v>642</v>
      </c>
      <c r="F670">
        <f t="shared" ref="F670:F733" si="33">VLOOKUP(E670,$B$29:$C$97,2)</f>
        <v>22.406666666666666</v>
      </c>
      <c r="G670">
        <f t="shared" ref="G670:G733" si="34">INT((ROW(G642)-1)/69)+1</f>
        <v>10</v>
      </c>
    </row>
    <row r="671" spans="5:7" x14ac:dyDescent="0.2">
      <c r="E671">
        <v>643</v>
      </c>
      <c r="F671">
        <f t="shared" si="33"/>
        <v>22.406666666666666</v>
      </c>
      <c r="G671">
        <f t="shared" si="34"/>
        <v>10</v>
      </c>
    </row>
    <row r="672" spans="5:7" x14ac:dyDescent="0.2">
      <c r="E672">
        <v>644</v>
      </c>
      <c r="F672">
        <f t="shared" si="33"/>
        <v>22.406666666666666</v>
      </c>
      <c r="G672">
        <f t="shared" si="34"/>
        <v>10</v>
      </c>
    </row>
    <row r="673" spans="5:7" x14ac:dyDescent="0.2">
      <c r="E673">
        <v>645</v>
      </c>
      <c r="F673">
        <f t="shared" si="33"/>
        <v>22.406666666666666</v>
      </c>
      <c r="G673">
        <f t="shared" si="34"/>
        <v>10</v>
      </c>
    </row>
    <row r="674" spans="5:7" x14ac:dyDescent="0.2">
      <c r="E674">
        <v>646</v>
      </c>
      <c r="F674">
        <f t="shared" si="33"/>
        <v>22.406666666666666</v>
      </c>
      <c r="G674">
        <f t="shared" si="34"/>
        <v>10</v>
      </c>
    </row>
    <row r="675" spans="5:7" x14ac:dyDescent="0.2">
      <c r="E675">
        <v>647</v>
      </c>
      <c r="F675">
        <f t="shared" si="33"/>
        <v>22.406666666666666</v>
      </c>
      <c r="G675">
        <f t="shared" si="34"/>
        <v>10</v>
      </c>
    </row>
    <row r="676" spans="5:7" x14ac:dyDescent="0.2">
      <c r="E676">
        <v>648</v>
      </c>
      <c r="F676">
        <f t="shared" si="33"/>
        <v>22.406666666666666</v>
      </c>
      <c r="G676">
        <f t="shared" si="34"/>
        <v>10</v>
      </c>
    </row>
    <row r="677" spans="5:7" x14ac:dyDescent="0.2">
      <c r="E677">
        <v>649</v>
      </c>
      <c r="F677">
        <f t="shared" si="33"/>
        <v>22.406666666666666</v>
      </c>
      <c r="G677">
        <f t="shared" si="34"/>
        <v>10</v>
      </c>
    </row>
    <row r="678" spans="5:7" x14ac:dyDescent="0.2">
      <c r="E678">
        <v>650</v>
      </c>
      <c r="F678">
        <f t="shared" si="33"/>
        <v>22.406666666666666</v>
      </c>
      <c r="G678">
        <f t="shared" si="34"/>
        <v>10</v>
      </c>
    </row>
    <row r="679" spans="5:7" x14ac:dyDescent="0.2">
      <c r="E679">
        <v>651</v>
      </c>
      <c r="F679">
        <f t="shared" si="33"/>
        <v>24.168333333333333</v>
      </c>
      <c r="G679">
        <f t="shared" si="34"/>
        <v>10</v>
      </c>
    </row>
    <row r="680" spans="5:7" x14ac:dyDescent="0.2">
      <c r="E680">
        <v>652</v>
      </c>
      <c r="F680">
        <f t="shared" si="33"/>
        <v>24.168333333333333</v>
      </c>
      <c r="G680">
        <f t="shared" si="34"/>
        <v>10</v>
      </c>
    </row>
    <row r="681" spans="5:7" x14ac:dyDescent="0.2">
      <c r="E681">
        <v>653</v>
      </c>
      <c r="F681">
        <f t="shared" si="33"/>
        <v>24.168333333333333</v>
      </c>
      <c r="G681">
        <f t="shared" si="34"/>
        <v>10</v>
      </c>
    </row>
    <row r="682" spans="5:7" x14ac:dyDescent="0.2">
      <c r="E682">
        <v>654</v>
      </c>
      <c r="F682">
        <f t="shared" si="33"/>
        <v>24.168333333333333</v>
      </c>
      <c r="G682">
        <f t="shared" si="34"/>
        <v>10</v>
      </c>
    </row>
    <row r="683" spans="5:7" x14ac:dyDescent="0.2">
      <c r="E683">
        <v>655</v>
      </c>
      <c r="F683">
        <f t="shared" si="33"/>
        <v>24.168333333333333</v>
      </c>
      <c r="G683">
        <f t="shared" si="34"/>
        <v>10</v>
      </c>
    </row>
    <row r="684" spans="5:7" x14ac:dyDescent="0.2">
      <c r="E684">
        <v>656</v>
      </c>
      <c r="F684">
        <f t="shared" si="33"/>
        <v>24.168333333333333</v>
      </c>
      <c r="G684">
        <f t="shared" si="34"/>
        <v>10</v>
      </c>
    </row>
    <row r="685" spans="5:7" x14ac:dyDescent="0.2">
      <c r="E685">
        <v>657</v>
      </c>
      <c r="F685">
        <f t="shared" si="33"/>
        <v>24.168333333333333</v>
      </c>
      <c r="G685">
        <f t="shared" si="34"/>
        <v>10</v>
      </c>
    </row>
    <row r="686" spans="5:7" x14ac:dyDescent="0.2">
      <c r="E686">
        <v>658</v>
      </c>
      <c r="F686">
        <f t="shared" si="33"/>
        <v>24.168333333333333</v>
      </c>
      <c r="G686">
        <f t="shared" si="34"/>
        <v>10</v>
      </c>
    </row>
    <row r="687" spans="5:7" x14ac:dyDescent="0.2">
      <c r="E687">
        <v>659</v>
      </c>
      <c r="F687">
        <f t="shared" si="33"/>
        <v>24.168333333333333</v>
      </c>
      <c r="G687">
        <f t="shared" si="34"/>
        <v>10</v>
      </c>
    </row>
    <row r="688" spans="5:7" x14ac:dyDescent="0.2">
      <c r="E688">
        <v>660</v>
      </c>
      <c r="F688">
        <f t="shared" si="33"/>
        <v>24.168333333333333</v>
      </c>
      <c r="G688">
        <f t="shared" si="34"/>
        <v>10</v>
      </c>
    </row>
    <row r="689" spans="5:7" x14ac:dyDescent="0.2">
      <c r="E689">
        <v>661</v>
      </c>
      <c r="F689">
        <f t="shared" si="33"/>
        <v>24.168333333333333</v>
      </c>
      <c r="G689">
        <f t="shared" si="34"/>
        <v>10</v>
      </c>
    </row>
    <row r="690" spans="5:7" x14ac:dyDescent="0.2">
      <c r="E690">
        <v>662</v>
      </c>
      <c r="F690">
        <f t="shared" si="33"/>
        <v>24.168333333333333</v>
      </c>
      <c r="G690">
        <f t="shared" si="34"/>
        <v>10</v>
      </c>
    </row>
    <row r="691" spans="5:7" x14ac:dyDescent="0.2">
      <c r="E691">
        <v>663</v>
      </c>
      <c r="F691">
        <f t="shared" si="33"/>
        <v>24.168333333333333</v>
      </c>
      <c r="G691">
        <f t="shared" si="34"/>
        <v>10</v>
      </c>
    </row>
    <row r="692" spans="5:7" x14ac:dyDescent="0.2">
      <c r="E692">
        <v>664</v>
      </c>
      <c r="F692">
        <f t="shared" si="33"/>
        <v>24.168333333333333</v>
      </c>
      <c r="G692">
        <f t="shared" si="34"/>
        <v>10</v>
      </c>
    </row>
    <row r="693" spans="5:7" x14ac:dyDescent="0.2">
      <c r="E693">
        <v>665</v>
      </c>
      <c r="F693">
        <f t="shared" si="33"/>
        <v>24.168333333333333</v>
      </c>
      <c r="G693">
        <f t="shared" si="34"/>
        <v>10</v>
      </c>
    </row>
    <row r="694" spans="5:7" x14ac:dyDescent="0.2">
      <c r="E694">
        <v>666</v>
      </c>
      <c r="F694">
        <f t="shared" si="33"/>
        <v>24.168333333333333</v>
      </c>
      <c r="G694">
        <f t="shared" si="34"/>
        <v>10</v>
      </c>
    </row>
    <row r="695" spans="5:7" x14ac:dyDescent="0.2">
      <c r="E695">
        <v>667</v>
      </c>
      <c r="F695">
        <f t="shared" si="33"/>
        <v>24.168333333333333</v>
      </c>
      <c r="G695">
        <f t="shared" si="34"/>
        <v>10</v>
      </c>
    </row>
    <row r="696" spans="5:7" x14ac:dyDescent="0.2">
      <c r="E696">
        <v>668</v>
      </c>
      <c r="F696">
        <f t="shared" si="33"/>
        <v>24.168333333333333</v>
      </c>
      <c r="G696">
        <f t="shared" si="34"/>
        <v>10</v>
      </c>
    </row>
    <row r="697" spans="5:7" x14ac:dyDescent="0.2">
      <c r="E697">
        <v>669</v>
      </c>
      <c r="F697">
        <f t="shared" si="33"/>
        <v>24.168333333333333</v>
      </c>
      <c r="G697">
        <f t="shared" si="34"/>
        <v>10</v>
      </c>
    </row>
    <row r="698" spans="5:7" x14ac:dyDescent="0.2">
      <c r="E698">
        <v>670</v>
      </c>
      <c r="F698">
        <f t="shared" si="33"/>
        <v>24.168333333333333</v>
      </c>
      <c r="G698">
        <f t="shared" si="34"/>
        <v>10</v>
      </c>
    </row>
    <row r="699" spans="5:7" x14ac:dyDescent="0.2">
      <c r="E699">
        <v>671</v>
      </c>
      <c r="F699">
        <f t="shared" si="33"/>
        <v>24.168333333333333</v>
      </c>
      <c r="G699">
        <f t="shared" si="34"/>
        <v>10</v>
      </c>
    </row>
    <row r="700" spans="5:7" x14ac:dyDescent="0.2">
      <c r="E700">
        <v>672</v>
      </c>
      <c r="F700">
        <f t="shared" si="33"/>
        <v>24.168333333333333</v>
      </c>
      <c r="G700">
        <f t="shared" si="34"/>
        <v>10</v>
      </c>
    </row>
    <row r="701" spans="5:7" x14ac:dyDescent="0.2">
      <c r="E701">
        <v>673</v>
      </c>
      <c r="F701">
        <f t="shared" si="33"/>
        <v>24.168333333333333</v>
      </c>
      <c r="G701">
        <f t="shared" si="34"/>
        <v>10</v>
      </c>
    </row>
    <row r="702" spans="5:7" x14ac:dyDescent="0.2">
      <c r="E702">
        <v>674</v>
      </c>
      <c r="F702">
        <f t="shared" si="33"/>
        <v>24.168333333333333</v>
      </c>
      <c r="G702">
        <f t="shared" si="34"/>
        <v>10</v>
      </c>
    </row>
    <row r="703" spans="5:7" x14ac:dyDescent="0.2">
      <c r="E703">
        <v>675</v>
      </c>
      <c r="F703">
        <f t="shared" si="33"/>
        <v>24.168333333333333</v>
      </c>
      <c r="G703">
        <f t="shared" si="34"/>
        <v>10</v>
      </c>
    </row>
    <row r="704" spans="5:7" x14ac:dyDescent="0.2">
      <c r="E704">
        <v>676</v>
      </c>
      <c r="F704">
        <f t="shared" si="33"/>
        <v>22.799666666666667</v>
      </c>
      <c r="G704">
        <f t="shared" si="34"/>
        <v>10</v>
      </c>
    </row>
    <row r="705" spans="5:7" x14ac:dyDescent="0.2">
      <c r="E705">
        <v>677</v>
      </c>
      <c r="F705">
        <f t="shared" si="33"/>
        <v>22.799666666666667</v>
      </c>
      <c r="G705">
        <f t="shared" si="34"/>
        <v>10</v>
      </c>
    </row>
    <row r="706" spans="5:7" x14ac:dyDescent="0.2">
      <c r="E706">
        <v>678</v>
      </c>
      <c r="F706">
        <f t="shared" si="33"/>
        <v>22.799666666666667</v>
      </c>
      <c r="G706">
        <f t="shared" si="34"/>
        <v>10</v>
      </c>
    </row>
    <row r="707" spans="5:7" x14ac:dyDescent="0.2">
      <c r="E707">
        <v>679</v>
      </c>
      <c r="F707">
        <f t="shared" si="33"/>
        <v>22.799666666666667</v>
      </c>
      <c r="G707">
        <f t="shared" si="34"/>
        <v>10</v>
      </c>
    </row>
    <row r="708" spans="5:7" x14ac:dyDescent="0.2">
      <c r="E708">
        <v>680</v>
      </c>
      <c r="F708">
        <f t="shared" si="33"/>
        <v>22.799666666666667</v>
      </c>
      <c r="G708">
        <f t="shared" si="34"/>
        <v>10</v>
      </c>
    </row>
    <row r="709" spans="5:7" x14ac:dyDescent="0.2">
      <c r="E709">
        <v>681</v>
      </c>
      <c r="F709">
        <f t="shared" si="33"/>
        <v>22.799666666666667</v>
      </c>
      <c r="G709">
        <f t="shared" si="34"/>
        <v>10</v>
      </c>
    </row>
    <row r="710" spans="5:7" x14ac:dyDescent="0.2">
      <c r="E710">
        <v>682</v>
      </c>
      <c r="F710">
        <f t="shared" si="33"/>
        <v>22.799666666666667</v>
      </c>
      <c r="G710">
        <f t="shared" si="34"/>
        <v>10</v>
      </c>
    </row>
    <row r="711" spans="5:7" x14ac:dyDescent="0.2">
      <c r="E711">
        <v>683</v>
      </c>
      <c r="F711">
        <f t="shared" si="33"/>
        <v>22.799666666666667</v>
      </c>
      <c r="G711">
        <f t="shared" si="34"/>
        <v>10</v>
      </c>
    </row>
    <row r="712" spans="5:7" x14ac:dyDescent="0.2">
      <c r="E712">
        <v>684</v>
      </c>
      <c r="F712">
        <f t="shared" si="33"/>
        <v>22.799666666666667</v>
      </c>
      <c r="G712">
        <f t="shared" si="34"/>
        <v>10</v>
      </c>
    </row>
    <row r="713" spans="5:7" x14ac:dyDescent="0.2">
      <c r="E713">
        <v>685</v>
      </c>
      <c r="F713">
        <f t="shared" si="33"/>
        <v>22.799666666666667</v>
      </c>
      <c r="G713">
        <f t="shared" si="34"/>
        <v>10</v>
      </c>
    </row>
    <row r="714" spans="5:7" x14ac:dyDescent="0.2">
      <c r="E714">
        <v>686</v>
      </c>
      <c r="F714">
        <f t="shared" si="33"/>
        <v>22.799666666666667</v>
      </c>
      <c r="G714">
        <f t="shared" si="34"/>
        <v>10</v>
      </c>
    </row>
    <row r="715" spans="5:7" x14ac:dyDescent="0.2">
      <c r="E715">
        <v>687</v>
      </c>
      <c r="F715">
        <f t="shared" si="33"/>
        <v>22.799666666666667</v>
      </c>
      <c r="G715">
        <f t="shared" si="34"/>
        <v>10</v>
      </c>
    </row>
    <row r="716" spans="5:7" x14ac:dyDescent="0.2">
      <c r="E716">
        <v>688</v>
      </c>
      <c r="F716">
        <f t="shared" si="33"/>
        <v>22.799666666666667</v>
      </c>
      <c r="G716">
        <f t="shared" si="34"/>
        <v>10</v>
      </c>
    </row>
    <row r="717" spans="5:7" x14ac:dyDescent="0.2">
      <c r="E717">
        <v>689</v>
      </c>
      <c r="F717">
        <f t="shared" si="33"/>
        <v>22.799666666666667</v>
      </c>
      <c r="G717">
        <f t="shared" si="34"/>
        <v>10</v>
      </c>
    </row>
    <row r="718" spans="5:7" x14ac:dyDescent="0.2">
      <c r="E718">
        <v>690</v>
      </c>
      <c r="F718">
        <f t="shared" si="33"/>
        <v>22.799666666666667</v>
      </c>
      <c r="G718">
        <f t="shared" si="34"/>
        <v>10</v>
      </c>
    </row>
    <row r="719" spans="5:7" x14ac:dyDescent="0.2">
      <c r="E719">
        <v>691</v>
      </c>
      <c r="F719">
        <f t="shared" si="33"/>
        <v>22.799666666666667</v>
      </c>
      <c r="G719">
        <f t="shared" si="34"/>
        <v>11</v>
      </c>
    </row>
    <row r="720" spans="5:7" x14ac:dyDescent="0.2">
      <c r="E720">
        <v>692</v>
      </c>
      <c r="F720">
        <f t="shared" si="33"/>
        <v>22.799666666666667</v>
      </c>
      <c r="G720">
        <f t="shared" si="34"/>
        <v>11</v>
      </c>
    </row>
    <row r="721" spans="5:7" x14ac:dyDescent="0.2">
      <c r="E721">
        <v>693</v>
      </c>
      <c r="F721">
        <f t="shared" si="33"/>
        <v>22.799666666666667</v>
      </c>
      <c r="G721">
        <f t="shared" si="34"/>
        <v>11</v>
      </c>
    </row>
    <row r="722" spans="5:7" x14ac:dyDescent="0.2">
      <c r="E722">
        <v>694</v>
      </c>
      <c r="F722">
        <f t="shared" si="33"/>
        <v>22.799666666666667</v>
      </c>
      <c r="G722">
        <f t="shared" si="34"/>
        <v>11</v>
      </c>
    </row>
    <row r="723" spans="5:7" x14ac:dyDescent="0.2">
      <c r="E723">
        <v>695</v>
      </c>
      <c r="F723">
        <f t="shared" si="33"/>
        <v>22.799666666666667</v>
      </c>
      <c r="G723">
        <f t="shared" si="34"/>
        <v>11</v>
      </c>
    </row>
    <row r="724" spans="5:7" x14ac:dyDescent="0.2">
      <c r="E724">
        <v>696</v>
      </c>
      <c r="F724">
        <f t="shared" si="33"/>
        <v>22.799666666666667</v>
      </c>
      <c r="G724">
        <f t="shared" si="34"/>
        <v>11</v>
      </c>
    </row>
    <row r="725" spans="5:7" x14ac:dyDescent="0.2">
      <c r="E725">
        <v>697</v>
      </c>
      <c r="F725">
        <f t="shared" si="33"/>
        <v>22.799666666666667</v>
      </c>
      <c r="G725">
        <f t="shared" si="34"/>
        <v>11</v>
      </c>
    </row>
    <row r="726" spans="5:7" x14ac:dyDescent="0.2">
      <c r="E726">
        <v>698</v>
      </c>
      <c r="F726">
        <f t="shared" si="33"/>
        <v>22.799666666666667</v>
      </c>
      <c r="G726">
        <f t="shared" si="34"/>
        <v>11</v>
      </c>
    </row>
    <row r="727" spans="5:7" x14ac:dyDescent="0.2">
      <c r="E727">
        <v>699</v>
      </c>
      <c r="F727">
        <f t="shared" si="33"/>
        <v>22.799666666666667</v>
      </c>
      <c r="G727">
        <f t="shared" si="34"/>
        <v>11</v>
      </c>
    </row>
    <row r="728" spans="5:7" x14ac:dyDescent="0.2">
      <c r="E728">
        <v>700</v>
      </c>
      <c r="F728">
        <f t="shared" si="33"/>
        <v>22.799666666666667</v>
      </c>
      <c r="G728">
        <f t="shared" si="34"/>
        <v>11</v>
      </c>
    </row>
    <row r="729" spans="5:7" x14ac:dyDescent="0.2">
      <c r="E729">
        <v>701</v>
      </c>
      <c r="F729">
        <f t="shared" si="33"/>
        <v>21.948333333333334</v>
      </c>
      <c r="G729">
        <f t="shared" si="34"/>
        <v>11</v>
      </c>
    </row>
    <row r="730" spans="5:7" x14ac:dyDescent="0.2">
      <c r="E730">
        <v>702</v>
      </c>
      <c r="F730">
        <f t="shared" si="33"/>
        <v>21.948333333333334</v>
      </c>
      <c r="G730">
        <f t="shared" si="34"/>
        <v>11</v>
      </c>
    </row>
    <row r="731" spans="5:7" x14ac:dyDescent="0.2">
      <c r="E731">
        <v>703</v>
      </c>
      <c r="F731">
        <f t="shared" si="33"/>
        <v>21.948333333333334</v>
      </c>
      <c r="G731">
        <f t="shared" si="34"/>
        <v>11</v>
      </c>
    </row>
    <row r="732" spans="5:7" x14ac:dyDescent="0.2">
      <c r="E732">
        <v>704</v>
      </c>
      <c r="F732">
        <f t="shared" si="33"/>
        <v>21.948333333333334</v>
      </c>
      <c r="G732">
        <f t="shared" si="34"/>
        <v>11</v>
      </c>
    </row>
    <row r="733" spans="5:7" x14ac:dyDescent="0.2">
      <c r="E733">
        <v>705</v>
      </c>
      <c r="F733">
        <f t="shared" si="33"/>
        <v>21.948333333333334</v>
      </c>
      <c r="G733">
        <f t="shared" si="34"/>
        <v>11</v>
      </c>
    </row>
    <row r="734" spans="5:7" x14ac:dyDescent="0.2">
      <c r="E734">
        <v>706</v>
      </c>
      <c r="F734">
        <f t="shared" ref="F734:F797" si="35">VLOOKUP(E734,$B$29:$C$97,2)</f>
        <v>21.948333333333334</v>
      </c>
      <c r="G734">
        <f t="shared" ref="G734:G797" si="36">INT((ROW(G706)-1)/69)+1</f>
        <v>11</v>
      </c>
    </row>
    <row r="735" spans="5:7" x14ac:dyDescent="0.2">
      <c r="E735">
        <v>707</v>
      </c>
      <c r="F735">
        <f t="shared" si="35"/>
        <v>21.948333333333334</v>
      </c>
      <c r="G735">
        <f t="shared" si="36"/>
        <v>11</v>
      </c>
    </row>
    <row r="736" spans="5:7" x14ac:dyDescent="0.2">
      <c r="E736">
        <v>708</v>
      </c>
      <c r="F736">
        <f t="shared" si="35"/>
        <v>21.948333333333334</v>
      </c>
      <c r="G736">
        <f t="shared" si="36"/>
        <v>11</v>
      </c>
    </row>
    <row r="737" spans="5:7" x14ac:dyDescent="0.2">
      <c r="E737">
        <v>709</v>
      </c>
      <c r="F737">
        <f t="shared" si="35"/>
        <v>21.948333333333334</v>
      </c>
      <c r="G737">
        <f t="shared" si="36"/>
        <v>11</v>
      </c>
    </row>
    <row r="738" spans="5:7" x14ac:dyDescent="0.2">
      <c r="E738">
        <v>710</v>
      </c>
      <c r="F738">
        <f t="shared" si="35"/>
        <v>21.948333333333334</v>
      </c>
      <c r="G738">
        <f t="shared" si="36"/>
        <v>11</v>
      </c>
    </row>
    <row r="739" spans="5:7" x14ac:dyDescent="0.2">
      <c r="E739">
        <v>711</v>
      </c>
      <c r="F739">
        <f t="shared" si="35"/>
        <v>21.948333333333334</v>
      </c>
      <c r="G739">
        <f t="shared" si="36"/>
        <v>11</v>
      </c>
    </row>
    <row r="740" spans="5:7" x14ac:dyDescent="0.2">
      <c r="E740">
        <v>712</v>
      </c>
      <c r="F740">
        <f t="shared" si="35"/>
        <v>21.948333333333334</v>
      </c>
      <c r="G740">
        <f t="shared" si="36"/>
        <v>11</v>
      </c>
    </row>
    <row r="741" spans="5:7" x14ac:dyDescent="0.2">
      <c r="E741">
        <v>713</v>
      </c>
      <c r="F741">
        <f t="shared" si="35"/>
        <v>21.948333333333334</v>
      </c>
      <c r="G741">
        <f t="shared" si="36"/>
        <v>11</v>
      </c>
    </row>
    <row r="742" spans="5:7" x14ac:dyDescent="0.2">
      <c r="E742">
        <v>714</v>
      </c>
      <c r="F742">
        <f t="shared" si="35"/>
        <v>21.948333333333334</v>
      </c>
      <c r="G742">
        <f t="shared" si="36"/>
        <v>11</v>
      </c>
    </row>
    <row r="743" spans="5:7" x14ac:dyDescent="0.2">
      <c r="E743">
        <v>715</v>
      </c>
      <c r="F743">
        <f t="shared" si="35"/>
        <v>21.948333333333334</v>
      </c>
      <c r="G743">
        <f t="shared" si="36"/>
        <v>11</v>
      </c>
    </row>
    <row r="744" spans="5:7" x14ac:dyDescent="0.2">
      <c r="E744">
        <v>716</v>
      </c>
      <c r="F744">
        <f t="shared" si="35"/>
        <v>21.948333333333334</v>
      </c>
      <c r="G744">
        <f t="shared" si="36"/>
        <v>11</v>
      </c>
    </row>
    <row r="745" spans="5:7" x14ac:dyDescent="0.2">
      <c r="E745">
        <v>717</v>
      </c>
      <c r="F745">
        <f t="shared" si="35"/>
        <v>21.948333333333334</v>
      </c>
      <c r="G745">
        <f t="shared" si="36"/>
        <v>11</v>
      </c>
    </row>
    <row r="746" spans="5:7" x14ac:dyDescent="0.2">
      <c r="E746">
        <v>718</v>
      </c>
      <c r="F746">
        <f t="shared" si="35"/>
        <v>21.948333333333334</v>
      </c>
      <c r="G746">
        <f t="shared" si="36"/>
        <v>11</v>
      </c>
    </row>
    <row r="747" spans="5:7" x14ac:dyDescent="0.2">
      <c r="E747">
        <v>719</v>
      </c>
      <c r="F747">
        <f t="shared" si="35"/>
        <v>21.948333333333334</v>
      </c>
      <c r="G747">
        <f t="shared" si="36"/>
        <v>11</v>
      </c>
    </row>
    <row r="748" spans="5:7" x14ac:dyDescent="0.2">
      <c r="E748">
        <v>720</v>
      </c>
      <c r="F748">
        <f t="shared" si="35"/>
        <v>21.948333333333334</v>
      </c>
      <c r="G748">
        <f t="shared" si="36"/>
        <v>11</v>
      </c>
    </row>
    <row r="749" spans="5:7" x14ac:dyDescent="0.2">
      <c r="E749">
        <v>721</v>
      </c>
      <c r="F749">
        <f t="shared" si="35"/>
        <v>21.948333333333334</v>
      </c>
      <c r="G749">
        <f t="shared" si="36"/>
        <v>11</v>
      </c>
    </row>
    <row r="750" spans="5:7" x14ac:dyDescent="0.2">
      <c r="E750">
        <v>722</v>
      </c>
      <c r="F750">
        <f t="shared" si="35"/>
        <v>21.948333333333334</v>
      </c>
      <c r="G750">
        <f t="shared" si="36"/>
        <v>11</v>
      </c>
    </row>
    <row r="751" spans="5:7" x14ac:dyDescent="0.2">
      <c r="E751">
        <v>723</v>
      </c>
      <c r="F751">
        <f t="shared" si="35"/>
        <v>21.948333333333334</v>
      </c>
      <c r="G751">
        <f t="shared" si="36"/>
        <v>11</v>
      </c>
    </row>
    <row r="752" spans="5:7" x14ac:dyDescent="0.2">
      <c r="E752">
        <v>724</v>
      </c>
      <c r="F752">
        <f t="shared" si="35"/>
        <v>21.948333333333334</v>
      </c>
      <c r="G752">
        <f t="shared" si="36"/>
        <v>11</v>
      </c>
    </row>
    <row r="753" spans="5:7" x14ac:dyDescent="0.2">
      <c r="E753">
        <v>725</v>
      </c>
      <c r="F753">
        <f t="shared" si="35"/>
        <v>21.948333333333334</v>
      </c>
      <c r="G753">
        <f t="shared" si="36"/>
        <v>11</v>
      </c>
    </row>
    <row r="754" spans="5:7" x14ac:dyDescent="0.2">
      <c r="E754">
        <v>726</v>
      </c>
      <c r="F754">
        <f t="shared" si="35"/>
        <v>21.140666666666664</v>
      </c>
      <c r="G754">
        <f t="shared" si="36"/>
        <v>11</v>
      </c>
    </row>
    <row r="755" spans="5:7" x14ac:dyDescent="0.2">
      <c r="E755">
        <v>727</v>
      </c>
      <c r="F755">
        <f t="shared" si="35"/>
        <v>21.140666666666664</v>
      </c>
      <c r="G755">
        <f t="shared" si="36"/>
        <v>11</v>
      </c>
    </row>
    <row r="756" spans="5:7" x14ac:dyDescent="0.2">
      <c r="E756">
        <v>728</v>
      </c>
      <c r="F756">
        <f t="shared" si="35"/>
        <v>21.140666666666664</v>
      </c>
      <c r="G756">
        <f t="shared" si="36"/>
        <v>11</v>
      </c>
    </row>
    <row r="757" spans="5:7" x14ac:dyDescent="0.2">
      <c r="E757">
        <v>729</v>
      </c>
      <c r="F757">
        <f t="shared" si="35"/>
        <v>21.140666666666664</v>
      </c>
      <c r="G757">
        <f t="shared" si="36"/>
        <v>11</v>
      </c>
    </row>
    <row r="758" spans="5:7" x14ac:dyDescent="0.2">
      <c r="E758">
        <v>730</v>
      </c>
      <c r="F758">
        <f t="shared" si="35"/>
        <v>21.140666666666664</v>
      </c>
      <c r="G758">
        <f t="shared" si="36"/>
        <v>11</v>
      </c>
    </row>
    <row r="759" spans="5:7" x14ac:dyDescent="0.2">
      <c r="E759">
        <v>731</v>
      </c>
      <c r="F759">
        <f t="shared" si="35"/>
        <v>21.140666666666664</v>
      </c>
      <c r="G759">
        <f t="shared" si="36"/>
        <v>11</v>
      </c>
    </row>
    <row r="760" spans="5:7" x14ac:dyDescent="0.2">
      <c r="E760">
        <v>732</v>
      </c>
      <c r="F760">
        <f t="shared" si="35"/>
        <v>21.140666666666664</v>
      </c>
      <c r="G760">
        <f t="shared" si="36"/>
        <v>11</v>
      </c>
    </row>
    <row r="761" spans="5:7" x14ac:dyDescent="0.2">
      <c r="E761">
        <v>733</v>
      </c>
      <c r="F761">
        <f t="shared" si="35"/>
        <v>21.140666666666664</v>
      </c>
      <c r="G761">
        <f t="shared" si="36"/>
        <v>11</v>
      </c>
    </row>
    <row r="762" spans="5:7" x14ac:dyDescent="0.2">
      <c r="E762">
        <v>734</v>
      </c>
      <c r="F762">
        <f t="shared" si="35"/>
        <v>21.140666666666664</v>
      </c>
      <c r="G762">
        <f t="shared" si="36"/>
        <v>11</v>
      </c>
    </row>
    <row r="763" spans="5:7" x14ac:dyDescent="0.2">
      <c r="E763">
        <v>735</v>
      </c>
      <c r="F763">
        <f t="shared" si="35"/>
        <v>21.140666666666664</v>
      </c>
      <c r="G763">
        <f t="shared" si="36"/>
        <v>11</v>
      </c>
    </row>
    <row r="764" spans="5:7" x14ac:dyDescent="0.2">
      <c r="E764">
        <v>736</v>
      </c>
      <c r="F764">
        <f t="shared" si="35"/>
        <v>21.140666666666664</v>
      </c>
      <c r="G764">
        <f t="shared" si="36"/>
        <v>11</v>
      </c>
    </row>
    <row r="765" spans="5:7" x14ac:dyDescent="0.2">
      <c r="E765">
        <v>737</v>
      </c>
      <c r="F765">
        <f t="shared" si="35"/>
        <v>21.140666666666664</v>
      </c>
      <c r="G765">
        <f t="shared" si="36"/>
        <v>11</v>
      </c>
    </row>
    <row r="766" spans="5:7" x14ac:dyDescent="0.2">
      <c r="E766">
        <v>738</v>
      </c>
      <c r="F766">
        <f t="shared" si="35"/>
        <v>21.140666666666664</v>
      </c>
      <c r="G766">
        <f t="shared" si="36"/>
        <v>11</v>
      </c>
    </row>
    <row r="767" spans="5:7" x14ac:dyDescent="0.2">
      <c r="E767">
        <v>739</v>
      </c>
      <c r="F767">
        <f t="shared" si="35"/>
        <v>21.140666666666664</v>
      </c>
      <c r="G767">
        <f t="shared" si="36"/>
        <v>11</v>
      </c>
    </row>
    <row r="768" spans="5:7" x14ac:dyDescent="0.2">
      <c r="E768">
        <v>740</v>
      </c>
      <c r="F768">
        <f t="shared" si="35"/>
        <v>21.140666666666664</v>
      </c>
      <c r="G768">
        <f t="shared" si="36"/>
        <v>11</v>
      </c>
    </row>
    <row r="769" spans="5:7" x14ac:dyDescent="0.2">
      <c r="E769">
        <v>741</v>
      </c>
      <c r="F769">
        <f t="shared" si="35"/>
        <v>21.140666666666664</v>
      </c>
      <c r="G769">
        <f t="shared" si="36"/>
        <v>11</v>
      </c>
    </row>
    <row r="770" spans="5:7" x14ac:dyDescent="0.2">
      <c r="E770">
        <v>742</v>
      </c>
      <c r="F770">
        <f t="shared" si="35"/>
        <v>21.140666666666664</v>
      </c>
      <c r="G770">
        <f t="shared" si="36"/>
        <v>11</v>
      </c>
    </row>
    <row r="771" spans="5:7" x14ac:dyDescent="0.2">
      <c r="E771">
        <v>743</v>
      </c>
      <c r="F771">
        <f t="shared" si="35"/>
        <v>21.140666666666664</v>
      </c>
      <c r="G771">
        <f t="shared" si="36"/>
        <v>11</v>
      </c>
    </row>
    <row r="772" spans="5:7" x14ac:dyDescent="0.2">
      <c r="E772">
        <v>744</v>
      </c>
      <c r="F772">
        <f t="shared" si="35"/>
        <v>21.140666666666664</v>
      </c>
      <c r="G772">
        <f t="shared" si="36"/>
        <v>11</v>
      </c>
    </row>
    <row r="773" spans="5:7" x14ac:dyDescent="0.2">
      <c r="E773">
        <v>745</v>
      </c>
      <c r="F773">
        <f t="shared" si="35"/>
        <v>21.140666666666664</v>
      </c>
      <c r="G773">
        <f t="shared" si="36"/>
        <v>11</v>
      </c>
    </row>
    <row r="774" spans="5:7" x14ac:dyDescent="0.2">
      <c r="E774">
        <v>746</v>
      </c>
      <c r="F774">
        <f t="shared" si="35"/>
        <v>21.140666666666664</v>
      </c>
      <c r="G774">
        <f t="shared" si="36"/>
        <v>11</v>
      </c>
    </row>
    <row r="775" spans="5:7" x14ac:dyDescent="0.2">
      <c r="E775">
        <v>747</v>
      </c>
      <c r="F775">
        <f t="shared" si="35"/>
        <v>21.140666666666664</v>
      </c>
      <c r="G775">
        <f t="shared" si="36"/>
        <v>11</v>
      </c>
    </row>
    <row r="776" spans="5:7" x14ac:dyDescent="0.2">
      <c r="E776">
        <v>748</v>
      </c>
      <c r="F776">
        <f t="shared" si="35"/>
        <v>21.140666666666664</v>
      </c>
      <c r="G776">
        <f t="shared" si="36"/>
        <v>11</v>
      </c>
    </row>
    <row r="777" spans="5:7" x14ac:dyDescent="0.2">
      <c r="E777">
        <v>749</v>
      </c>
      <c r="F777">
        <f t="shared" si="35"/>
        <v>21.140666666666664</v>
      </c>
      <c r="G777">
        <f t="shared" si="36"/>
        <v>11</v>
      </c>
    </row>
    <row r="778" spans="5:7" x14ac:dyDescent="0.2">
      <c r="E778">
        <v>750</v>
      </c>
      <c r="F778">
        <f t="shared" si="35"/>
        <v>21.140666666666664</v>
      </c>
      <c r="G778">
        <f t="shared" si="36"/>
        <v>11</v>
      </c>
    </row>
    <row r="779" spans="5:7" x14ac:dyDescent="0.2">
      <c r="E779">
        <v>751</v>
      </c>
      <c r="F779">
        <f t="shared" si="35"/>
        <v>26.195333333333334</v>
      </c>
      <c r="G779">
        <f t="shared" si="36"/>
        <v>11</v>
      </c>
    </row>
    <row r="780" spans="5:7" x14ac:dyDescent="0.2">
      <c r="E780">
        <v>752</v>
      </c>
      <c r="F780">
        <f t="shared" si="35"/>
        <v>26.195333333333334</v>
      </c>
      <c r="G780">
        <f t="shared" si="36"/>
        <v>11</v>
      </c>
    </row>
    <row r="781" spans="5:7" x14ac:dyDescent="0.2">
      <c r="E781">
        <v>753</v>
      </c>
      <c r="F781">
        <f t="shared" si="35"/>
        <v>26.195333333333334</v>
      </c>
      <c r="G781">
        <f t="shared" si="36"/>
        <v>11</v>
      </c>
    </row>
    <row r="782" spans="5:7" x14ac:dyDescent="0.2">
      <c r="E782">
        <v>754</v>
      </c>
      <c r="F782">
        <f t="shared" si="35"/>
        <v>26.195333333333334</v>
      </c>
      <c r="G782">
        <f t="shared" si="36"/>
        <v>11</v>
      </c>
    </row>
    <row r="783" spans="5:7" x14ac:dyDescent="0.2">
      <c r="E783">
        <v>755</v>
      </c>
      <c r="F783">
        <f t="shared" si="35"/>
        <v>26.195333333333334</v>
      </c>
      <c r="G783">
        <f t="shared" si="36"/>
        <v>11</v>
      </c>
    </row>
    <row r="784" spans="5:7" x14ac:dyDescent="0.2">
      <c r="E784">
        <v>756</v>
      </c>
      <c r="F784">
        <f t="shared" si="35"/>
        <v>26.195333333333334</v>
      </c>
      <c r="G784">
        <f t="shared" si="36"/>
        <v>11</v>
      </c>
    </row>
    <row r="785" spans="5:7" x14ac:dyDescent="0.2">
      <c r="E785">
        <v>757</v>
      </c>
      <c r="F785">
        <f t="shared" si="35"/>
        <v>26.195333333333334</v>
      </c>
      <c r="G785">
        <f t="shared" si="36"/>
        <v>11</v>
      </c>
    </row>
    <row r="786" spans="5:7" x14ac:dyDescent="0.2">
      <c r="E786">
        <v>758</v>
      </c>
      <c r="F786">
        <f t="shared" si="35"/>
        <v>26.195333333333334</v>
      </c>
      <c r="G786">
        <f t="shared" si="36"/>
        <v>11</v>
      </c>
    </row>
    <row r="787" spans="5:7" x14ac:dyDescent="0.2">
      <c r="E787">
        <v>759</v>
      </c>
      <c r="F787">
        <f t="shared" si="35"/>
        <v>26.195333333333334</v>
      </c>
      <c r="G787">
        <f t="shared" si="36"/>
        <v>11</v>
      </c>
    </row>
    <row r="788" spans="5:7" x14ac:dyDescent="0.2">
      <c r="E788">
        <v>760</v>
      </c>
      <c r="F788">
        <f t="shared" si="35"/>
        <v>26.195333333333334</v>
      </c>
      <c r="G788">
        <f t="shared" si="36"/>
        <v>12</v>
      </c>
    </row>
    <row r="789" spans="5:7" x14ac:dyDescent="0.2">
      <c r="E789">
        <v>761</v>
      </c>
      <c r="F789">
        <f t="shared" si="35"/>
        <v>26.195333333333334</v>
      </c>
      <c r="G789">
        <f t="shared" si="36"/>
        <v>12</v>
      </c>
    </row>
    <row r="790" spans="5:7" x14ac:dyDescent="0.2">
      <c r="E790">
        <v>762</v>
      </c>
      <c r="F790">
        <f t="shared" si="35"/>
        <v>26.195333333333334</v>
      </c>
      <c r="G790">
        <f t="shared" si="36"/>
        <v>12</v>
      </c>
    </row>
    <row r="791" spans="5:7" x14ac:dyDescent="0.2">
      <c r="E791">
        <v>763</v>
      </c>
      <c r="F791">
        <f t="shared" si="35"/>
        <v>26.195333333333334</v>
      </c>
      <c r="G791">
        <f t="shared" si="36"/>
        <v>12</v>
      </c>
    </row>
    <row r="792" spans="5:7" x14ac:dyDescent="0.2">
      <c r="E792">
        <v>764</v>
      </c>
      <c r="F792">
        <f t="shared" si="35"/>
        <v>26.195333333333334</v>
      </c>
      <c r="G792">
        <f t="shared" si="36"/>
        <v>12</v>
      </c>
    </row>
    <row r="793" spans="5:7" x14ac:dyDescent="0.2">
      <c r="E793">
        <v>765</v>
      </c>
      <c r="F793">
        <f t="shared" si="35"/>
        <v>26.195333333333334</v>
      </c>
      <c r="G793">
        <f t="shared" si="36"/>
        <v>12</v>
      </c>
    </row>
    <row r="794" spans="5:7" x14ac:dyDescent="0.2">
      <c r="E794">
        <v>766</v>
      </c>
      <c r="F794">
        <f t="shared" si="35"/>
        <v>26.195333333333334</v>
      </c>
      <c r="G794">
        <f t="shared" si="36"/>
        <v>12</v>
      </c>
    </row>
    <row r="795" spans="5:7" x14ac:dyDescent="0.2">
      <c r="E795">
        <v>767</v>
      </c>
      <c r="F795">
        <f t="shared" si="35"/>
        <v>26.195333333333334</v>
      </c>
      <c r="G795">
        <f t="shared" si="36"/>
        <v>12</v>
      </c>
    </row>
    <row r="796" spans="5:7" x14ac:dyDescent="0.2">
      <c r="E796">
        <v>768</v>
      </c>
      <c r="F796">
        <f t="shared" si="35"/>
        <v>26.195333333333334</v>
      </c>
      <c r="G796">
        <f t="shared" si="36"/>
        <v>12</v>
      </c>
    </row>
    <row r="797" spans="5:7" x14ac:dyDescent="0.2">
      <c r="E797">
        <v>769</v>
      </c>
      <c r="F797">
        <f t="shared" si="35"/>
        <v>26.195333333333334</v>
      </c>
      <c r="G797">
        <f t="shared" si="36"/>
        <v>12</v>
      </c>
    </row>
    <row r="798" spans="5:7" x14ac:dyDescent="0.2">
      <c r="E798">
        <v>770</v>
      </c>
      <c r="F798">
        <f t="shared" ref="F798:F861" si="37">VLOOKUP(E798,$B$29:$C$97,2)</f>
        <v>26.195333333333334</v>
      </c>
      <c r="G798">
        <f t="shared" ref="G798:G861" si="38">INT((ROW(G770)-1)/69)+1</f>
        <v>12</v>
      </c>
    </row>
    <row r="799" spans="5:7" x14ac:dyDescent="0.2">
      <c r="E799">
        <v>771</v>
      </c>
      <c r="F799">
        <f t="shared" si="37"/>
        <v>26.195333333333334</v>
      </c>
      <c r="G799">
        <f t="shared" si="38"/>
        <v>12</v>
      </c>
    </row>
    <row r="800" spans="5:7" x14ac:dyDescent="0.2">
      <c r="E800">
        <v>772</v>
      </c>
      <c r="F800">
        <f t="shared" si="37"/>
        <v>26.195333333333334</v>
      </c>
      <c r="G800">
        <f t="shared" si="38"/>
        <v>12</v>
      </c>
    </row>
    <row r="801" spans="5:7" x14ac:dyDescent="0.2">
      <c r="E801">
        <v>773</v>
      </c>
      <c r="F801">
        <f t="shared" si="37"/>
        <v>26.195333333333334</v>
      </c>
      <c r="G801">
        <f t="shared" si="38"/>
        <v>12</v>
      </c>
    </row>
    <row r="802" spans="5:7" x14ac:dyDescent="0.2">
      <c r="E802">
        <v>774</v>
      </c>
      <c r="F802">
        <f t="shared" si="37"/>
        <v>26.195333333333334</v>
      </c>
      <c r="G802">
        <f t="shared" si="38"/>
        <v>12</v>
      </c>
    </row>
    <row r="803" spans="5:7" x14ac:dyDescent="0.2">
      <c r="E803">
        <v>775</v>
      </c>
      <c r="F803">
        <f t="shared" si="37"/>
        <v>26.195333333333334</v>
      </c>
      <c r="G803">
        <f t="shared" si="38"/>
        <v>12</v>
      </c>
    </row>
    <row r="804" spans="5:7" x14ac:dyDescent="0.2">
      <c r="E804">
        <v>776</v>
      </c>
      <c r="F804">
        <f t="shared" si="37"/>
        <v>23.41033333333333</v>
      </c>
      <c r="G804">
        <f t="shared" si="38"/>
        <v>12</v>
      </c>
    </row>
    <row r="805" spans="5:7" x14ac:dyDescent="0.2">
      <c r="E805">
        <v>777</v>
      </c>
      <c r="F805">
        <f t="shared" si="37"/>
        <v>23.41033333333333</v>
      </c>
      <c r="G805">
        <f t="shared" si="38"/>
        <v>12</v>
      </c>
    </row>
    <row r="806" spans="5:7" x14ac:dyDescent="0.2">
      <c r="E806">
        <v>778</v>
      </c>
      <c r="F806">
        <f t="shared" si="37"/>
        <v>23.41033333333333</v>
      </c>
      <c r="G806">
        <f t="shared" si="38"/>
        <v>12</v>
      </c>
    </row>
    <row r="807" spans="5:7" x14ac:dyDescent="0.2">
      <c r="E807">
        <v>779</v>
      </c>
      <c r="F807">
        <f t="shared" si="37"/>
        <v>23.41033333333333</v>
      </c>
      <c r="G807">
        <f t="shared" si="38"/>
        <v>12</v>
      </c>
    </row>
    <row r="808" spans="5:7" x14ac:dyDescent="0.2">
      <c r="E808">
        <v>780</v>
      </c>
      <c r="F808">
        <f t="shared" si="37"/>
        <v>23.41033333333333</v>
      </c>
      <c r="G808">
        <f t="shared" si="38"/>
        <v>12</v>
      </c>
    </row>
    <row r="809" spans="5:7" x14ac:dyDescent="0.2">
      <c r="E809">
        <v>781</v>
      </c>
      <c r="F809">
        <f t="shared" si="37"/>
        <v>23.41033333333333</v>
      </c>
      <c r="G809">
        <f t="shared" si="38"/>
        <v>12</v>
      </c>
    </row>
    <row r="810" spans="5:7" x14ac:dyDescent="0.2">
      <c r="E810">
        <v>782</v>
      </c>
      <c r="F810">
        <f t="shared" si="37"/>
        <v>23.41033333333333</v>
      </c>
      <c r="G810">
        <f t="shared" si="38"/>
        <v>12</v>
      </c>
    </row>
    <row r="811" spans="5:7" x14ac:dyDescent="0.2">
      <c r="E811">
        <v>783</v>
      </c>
      <c r="F811">
        <f t="shared" si="37"/>
        <v>23.41033333333333</v>
      </c>
      <c r="G811">
        <f t="shared" si="38"/>
        <v>12</v>
      </c>
    </row>
    <row r="812" spans="5:7" x14ac:dyDescent="0.2">
      <c r="E812">
        <v>784</v>
      </c>
      <c r="F812">
        <f t="shared" si="37"/>
        <v>23.41033333333333</v>
      </c>
      <c r="G812">
        <f t="shared" si="38"/>
        <v>12</v>
      </c>
    </row>
    <row r="813" spans="5:7" x14ac:dyDescent="0.2">
      <c r="E813">
        <v>785</v>
      </c>
      <c r="F813">
        <f t="shared" si="37"/>
        <v>23.41033333333333</v>
      </c>
      <c r="G813">
        <f t="shared" si="38"/>
        <v>12</v>
      </c>
    </row>
    <row r="814" spans="5:7" x14ac:dyDescent="0.2">
      <c r="E814">
        <v>786</v>
      </c>
      <c r="F814">
        <f t="shared" si="37"/>
        <v>23.41033333333333</v>
      </c>
      <c r="G814">
        <f t="shared" si="38"/>
        <v>12</v>
      </c>
    </row>
    <row r="815" spans="5:7" x14ac:dyDescent="0.2">
      <c r="E815">
        <v>787</v>
      </c>
      <c r="F815">
        <f t="shared" si="37"/>
        <v>23.41033333333333</v>
      </c>
      <c r="G815">
        <f t="shared" si="38"/>
        <v>12</v>
      </c>
    </row>
    <row r="816" spans="5:7" x14ac:dyDescent="0.2">
      <c r="E816">
        <v>788</v>
      </c>
      <c r="F816">
        <f t="shared" si="37"/>
        <v>23.41033333333333</v>
      </c>
      <c r="G816">
        <f t="shared" si="38"/>
        <v>12</v>
      </c>
    </row>
    <row r="817" spans="5:7" x14ac:dyDescent="0.2">
      <c r="E817">
        <v>789</v>
      </c>
      <c r="F817">
        <f t="shared" si="37"/>
        <v>23.41033333333333</v>
      </c>
      <c r="G817">
        <f t="shared" si="38"/>
        <v>12</v>
      </c>
    </row>
    <row r="818" spans="5:7" x14ac:dyDescent="0.2">
      <c r="E818">
        <v>790</v>
      </c>
      <c r="F818">
        <f t="shared" si="37"/>
        <v>23.41033333333333</v>
      </c>
      <c r="G818">
        <f t="shared" si="38"/>
        <v>12</v>
      </c>
    </row>
    <row r="819" spans="5:7" x14ac:dyDescent="0.2">
      <c r="E819">
        <v>791</v>
      </c>
      <c r="F819">
        <f t="shared" si="37"/>
        <v>23.41033333333333</v>
      </c>
      <c r="G819">
        <f t="shared" si="38"/>
        <v>12</v>
      </c>
    </row>
    <row r="820" spans="5:7" x14ac:dyDescent="0.2">
      <c r="E820">
        <v>792</v>
      </c>
      <c r="F820">
        <f t="shared" si="37"/>
        <v>23.41033333333333</v>
      </c>
      <c r="G820">
        <f t="shared" si="38"/>
        <v>12</v>
      </c>
    </row>
    <row r="821" spans="5:7" x14ac:dyDescent="0.2">
      <c r="E821">
        <v>793</v>
      </c>
      <c r="F821">
        <f t="shared" si="37"/>
        <v>23.41033333333333</v>
      </c>
      <c r="G821">
        <f t="shared" si="38"/>
        <v>12</v>
      </c>
    </row>
    <row r="822" spans="5:7" x14ac:dyDescent="0.2">
      <c r="E822">
        <v>794</v>
      </c>
      <c r="F822">
        <f t="shared" si="37"/>
        <v>23.41033333333333</v>
      </c>
      <c r="G822">
        <f t="shared" si="38"/>
        <v>12</v>
      </c>
    </row>
    <row r="823" spans="5:7" x14ac:dyDescent="0.2">
      <c r="E823">
        <v>795</v>
      </c>
      <c r="F823">
        <f t="shared" si="37"/>
        <v>23.41033333333333</v>
      </c>
      <c r="G823">
        <f t="shared" si="38"/>
        <v>12</v>
      </c>
    </row>
    <row r="824" spans="5:7" x14ac:dyDescent="0.2">
      <c r="E824">
        <v>796</v>
      </c>
      <c r="F824">
        <f t="shared" si="37"/>
        <v>23.41033333333333</v>
      </c>
      <c r="G824">
        <f t="shared" si="38"/>
        <v>12</v>
      </c>
    </row>
    <row r="825" spans="5:7" x14ac:dyDescent="0.2">
      <c r="E825">
        <v>797</v>
      </c>
      <c r="F825">
        <f t="shared" si="37"/>
        <v>23.41033333333333</v>
      </c>
      <c r="G825">
        <f t="shared" si="38"/>
        <v>12</v>
      </c>
    </row>
    <row r="826" spans="5:7" x14ac:dyDescent="0.2">
      <c r="E826">
        <v>798</v>
      </c>
      <c r="F826">
        <f t="shared" si="37"/>
        <v>23.41033333333333</v>
      </c>
      <c r="G826">
        <f t="shared" si="38"/>
        <v>12</v>
      </c>
    </row>
    <row r="827" spans="5:7" x14ac:dyDescent="0.2">
      <c r="E827">
        <v>799</v>
      </c>
      <c r="F827">
        <f t="shared" si="37"/>
        <v>23.41033333333333</v>
      </c>
      <c r="G827">
        <f t="shared" si="38"/>
        <v>12</v>
      </c>
    </row>
    <row r="828" spans="5:7" x14ac:dyDescent="0.2">
      <c r="E828">
        <v>800</v>
      </c>
      <c r="F828">
        <f t="shared" si="37"/>
        <v>23.41033333333333</v>
      </c>
      <c r="G828">
        <f t="shared" si="38"/>
        <v>12</v>
      </c>
    </row>
    <row r="829" spans="5:7" x14ac:dyDescent="0.2">
      <c r="E829">
        <v>801</v>
      </c>
      <c r="F829">
        <f t="shared" si="37"/>
        <v>26.457333333333338</v>
      </c>
      <c r="G829">
        <f t="shared" si="38"/>
        <v>12</v>
      </c>
    </row>
    <row r="830" spans="5:7" x14ac:dyDescent="0.2">
      <c r="E830">
        <v>802</v>
      </c>
      <c r="F830">
        <f t="shared" si="37"/>
        <v>26.457333333333338</v>
      </c>
      <c r="G830">
        <f t="shared" si="38"/>
        <v>12</v>
      </c>
    </row>
    <row r="831" spans="5:7" x14ac:dyDescent="0.2">
      <c r="E831">
        <v>803</v>
      </c>
      <c r="F831">
        <f t="shared" si="37"/>
        <v>26.457333333333338</v>
      </c>
      <c r="G831">
        <f t="shared" si="38"/>
        <v>12</v>
      </c>
    </row>
    <row r="832" spans="5:7" x14ac:dyDescent="0.2">
      <c r="E832">
        <v>804</v>
      </c>
      <c r="F832">
        <f t="shared" si="37"/>
        <v>26.457333333333338</v>
      </c>
      <c r="G832">
        <f t="shared" si="38"/>
        <v>12</v>
      </c>
    </row>
    <row r="833" spans="5:7" x14ac:dyDescent="0.2">
      <c r="E833">
        <v>805</v>
      </c>
      <c r="F833">
        <f t="shared" si="37"/>
        <v>26.457333333333338</v>
      </c>
      <c r="G833">
        <f t="shared" si="38"/>
        <v>12</v>
      </c>
    </row>
    <row r="834" spans="5:7" x14ac:dyDescent="0.2">
      <c r="E834">
        <v>806</v>
      </c>
      <c r="F834">
        <f t="shared" si="37"/>
        <v>26.457333333333338</v>
      </c>
      <c r="G834">
        <f t="shared" si="38"/>
        <v>12</v>
      </c>
    </row>
    <row r="835" spans="5:7" x14ac:dyDescent="0.2">
      <c r="E835">
        <v>807</v>
      </c>
      <c r="F835">
        <f t="shared" si="37"/>
        <v>26.457333333333338</v>
      </c>
      <c r="G835">
        <f t="shared" si="38"/>
        <v>12</v>
      </c>
    </row>
    <row r="836" spans="5:7" x14ac:dyDescent="0.2">
      <c r="E836">
        <v>808</v>
      </c>
      <c r="F836">
        <f t="shared" si="37"/>
        <v>26.457333333333338</v>
      </c>
      <c r="G836">
        <f t="shared" si="38"/>
        <v>12</v>
      </c>
    </row>
    <row r="837" spans="5:7" x14ac:dyDescent="0.2">
      <c r="E837">
        <v>809</v>
      </c>
      <c r="F837">
        <f t="shared" si="37"/>
        <v>26.457333333333338</v>
      </c>
      <c r="G837">
        <f t="shared" si="38"/>
        <v>12</v>
      </c>
    </row>
    <row r="838" spans="5:7" x14ac:dyDescent="0.2">
      <c r="E838">
        <v>810</v>
      </c>
      <c r="F838">
        <f t="shared" si="37"/>
        <v>26.457333333333338</v>
      </c>
      <c r="G838">
        <f t="shared" si="38"/>
        <v>12</v>
      </c>
    </row>
    <row r="839" spans="5:7" x14ac:dyDescent="0.2">
      <c r="E839">
        <v>811</v>
      </c>
      <c r="F839">
        <f t="shared" si="37"/>
        <v>26.457333333333338</v>
      </c>
      <c r="G839">
        <f t="shared" si="38"/>
        <v>12</v>
      </c>
    </row>
    <row r="840" spans="5:7" x14ac:dyDescent="0.2">
      <c r="E840">
        <v>812</v>
      </c>
      <c r="F840">
        <f t="shared" si="37"/>
        <v>26.457333333333338</v>
      </c>
      <c r="G840">
        <f t="shared" si="38"/>
        <v>12</v>
      </c>
    </row>
    <row r="841" spans="5:7" x14ac:dyDescent="0.2">
      <c r="E841">
        <v>813</v>
      </c>
      <c r="F841">
        <f t="shared" si="37"/>
        <v>26.457333333333338</v>
      </c>
      <c r="G841">
        <f t="shared" si="38"/>
        <v>12</v>
      </c>
    </row>
    <row r="842" spans="5:7" x14ac:dyDescent="0.2">
      <c r="E842">
        <v>814</v>
      </c>
      <c r="F842">
        <f t="shared" si="37"/>
        <v>26.457333333333338</v>
      </c>
      <c r="G842">
        <f t="shared" si="38"/>
        <v>12</v>
      </c>
    </row>
    <row r="843" spans="5:7" x14ac:dyDescent="0.2">
      <c r="E843">
        <v>815</v>
      </c>
      <c r="F843">
        <f t="shared" si="37"/>
        <v>26.457333333333338</v>
      </c>
      <c r="G843">
        <f t="shared" si="38"/>
        <v>12</v>
      </c>
    </row>
    <row r="844" spans="5:7" x14ac:dyDescent="0.2">
      <c r="E844">
        <v>816</v>
      </c>
      <c r="F844">
        <f t="shared" si="37"/>
        <v>26.457333333333338</v>
      </c>
      <c r="G844">
        <f t="shared" si="38"/>
        <v>12</v>
      </c>
    </row>
    <row r="845" spans="5:7" x14ac:dyDescent="0.2">
      <c r="E845">
        <v>817</v>
      </c>
      <c r="F845">
        <f t="shared" si="37"/>
        <v>26.457333333333338</v>
      </c>
      <c r="G845">
        <f t="shared" si="38"/>
        <v>12</v>
      </c>
    </row>
    <row r="846" spans="5:7" x14ac:dyDescent="0.2">
      <c r="E846">
        <v>818</v>
      </c>
      <c r="F846">
        <f t="shared" si="37"/>
        <v>26.457333333333338</v>
      </c>
      <c r="G846">
        <f t="shared" si="38"/>
        <v>12</v>
      </c>
    </row>
    <row r="847" spans="5:7" x14ac:dyDescent="0.2">
      <c r="E847">
        <v>819</v>
      </c>
      <c r="F847">
        <f t="shared" si="37"/>
        <v>26.457333333333338</v>
      </c>
      <c r="G847">
        <f t="shared" si="38"/>
        <v>12</v>
      </c>
    </row>
    <row r="848" spans="5:7" x14ac:dyDescent="0.2">
      <c r="E848">
        <v>820</v>
      </c>
      <c r="F848">
        <f t="shared" si="37"/>
        <v>26.457333333333338</v>
      </c>
      <c r="G848">
        <f t="shared" si="38"/>
        <v>12</v>
      </c>
    </row>
    <row r="849" spans="5:7" x14ac:dyDescent="0.2">
      <c r="E849">
        <v>821</v>
      </c>
      <c r="F849">
        <f t="shared" si="37"/>
        <v>26.457333333333338</v>
      </c>
      <c r="G849">
        <f t="shared" si="38"/>
        <v>12</v>
      </c>
    </row>
    <row r="850" spans="5:7" x14ac:dyDescent="0.2">
      <c r="E850">
        <v>822</v>
      </c>
      <c r="F850">
        <f t="shared" si="37"/>
        <v>26.457333333333338</v>
      </c>
      <c r="G850">
        <f t="shared" si="38"/>
        <v>12</v>
      </c>
    </row>
    <row r="851" spans="5:7" x14ac:dyDescent="0.2">
      <c r="E851">
        <v>823</v>
      </c>
      <c r="F851">
        <f t="shared" si="37"/>
        <v>26.457333333333338</v>
      </c>
      <c r="G851">
        <f t="shared" si="38"/>
        <v>12</v>
      </c>
    </row>
    <row r="852" spans="5:7" x14ac:dyDescent="0.2">
      <c r="E852">
        <v>824</v>
      </c>
      <c r="F852">
        <f t="shared" si="37"/>
        <v>26.457333333333338</v>
      </c>
      <c r="G852">
        <f t="shared" si="38"/>
        <v>12</v>
      </c>
    </row>
    <row r="853" spans="5:7" x14ac:dyDescent="0.2">
      <c r="E853">
        <v>825</v>
      </c>
      <c r="F853">
        <f t="shared" si="37"/>
        <v>26.457333333333338</v>
      </c>
      <c r="G853">
        <f t="shared" si="38"/>
        <v>12</v>
      </c>
    </row>
    <row r="854" spans="5:7" x14ac:dyDescent="0.2">
      <c r="E854">
        <v>826</v>
      </c>
      <c r="F854">
        <f t="shared" si="37"/>
        <v>24.672000000000001</v>
      </c>
      <c r="G854">
        <f t="shared" si="38"/>
        <v>12</v>
      </c>
    </row>
    <row r="855" spans="5:7" x14ac:dyDescent="0.2">
      <c r="E855">
        <v>827</v>
      </c>
      <c r="F855">
        <f t="shared" si="37"/>
        <v>24.672000000000001</v>
      </c>
      <c r="G855">
        <f t="shared" si="38"/>
        <v>12</v>
      </c>
    </row>
    <row r="856" spans="5:7" x14ac:dyDescent="0.2">
      <c r="E856">
        <v>828</v>
      </c>
      <c r="F856">
        <f t="shared" si="37"/>
        <v>24.672000000000001</v>
      </c>
      <c r="G856">
        <f t="shared" si="38"/>
        <v>12</v>
      </c>
    </row>
    <row r="857" spans="5:7" x14ac:dyDescent="0.2">
      <c r="E857">
        <v>829</v>
      </c>
      <c r="F857">
        <f t="shared" si="37"/>
        <v>24.672000000000001</v>
      </c>
      <c r="G857">
        <f t="shared" si="38"/>
        <v>13</v>
      </c>
    </row>
    <row r="858" spans="5:7" x14ac:dyDescent="0.2">
      <c r="E858">
        <v>830</v>
      </c>
      <c r="F858">
        <f t="shared" si="37"/>
        <v>24.672000000000001</v>
      </c>
      <c r="G858">
        <f t="shared" si="38"/>
        <v>13</v>
      </c>
    </row>
    <row r="859" spans="5:7" x14ac:dyDescent="0.2">
      <c r="E859">
        <v>831</v>
      </c>
      <c r="F859">
        <f t="shared" si="37"/>
        <v>24.672000000000001</v>
      </c>
      <c r="G859">
        <f t="shared" si="38"/>
        <v>13</v>
      </c>
    </row>
    <row r="860" spans="5:7" x14ac:dyDescent="0.2">
      <c r="E860">
        <v>832</v>
      </c>
      <c r="F860">
        <f t="shared" si="37"/>
        <v>24.672000000000001</v>
      </c>
      <c r="G860">
        <f t="shared" si="38"/>
        <v>13</v>
      </c>
    </row>
    <row r="861" spans="5:7" x14ac:dyDescent="0.2">
      <c r="E861">
        <v>833</v>
      </c>
      <c r="F861">
        <f t="shared" si="37"/>
        <v>24.672000000000001</v>
      </c>
      <c r="G861">
        <f t="shared" si="38"/>
        <v>13</v>
      </c>
    </row>
    <row r="862" spans="5:7" x14ac:dyDescent="0.2">
      <c r="E862">
        <v>834</v>
      </c>
      <c r="F862">
        <f t="shared" ref="F862:F925" si="39">VLOOKUP(E862,$B$29:$C$97,2)</f>
        <v>24.672000000000001</v>
      </c>
      <c r="G862">
        <f t="shared" ref="G862:G925" si="40">INT((ROW(G834)-1)/69)+1</f>
        <v>13</v>
      </c>
    </row>
    <row r="863" spans="5:7" x14ac:dyDescent="0.2">
      <c r="E863">
        <v>835</v>
      </c>
      <c r="F863">
        <f t="shared" si="39"/>
        <v>24.672000000000001</v>
      </c>
      <c r="G863">
        <f t="shared" si="40"/>
        <v>13</v>
      </c>
    </row>
    <row r="864" spans="5:7" x14ac:dyDescent="0.2">
      <c r="E864">
        <v>836</v>
      </c>
      <c r="F864">
        <f t="shared" si="39"/>
        <v>24.672000000000001</v>
      </c>
      <c r="G864">
        <f t="shared" si="40"/>
        <v>13</v>
      </c>
    </row>
    <row r="865" spans="5:7" x14ac:dyDescent="0.2">
      <c r="E865">
        <v>837</v>
      </c>
      <c r="F865">
        <f t="shared" si="39"/>
        <v>24.672000000000001</v>
      </c>
      <c r="G865">
        <f t="shared" si="40"/>
        <v>13</v>
      </c>
    </row>
    <row r="866" spans="5:7" x14ac:dyDescent="0.2">
      <c r="E866">
        <v>838</v>
      </c>
      <c r="F866">
        <f t="shared" si="39"/>
        <v>24.672000000000001</v>
      </c>
      <c r="G866">
        <f t="shared" si="40"/>
        <v>13</v>
      </c>
    </row>
    <row r="867" spans="5:7" x14ac:dyDescent="0.2">
      <c r="E867">
        <v>839</v>
      </c>
      <c r="F867">
        <f t="shared" si="39"/>
        <v>24.672000000000001</v>
      </c>
      <c r="G867">
        <f t="shared" si="40"/>
        <v>13</v>
      </c>
    </row>
    <row r="868" spans="5:7" x14ac:dyDescent="0.2">
      <c r="E868">
        <v>840</v>
      </c>
      <c r="F868">
        <f t="shared" si="39"/>
        <v>24.672000000000001</v>
      </c>
      <c r="G868">
        <f t="shared" si="40"/>
        <v>13</v>
      </c>
    </row>
    <row r="869" spans="5:7" x14ac:dyDescent="0.2">
      <c r="E869">
        <v>841</v>
      </c>
      <c r="F869">
        <f t="shared" si="39"/>
        <v>24.672000000000001</v>
      </c>
      <c r="G869">
        <f t="shared" si="40"/>
        <v>13</v>
      </c>
    </row>
    <row r="870" spans="5:7" x14ac:dyDescent="0.2">
      <c r="E870">
        <v>842</v>
      </c>
      <c r="F870">
        <f t="shared" si="39"/>
        <v>24.672000000000001</v>
      </c>
      <c r="G870">
        <f t="shared" si="40"/>
        <v>13</v>
      </c>
    </row>
    <row r="871" spans="5:7" x14ac:dyDescent="0.2">
      <c r="E871">
        <v>843</v>
      </c>
      <c r="F871">
        <f t="shared" si="39"/>
        <v>24.672000000000001</v>
      </c>
      <c r="G871">
        <f t="shared" si="40"/>
        <v>13</v>
      </c>
    </row>
    <row r="872" spans="5:7" x14ac:dyDescent="0.2">
      <c r="E872">
        <v>844</v>
      </c>
      <c r="F872">
        <f t="shared" si="39"/>
        <v>24.672000000000001</v>
      </c>
      <c r="G872">
        <f t="shared" si="40"/>
        <v>13</v>
      </c>
    </row>
    <row r="873" spans="5:7" x14ac:dyDescent="0.2">
      <c r="E873">
        <v>845</v>
      </c>
      <c r="F873">
        <f t="shared" si="39"/>
        <v>24.672000000000001</v>
      </c>
      <c r="G873">
        <f t="shared" si="40"/>
        <v>13</v>
      </c>
    </row>
    <row r="874" spans="5:7" x14ac:dyDescent="0.2">
      <c r="E874">
        <v>846</v>
      </c>
      <c r="F874">
        <f t="shared" si="39"/>
        <v>24.672000000000001</v>
      </c>
      <c r="G874">
        <f t="shared" si="40"/>
        <v>13</v>
      </c>
    </row>
    <row r="875" spans="5:7" x14ac:dyDescent="0.2">
      <c r="E875">
        <v>847</v>
      </c>
      <c r="F875">
        <f t="shared" si="39"/>
        <v>24.672000000000001</v>
      </c>
      <c r="G875">
        <f t="shared" si="40"/>
        <v>13</v>
      </c>
    </row>
    <row r="876" spans="5:7" x14ac:dyDescent="0.2">
      <c r="E876">
        <v>848</v>
      </c>
      <c r="F876">
        <f t="shared" si="39"/>
        <v>24.672000000000001</v>
      </c>
      <c r="G876">
        <f t="shared" si="40"/>
        <v>13</v>
      </c>
    </row>
    <row r="877" spans="5:7" x14ac:dyDescent="0.2">
      <c r="E877">
        <v>849</v>
      </c>
      <c r="F877">
        <f t="shared" si="39"/>
        <v>24.672000000000001</v>
      </c>
      <c r="G877">
        <f t="shared" si="40"/>
        <v>13</v>
      </c>
    </row>
    <row r="878" spans="5:7" x14ac:dyDescent="0.2">
      <c r="E878">
        <v>850</v>
      </c>
      <c r="F878">
        <f t="shared" si="39"/>
        <v>24.672000000000001</v>
      </c>
      <c r="G878">
        <f t="shared" si="40"/>
        <v>13</v>
      </c>
    </row>
    <row r="879" spans="5:7" x14ac:dyDescent="0.2">
      <c r="E879">
        <v>851</v>
      </c>
      <c r="F879">
        <f t="shared" si="39"/>
        <v>29.691666666666663</v>
      </c>
      <c r="G879">
        <f t="shared" si="40"/>
        <v>13</v>
      </c>
    </row>
    <row r="880" spans="5:7" x14ac:dyDescent="0.2">
      <c r="E880">
        <v>852</v>
      </c>
      <c r="F880">
        <f t="shared" si="39"/>
        <v>29.691666666666663</v>
      </c>
      <c r="G880">
        <f t="shared" si="40"/>
        <v>13</v>
      </c>
    </row>
    <row r="881" spans="5:7" x14ac:dyDescent="0.2">
      <c r="E881">
        <v>853</v>
      </c>
      <c r="F881">
        <f t="shared" si="39"/>
        <v>29.691666666666663</v>
      </c>
      <c r="G881">
        <f t="shared" si="40"/>
        <v>13</v>
      </c>
    </row>
    <row r="882" spans="5:7" x14ac:dyDescent="0.2">
      <c r="E882">
        <v>854</v>
      </c>
      <c r="F882">
        <f t="shared" si="39"/>
        <v>29.691666666666663</v>
      </c>
      <c r="G882">
        <f t="shared" si="40"/>
        <v>13</v>
      </c>
    </row>
    <row r="883" spans="5:7" x14ac:dyDescent="0.2">
      <c r="E883">
        <v>855</v>
      </c>
      <c r="F883">
        <f t="shared" si="39"/>
        <v>29.691666666666663</v>
      </c>
      <c r="G883">
        <f t="shared" si="40"/>
        <v>13</v>
      </c>
    </row>
    <row r="884" spans="5:7" x14ac:dyDescent="0.2">
      <c r="E884">
        <v>856</v>
      </c>
      <c r="F884">
        <f t="shared" si="39"/>
        <v>29.691666666666663</v>
      </c>
      <c r="G884">
        <f t="shared" si="40"/>
        <v>13</v>
      </c>
    </row>
    <row r="885" spans="5:7" x14ac:dyDescent="0.2">
      <c r="E885">
        <v>857</v>
      </c>
      <c r="F885">
        <f t="shared" si="39"/>
        <v>29.691666666666663</v>
      </c>
      <c r="G885">
        <f t="shared" si="40"/>
        <v>13</v>
      </c>
    </row>
    <row r="886" spans="5:7" x14ac:dyDescent="0.2">
      <c r="E886">
        <v>858</v>
      </c>
      <c r="F886">
        <f t="shared" si="39"/>
        <v>29.691666666666663</v>
      </c>
      <c r="G886">
        <f t="shared" si="40"/>
        <v>13</v>
      </c>
    </row>
    <row r="887" spans="5:7" x14ac:dyDescent="0.2">
      <c r="E887">
        <v>859</v>
      </c>
      <c r="F887">
        <f t="shared" si="39"/>
        <v>29.691666666666663</v>
      </c>
      <c r="G887">
        <f t="shared" si="40"/>
        <v>13</v>
      </c>
    </row>
    <row r="888" spans="5:7" x14ac:dyDescent="0.2">
      <c r="E888">
        <v>860</v>
      </c>
      <c r="F888">
        <f t="shared" si="39"/>
        <v>29.691666666666663</v>
      </c>
      <c r="G888">
        <f t="shared" si="40"/>
        <v>13</v>
      </c>
    </row>
    <row r="889" spans="5:7" x14ac:dyDescent="0.2">
      <c r="E889">
        <v>861</v>
      </c>
      <c r="F889">
        <f t="shared" si="39"/>
        <v>29.691666666666663</v>
      </c>
      <c r="G889">
        <f t="shared" si="40"/>
        <v>13</v>
      </c>
    </row>
    <row r="890" spans="5:7" x14ac:dyDescent="0.2">
      <c r="E890">
        <v>862</v>
      </c>
      <c r="F890">
        <f t="shared" si="39"/>
        <v>29.691666666666663</v>
      </c>
      <c r="G890">
        <f t="shared" si="40"/>
        <v>13</v>
      </c>
    </row>
    <row r="891" spans="5:7" x14ac:dyDescent="0.2">
      <c r="E891">
        <v>863</v>
      </c>
      <c r="F891">
        <f t="shared" si="39"/>
        <v>29.691666666666663</v>
      </c>
      <c r="G891">
        <f t="shared" si="40"/>
        <v>13</v>
      </c>
    </row>
    <row r="892" spans="5:7" x14ac:dyDescent="0.2">
      <c r="E892">
        <v>864</v>
      </c>
      <c r="F892">
        <f t="shared" si="39"/>
        <v>29.691666666666663</v>
      </c>
      <c r="G892">
        <f t="shared" si="40"/>
        <v>13</v>
      </c>
    </row>
    <row r="893" spans="5:7" x14ac:dyDescent="0.2">
      <c r="E893">
        <v>865</v>
      </c>
      <c r="F893">
        <f t="shared" si="39"/>
        <v>29.691666666666663</v>
      </c>
      <c r="G893">
        <f t="shared" si="40"/>
        <v>13</v>
      </c>
    </row>
    <row r="894" spans="5:7" x14ac:dyDescent="0.2">
      <c r="E894">
        <v>866</v>
      </c>
      <c r="F894">
        <f t="shared" si="39"/>
        <v>29.691666666666663</v>
      </c>
      <c r="G894">
        <f t="shared" si="40"/>
        <v>13</v>
      </c>
    </row>
    <row r="895" spans="5:7" x14ac:dyDescent="0.2">
      <c r="E895">
        <v>867</v>
      </c>
      <c r="F895">
        <f t="shared" si="39"/>
        <v>29.691666666666663</v>
      </c>
      <c r="G895">
        <f t="shared" si="40"/>
        <v>13</v>
      </c>
    </row>
    <row r="896" spans="5:7" x14ac:dyDescent="0.2">
      <c r="E896">
        <v>868</v>
      </c>
      <c r="F896">
        <f t="shared" si="39"/>
        <v>29.691666666666663</v>
      </c>
      <c r="G896">
        <f t="shared" si="40"/>
        <v>13</v>
      </c>
    </row>
    <row r="897" spans="5:7" x14ac:dyDescent="0.2">
      <c r="E897">
        <v>869</v>
      </c>
      <c r="F897">
        <f t="shared" si="39"/>
        <v>29.691666666666663</v>
      </c>
      <c r="G897">
        <f t="shared" si="40"/>
        <v>13</v>
      </c>
    </row>
    <row r="898" spans="5:7" x14ac:dyDescent="0.2">
      <c r="E898">
        <v>870</v>
      </c>
      <c r="F898">
        <f t="shared" si="39"/>
        <v>29.691666666666663</v>
      </c>
      <c r="G898">
        <f t="shared" si="40"/>
        <v>13</v>
      </c>
    </row>
    <row r="899" spans="5:7" x14ac:dyDescent="0.2">
      <c r="E899">
        <v>871</v>
      </c>
      <c r="F899">
        <f t="shared" si="39"/>
        <v>29.691666666666663</v>
      </c>
      <c r="G899">
        <f t="shared" si="40"/>
        <v>13</v>
      </c>
    </row>
    <row r="900" spans="5:7" x14ac:dyDescent="0.2">
      <c r="E900">
        <v>872</v>
      </c>
      <c r="F900">
        <f t="shared" si="39"/>
        <v>29.691666666666663</v>
      </c>
      <c r="G900">
        <f t="shared" si="40"/>
        <v>13</v>
      </c>
    </row>
    <row r="901" spans="5:7" x14ac:dyDescent="0.2">
      <c r="E901">
        <v>873</v>
      </c>
      <c r="F901">
        <f t="shared" si="39"/>
        <v>29.691666666666663</v>
      </c>
      <c r="G901">
        <f t="shared" si="40"/>
        <v>13</v>
      </c>
    </row>
    <row r="902" spans="5:7" x14ac:dyDescent="0.2">
      <c r="E902">
        <v>874</v>
      </c>
      <c r="F902">
        <f t="shared" si="39"/>
        <v>29.691666666666663</v>
      </c>
      <c r="G902">
        <f t="shared" si="40"/>
        <v>13</v>
      </c>
    </row>
    <row r="903" spans="5:7" x14ac:dyDescent="0.2">
      <c r="E903">
        <v>875</v>
      </c>
      <c r="F903">
        <f t="shared" si="39"/>
        <v>29.691666666666663</v>
      </c>
      <c r="G903">
        <f t="shared" si="40"/>
        <v>13</v>
      </c>
    </row>
    <row r="904" spans="5:7" x14ac:dyDescent="0.2">
      <c r="E904">
        <v>876</v>
      </c>
      <c r="F904">
        <f t="shared" si="39"/>
        <v>26.423000000000002</v>
      </c>
      <c r="G904">
        <f t="shared" si="40"/>
        <v>13</v>
      </c>
    </row>
    <row r="905" spans="5:7" x14ac:dyDescent="0.2">
      <c r="E905">
        <v>877</v>
      </c>
      <c r="F905">
        <f t="shared" si="39"/>
        <v>26.423000000000002</v>
      </c>
      <c r="G905">
        <f t="shared" si="40"/>
        <v>13</v>
      </c>
    </row>
    <row r="906" spans="5:7" x14ac:dyDescent="0.2">
      <c r="E906">
        <v>878</v>
      </c>
      <c r="F906">
        <f t="shared" si="39"/>
        <v>26.423000000000002</v>
      </c>
      <c r="G906">
        <f t="shared" si="40"/>
        <v>13</v>
      </c>
    </row>
    <row r="907" spans="5:7" x14ac:dyDescent="0.2">
      <c r="E907">
        <v>879</v>
      </c>
      <c r="F907">
        <f t="shared" si="39"/>
        <v>26.423000000000002</v>
      </c>
      <c r="G907">
        <f t="shared" si="40"/>
        <v>13</v>
      </c>
    </row>
    <row r="908" spans="5:7" x14ac:dyDescent="0.2">
      <c r="E908">
        <v>880</v>
      </c>
      <c r="F908">
        <f t="shared" si="39"/>
        <v>26.423000000000002</v>
      </c>
      <c r="G908">
        <f t="shared" si="40"/>
        <v>13</v>
      </c>
    </row>
    <row r="909" spans="5:7" x14ac:dyDescent="0.2">
      <c r="E909">
        <v>881</v>
      </c>
      <c r="F909">
        <f t="shared" si="39"/>
        <v>26.423000000000002</v>
      </c>
      <c r="G909">
        <f t="shared" si="40"/>
        <v>13</v>
      </c>
    </row>
    <row r="910" spans="5:7" x14ac:dyDescent="0.2">
      <c r="E910">
        <v>882</v>
      </c>
      <c r="F910">
        <f t="shared" si="39"/>
        <v>26.423000000000002</v>
      </c>
      <c r="G910">
        <f t="shared" si="40"/>
        <v>13</v>
      </c>
    </row>
    <row r="911" spans="5:7" x14ac:dyDescent="0.2">
      <c r="E911">
        <v>883</v>
      </c>
      <c r="F911">
        <f t="shared" si="39"/>
        <v>26.423000000000002</v>
      </c>
      <c r="G911">
        <f t="shared" si="40"/>
        <v>13</v>
      </c>
    </row>
    <row r="912" spans="5:7" x14ac:dyDescent="0.2">
      <c r="E912">
        <v>884</v>
      </c>
      <c r="F912">
        <f t="shared" si="39"/>
        <v>26.423000000000002</v>
      </c>
      <c r="G912">
        <f t="shared" si="40"/>
        <v>13</v>
      </c>
    </row>
    <row r="913" spans="5:7" x14ac:dyDescent="0.2">
      <c r="E913">
        <v>885</v>
      </c>
      <c r="F913">
        <f t="shared" si="39"/>
        <v>26.423000000000002</v>
      </c>
      <c r="G913">
        <f t="shared" si="40"/>
        <v>13</v>
      </c>
    </row>
    <row r="914" spans="5:7" x14ac:dyDescent="0.2">
      <c r="E914">
        <v>886</v>
      </c>
      <c r="F914">
        <f t="shared" si="39"/>
        <v>26.423000000000002</v>
      </c>
      <c r="G914">
        <f t="shared" si="40"/>
        <v>13</v>
      </c>
    </row>
    <row r="915" spans="5:7" x14ac:dyDescent="0.2">
      <c r="E915">
        <v>887</v>
      </c>
      <c r="F915">
        <f t="shared" si="39"/>
        <v>26.423000000000002</v>
      </c>
      <c r="G915">
        <f t="shared" si="40"/>
        <v>13</v>
      </c>
    </row>
    <row r="916" spans="5:7" x14ac:dyDescent="0.2">
      <c r="E916">
        <v>888</v>
      </c>
      <c r="F916">
        <f t="shared" si="39"/>
        <v>26.423000000000002</v>
      </c>
      <c r="G916">
        <f t="shared" si="40"/>
        <v>13</v>
      </c>
    </row>
    <row r="917" spans="5:7" x14ac:dyDescent="0.2">
      <c r="E917">
        <v>889</v>
      </c>
      <c r="F917">
        <f t="shared" si="39"/>
        <v>26.423000000000002</v>
      </c>
      <c r="G917">
        <f t="shared" si="40"/>
        <v>13</v>
      </c>
    </row>
    <row r="918" spans="5:7" x14ac:dyDescent="0.2">
      <c r="E918">
        <v>890</v>
      </c>
      <c r="F918">
        <f t="shared" si="39"/>
        <v>26.423000000000002</v>
      </c>
      <c r="G918">
        <f t="shared" si="40"/>
        <v>13</v>
      </c>
    </row>
    <row r="919" spans="5:7" x14ac:dyDescent="0.2">
      <c r="E919">
        <v>891</v>
      </c>
      <c r="F919">
        <f t="shared" si="39"/>
        <v>26.423000000000002</v>
      </c>
      <c r="G919">
        <f t="shared" si="40"/>
        <v>13</v>
      </c>
    </row>
    <row r="920" spans="5:7" x14ac:dyDescent="0.2">
      <c r="E920">
        <v>892</v>
      </c>
      <c r="F920">
        <f t="shared" si="39"/>
        <v>26.423000000000002</v>
      </c>
      <c r="G920">
        <f t="shared" si="40"/>
        <v>13</v>
      </c>
    </row>
    <row r="921" spans="5:7" x14ac:dyDescent="0.2">
      <c r="E921">
        <v>893</v>
      </c>
      <c r="F921">
        <f t="shared" si="39"/>
        <v>26.423000000000002</v>
      </c>
      <c r="G921">
        <f t="shared" si="40"/>
        <v>13</v>
      </c>
    </row>
    <row r="922" spans="5:7" x14ac:dyDescent="0.2">
      <c r="E922">
        <v>894</v>
      </c>
      <c r="F922">
        <f t="shared" si="39"/>
        <v>26.423000000000002</v>
      </c>
      <c r="G922">
        <f t="shared" si="40"/>
        <v>13</v>
      </c>
    </row>
    <row r="923" spans="5:7" x14ac:dyDescent="0.2">
      <c r="E923">
        <v>895</v>
      </c>
      <c r="F923">
        <f t="shared" si="39"/>
        <v>26.423000000000002</v>
      </c>
      <c r="G923">
        <f t="shared" si="40"/>
        <v>13</v>
      </c>
    </row>
    <row r="924" spans="5:7" x14ac:dyDescent="0.2">
      <c r="E924">
        <v>896</v>
      </c>
      <c r="F924">
        <f t="shared" si="39"/>
        <v>26.423000000000002</v>
      </c>
      <c r="G924">
        <f t="shared" si="40"/>
        <v>13</v>
      </c>
    </row>
    <row r="925" spans="5:7" x14ac:dyDescent="0.2">
      <c r="E925">
        <v>897</v>
      </c>
      <c r="F925">
        <f t="shared" si="39"/>
        <v>26.423000000000002</v>
      </c>
      <c r="G925">
        <f t="shared" si="40"/>
        <v>13</v>
      </c>
    </row>
    <row r="926" spans="5:7" x14ac:dyDescent="0.2">
      <c r="E926">
        <v>898</v>
      </c>
      <c r="F926">
        <f t="shared" ref="F926:F989" si="41">VLOOKUP(E926,$B$29:$C$97,2)</f>
        <v>26.423000000000002</v>
      </c>
      <c r="G926">
        <f t="shared" ref="G926:G989" si="42">INT((ROW(G898)-1)/69)+1</f>
        <v>14</v>
      </c>
    </row>
    <row r="927" spans="5:7" x14ac:dyDescent="0.2">
      <c r="E927">
        <v>899</v>
      </c>
      <c r="F927">
        <f t="shared" si="41"/>
        <v>26.423000000000002</v>
      </c>
      <c r="G927">
        <f t="shared" si="42"/>
        <v>14</v>
      </c>
    </row>
    <row r="928" spans="5:7" x14ac:dyDescent="0.2">
      <c r="E928">
        <v>900</v>
      </c>
      <c r="F928">
        <f t="shared" si="41"/>
        <v>26.423000000000002</v>
      </c>
      <c r="G928">
        <f t="shared" si="42"/>
        <v>14</v>
      </c>
    </row>
    <row r="929" spans="5:7" x14ac:dyDescent="0.2">
      <c r="E929">
        <v>901</v>
      </c>
      <c r="F929">
        <f t="shared" si="41"/>
        <v>25.183666666666667</v>
      </c>
      <c r="G929">
        <f t="shared" si="42"/>
        <v>14</v>
      </c>
    </row>
    <row r="930" spans="5:7" x14ac:dyDescent="0.2">
      <c r="E930">
        <v>902</v>
      </c>
      <c r="F930">
        <f t="shared" si="41"/>
        <v>25.183666666666667</v>
      </c>
      <c r="G930">
        <f t="shared" si="42"/>
        <v>14</v>
      </c>
    </row>
    <row r="931" spans="5:7" x14ac:dyDescent="0.2">
      <c r="E931">
        <v>903</v>
      </c>
      <c r="F931">
        <f t="shared" si="41"/>
        <v>25.183666666666667</v>
      </c>
      <c r="G931">
        <f t="shared" si="42"/>
        <v>14</v>
      </c>
    </row>
    <row r="932" spans="5:7" x14ac:dyDescent="0.2">
      <c r="E932">
        <v>904</v>
      </c>
      <c r="F932">
        <f t="shared" si="41"/>
        <v>25.183666666666667</v>
      </c>
      <c r="G932">
        <f t="shared" si="42"/>
        <v>14</v>
      </c>
    </row>
    <row r="933" spans="5:7" x14ac:dyDescent="0.2">
      <c r="E933">
        <v>905</v>
      </c>
      <c r="F933">
        <f t="shared" si="41"/>
        <v>25.183666666666667</v>
      </c>
      <c r="G933">
        <f t="shared" si="42"/>
        <v>14</v>
      </c>
    </row>
    <row r="934" spans="5:7" x14ac:dyDescent="0.2">
      <c r="E934">
        <v>906</v>
      </c>
      <c r="F934">
        <f t="shared" si="41"/>
        <v>25.183666666666667</v>
      </c>
      <c r="G934">
        <f t="shared" si="42"/>
        <v>14</v>
      </c>
    </row>
    <row r="935" spans="5:7" x14ac:dyDescent="0.2">
      <c r="E935">
        <v>907</v>
      </c>
      <c r="F935">
        <f t="shared" si="41"/>
        <v>25.183666666666667</v>
      </c>
      <c r="G935">
        <f t="shared" si="42"/>
        <v>14</v>
      </c>
    </row>
    <row r="936" spans="5:7" x14ac:dyDescent="0.2">
      <c r="E936">
        <v>908</v>
      </c>
      <c r="F936">
        <f t="shared" si="41"/>
        <v>25.183666666666667</v>
      </c>
      <c r="G936">
        <f t="shared" si="42"/>
        <v>14</v>
      </c>
    </row>
    <row r="937" spans="5:7" x14ac:dyDescent="0.2">
      <c r="E937">
        <v>909</v>
      </c>
      <c r="F937">
        <f t="shared" si="41"/>
        <v>25.183666666666667</v>
      </c>
      <c r="G937">
        <f t="shared" si="42"/>
        <v>14</v>
      </c>
    </row>
    <row r="938" spans="5:7" x14ac:dyDescent="0.2">
      <c r="E938">
        <v>910</v>
      </c>
      <c r="F938">
        <f t="shared" si="41"/>
        <v>25.183666666666667</v>
      </c>
      <c r="G938">
        <f t="shared" si="42"/>
        <v>14</v>
      </c>
    </row>
    <row r="939" spans="5:7" x14ac:dyDescent="0.2">
      <c r="E939">
        <v>911</v>
      </c>
      <c r="F939">
        <f t="shared" si="41"/>
        <v>25.183666666666667</v>
      </c>
      <c r="G939">
        <f t="shared" si="42"/>
        <v>14</v>
      </c>
    </row>
    <row r="940" spans="5:7" x14ac:dyDescent="0.2">
      <c r="E940">
        <v>912</v>
      </c>
      <c r="F940">
        <f t="shared" si="41"/>
        <v>25.183666666666667</v>
      </c>
      <c r="G940">
        <f t="shared" si="42"/>
        <v>14</v>
      </c>
    </row>
    <row r="941" spans="5:7" x14ac:dyDescent="0.2">
      <c r="E941">
        <v>913</v>
      </c>
      <c r="F941">
        <f t="shared" si="41"/>
        <v>25.183666666666667</v>
      </c>
      <c r="G941">
        <f t="shared" si="42"/>
        <v>14</v>
      </c>
    </row>
    <row r="942" spans="5:7" x14ac:dyDescent="0.2">
      <c r="E942">
        <v>914</v>
      </c>
      <c r="F942">
        <f t="shared" si="41"/>
        <v>25.183666666666667</v>
      </c>
      <c r="G942">
        <f t="shared" si="42"/>
        <v>14</v>
      </c>
    </row>
    <row r="943" spans="5:7" x14ac:dyDescent="0.2">
      <c r="E943">
        <v>915</v>
      </c>
      <c r="F943">
        <f t="shared" si="41"/>
        <v>25.183666666666667</v>
      </c>
      <c r="G943">
        <f t="shared" si="42"/>
        <v>14</v>
      </c>
    </row>
    <row r="944" spans="5:7" x14ac:dyDescent="0.2">
      <c r="E944">
        <v>916</v>
      </c>
      <c r="F944">
        <f t="shared" si="41"/>
        <v>25.183666666666667</v>
      </c>
      <c r="G944">
        <f t="shared" si="42"/>
        <v>14</v>
      </c>
    </row>
    <row r="945" spans="5:7" x14ac:dyDescent="0.2">
      <c r="E945">
        <v>917</v>
      </c>
      <c r="F945">
        <f t="shared" si="41"/>
        <v>25.183666666666667</v>
      </c>
      <c r="G945">
        <f t="shared" si="42"/>
        <v>14</v>
      </c>
    </row>
    <row r="946" spans="5:7" x14ac:dyDescent="0.2">
      <c r="E946">
        <v>918</v>
      </c>
      <c r="F946">
        <f t="shared" si="41"/>
        <v>25.183666666666667</v>
      </c>
      <c r="G946">
        <f t="shared" si="42"/>
        <v>14</v>
      </c>
    </row>
    <row r="947" spans="5:7" x14ac:dyDescent="0.2">
      <c r="E947">
        <v>919</v>
      </c>
      <c r="F947">
        <f t="shared" si="41"/>
        <v>25.183666666666667</v>
      </c>
      <c r="G947">
        <f t="shared" si="42"/>
        <v>14</v>
      </c>
    </row>
    <row r="948" spans="5:7" x14ac:dyDescent="0.2">
      <c r="E948">
        <v>920</v>
      </c>
      <c r="F948">
        <f t="shared" si="41"/>
        <v>25.183666666666667</v>
      </c>
      <c r="G948">
        <f t="shared" si="42"/>
        <v>14</v>
      </c>
    </row>
    <row r="949" spans="5:7" x14ac:dyDescent="0.2">
      <c r="E949">
        <v>921</v>
      </c>
      <c r="F949">
        <f t="shared" si="41"/>
        <v>25.183666666666667</v>
      </c>
      <c r="G949">
        <f t="shared" si="42"/>
        <v>14</v>
      </c>
    </row>
    <row r="950" spans="5:7" x14ac:dyDescent="0.2">
      <c r="E950">
        <v>922</v>
      </c>
      <c r="F950">
        <f t="shared" si="41"/>
        <v>25.183666666666667</v>
      </c>
      <c r="G950">
        <f t="shared" si="42"/>
        <v>14</v>
      </c>
    </row>
    <row r="951" spans="5:7" x14ac:dyDescent="0.2">
      <c r="E951">
        <v>923</v>
      </c>
      <c r="F951">
        <f t="shared" si="41"/>
        <v>25.183666666666667</v>
      </c>
      <c r="G951">
        <f t="shared" si="42"/>
        <v>14</v>
      </c>
    </row>
    <row r="952" spans="5:7" x14ac:dyDescent="0.2">
      <c r="E952">
        <v>924</v>
      </c>
      <c r="F952">
        <f t="shared" si="41"/>
        <v>25.183666666666667</v>
      </c>
      <c r="G952">
        <f t="shared" si="42"/>
        <v>14</v>
      </c>
    </row>
    <row r="953" spans="5:7" x14ac:dyDescent="0.2">
      <c r="E953">
        <v>925</v>
      </c>
      <c r="F953">
        <f t="shared" si="41"/>
        <v>25.183666666666667</v>
      </c>
      <c r="G953">
        <f t="shared" si="42"/>
        <v>14</v>
      </c>
    </row>
    <row r="954" spans="5:7" x14ac:dyDescent="0.2">
      <c r="E954">
        <v>926</v>
      </c>
      <c r="F954">
        <f t="shared" si="41"/>
        <v>27.425000000000001</v>
      </c>
      <c r="G954">
        <f t="shared" si="42"/>
        <v>14</v>
      </c>
    </row>
    <row r="955" spans="5:7" x14ac:dyDescent="0.2">
      <c r="E955">
        <v>927</v>
      </c>
      <c r="F955">
        <f t="shared" si="41"/>
        <v>27.425000000000001</v>
      </c>
      <c r="G955">
        <f t="shared" si="42"/>
        <v>14</v>
      </c>
    </row>
    <row r="956" spans="5:7" x14ac:dyDescent="0.2">
      <c r="E956">
        <v>928</v>
      </c>
      <c r="F956">
        <f t="shared" si="41"/>
        <v>27.425000000000001</v>
      </c>
      <c r="G956">
        <f t="shared" si="42"/>
        <v>14</v>
      </c>
    </row>
    <row r="957" spans="5:7" x14ac:dyDescent="0.2">
      <c r="E957">
        <v>929</v>
      </c>
      <c r="F957">
        <f t="shared" si="41"/>
        <v>27.425000000000001</v>
      </c>
      <c r="G957">
        <f t="shared" si="42"/>
        <v>14</v>
      </c>
    </row>
    <row r="958" spans="5:7" x14ac:dyDescent="0.2">
      <c r="E958">
        <v>930</v>
      </c>
      <c r="F958">
        <f t="shared" si="41"/>
        <v>27.425000000000001</v>
      </c>
      <c r="G958">
        <f t="shared" si="42"/>
        <v>14</v>
      </c>
    </row>
    <row r="959" spans="5:7" x14ac:dyDescent="0.2">
      <c r="E959">
        <v>931</v>
      </c>
      <c r="F959">
        <f t="shared" si="41"/>
        <v>27.425000000000001</v>
      </c>
      <c r="G959">
        <f t="shared" si="42"/>
        <v>14</v>
      </c>
    </row>
    <row r="960" spans="5:7" x14ac:dyDescent="0.2">
      <c r="E960">
        <v>932</v>
      </c>
      <c r="F960">
        <f t="shared" si="41"/>
        <v>27.425000000000001</v>
      </c>
      <c r="G960">
        <f t="shared" si="42"/>
        <v>14</v>
      </c>
    </row>
    <row r="961" spans="5:7" x14ac:dyDescent="0.2">
      <c r="E961">
        <v>933</v>
      </c>
      <c r="F961">
        <f t="shared" si="41"/>
        <v>27.425000000000001</v>
      </c>
      <c r="G961">
        <f t="shared" si="42"/>
        <v>14</v>
      </c>
    </row>
    <row r="962" spans="5:7" x14ac:dyDescent="0.2">
      <c r="E962">
        <v>934</v>
      </c>
      <c r="F962">
        <f t="shared" si="41"/>
        <v>27.425000000000001</v>
      </c>
      <c r="G962">
        <f t="shared" si="42"/>
        <v>14</v>
      </c>
    </row>
    <row r="963" spans="5:7" x14ac:dyDescent="0.2">
      <c r="E963">
        <v>935</v>
      </c>
      <c r="F963">
        <f t="shared" si="41"/>
        <v>27.425000000000001</v>
      </c>
      <c r="G963">
        <f t="shared" si="42"/>
        <v>14</v>
      </c>
    </row>
    <row r="964" spans="5:7" x14ac:dyDescent="0.2">
      <c r="E964">
        <v>936</v>
      </c>
      <c r="F964">
        <f t="shared" si="41"/>
        <v>27.425000000000001</v>
      </c>
      <c r="G964">
        <f t="shared" si="42"/>
        <v>14</v>
      </c>
    </row>
    <row r="965" spans="5:7" x14ac:dyDescent="0.2">
      <c r="E965">
        <v>937</v>
      </c>
      <c r="F965">
        <f t="shared" si="41"/>
        <v>27.425000000000001</v>
      </c>
      <c r="G965">
        <f t="shared" si="42"/>
        <v>14</v>
      </c>
    </row>
    <row r="966" spans="5:7" x14ac:dyDescent="0.2">
      <c r="E966">
        <v>938</v>
      </c>
      <c r="F966">
        <f t="shared" si="41"/>
        <v>27.425000000000001</v>
      </c>
      <c r="G966">
        <f t="shared" si="42"/>
        <v>14</v>
      </c>
    </row>
    <row r="967" spans="5:7" x14ac:dyDescent="0.2">
      <c r="E967">
        <v>939</v>
      </c>
      <c r="F967">
        <f t="shared" si="41"/>
        <v>27.425000000000001</v>
      </c>
      <c r="G967">
        <f t="shared" si="42"/>
        <v>14</v>
      </c>
    </row>
    <row r="968" spans="5:7" x14ac:dyDescent="0.2">
      <c r="E968">
        <v>940</v>
      </c>
      <c r="F968">
        <f t="shared" si="41"/>
        <v>27.425000000000001</v>
      </c>
      <c r="G968">
        <f t="shared" si="42"/>
        <v>14</v>
      </c>
    </row>
    <row r="969" spans="5:7" x14ac:dyDescent="0.2">
      <c r="E969">
        <v>941</v>
      </c>
      <c r="F969">
        <f t="shared" si="41"/>
        <v>27.425000000000001</v>
      </c>
      <c r="G969">
        <f t="shared" si="42"/>
        <v>14</v>
      </c>
    </row>
    <row r="970" spans="5:7" x14ac:dyDescent="0.2">
      <c r="E970">
        <v>942</v>
      </c>
      <c r="F970">
        <f t="shared" si="41"/>
        <v>27.425000000000001</v>
      </c>
      <c r="G970">
        <f t="shared" si="42"/>
        <v>14</v>
      </c>
    </row>
    <row r="971" spans="5:7" x14ac:dyDescent="0.2">
      <c r="E971">
        <v>943</v>
      </c>
      <c r="F971">
        <f t="shared" si="41"/>
        <v>27.425000000000001</v>
      </c>
      <c r="G971">
        <f t="shared" si="42"/>
        <v>14</v>
      </c>
    </row>
    <row r="972" spans="5:7" x14ac:dyDescent="0.2">
      <c r="E972">
        <v>944</v>
      </c>
      <c r="F972">
        <f t="shared" si="41"/>
        <v>27.425000000000001</v>
      </c>
      <c r="G972">
        <f t="shared" si="42"/>
        <v>14</v>
      </c>
    </row>
    <row r="973" spans="5:7" x14ac:dyDescent="0.2">
      <c r="E973">
        <v>945</v>
      </c>
      <c r="F973">
        <f t="shared" si="41"/>
        <v>27.425000000000001</v>
      </c>
      <c r="G973">
        <f t="shared" si="42"/>
        <v>14</v>
      </c>
    </row>
    <row r="974" spans="5:7" x14ac:dyDescent="0.2">
      <c r="E974">
        <v>946</v>
      </c>
      <c r="F974">
        <f t="shared" si="41"/>
        <v>27.425000000000001</v>
      </c>
      <c r="G974">
        <f t="shared" si="42"/>
        <v>14</v>
      </c>
    </row>
    <row r="975" spans="5:7" x14ac:dyDescent="0.2">
      <c r="E975">
        <v>947</v>
      </c>
      <c r="F975">
        <f t="shared" si="41"/>
        <v>27.425000000000001</v>
      </c>
      <c r="G975">
        <f t="shared" si="42"/>
        <v>14</v>
      </c>
    </row>
    <row r="976" spans="5:7" x14ac:dyDescent="0.2">
      <c r="E976">
        <v>948</v>
      </c>
      <c r="F976">
        <f t="shared" si="41"/>
        <v>27.425000000000001</v>
      </c>
      <c r="G976">
        <f t="shared" si="42"/>
        <v>14</v>
      </c>
    </row>
    <row r="977" spans="5:7" x14ac:dyDescent="0.2">
      <c r="E977">
        <v>949</v>
      </c>
      <c r="F977">
        <f t="shared" si="41"/>
        <v>27.425000000000001</v>
      </c>
      <c r="G977">
        <f t="shared" si="42"/>
        <v>14</v>
      </c>
    </row>
    <row r="978" spans="5:7" x14ac:dyDescent="0.2">
      <c r="E978">
        <v>950</v>
      </c>
      <c r="F978">
        <f t="shared" si="41"/>
        <v>27.425000000000001</v>
      </c>
      <c r="G978">
        <f t="shared" si="42"/>
        <v>14</v>
      </c>
    </row>
    <row r="979" spans="5:7" x14ac:dyDescent="0.2">
      <c r="E979">
        <v>951</v>
      </c>
      <c r="F979">
        <f t="shared" si="41"/>
        <v>27.964333333333332</v>
      </c>
      <c r="G979">
        <f t="shared" si="42"/>
        <v>14</v>
      </c>
    </row>
    <row r="980" spans="5:7" x14ac:dyDescent="0.2">
      <c r="E980">
        <v>952</v>
      </c>
      <c r="F980">
        <f t="shared" si="41"/>
        <v>27.964333333333332</v>
      </c>
      <c r="G980">
        <f t="shared" si="42"/>
        <v>14</v>
      </c>
    </row>
    <row r="981" spans="5:7" x14ac:dyDescent="0.2">
      <c r="E981">
        <v>953</v>
      </c>
      <c r="F981">
        <f t="shared" si="41"/>
        <v>27.964333333333332</v>
      </c>
      <c r="G981">
        <f t="shared" si="42"/>
        <v>14</v>
      </c>
    </row>
    <row r="982" spans="5:7" x14ac:dyDescent="0.2">
      <c r="E982">
        <v>954</v>
      </c>
      <c r="F982">
        <f t="shared" si="41"/>
        <v>27.964333333333332</v>
      </c>
      <c r="G982">
        <f t="shared" si="42"/>
        <v>14</v>
      </c>
    </row>
    <row r="983" spans="5:7" x14ac:dyDescent="0.2">
      <c r="E983">
        <v>955</v>
      </c>
      <c r="F983">
        <f t="shared" si="41"/>
        <v>27.964333333333332</v>
      </c>
      <c r="G983">
        <f t="shared" si="42"/>
        <v>14</v>
      </c>
    </row>
    <row r="984" spans="5:7" x14ac:dyDescent="0.2">
      <c r="E984">
        <v>956</v>
      </c>
      <c r="F984">
        <f t="shared" si="41"/>
        <v>27.964333333333332</v>
      </c>
      <c r="G984">
        <f t="shared" si="42"/>
        <v>14</v>
      </c>
    </row>
    <row r="985" spans="5:7" x14ac:dyDescent="0.2">
      <c r="E985">
        <v>957</v>
      </c>
      <c r="F985">
        <f t="shared" si="41"/>
        <v>27.964333333333332</v>
      </c>
      <c r="G985">
        <f t="shared" si="42"/>
        <v>14</v>
      </c>
    </row>
    <row r="986" spans="5:7" x14ac:dyDescent="0.2">
      <c r="E986">
        <v>958</v>
      </c>
      <c r="F986">
        <f t="shared" si="41"/>
        <v>27.964333333333332</v>
      </c>
      <c r="G986">
        <f t="shared" si="42"/>
        <v>14</v>
      </c>
    </row>
    <row r="987" spans="5:7" x14ac:dyDescent="0.2">
      <c r="E987">
        <v>959</v>
      </c>
      <c r="F987">
        <f t="shared" si="41"/>
        <v>27.964333333333332</v>
      </c>
      <c r="G987">
        <f t="shared" si="42"/>
        <v>14</v>
      </c>
    </row>
    <row r="988" spans="5:7" x14ac:dyDescent="0.2">
      <c r="E988">
        <v>960</v>
      </c>
      <c r="F988">
        <f t="shared" si="41"/>
        <v>27.964333333333332</v>
      </c>
      <c r="G988">
        <f t="shared" si="42"/>
        <v>14</v>
      </c>
    </row>
    <row r="989" spans="5:7" x14ac:dyDescent="0.2">
      <c r="E989">
        <v>961</v>
      </c>
      <c r="F989">
        <f t="shared" si="41"/>
        <v>27.964333333333332</v>
      </c>
      <c r="G989">
        <f t="shared" si="42"/>
        <v>14</v>
      </c>
    </row>
    <row r="990" spans="5:7" x14ac:dyDescent="0.2">
      <c r="E990">
        <v>962</v>
      </c>
      <c r="F990">
        <f t="shared" ref="F990:F1053" si="43">VLOOKUP(E990,$B$29:$C$97,2)</f>
        <v>27.964333333333332</v>
      </c>
      <c r="G990">
        <f t="shared" ref="G990:G1053" si="44">INT((ROW(G962)-1)/69)+1</f>
        <v>14</v>
      </c>
    </row>
    <row r="991" spans="5:7" x14ac:dyDescent="0.2">
      <c r="E991">
        <v>963</v>
      </c>
      <c r="F991">
        <f t="shared" si="43"/>
        <v>27.964333333333332</v>
      </c>
      <c r="G991">
        <f t="shared" si="44"/>
        <v>14</v>
      </c>
    </row>
    <row r="992" spans="5:7" x14ac:dyDescent="0.2">
      <c r="E992">
        <v>964</v>
      </c>
      <c r="F992">
        <f t="shared" si="43"/>
        <v>27.964333333333332</v>
      </c>
      <c r="G992">
        <f t="shared" si="44"/>
        <v>14</v>
      </c>
    </row>
    <row r="993" spans="5:7" x14ac:dyDescent="0.2">
      <c r="E993">
        <v>965</v>
      </c>
      <c r="F993">
        <f t="shared" si="43"/>
        <v>27.964333333333332</v>
      </c>
      <c r="G993">
        <f t="shared" si="44"/>
        <v>14</v>
      </c>
    </row>
    <row r="994" spans="5:7" x14ac:dyDescent="0.2">
      <c r="E994">
        <v>966</v>
      </c>
      <c r="F994">
        <f t="shared" si="43"/>
        <v>27.964333333333332</v>
      </c>
      <c r="G994">
        <f t="shared" si="44"/>
        <v>14</v>
      </c>
    </row>
    <row r="995" spans="5:7" x14ac:dyDescent="0.2">
      <c r="E995">
        <v>967</v>
      </c>
      <c r="F995">
        <f t="shared" si="43"/>
        <v>27.964333333333332</v>
      </c>
      <c r="G995">
        <f t="shared" si="44"/>
        <v>15</v>
      </c>
    </row>
    <row r="996" spans="5:7" x14ac:dyDescent="0.2">
      <c r="E996">
        <v>968</v>
      </c>
      <c r="F996">
        <f t="shared" si="43"/>
        <v>27.964333333333332</v>
      </c>
      <c r="G996">
        <f t="shared" si="44"/>
        <v>15</v>
      </c>
    </row>
    <row r="997" spans="5:7" x14ac:dyDescent="0.2">
      <c r="E997">
        <v>969</v>
      </c>
      <c r="F997">
        <f t="shared" si="43"/>
        <v>27.964333333333332</v>
      </c>
      <c r="G997">
        <f t="shared" si="44"/>
        <v>15</v>
      </c>
    </row>
    <row r="998" spans="5:7" x14ac:dyDescent="0.2">
      <c r="E998">
        <v>970</v>
      </c>
      <c r="F998">
        <f t="shared" si="43"/>
        <v>27.964333333333332</v>
      </c>
      <c r="G998">
        <f t="shared" si="44"/>
        <v>15</v>
      </c>
    </row>
    <row r="999" spans="5:7" x14ac:dyDescent="0.2">
      <c r="E999">
        <v>971</v>
      </c>
      <c r="F999">
        <f t="shared" si="43"/>
        <v>27.964333333333332</v>
      </c>
      <c r="G999">
        <f t="shared" si="44"/>
        <v>15</v>
      </c>
    </row>
    <row r="1000" spans="5:7" x14ac:dyDescent="0.2">
      <c r="E1000">
        <v>972</v>
      </c>
      <c r="F1000">
        <f t="shared" si="43"/>
        <v>27.964333333333332</v>
      </c>
      <c r="G1000">
        <f t="shared" si="44"/>
        <v>15</v>
      </c>
    </row>
    <row r="1001" spans="5:7" x14ac:dyDescent="0.2">
      <c r="E1001">
        <v>973</v>
      </c>
      <c r="F1001">
        <f t="shared" si="43"/>
        <v>27.964333333333332</v>
      </c>
      <c r="G1001">
        <f t="shared" si="44"/>
        <v>15</v>
      </c>
    </row>
    <row r="1002" spans="5:7" x14ac:dyDescent="0.2">
      <c r="E1002">
        <v>974</v>
      </c>
      <c r="F1002">
        <f t="shared" si="43"/>
        <v>27.964333333333332</v>
      </c>
      <c r="G1002">
        <f t="shared" si="44"/>
        <v>15</v>
      </c>
    </row>
    <row r="1003" spans="5:7" x14ac:dyDescent="0.2">
      <c r="E1003">
        <v>975</v>
      </c>
      <c r="F1003">
        <f t="shared" si="43"/>
        <v>27.964333333333332</v>
      </c>
      <c r="G1003">
        <f t="shared" si="44"/>
        <v>15</v>
      </c>
    </row>
    <row r="1004" spans="5:7" x14ac:dyDescent="0.2">
      <c r="E1004">
        <v>976</v>
      </c>
      <c r="F1004">
        <f t="shared" si="43"/>
        <v>26.419</v>
      </c>
      <c r="G1004">
        <f t="shared" si="44"/>
        <v>15</v>
      </c>
    </row>
    <row r="1005" spans="5:7" x14ac:dyDescent="0.2">
      <c r="E1005">
        <v>977</v>
      </c>
      <c r="F1005">
        <f t="shared" si="43"/>
        <v>26.419</v>
      </c>
      <c r="G1005">
        <f t="shared" si="44"/>
        <v>15</v>
      </c>
    </row>
    <row r="1006" spans="5:7" x14ac:dyDescent="0.2">
      <c r="E1006">
        <v>978</v>
      </c>
      <c r="F1006">
        <f t="shared" si="43"/>
        <v>26.419</v>
      </c>
      <c r="G1006">
        <f t="shared" si="44"/>
        <v>15</v>
      </c>
    </row>
    <row r="1007" spans="5:7" x14ac:dyDescent="0.2">
      <c r="E1007">
        <v>979</v>
      </c>
      <c r="F1007">
        <f t="shared" si="43"/>
        <v>26.419</v>
      </c>
      <c r="G1007">
        <f t="shared" si="44"/>
        <v>15</v>
      </c>
    </row>
    <row r="1008" spans="5:7" x14ac:dyDescent="0.2">
      <c r="E1008">
        <v>980</v>
      </c>
      <c r="F1008">
        <f t="shared" si="43"/>
        <v>26.419</v>
      </c>
      <c r="G1008">
        <f t="shared" si="44"/>
        <v>15</v>
      </c>
    </row>
    <row r="1009" spans="5:7" x14ac:dyDescent="0.2">
      <c r="E1009">
        <v>981</v>
      </c>
      <c r="F1009">
        <f t="shared" si="43"/>
        <v>26.419</v>
      </c>
      <c r="G1009">
        <f t="shared" si="44"/>
        <v>15</v>
      </c>
    </row>
    <row r="1010" spans="5:7" x14ac:dyDescent="0.2">
      <c r="E1010">
        <v>982</v>
      </c>
      <c r="F1010">
        <f t="shared" si="43"/>
        <v>26.419</v>
      </c>
      <c r="G1010">
        <f t="shared" si="44"/>
        <v>15</v>
      </c>
    </row>
    <row r="1011" spans="5:7" x14ac:dyDescent="0.2">
      <c r="E1011">
        <v>983</v>
      </c>
      <c r="F1011">
        <f t="shared" si="43"/>
        <v>26.419</v>
      </c>
      <c r="G1011">
        <f t="shared" si="44"/>
        <v>15</v>
      </c>
    </row>
    <row r="1012" spans="5:7" x14ac:dyDescent="0.2">
      <c r="E1012">
        <v>984</v>
      </c>
      <c r="F1012">
        <f t="shared" si="43"/>
        <v>26.419</v>
      </c>
      <c r="G1012">
        <f t="shared" si="44"/>
        <v>15</v>
      </c>
    </row>
    <row r="1013" spans="5:7" x14ac:dyDescent="0.2">
      <c r="E1013">
        <v>985</v>
      </c>
      <c r="F1013">
        <f t="shared" si="43"/>
        <v>26.419</v>
      </c>
      <c r="G1013">
        <f t="shared" si="44"/>
        <v>15</v>
      </c>
    </row>
    <row r="1014" spans="5:7" x14ac:dyDescent="0.2">
      <c r="E1014">
        <v>986</v>
      </c>
      <c r="F1014">
        <f t="shared" si="43"/>
        <v>26.419</v>
      </c>
      <c r="G1014">
        <f t="shared" si="44"/>
        <v>15</v>
      </c>
    </row>
    <row r="1015" spans="5:7" x14ac:dyDescent="0.2">
      <c r="E1015">
        <v>987</v>
      </c>
      <c r="F1015">
        <f t="shared" si="43"/>
        <v>26.419</v>
      </c>
      <c r="G1015">
        <f t="shared" si="44"/>
        <v>15</v>
      </c>
    </row>
    <row r="1016" spans="5:7" x14ac:dyDescent="0.2">
      <c r="E1016">
        <v>988</v>
      </c>
      <c r="F1016">
        <f t="shared" si="43"/>
        <v>26.419</v>
      </c>
      <c r="G1016">
        <f t="shared" si="44"/>
        <v>15</v>
      </c>
    </row>
    <row r="1017" spans="5:7" x14ac:dyDescent="0.2">
      <c r="E1017">
        <v>989</v>
      </c>
      <c r="F1017">
        <f t="shared" si="43"/>
        <v>26.419</v>
      </c>
      <c r="G1017">
        <f t="shared" si="44"/>
        <v>15</v>
      </c>
    </row>
    <row r="1018" spans="5:7" x14ac:dyDescent="0.2">
      <c r="E1018">
        <v>990</v>
      </c>
      <c r="F1018">
        <f t="shared" si="43"/>
        <v>26.419</v>
      </c>
      <c r="G1018">
        <f t="shared" si="44"/>
        <v>15</v>
      </c>
    </row>
    <row r="1019" spans="5:7" x14ac:dyDescent="0.2">
      <c r="E1019">
        <v>991</v>
      </c>
      <c r="F1019">
        <f t="shared" si="43"/>
        <v>26.419</v>
      </c>
      <c r="G1019">
        <f t="shared" si="44"/>
        <v>15</v>
      </c>
    </row>
    <row r="1020" spans="5:7" x14ac:dyDescent="0.2">
      <c r="E1020">
        <v>992</v>
      </c>
      <c r="F1020">
        <f t="shared" si="43"/>
        <v>26.419</v>
      </c>
      <c r="G1020">
        <f t="shared" si="44"/>
        <v>15</v>
      </c>
    </row>
    <row r="1021" spans="5:7" x14ac:dyDescent="0.2">
      <c r="E1021">
        <v>993</v>
      </c>
      <c r="F1021">
        <f t="shared" si="43"/>
        <v>26.419</v>
      </c>
      <c r="G1021">
        <f t="shared" si="44"/>
        <v>15</v>
      </c>
    </row>
    <row r="1022" spans="5:7" x14ac:dyDescent="0.2">
      <c r="E1022">
        <v>994</v>
      </c>
      <c r="F1022">
        <f t="shared" si="43"/>
        <v>26.419</v>
      </c>
      <c r="G1022">
        <f t="shared" si="44"/>
        <v>15</v>
      </c>
    </row>
    <row r="1023" spans="5:7" x14ac:dyDescent="0.2">
      <c r="E1023">
        <v>995</v>
      </c>
      <c r="F1023">
        <f t="shared" si="43"/>
        <v>26.419</v>
      </c>
      <c r="G1023">
        <f t="shared" si="44"/>
        <v>15</v>
      </c>
    </row>
    <row r="1024" spans="5:7" x14ac:dyDescent="0.2">
      <c r="E1024">
        <v>996</v>
      </c>
      <c r="F1024">
        <f t="shared" si="43"/>
        <v>26.419</v>
      </c>
      <c r="G1024">
        <f t="shared" si="44"/>
        <v>15</v>
      </c>
    </row>
    <row r="1025" spans="5:7" x14ac:dyDescent="0.2">
      <c r="E1025">
        <v>997</v>
      </c>
      <c r="F1025">
        <f t="shared" si="43"/>
        <v>26.419</v>
      </c>
      <c r="G1025">
        <f t="shared" si="44"/>
        <v>15</v>
      </c>
    </row>
    <row r="1026" spans="5:7" x14ac:dyDescent="0.2">
      <c r="E1026">
        <v>998</v>
      </c>
      <c r="F1026">
        <f t="shared" si="43"/>
        <v>26.419</v>
      </c>
      <c r="G1026">
        <f t="shared" si="44"/>
        <v>15</v>
      </c>
    </row>
    <row r="1027" spans="5:7" x14ac:dyDescent="0.2">
      <c r="E1027">
        <v>999</v>
      </c>
      <c r="F1027">
        <f t="shared" si="43"/>
        <v>26.419</v>
      </c>
      <c r="G1027">
        <f t="shared" si="44"/>
        <v>15</v>
      </c>
    </row>
    <row r="1028" spans="5:7" x14ac:dyDescent="0.2">
      <c r="E1028">
        <v>1000</v>
      </c>
      <c r="F1028">
        <f t="shared" si="43"/>
        <v>26.419</v>
      </c>
      <c r="G1028">
        <f t="shared" si="44"/>
        <v>15</v>
      </c>
    </row>
    <row r="1029" spans="5:7" x14ac:dyDescent="0.2">
      <c r="E1029">
        <v>1001</v>
      </c>
      <c r="F1029">
        <f t="shared" si="43"/>
        <v>26.683999999999997</v>
      </c>
      <c r="G1029">
        <f t="shared" si="44"/>
        <v>15</v>
      </c>
    </row>
    <row r="1030" spans="5:7" x14ac:dyDescent="0.2">
      <c r="E1030">
        <v>1002</v>
      </c>
      <c r="F1030">
        <f t="shared" si="43"/>
        <v>26.683999999999997</v>
      </c>
      <c r="G1030">
        <f t="shared" si="44"/>
        <v>15</v>
      </c>
    </row>
    <row r="1031" spans="5:7" x14ac:dyDescent="0.2">
      <c r="E1031">
        <v>1003</v>
      </c>
      <c r="F1031">
        <f t="shared" si="43"/>
        <v>26.683999999999997</v>
      </c>
      <c r="G1031">
        <f t="shared" si="44"/>
        <v>15</v>
      </c>
    </row>
    <row r="1032" spans="5:7" x14ac:dyDescent="0.2">
      <c r="E1032">
        <v>1004</v>
      </c>
      <c r="F1032">
        <f t="shared" si="43"/>
        <v>26.683999999999997</v>
      </c>
      <c r="G1032">
        <f t="shared" si="44"/>
        <v>15</v>
      </c>
    </row>
    <row r="1033" spans="5:7" x14ac:dyDescent="0.2">
      <c r="E1033">
        <v>1005</v>
      </c>
      <c r="F1033">
        <f t="shared" si="43"/>
        <v>26.683999999999997</v>
      </c>
      <c r="G1033">
        <f t="shared" si="44"/>
        <v>15</v>
      </c>
    </row>
    <row r="1034" spans="5:7" x14ac:dyDescent="0.2">
      <c r="E1034">
        <v>1006</v>
      </c>
      <c r="F1034">
        <f t="shared" si="43"/>
        <v>26.683999999999997</v>
      </c>
      <c r="G1034">
        <f t="shared" si="44"/>
        <v>15</v>
      </c>
    </row>
    <row r="1035" spans="5:7" x14ac:dyDescent="0.2">
      <c r="E1035">
        <v>1007</v>
      </c>
      <c r="F1035">
        <f t="shared" si="43"/>
        <v>26.683999999999997</v>
      </c>
      <c r="G1035">
        <f t="shared" si="44"/>
        <v>15</v>
      </c>
    </row>
    <row r="1036" spans="5:7" x14ac:dyDescent="0.2">
      <c r="E1036">
        <v>1008</v>
      </c>
      <c r="F1036">
        <f t="shared" si="43"/>
        <v>26.683999999999997</v>
      </c>
      <c r="G1036">
        <f t="shared" si="44"/>
        <v>15</v>
      </c>
    </row>
    <row r="1037" spans="5:7" x14ac:dyDescent="0.2">
      <c r="E1037">
        <v>1009</v>
      </c>
      <c r="F1037">
        <f t="shared" si="43"/>
        <v>26.683999999999997</v>
      </c>
      <c r="G1037">
        <f t="shared" si="44"/>
        <v>15</v>
      </c>
    </row>
    <row r="1038" spans="5:7" x14ac:dyDescent="0.2">
      <c r="E1038">
        <v>1010</v>
      </c>
      <c r="F1038">
        <f t="shared" si="43"/>
        <v>26.683999999999997</v>
      </c>
      <c r="G1038">
        <f t="shared" si="44"/>
        <v>15</v>
      </c>
    </row>
    <row r="1039" spans="5:7" x14ac:dyDescent="0.2">
      <c r="E1039">
        <v>1011</v>
      </c>
      <c r="F1039">
        <f t="shared" si="43"/>
        <v>26.683999999999997</v>
      </c>
      <c r="G1039">
        <f t="shared" si="44"/>
        <v>15</v>
      </c>
    </row>
    <row r="1040" spans="5:7" x14ac:dyDescent="0.2">
      <c r="E1040">
        <v>1012</v>
      </c>
      <c r="F1040">
        <f t="shared" si="43"/>
        <v>26.683999999999997</v>
      </c>
      <c r="G1040">
        <f t="shared" si="44"/>
        <v>15</v>
      </c>
    </row>
    <row r="1041" spans="5:7" x14ac:dyDescent="0.2">
      <c r="E1041">
        <v>1013</v>
      </c>
      <c r="F1041">
        <f t="shared" si="43"/>
        <v>26.683999999999997</v>
      </c>
      <c r="G1041">
        <f t="shared" si="44"/>
        <v>15</v>
      </c>
    </row>
    <row r="1042" spans="5:7" x14ac:dyDescent="0.2">
      <c r="E1042">
        <v>1014</v>
      </c>
      <c r="F1042">
        <f t="shared" si="43"/>
        <v>26.683999999999997</v>
      </c>
      <c r="G1042">
        <f t="shared" si="44"/>
        <v>15</v>
      </c>
    </row>
    <row r="1043" spans="5:7" x14ac:dyDescent="0.2">
      <c r="E1043">
        <v>1015</v>
      </c>
      <c r="F1043">
        <f t="shared" si="43"/>
        <v>26.683999999999997</v>
      </c>
      <c r="G1043">
        <f t="shared" si="44"/>
        <v>15</v>
      </c>
    </row>
    <row r="1044" spans="5:7" x14ac:dyDescent="0.2">
      <c r="E1044">
        <v>1016</v>
      </c>
      <c r="F1044">
        <f t="shared" si="43"/>
        <v>26.683999999999997</v>
      </c>
      <c r="G1044">
        <f t="shared" si="44"/>
        <v>15</v>
      </c>
    </row>
    <row r="1045" spans="5:7" x14ac:dyDescent="0.2">
      <c r="E1045">
        <v>1017</v>
      </c>
      <c r="F1045">
        <f t="shared" si="43"/>
        <v>26.683999999999997</v>
      </c>
      <c r="G1045">
        <f t="shared" si="44"/>
        <v>15</v>
      </c>
    </row>
    <row r="1046" spans="5:7" x14ac:dyDescent="0.2">
      <c r="E1046">
        <v>1018</v>
      </c>
      <c r="F1046">
        <f t="shared" si="43"/>
        <v>26.683999999999997</v>
      </c>
      <c r="G1046">
        <f t="shared" si="44"/>
        <v>15</v>
      </c>
    </row>
    <row r="1047" spans="5:7" x14ac:dyDescent="0.2">
      <c r="E1047">
        <v>1019</v>
      </c>
      <c r="F1047">
        <f t="shared" si="43"/>
        <v>26.683999999999997</v>
      </c>
      <c r="G1047">
        <f t="shared" si="44"/>
        <v>15</v>
      </c>
    </row>
    <row r="1048" spans="5:7" x14ac:dyDescent="0.2">
      <c r="E1048">
        <v>1020</v>
      </c>
      <c r="F1048">
        <f t="shared" si="43"/>
        <v>26.683999999999997</v>
      </c>
      <c r="G1048">
        <f t="shared" si="44"/>
        <v>15</v>
      </c>
    </row>
    <row r="1049" spans="5:7" x14ac:dyDescent="0.2">
      <c r="E1049">
        <v>1021</v>
      </c>
      <c r="F1049">
        <f t="shared" si="43"/>
        <v>26.683999999999997</v>
      </c>
      <c r="G1049">
        <f t="shared" si="44"/>
        <v>15</v>
      </c>
    </row>
    <row r="1050" spans="5:7" x14ac:dyDescent="0.2">
      <c r="E1050">
        <v>1022</v>
      </c>
      <c r="F1050">
        <f t="shared" si="43"/>
        <v>26.683999999999997</v>
      </c>
      <c r="G1050">
        <f t="shared" si="44"/>
        <v>15</v>
      </c>
    </row>
    <row r="1051" spans="5:7" x14ac:dyDescent="0.2">
      <c r="E1051">
        <v>1023</v>
      </c>
      <c r="F1051">
        <f t="shared" si="43"/>
        <v>26.683999999999997</v>
      </c>
      <c r="G1051">
        <f t="shared" si="44"/>
        <v>15</v>
      </c>
    </row>
    <row r="1052" spans="5:7" x14ac:dyDescent="0.2">
      <c r="E1052">
        <v>1024</v>
      </c>
      <c r="F1052">
        <f t="shared" si="43"/>
        <v>26.683999999999997</v>
      </c>
      <c r="G1052">
        <f t="shared" si="44"/>
        <v>15</v>
      </c>
    </row>
    <row r="1053" spans="5:7" x14ac:dyDescent="0.2">
      <c r="E1053">
        <v>1025</v>
      </c>
      <c r="F1053">
        <f t="shared" si="43"/>
        <v>26.683999999999997</v>
      </c>
      <c r="G1053">
        <f t="shared" si="44"/>
        <v>15</v>
      </c>
    </row>
    <row r="1054" spans="5:7" x14ac:dyDescent="0.2">
      <c r="E1054">
        <v>1026</v>
      </c>
      <c r="F1054">
        <f t="shared" ref="F1054:F1117" si="45">VLOOKUP(E1054,$B$29:$C$97,2)</f>
        <v>31.715999999999998</v>
      </c>
      <c r="G1054">
        <f t="shared" ref="G1054:G1117" si="46">INT((ROW(G1026)-1)/69)+1</f>
        <v>15</v>
      </c>
    </row>
    <row r="1055" spans="5:7" x14ac:dyDescent="0.2">
      <c r="E1055">
        <v>1027</v>
      </c>
      <c r="F1055">
        <f t="shared" si="45"/>
        <v>31.715999999999998</v>
      </c>
      <c r="G1055">
        <f t="shared" si="46"/>
        <v>15</v>
      </c>
    </row>
    <row r="1056" spans="5:7" x14ac:dyDescent="0.2">
      <c r="E1056">
        <v>1028</v>
      </c>
      <c r="F1056">
        <f t="shared" si="45"/>
        <v>31.715999999999998</v>
      </c>
      <c r="G1056">
        <f t="shared" si="46"/>
        <v>15</v>
      </c>
    </row>
    <row r="1057" spans="5:7" x14ac:dyDescent="0.2">
      <c r="E1057">
        <v>1029</v>
      </c>
      <c r="F1057">
        <f t="shared" si="45"/>
        <v>31.715999999999998</v>
      </c>
      <c r="G1057">
        <f t="shared" si="46"/>
        <v>15</v>
      </c>
    </row>
    <row r="1058" spans="5:7" x14ac:dyDescent="0.2">
      <c r="E1058">
        <v>1030</v>
      </c>
      <c r="F1058">
        <f t="shared" si="45"/>
        <v>31.715999999999998</v>
      </c>
      <c r="G1058">
        <f t="shared" si="46"/>
        <v>15</v>
      </c>
    </row>
    <row r="1059" spans="5:7" x14ac:dyDescent="0.2">
      <c r="E1059">
        <v>1031</v>
      </c>
      <c r="F1059">
        <f t="shared" si="45"/>
        <v>31.715999999999998</v>
      </c>
      <c r="G1059">
        <f t="shared" si="46"/>
        <v>15</v>
      </c>
    </row>
    <row r="1060" spans="5:7" x14ac:dyDescent="0.2">
      <c r="E1060">
        <v>1032</v>
      </c>
      <c r="F1060">
        <f t="shared" si="45"/>
        <v>31.715999999999998</v>
      </c>
      <c r="G1060">
        <f t="shared" si="46"/>
        <v>15</v>
      </c>
    </row>
    <row r="1061" spans="5:7" x14ac:dyDescent="0.2">
      <c r="E1061">
        <v>1033</v>
      </c>
      <c r="F1061">
        <f t="shared" si="45"/>
        <v>31.715999999999998</v>
      </c>
      <c r="G1061">
        <f t="shared" si="46"/>
        <v>15</v>
      </c>
    </row>
    <row r="1062" spans="5:7" x14ac:dyDescent="0.2">
      <c r="E1062">
        <v>1034</v>
      </c>
      <c r="F1062">
        <f t="shared" si="45"/>
        <v>31.715999999999998</v>
      </c>
      <c r="G1062">
        <f t="shared" si="46"/>
        <v>15</v>
      </c>
    </row>
    <row r="1063" spans="5:7" x14ac:dyDescent="0.2">
      <c r="E1063">
        <v>1035</v>
      </c>
      <c r="F1063">
        <f t="shared" si="45"/>
        <v>31.715999999999998</v>
      </c>
      <c r="G1063">
        <f t="shared" si="46"/>
        <v>15</v>
      </c>
    </row>
    <row r="1064" spans="5:7" x14ac:dyDescent="0.2">
      <c r="E1064">
        <v>1036</v>
      </c>
      <c r="F1064">
        <f t="shared" si="45"/>
        <v>31.715999999999998</v>
      </c>
      <c r="G1064">
        <f t="shared" si="46"/>
        <v>16</v>
      </c>
    </row>
    <row r="1065" spans="5:7" x14ac:dyDescent="0.2">
      <c r="E1065">
        <v>1037</v>
      </c>
      <c r="F1065">
        <f t="shared" si="45"/>
        <v>31.715999999999998</v>
      </c>
      <c r="G1065">
        <f t="shared" si="46"/>
        <v>16</v>
      </c>
    </row>
    <row r="1066" spans="5:7" x14ac:dyDescent="0.2">
      <c r="E1066">
        <v>1038</v>
      </c>
      <c r="F1066">
        <f t="shared" si="45"/>
        <v>31.715999999999998</v>
      </c>
      <c r="G1066">
        <f t="shared" si="46"/>
        <v>16</v>
      </c>
    </row>
    <row r="1067" spans="5:7" x14ac:dyDescent="0.2">
      <c r="E1067">
        <v>1039</v>
      </c>
      <c r="F1067">
        <f t="shared" si="45"/>
        <v>31.715999999999998</v>
      </c>
      <c r="G1067">
        <f t="shared" si="46"/>
        <v>16</v>
      </c>
    </row>
    <row r="1068" spans="5:7" x14ac:dyDescent="0.2">
      <c r="E1068">
        <v>1040</v>
      </c>
      <c r="F1068">
        <f t="shared" si="45"/>
        <v>31.715999999999998</v>
      </c>
      <c r="G1068">
        <f t="shared" si="46"/>
        <v>16</v>
      </c>
    </row>
    <row r="1069" spans="5:7" x14ac:dyDescent="0.2">
      <c r="E1069">
        <v>1041</v>
      </c>
      <c r="F1069">
        <f t="shared" si="45"/>
        <v>31.715999999999998</v>
      </c>
      <c r="G1069">
        <f t="shared" si="46"/>
        <v>16</v>
      </c>
    </row>
    <row r="1070" spans="5:7" x14ac:dyDescent="0.2">
      <c r="E1070">
        <v>1042</v>
      </c>
      <c r="F1070">
        <f t="shared" si="45"/>
        <v>31.715999999999998</v>
      </c>
      <c r="G1070">
        <f t="shared" si="46"/>
        <v>16</v>
      </c>
    </row>
    <row r="1071" spans="5:7" x14ac:dyDescent="0.2">
      <c r="E1071">
        <v>1043</v>
      </c>
      <c r="F1071">
        <f t="shared" si="45"/>
        <v>31.715999999999998</v>
      </c>
      <c r="G1071">
        <f t="shared" si="46"/>
        <v>16</v>
      </c>
    </row>
    <row r="1072" spans="5:7" x14ac:dyDescent="0.2">
      <c r="E1072">
        <v>1044</v>
      </c>
      <c r="F1072">
        <f t="shared" si="45"/>
        <v>31.715999999999998</v>
      </c>
      <c r="G1072">
        <f t="shared" si="46"/>
        <v>16</v>
      </c>
    </row>
    <row r="1073" spans="5:7" x14ac:dyDescent="0.2">
      <c r="E1073">
        <v>1045</v>
      </c>
      <c r="F1073">
        <f t="shared" si="45"/>
        <v>31.715999999999998</v>
      </c>
      <c r="G1073">
        <f t="shared" si="46"/>
        <v>16</v>
      </c>
    </row>
    <row r="1074" spans="5:7" x14ac:dyDescent="0.2">
      <c r="E1074">
        <v>1046</v>
      </c>
      <c r="F1074">
        <f t="shared" si="45"/>
        <v>31.715999999999998</v>
      </c>
      <c r="G1074">
        <f t="shared" si="46"/>
        <v>16</v>
      </c>
    </row>
    <row r="1075" spans="5:7" x14ac:dyDescent="0.2">
      <c r="E1075">
        <v>1047</v>
      </c>
      <c r="F1075">
        <f t="shared" si="45"/>
        <v>31.715999999999998</v>
      </c>
      <c r="G1075">
        <f t="shared" si="46"/>
        <v>16</v>
      </c>
    </row>
    <row r="1076" spans="5:7" x14ac:dyDescent="0.2">
      <c r="E1076">
        <v>1048</v>
      </c>
      <c r="F1076">
        <f t="shared" si="45"/>
        <v>31.715999999999998</v>
      </c>
      <c r="G1076">
        <f t="shared" si="46"/>
        <v>16</v>
      </c>
    </row>
    <row r="1077" spans="5:7" x14ac:dyDescent="0.2">
      <c r="E1077">
        <v>1049</v>
      </c>
      <c r="F1077">
        <f t="shared" si="45"/>
        <v>31.715999999999998</v>
      </c>
      <c r="G1077">
        <f t="shared" si="46"/>
        <v>16</v>
      </c>
    </row>
    <row r="1078" spans="5:7" x14ac:dyDescent="0.2">
      <c r="E1078">
        <v>1050</v>
      </c>
      <c r="F1078">
        <f t="shared" si="45"/>
        <v>31.715999999999998</v>
      </c>
      <c r="G1078">
        <f t="shared" si="46"/>
        <v>16</v>
      </c>
    </row>
    <row r="1079" spans="5:7" x14ac:dyDescent="0.2">
      <c r="E1079">
        <v>1051</v>
      </c>
      <c r="F1079">
        <f t="shared" si="45"/>
        <v>33.467999999999996</v>
      </c>
      <c r="G1079">
        <f t="shared" si="46"/>
        <v>16</v>
      </c>
    </row>
    <row r="1080" spans="5:7" x14ac:dyDescent="0.2">
      <c r="E1080">
        <v>1052</v>
      </c>
      <c r="F1080">
        <f t="shared" si="45"/>
        <v>33.467999999999996</v>
      </c>
      <c r="G1080">
        <f t="shared" si="46"/>
        <v>16</v>
      </c>
    </row>
    <row r="1081" spans="5:7" x14ac:dyDescent="0.2">
      <c r="E1081">
        <v>1053</v>
      </c>
      <c r="F1081">
        <f t="shared" si="45"/>
        <v>33.467999999999996</v>
      </c>
      <c r="G1081">
        <f t="shared" si="46"/>
        <v>16</v>
      </c>
    </row>
    <row r="1082" spans="5:7" x14ac:dyDescent="0.2">
      <c r="E1082">
        <v>1054</v>
      </c>
      <c r="F1082">
        <f t="shared" si="45"/>
        <v>33.467999999999996</v>
      </c>
      <c r="G1082">
        <f t="shared" si="46"/>
        <v>16</v>
      </c>
    </row>
    <row r="1083" spans="5:7" x14ac:dyDescent="0.2">
      <c r="E1083">
        <v>1055</v>
      </c>
      <c r="F1083">
        <f t="shared" si="45"/>
        <v>33.467999999999996</v>
      </c>
      <c r="G1083">
        <f t="shared" si="46"/>
        <v>16</v>
      </c>
    </row>
    <row r="1084" spans="5:7" x14ac:dyDescent="0.2">
      <c r="E1084">
        <v>1056</v>
      </c>
      <c r="F1084">
        <f t="shared" si="45"/>
        <v>33.467999999999996</v>
      </c>
      <c r="G1084">
        <f t="shared" si="46"/>
        <v>16</v>
      </c>
    </row>
    <row r="1085" spans="5:7" x14ac:dyDescent="0.2">
      <c r="E1085">
        <v>1057</v>
      </c>
      <c r="F1085">
        <f t="shared" si="45"/>
        <v>33.467999999999996</v>
      </c>
      <c r="G1085">
        <f t="shared" si="46"/>
        <v>16</v>
      </c>
    </row>
    <row r="1086" spans="5:7" x14ac:dyDescent="0.2">
      <c r="E1086">
        <v>1058</v>
      </c>
      <c r="F1086">
        <f t="shared" si="45"/>
        <v>33.467999999999996</v>
      </c>
      <c r="G1086">
        <f t="shared" si="46"/>
        <v>16</v>
      </c>
    </row>
    <row r="1087" spans="5:7" x14ac:dyDescent="0.2">
      <c r="E1087">
        <v>1059</v>
      </c>
      <c r="F1087">
        <f t="shared" si="45"/>
        <v>33.467999999999996</v>
      </c>
      <c r="G1087">
        <f t="shared" si="46"/>
        <v>16</v>
      </c>
    </row>
    <row r="1088" spans="5:7" x14ac:dyDescent="0.2">
      <c r="E1088">
        <v>1060</v>
      </c>
      <c r="F1088">
        <f t="shared" si="45"/>
        <v>33.467999999999996</v>
      </c>
      <c r="G1088">
        <f t="shared" si="46"/>
        <v>16</v>
      </c>
    </row>
    <row r="1089" spans="5:7" x14ac:dyDescent="0.2">
      <c r="E1089">
        <v>1061</v>
      </c>
      <c r="F1089">
        <f t="shared" si="45"/>
        <v>33.467999999999996</v>
      </c>
      <c r="G1089">
        <f t="shared" si="46"/>
        <v>16</v>
      </c>
    </row>
    <row r="1090" spans="5:7" x14ac:dyDescent="0.2">
      <c r="E1090">
        <v>1062</v>
      </c>
      <c r="F1090">
        <f t="shared" si="45"/>
        <v>33.467999999999996</v>
      </c>
      <c r="G1090">
        <f t="shared" si="46"/>
        <v>16</v>
      </c>
    </row>
    <row r="1091" spans="5:7" x14ac:dyDescent="0.2">
      <c r="E1091">
        <v>1063</v>
      </c>
      <c r="F1091">
        <f t="shared" si="45"/>
        <v>33.467999999999996</v>
      </c>
      <c r="G1091">
        <f t="shared" si="46"/>
        <v>16</v>
      </c>
    </row>
    <row r="1092" spans="5:7" x14ac:dyDescent="0.2">
      <c r="E1092">
        <v>1064</v>
      </c>
      <c r="F1092">
        <f t="shared" si="45"/>
        <v>33.467999999999996</v>
      </c>
      <c r="G1092">
        <f t="shared" si="46"/>
        <v>16</v>
      </c>
    </row>
    <row r="1093" spans="5:7" x14ac:dyDescent="0.2">
      <c r="E1093">
        <v>1065</v>
      </c>
      <c r="F1093">
        <f t="shared" si="45"/>
        <v>33.467999999999996</v>
      </c>
      <c r="G1093">
        <f t="shared" si="46"/>
        <v>16</v>
      </c>
    </row>
    <row r="1094" spans="5:7" x14ac:dyDescent="0.2">
      <c r="E1094">
        <v>1066</v>
      </c>
      <c r="F1094">
        <f t="shared" si="45"/>
        <v>33.467999999999996</v>
      </c>
      <c r="G1094">
        <f t="shared" si="46"/>
        <v>16</v>
      </c>
    </row>
    <row r="1095" spans="5:7" x14ac:dyDescent="0.2">
      <c r="E1095">
        <v>1067</v>
      </c>
      <c r="F1095">
        <f t="shared" si="45"/>
        <v>33.467999999999996</v>
      </c>
      <c r="G1095">
        <f t="shared" si="46"/>
        <v>16</v>
      </c>
    </row>
    <row r="1096" spans="5:7" x14ac:dyDescent="0.2">
      <c r="E1096">
        <v>1068</v>
      </c>
      <c r="F1096">
        <f t="shared" si="45"/>
        <v>33.467999999999996</v>
      </c>
      <c r="G1096">
        <f t="shared" si="46"/>
        <v>16</v>
      </c>
    </row>
    <row r="1097" spans="5:7" x14ac:dyDescent="0.2">
      <c r="E1097">
        <v>1069</v>
      </c>
      <c r="F1097">
        <f t="shared" si="45"/>
        <v>33.467999999999996</v>
      </c>
      <c r="G1097">
        <f t="shared" si="46"/>
        <v>16</v>
      </c>
    </row>
    <row r="1098" spans="5:7" x14ac:dyDescent="0.2">
      <c r="E1098">
        <v>1070</v>
      </c>
      <c r="F1098">
        <f t="shared" si="45"/>
        <v>33.467999999999996</v>
      </c>
      <c r="G1098">
        <f t="shared" si="46"/>
        <v>16</v>
      </c>
    </row>
    <row r="1099" spans="5:7" x14ac:dyDescent="0.2">
      <c r="E1099">
        <v>1071</v>
      </c>
      <c r="F1099">
        <f t="shared" si="45"/>
        <v>33.467999999999996</v>
      </c>
      <c r="G1099">
        <f t="shared" si="46"/>
        <v>16</v>
      </c>
    </row>
    <row r="1100" spans="5:7" x14ac:dyDescent="0.2">
      <c r="E1100">
        <v>1072</v>
      </c>
      <c r="F1100">
        <f t="shared" si="45"/>
        <v>33.467999999999996</v>
      </c>
      <c r="G1100">
        <f t="shared" si="46"/>
        <v>16</v>
      </c>
    </row>
    <row r="1101" spans="5:7" x14ac:dyDescent="0.2">
      <c r="E1101">
        <v>1073</v>
      </c>
      <c r="F1101">
        <f t="shared" si="45"/>
        <v>33.467999999999996</v>
      </c>
      <c r="G1101">
        <f t="shared" si="46"/>
        <v>16</v>
      </c>
    </row>
    <row r="1102" spans="5:7" x14ac:dyDescent="0.2">
      <c r="E1102">
        <v>1074</v>
      </c>
      <c r="F1102">
        <f t="shared" si="45"/>
        <v>33.467999999999996</v>
      </c>
      <c r="G1102">
        <f t="shared" si="46"/>
        <v>16</v>
      </c>
    </row>
    <row r="1103" spans="5:7" x14ac:dyDescent="0.2">
      <c r="E1103">
        <v>1075</v>
      </c>
      <c r="F1103">
        <f t="shared" si="45"/>
        <v>33.467999999999996</v>
      </c>
      <c r="G1103">
        <f t="shared" si="46"/>
        <v>16</v>
      </c>
    </row>
    <row r="1104" spans="5:7" x14ac:dyDescent="0.2">
      <c r="E1104">
        <v>1076</v>
      </c>
      <c r="F1104">
        <f t="shared" si="45"/>
        <v>33.267333333333333</v>
      </c>
      <c r="G1104">
        <f t="shared" si="46"/>
        <v>16</v>
      </c>
    </row>
    <row r="1105" spans="5:7" x14ac:dyDescent="0.2">
      <c r="E1105">
        <v>1077</v>
      </c>
      <c r="F1105">
        <f t="shared" si="45"/>
        <v>33.267333333333333</v>
      </c>
      <c r="G1105">
        <f t="shared" si="46"/>
        <v>16</v>
      </c>
    </row>
    <row r="1106" spans="5:7" x14ac:dyDescent="0.2">
      <c r="E1106">
        <v>1078</v>
      </c>
      <c r="F1106">
        <f t="shared" si="45"/>
        <v>33.267333333333333</v>
      </c>
      <c r="G1106">
        <f t="shared" si="46"/>
        <v>16</v>
      </c>
    </row>
    <row r="1107" spans="5:7" x14ac:dyDescent="0.2">
      <c r="E1107">
        <v>1079</v>
      </c>
      <c r="F1107">
        <f t="shared" si="45"/>
        <v>33.267333333333333</v>
      </c>
      <c r="G1107">
        <f t="shared" si="46"/>
        <v>16</v>
      </c>
    </row>
    <row r="1108" spans="5:7" x14ac:dyDescent="0.2">
      <c r="E1108">
        <v>1080</v>
      </c>
      <c r="F1108">
        <f t="shared" si="45"/>
        <v>33.267333333333333</v>
      </c>
      <c r="G1108">
        <f t="shared" si="46"/>
        <v>16</v>
      </c>
    </row>
    <row r="1109" spans="5:7" x14ac:dyDescent="0.2">
      <c r="E1109">
        <v>1081</v>
      </c>
      <c r="F1109">
        <f t="shared" si="45"/>
        <v>33.267333333333333</v>
      </c>
      <c r="G1109">
        <f t="shared" si="46"/>
        <v>16</v>
      </c>
    </row>
    <row r="1110" spans="5:7" x14ac:dyDescent="0.2">
      <c r="E1110">
        <v>1082</v>
      </c>
      <c r="F1110">
        <f t="shared" si="45"/>
        <v>33.267333333333333</v>
      </c>
      <c r="G1110">
        <f t="shared" si="46"/>
        <v>16</v>
      </c>
    </row>
    <row r="1111" spans="5:7" x14ac:dyDescent="0.2">
      <c r="E1111">
        <v>1083</v>
      </c>
      <c r="F1111">
        <f t="shared" si="45"/>
        <v>33.267333333333333</v>
      </c>
      <c r="G1111">
        <f t="shared" si="46"/>
        <v>16</v>
      </c>
    </row>
    <row r="1112" spans="5:7" x14ac:dyDescent="0.2">
      <c r="E1112">
        <v>1084</v>
      </c>
      <c r="F1112">
        <f t="shared" si="45"/>
        <v>33.267333333333333</v>
      </c>
      <c r="G1112">
        <f t="shared" si="46"/>
        <v>16</v>
      </c>
    </row>
    <row r="1113" spans="5:7" x14ac:dyDescent="0.2">
      <c r="E1113">
        <v>1085</v>
      </c>
      <c r="F1113">
        <f t="shared" si="45"/>
        <v>33.267333333333333</v>
      </c>
      <c r="G1113">
        <f t="shared" si="46"/>
        <v>16</v>
      </c>
    </row>
    <row r="1114" spans="5:7" x14ac:dyDescent="0.2">
      <c r="E1114">
        <v>1086</v>
      </c>
      <c r="F1114">
        <f t="shared" si="45"/>
        <v>33.267333333333333</v>
      </c>
      <c r="G1114">
        <f t="shared" si="46"/>
        <v>16</v>
      </c>
    </row>
    <row r="1115" spans="5:7" x14ac:dyDescent="0.2">
      <c r="E1115">
        <v>1087</v>
      </c>
      <c r="F1115">
        <f t="shared" si="45"/>
        <v>33.267333333333333</v>
      </c>
      <c r="G1115">
        <f t="shared" si="46"/>
        <v>16</v>
      </c>
    </row>
    <row r="1116" spans="5:7" x14ac:dyDescent="0.2">
      <c r="E1116">
        <v>1088</v>
      </c>
      <c r="F1116">
        <f t="shared" si="45"/>
        <v>33.267333333333333</v>
      </c>
      <c r="G1116">
        <f t="shared" si="46"/>
        <v>16</v>
      </c>
    </row>
    <row r="1117" spans="5:7" x14ac:dyDescent="0.2">
      <c r="E1117">
        <v>1089</v>
      </c>
      <c r="F1117">
        <f t="shared" si="45"/>
        <v>33.267333333333333</v>
      </c>
      <c r="G1117">
        <f t="shared" si="46"/>
        <v>16</v>
      </c>
    </row>
    <row r="1118" spans="5:7" x14ac:dyDescent="0.2">
      <c r="E1118">
        <v>1090</v>
      </c>
      <c r="F1118">
        <f t="shared" ref="F1118:F1181" si="47">VLOOKUP(E1118,$B$29:$C$97,2)</f>
        <v>33.267333333333333</v>
      </c>
      <c r="G1118">
        <f t="shared" ref="G1118:G1181" si="48">INT((ROW(G1090)-1)/69)+1</f>
        <v>16</v>
      </c>
    </row>
    <row r="1119" spans="5:7" x14ac:dyDescent="0.2">
      <c r="E1119">
        <v>1091</v>
      </c>
      <c r="F1119">
        <f t="shared" si="47"/>
        <v>33.267333333333333</v>
      </c>
      <c r="G1119">
        <f t="shared" si="48"/>
        <v>16</v>
      </c>
    </row>
    <row r="1120" spans="5:7" x14ac:dyDescent="0.2">
      <c r="E1120">
        <v>1092</v>
      </c>
      <c r="F1120">
        <f t="shared" si="47"/>
        <v>33.267333333333333</v>
      </c>
      <c r="G1120">
        <f t="shared" si="48"/>
        <v>16</v>
      </c>
    </row>
    <row r="1121" spans="5:7" x14ac:dyDescent="0.2">
      <c r="E1121">
        <v>1093</v>
      </c>
      <c r="F1121">
        <f t="shared" si="47"/>
        <v>33.267333333333333</v>
      </c>
      <c r="G1121">
        <f t="shared" si="48"/>
        <v>16</v>
      </c>
    </row>
    <row r="1122" spans="5:7" x14ac:dyDescent="0.2">
      <c r="E1122">
        <v>1094</v>
      </c>
      <c r="F1122">
        <f t="shared" si="47"/>
        <v>33.267333333333333</v>
      </c>
      <c r="G1122">
        <f t="shared" si="48"/>
        <v>16</v>
      </c>
    </row>
    <row r="1123" spans="5:7" x14ac:dyDescent="0.2">
      <c r="E1123">
        <v>1095</v>
      </c>
      <c r="F1123">
        <f t="shared" si="47"/>
        <v>33.267333333333333</v>
      </c>
      <c r="G1123">
        <f t="shared" si="48"/>
        <v>16</v>
      </c>
    </row>
    <row r="1124" spans="5:7" x14ac:dyDescent="0.2">
      <c r="E1124">
        <v>1096</v>
      </c>
      <c r="F1124">
        <f t="shared" si="47"/>
        <v>33.267333333333333</v>
      </c>
      <c r="G1124">
        <f t="shared" si="48"/>
        <v>16</v>
      </c>
    </row>
    <row r="1125" spans="5:7" x14ac:dyDescent="0.2">
      <c r="E1125">
        <v>1097</v>
      </c>
      <c r="F1125">
        <f t="shared" si="47"/>
        <v>33.267333333333333</v>
      </c>
      <c r="G1125">
        <f t="shared" si="48"/>
        <v>16</v>
      </c>
    </row>
    <row r="1126" spans="5:7" x14ac:dyDescent="0.2">
      <c r="E1126">
        <v>1098</v>
      </c>
      <c r="F1126">
        <f t="shared" si="47"/>
        <v>33.267333333333333</v>
      </c>
      <c r="G1126">
        <f t="shared" si="48"/>
        <v>16</v>
      </c>
    </row>
    <row r="1127" spans="5:7" x14ac:dyDescent="0.2">
      <c r="E1127">
        <v>1099</v>
      </c>
      <c r="F1127">
        <f t="shared" si="47"/>
        <v>33.267333333333333</v>
      </c>
      <c r="G1127">
        <f t="shared" si="48"/>
        <v>16</v>
      </c>
    </row>
    <row r="1128" spans="5:7" x14ac:dyDescent="0.2">
      <c r="E1128">
        <v>1100</v>
      </c>
      <c r="F1128">
        <f t="shared" si="47"/>
        <v>33.267333333333333</v>
      </c>
      <c r="G1128">
        <f t="shared" si="48"/>
        <v>16</v>
      </c>
    </row>
    <row r="1129" spans="5:7" x14ac:dyDescent="0.2">
      <c r="E1129">
        <v>1101</v>
      </c>
      <c r="F1129">
        <f t="shared" si="47"/>
        <v>29.702333333333332</v>
      </c>
      <c r="G1129">
        <f t="shared" si="48"/>
        <v>16</v>
      </c>
    </row>
    <row r="1130" spans="5:7" x14ac:dyDescent="0.2">
      <c r="E1130">
        <v>1102</v>
      </c>
      <c r="F1130">
        <f t="shared" si="47"/>
        <v>29.702333333333332</v>
      </c>
      <c r="G1130">
        <f t="shared" si="48"/>
        <v>16</v>
      </c>
    </row>
    <row r="1131" spans="5:7" x14ac:dyDescent="0.2">
      <c r="E1131">
        <v>1103</v>
      </c>
      <c r="F1131">
        <f t="shared" si="47"/>
        <v>29.702333333333332</v>
      </c>
      <c r="G1131">
        <f t="shared" si="48"/>
        <v>16</v>
      </c>
    </row>
    <row r="1132" spans="5:7" x14ac:dyDescent="0.2">
      <c r="E1132">
        <v>1104</v>
      </c>
      <c r="F1132">
        <f t="shared" si="47"/>
        <v>29.702333333333332</v>
      </c>
      <c r="G1132">
        <f t="shared" si="48"/>
        <v>16</v>
      </c>
    </row>
    <row r="1133" spans="5:7" x14ac:dyDescent="0.2">
      <c r="E1133">
        <v>1105</v>
      </c>
      <c r="F1133">
        <f t="shared" si="47"/>
        <v>29.702333333333332</v>
      </c>
      <c r="G1133">
        <f t="shared" si="48"/>
        <v>17</v>
      </c>
    </row>
    <row r="1134" spans="5:7" x14ac:dyDescent="0.2">
      <c r="E1134">
        <v>1106</v>
      </c>
      <c r="F1134">
        <f t="shared" si="47"/>
        <v>29.702333333333332</v>
      </c>
      <c r="G1134">
        <f t="shared" si="48"/>
        <v>17</v>
      </c>
    </row>
    <row r="1135" spans="5:7" x14ac:dyDescent="0.2">
      <c r="E1135">
        <v>1107</v>
      </c>
      <c r="F1135">
        <f t="shared" si="47"/>
        <v>29.702333333333332</v>
      </c>
      <c r="G1135">
        <f t="shared" si="48"/>
        <v>17</v>
      </c>
    </row>
    <row r="1136" spans="5:7" x14ac:dyDescent="0.2">
      <c r="E1136">
        <v>1108</v>
      </c>
      <c r="F1136">
        <f t="shared" si="47"/>
        <v>29.702333333333332</v>
      </c>
      <c r="G1136">
        <f t="shared" si="48"/>
        <v>17</v>
      </c>
    </row>
    <row r="1137" spans="5:7" x14ac:dyDescent="0.2">
      <c r="E1137">
        <v>1109</v>
      </c>
      <c r="F1137">
        <f t="shared" si="47"/>
        <v>29.702333333333332</v>
      </c>
      <c r="G1137">
        <f t="shared" si="48"/>
        <v>17</v>
      </c>
    </row>
    <row r="1138" spans="5:7" x14ac:dyDescent="0.2">
      <c r="E1138">
        <v>1110</v>
      </c>
      <c r="F1138">
        <f t="shared" si="47"/>
        <v>29.702333333333332</v>
      </c>
      <c r="G1138">
        <f t="shared" si="48"/>
        <v>17</v>
      </c>
    </row>
    <row r="1139" spans="5:7" x14ac:dyDescent="0.2">
      <c r="E1139">
        <v>1111</v>
      </c>
      <c r="F1139">
        <f t="shared" si="47"/>
        <v>29.702333333333332</v>
      </c>
      <c r="G1139">
        <f t="shared" si="48"/>
        <v>17</v>
      </c>
    </row>
    <row r="1140" spans="5:7" x14ac:dyDescent="0.2">
      <c r="E1140">
        <v>1112</v>
      </c>
      <c r="F1140">
        <f t="shared" si="47"/>
        <v>29.702333333333332</v>
      </c>
      <c r="G1140">
        <f t="shared" si="48"/>
        <v>17</v>
      </c>
    </row>
    <row r="1141" spans="5:7" x14ac:dyDescent="0.2">
      <c r="E1141">
        <v>1113</v>
      </c>
      <c r="F1141">
        <f t="shared" si="47"/>
        <v>29.702333333333332</v>
      </c>
      <c r="G1141">
        <f t="shared" si="48"/>
        <v>17</v>
      </c>
    </row>
    <row r="1142" spans="5:7" x14ac:dyDescent="0.2">
      <c r="E1142">
        <v>1114</v>
      </c>
      <c r="F1142">
        <f t="shared" si="47"/>
        <v>29.702333333333332</v>
      </c>
      <c r="G1142">
        <f t="shared" si="48"/>
        <v>17</v>
      </c>
    </row>
    <row r="1143" spans="5:7" x14ac:dyDescent="0.2">
      <c r="E1143">
        <v>1115</v>
      </c>
      <c r="F1143">
        <f t="shared" si="47"/>
        <v>29.702333333333332</v>
      </c>
      <c r="G1143">
        <f t="shared" si="48"/>
        <v>17</v>
      </c>
    </row>
    <row r="1144" spans="5:7" x14ac:dyDescent="0.2">
      <c r="E1144">
        <v>1116</v>
      </c>
      <c r="F1144">
        <f t="shared" si="47"/>
        <v>29.702333333333332</v>
      </c>
      <c r="G1144">
        <f t="shared" si="48"/>
        <v>17</v>
      </c>
    </row>
    <row r="1145" spans="5:7" x14ac:dyDescent="0.2">
      <c r="E1145">
        <v>1117</v>
      </c>
      <c r="F1145">
        <f t="shared" si="47"/>
        <v>29.702333333333332</v>
      </c>
      <c r="G1145">
        <f t="shared" si="48"/>
        <v>17</v>
      </c>
    </row>
    <row r="1146" spans="5:7" x14ac:dyDescent="0.2">
      <c r="E1146">
        <v>1118</v>
      </c>
      <c r="F1146">
        <f t="shared" si="47"/>
        <v>29.702333333333332</v>
      </c>
      <c r="G1146">
        <f t="shared" si="48"/>
        <v>17</v>
      </c>
    </row>
    <row r="1147" spans="5:7" x14ac:dyDescent="0.2">
      <c r="E1147">
        <v>1119</v>
      </c>
      <c r="F1147">
        <f t="shared" si="47"/>
        <v>29.702333333333332</v>
      </c>
      <c r="G1147">
        <f t="shared" si="48"/>
        <v>17</v>
      </c>
    </row>
    <row r="1148" spans="5:7" x14ac:dyDescent="0.2">
      <c r="E1148">
        <v>1120</v>
      </c>
      <c r="F1148">
        <f t="shared" si="47"/>
        <v>29.702333333333332</v>
      </c>
      <c r="G1148">
        <f t="shared" si="48"/>
        <v>17</v>
      </c>
    </row>
    <row r="1149" spans="5:7" x14ac:dyDescent="0.2">
      <c r="E1149">
        <v>1121</v>
      </c>
      <c r="F1149">
        <f t="shared" si="47"/>
        <v>29.702333333333332</v>
      </c>
      <c r="G1149">
        <f t="shared" si="48"/>
        <v>17</v>
      </c>
    </row>
    <row r="1150" spans="5:7" x14ac:dyDescent="0.2">
      <c r="E1150">
        <v>1122</v>
      </c>
      <c r="F1150">
        <f t="shared" si="47"/>
        <v>29.702333333333332</v>
      </c>
      <c r="G1150">
        <f t="shared" si="48"/>
        <v>17</v>
      </c>
    </row>
    <row r="1151" spans="5:7" x14ac:dyDescent="0.2">
      <c r="E1151">
        <v>1123</v>
      </c>
      <c r="F1151">
        <f t="shared" si="47"/>
        <v>29.702333333333332</v>
      </c>
      <c r="G1151">
        <f t="shared" si="48"/>
        <v>17</v>
      </c>
    </row>
    <row r="1152" spans="5:7" x14ac:dyDescent="0.2">
      <c r="E1152">
        <v>1124</v>
      </c>
      <c r="F1152">
        <f t="shared" si="47"/>
        <v>29.702333333333332</v>
      </c>
      <c r="G1152">
        <f t="shared" si="48"/>
        <v>17</v>
      </c>
    </row>
    <row r="1153" spans="5:7" x14ac:dyDescent="0.2">
      <c r="E1153">
        <v>1125</v>
      </c>
      <c r="F1153">
        <f t="shared" si="47"/>
        <v>29.702333333333332</v>
      </c>
      <c r="G1153">
        <f t="shared" si="48"/>
        <v>17</v>
      </c>
    </row>
    <row r="1154" spans="5:7" x14ac:dyDescent="0.2">
      <c r="E1154">
        <v>1126</v>
      </c>
      <c r="F1154">
        <f t="shared" si="47"/>
        <v>26.939000000000004</v>
      </c>
      <c r="G1154">
        <f t="shared" si="48"/>
        <v>17</v>
      </c>
    </row>
    <row r="1155" spans="5:7" x14ac:dyDescent="0.2">
      <c r="E1155">
        <v>1127</v>
      </c>
      <c r="F1155">
        <f t="shared" si="47"/>
        <v>26.939000000000004</v>
      </c>
      <c r="G1155">
        <f t="shared" si="48"/>
        <v>17</v>
      </c>
    </row>
    <row r="1156" spans="5:7" x14ac:dyDescent="0.2">
      <c r="E1156">
        <v>1128</v>
      </c>
      <c r="F1156">
        <f t="shared" si="47"/>
        <v>26.939000000000004</v>
      </c>
      <c r="G1156">
        <f t="shared" si="48"/>
        <v>17</v>
      </c>
    </row>
    <row r="1157" spans="5:7" x14ac:dyDescent="0.2">
      <c r="E1157">
        <v>1129</v>
      </c>
      <c r="F1157">
        <f t="shared" si="47"/>
        <v>26.939000000000004</v>
      </c>
      <c r="G1157">
        <f t="shared" si="48"/>
        <v>17</v>
      </c>
    </row>
    <row r="1158" spans="5:7" x14ac:dyDescent="0.2">
      <c r="E1158">
        <v>1130</v>
      </c>
      <c r="F1158">
        <f t="shared" si="47"/>
        <v>26.939000000000004</v>
      </c>
      <c r="G1158">
        <f t="shared" si="48"/>
        <v>17</v>
      </c>
    </row>
    <row r="1159" spans="5:7" x14ac:dyDescent="0.2">
      <c r="E1159">
        <v>1131</v>
      </c>
      <c r="F1159">
        <f t="shared" si="47"/>
        <v>26.939000000000004</v>
      </c>
      <c r="G1159">
        <f t="shared" si="48"/>
        <v>17</v>
      </c>
    </row>
    <row r="1160" spans="5:7" x14ac:dyDescent="0.2">
      <c r="E1160">
        <v>1132</v>
      </c>
      <c r="F1160">
        <f t="shared" si="47"/>
        <v>26.939000000000004</v>
      </c>
      <c r="G1160">
        <f t="shared" si="48"/>
        <v>17</v>
      </c>
    </row>
    <row r="1161" spans="5:7" x14ac:dyDescent="0.2">
      <c r="E1161">
        <v>1133</v>
      </c>
      <c r="F1161">
        <f t="shared" si="47"/>
        <v>26.939000000000004</v>
      </c>
      <c r="G1161">
        <f t="shared" si="48"/>
        <v>17</v>
      </c>
    </row>
    <row r="1162" spans="5:7" x14ac:dyDescent="0.2">
      <c r="E1162">
        <v>1134</v>
      </c>
      <c r="F1162">
        <f t="shared" si="47"/>
        <v>26.939000000000004</v>
      </c>
      <c r="G1162">
        <f t="shared" si="48"/>
        <v>17</v>
      </c>
    </row>
    <row r="1163" spans="5:7" x14ac:dyDescent="0.2">
      <c r="E1163">
        <v>1135</v>
      </c>
      <c r="F1163">
        <f t="shared" si="47"/>
        <v>26.939000000000004</v>
      </c>
      <c r="G1163">
        <f t="shared" si="48"/>
        <v>17</v>
      </c>
    </row>
    <row r="1164" spans="5:7" x14ac:dyDescent="0.2">
      <c r="E1164">
        <v>1136</v>
      </c>
      <c r="F1164">
        <f t="shared" si="47"/>
        <v>26.939000000000004</v>
      </c>
      <c r="G1164">
        <f t="shared" si="48"/>
        <v>17</v>
      </c>
    </row>
    <row r="1165" spans="5:7" x14ac:dyDescent="0.2">
      <c r="E1165">
        <v>1137</v>
      </c>
      <c r="F1165">
        <f t="shared" si="47"/>
        <v>26.939000000000004</v>
      </c>
      <c r="G1165">
        <f t="shared" si="48"/>
        <v>17</v>
      </c>
    </row>
    <row r="1166" spans="5:7" x14ac:dyDescent="0.2">
      <c r="E1166">
        <v>1138</v>
      </c>
      <c r="F1166">
        <f t="shared" si="47"/>
        <v>26.939000000000004</v>
      </c>
      <c r="G1166">
        <f t="shared" si="48"/>
        <v>17</v>
      </c>
    </row>
    <row r="1167" spans="5:7" x14ac:dyDescent="0.2">
      <c r="E1167">
        <v>1139</v>
      </c>
      <c r="F1167">
        <f t="shared" si="47"/>
        <v>26.939000000000004</v>
      </c>
      <c r="G1167">
        <f t="shared" si="48"/>
        <v>17</v>
      </c>
    </row>
    <row r="1168" spans="5:7" x14ac:dyDescent="0.2">
      <c r="E1168">
        <v>1140</v>
      </c>
      <c r="F1168">
        <f t="shared" si="47"/>
        <v>26.939000000000004</v>
      </c>
      <c r="G1168">
        <f t="shared" si="48"/>
        <v>17</v>
      </c>
    </row>
    <row r="1169" spans="5:7" x14ac:dyDescent="0.2">
      <c r="E1169">
        <v>1141</v>
      </c>
      <c r="F1169">
        <f t="shared" si="47"/>
        <v>26.939000000000004</v>
      </c>
      <c r="G1169">
        <f t="shared" si="48"/>
        <v>17</v>
      </c>
    </row>
    <row r="1170" spans="5:7" x14ac:dyDescent="0.2">
      <c r="E1170">
        <v>1142</v>
      </c>
      <c r="F1170">
        <f t="shared" si="47"/>
        <v>26.939000000000004</v>
      </c>
      <c r="G1170">
        <f t="shared" si="48"/>
        <v>17</v>
      </c>
    </row>
    <row r="1171" spans="5:7" x14ac:dyDescent="0.2">
      <c r="E1171">
        <v>1143</v>
      </c>
      <c r="F1171">
        <f t="shared" si="47"/>
        <v>26.939000000000004</v>
      </c>
      <c r="G1171">
        <f t="shared" si="48"/>
        <v>17</v>
      </c>
    </row>
    <row r="1172" spans="5:7" x14ac:dyDescent="0.2">
      <c r="E1172">
        <v>1144</v>
      </c>
      <c r="F1172">
        <f t="shared" si="47"/>
        <v>26.939000000000004</v>
      </c>
      <c r="G1172">
        <f t="shared" si="48"/>
        <v>17</v>
      </c>
    </row>
    <row r="1173" spans="5:7" x14ac:dyDescent="0.2">
      <c r="E1173">
        <v>1145</v>
      </c>
      <c r="F1173">
        <f t="shared" si="47"/>
        <v>26.939000000000004</v>
      </c>
      <c r="G1173">
        <f t="shared" si="48"/>
        <v>17</v>
      </c>
    </row>
    <row r="1174" spans="5:7" x14ac:dyDescent="0.2">
      <c r="E1174">
        <v>1146</v>
      </c>
      <c r="F1174">
        <f t="shared" si="47"/>
        <v>26.939000000000004</v>
      </c>
      <c r="G1174">
        <f t="shared" si="48"/>
        <v>17</v>
      </c>
    </row>
    <row r="1175" spans="5:7" x14ac:dyDescent="0.2">
      <c r="E1175">
        <v>1147</v>
      </c>
      <c r="F1175">
        <f t="shared" si="47"/>
        <v>26.939000000000004</v>
      </c>
      <c r="G1175">
        <f t="shared" si="48"/>
        <v>17</v>
      </c>
    </row>
    <row r="1176" spans="5:7" x14ac:dyDescent="0.2">
      <c r="E1176">
        <v>1148</v>
      </c>
      <c r="F1176">
        <f t="shared" si="47"/>
        <v>26.939000000000004</v>
      </c>
      <c r="G1176">
        <f t="shared" si="48"/>
        <v>17</v>
      </c>
    </row>
    <row r="1177" spans="5:7" x14ac:dyDescent="0.2">
      <c r="E1177">
        <v>1149</v>
      </c>
      <c r="F1177">
        <f t="shared" si="47"/>
        <v>26.939000000000004</v>
      </c>
      <c r="G1177">
        <f t="shared" si="48"/>
        <v>17</v>
      </c>
    </row>
    <row r="1178" spans="5:7" x14ac:dyDescent="0.2">
      <c r="E1178">
        <v>1150</v>
      </c>
      <c r="F1178">
        <f t="shared" si="47"/>
        <v>26.939000000000004</v>
      </c>
      <c r="G1178">
        <f t="shared" si="48"/>
        <v>17</v>
      </c>
    </row>
    <row r="1179" spans="5:7" x14ac:dyDescent="0.2">
      <c r="E1179">
        <v>1151</v>
      </c>
      <c r="F1179">
        <f t="shared" si="47"/>
        <v>26.937999999999999</v>
      </c>
      <c r="G1179">
        <f t="shared" si="48"/>
        <v>17</v>
      </c>
    </row>
    <row r="1180" spans="5:7" x14ac:dyDescent="0.2">
      <c r="E1180">
        <v>1152</v>
      </c>
      <c r="F1180">
        <f t="shared" si="47"/>
        <v>26.937999999999999</v>
      </c>
      <c r="G1180">
        <f t="shared" si="48"/>
        <v>17</v>
      </c>
    </row>
    <row r="1181" spans="5:7" x14ac:dyDescent="0.2">
      <c r="E1181">
        <v>1153</v>
      </c>
      <c r="F1181">
        <f t="shared" si="47"/>
        <v>26.937999999999999</v>
      </c>
      <c r="G1181">
        <f t="shared" si="48"/>
        <v>17</v>
      </c>
    </row>
    <row r="1182" spans="5:7" x14ac:dyDescent="0.2">
      <c r="E1182">
        <v>1154</v>
      </c>
      <c r="F1182">
        <f t="shared" ref="F1182:F1245" si="49">VLOOKUP(E1182,$B$29:$C$97,2)</f>
        <v>26.937999999999999</v>
      </c>
      <c r="G1182">
        <f t="shared" ref="G1182:G1245" si="50">INT((ROW(G1154)-1)/69)+1</f>
        <v>17</v>
      </c>
    </row>
    <row r="1183" spans="5:7" x14ac:dyDescent="0.2">
      <c r="E1183">
        <v>1155</v>
      </c>
      <c r="F1183">
        <f t="shared" si="49"/>
        <v>26.937999999999999</v>
      </c>
      <c r="G1183">
        <f t="shared" si="50"/>
        <v>17</v>
      </c>
    </row>
    <row r="1184" spans="5:7" x14ac:dyDescent="0.2">
      <c r="E1184">
        <v>1156</v>
      </c>
      <c r="F1184">
        <f t="shared" si="49"/>
        <v>26.937999999999999</v>
      </c>
      <c r="G1184">
        <f t="shared" si="50"/>
        <v>17</v>
      </c>
    </row>
    <row r="1185" spans="5:7" x14ac:dyDescent="0.2">
      <c r="E1185">
        <v>1157</v>
      </c>
      <c r="F1185">
        <f t="shared" si="49"/>
        <v>26.937999999999999</v>
      </c>
      <c r="G1185">
        <f t="shared" si="50"/>
        <v>17</v>
      </c>
    </row>
    <row r="1186" spans="5:7" x14ac:dyDescent="0.2">
      <c r="E1186">
        <v>1158</v>
      </c>
      <c r="F1186">
        <f t="shared" si="49"/>
        <v>26.937999999999999</v>
      </c>
      <c r="G1186">
        <f t="shared" si="50"/>
        <v>17</v>
      </c>
    </row>
    <row r="1187" spans="5:7" x14ac:dyDescent="0.2">
      <c r="E1187">
        <v>1159</v>
      </c>
      <c r="F1187">
        <f t="shared" si="49"/>
        <v>26.937999999999999</v>
      </c>
      <c r="G1187">
        <f t="shared" si="50"/>
        <v>17</v>
      </c>
    </row>
    <row r="1188" spans="5:7" x14ac:dyDescent="0.2">
      <c r="E1188">
        <v>1160</v>
      </c>
      <c r="F1188">
        <f t="shared" si="49"/>
        <v>26.937999999999999</v>
      </c>
      <c r="G1188">
        <f t="shared" si="50"/>
        <v>17</v>
      </c>
    </row>
    <row r="1189" spans="5:7" x14ac:dyDescent="0.2">
      <c r="E1189">
        <v>1161</v>
      </c>
      <c r="F1189">
        <f t="shared" si="49"/>
        <v>26.937999999999999</v>
      </c>
      <c r="G1189">
        <f t="shared" si="50"/>
        <v>17</v>
      </c>
    </row>
    <row r="1190" spans="5:7" x14ac:dyDescent="0.2">
      <c r="E1190">
        <v>1162</v>
      </c>
      <c r="F1190">
        <f t="shared" si="49"/>
        <v>26.937999999999999</v>
      </c>
      <c r="G1190">
        <f t="shared" si="50"/>
        <v>17</v>
      </c>
    </row>
    <row r="1191" spans="5:7" x14ac:dyDescent="0.2">
      <c r="E1191">
        <v>1163</v>
      </c>
      <c r="F1191">
        <f t="shared" si="49"/>
        <v>26.937999999999999</v>
      </c>
      <c r="G1191">
        <f t="shared" si="50"/>
        <v>17</v>
      </c>
    </row>
    <row r="1192" spans="5:7" x14ac:dyDescent="0.2">
      <c r="E1192">
        <v>1164</v>
      </c>
      <c r="F1192">
        <f t="shared" si="49"/>
        <v>26.937999999999999</v>
      </c>
      <c r="G1192">
        <f t="shared" si="50"/>
        <v>17</v>
      </c>
    </row>
    <row r="1193" spans="5:7" x14ac:dyDescent="0.2">
      <c r="E1193">
        <v>1165</v>
      </c>
      <c r="F1193">
        <f t="shared" si="49"/>
        <v>26.937999999999999</v>
      </c>
      <c r="G1193">
        <f t="shared" si="50"/>
        <v>17</v>
      </c>
    </row>
    <row r="1194" spans="5:7" x14ac:dyDescent="0.2">
      <c r="E1194">
        <v>1166</v>
      </c>
      <c r="F1194">
        <f t="shared" si="49"/>
        <v>26.937999999999999</v>
      </c>
      <c r="G1194">
        <f t="shared" si="50"/>
        <v>17</v>
      </c>
    </row>
    <row r="1195" spans="5:7" x14ac:dyDescent="0.2">
      <c r="E1195">
        <v>1167</v>
      </c>
      <c r="F1195">
        <f t="shared" si="49"/>
        <v>26.937999999999999</v>
      </c>
      <c r="G1195">
        <f t="shared" si="50"/>
        <v>17</v>
      </c>
    </row>
    <row r="1196" spans="5:7" x14ac:dyDescent="0.2">
      <c r="E1196">
        <v>1168</v>
      </c>
      <c r="F1196">
        <f t="shared" si="49"/>
        <v>26.937999999999999</v>
      </c>
      <c r="G1196">
        <f t="shared" si="50"/>
        <v>17</v>
      </c>
    </row>
    <row r="1197" spans="5:7" x14ac:dyDescent="0.2">
      <c r="E1197">
        <v>1169</v>
      </c>
      <c r="F1197">
        <f t="shared" si="49"/>
        <v>26.937999999999999</v>
      </c>
      <c r="G1197">
        <f t="shared" si="50"/>
        <v>17</v>
      </c>
    </row>
    <row r="1198" spans="5:7" x14ac:dyDescent="0.2">
      <c r="E1198">
        <v>1170</v>
      </c>
      <c r="F1198">
        <f t="shared" si="49"/>
        <v>26.937999999999999</v>
      </c>
      <c r="G1198">
        <f t="shared" si="50"/>
        <v>17</v>
      </c>
    </row>
    <row r="1199" spans="5:7" x14ac:dyDescent="0.2">
      <c r="E1199">
        <v>1171</v>
      </c>
      <c r="F1199">
        <f t="shared" si="49"/>
        <v>26.937999999999999</v>
      </c>
      <c r="G1199">
        <f t="shared" si="50"/>
        <v>17</v>
      </c>
    </row>
    <row r="1200" spans="5:7" x14ac:dyDescent="0.2">
      <c r="E1200">
        <v>1172</v>
      </c>
      <c r="F1200">
        <f t="shared" si="49"/>
        <v>26.937999999999999</v>
      </c>
      <c r="G1200">
        <f t="shared" si="50"/>
        <v>17</v>
      </c>
    </row>
    <row r="1201" spans="5:7" x14ac:dyDescent="0.2">
      <c r="E1201">
        <v>1173</v>
      </c>
      <c r="F1201">
        <f t="shared" si="49"/>
        <v>26.937999999999999</v>
      </c>
      <c r="G1201">
        <f t="shared" si="50"/>
        <v>17</v>
      </c>
    </row>
    <row r="1202" spans="5:7" x14ac:dyDescent="0.2">
      <c r="E1202">
        <v>1174</v>
      </c>
      <c r="F1202">
        <f t="shared" si="49"/>
        <v>26.937999999999999</v>
      </c>
      <c r="G1202">
        <f t="shared" si="50"/>
        <v>18</v>
      </c>
    </row>
    <row r="1203" spans="5:7" x14ac:dyDescent="0.2">
      <c r="E1203">
        <v>1175</v>
      </c>
      <c r="F1203">
        <f t="shared" si="49"/>
        <v>26.937999999999999</v>
      </c>
      <c r="G1203">
        <f t="shared" si="50"/>
        <v>18</v>
      </c>
    </row>
    <row r="1204" spans="5:7" x14ac:dyDescent="0.2">
      <c r="E1204">
        <v>1176</v>
      </c>
      <c r="F1204">
        <f t="shared" si="49"/>
        <v>29.704666666666668</v>
      </c>
      <c r="G1204">
        <f t="shared" si="50"/>
        <v>18</v>
      </c>
    </row>
    <row r="1205" spans="5:7" x14ac:dyDescent="0.2">
      <c r="E1205">
        <v>1177</v>
      </c>
      <c r="F1205">
        <f t="shared" si="49"/>
        <v>29.704666666666668</v>
      </c>
      <c r="G1205">
        <f t="shared" si="50"/>
        <v>18</v>
      </c>
    </row>
    <row r="1206" spans="5:7" x14ac:dyDescent="0.2">
      <c r="E1206">
        <v>1178</v>
      </c>
      <c r="F1206">
        <f t="shared" si="49"/>
        <v>29.704666666666668</v>
      </c>
      <c r="G1206">
        <f t="shared" si="50"/>
        <v>18</v>
      </c>
    </row>
    <row r="1207" spans="5:7" x14ac:dyDescent="0.2">
      <c r="E1207">
        <v>1179</v>
      </c>
      <c r="F1207">
        <f t="shared" si="49"/>
        <v>29.704666666666668</v>
      </c>
      <c r="G1207">
        <f t="shared" si="50"/>
        <v>18</v>
      </c>
    </row>
    <row r="1208" spans="5:7" x14ac:dyDescent="0.2">
      <c r="E1208">
        <v>1180</v>
      </c>
      <c r="F1208">
        <f t="shared" si="49"/>
        <v>29.704666666666668</v>
      </c>
      <c r="G1208">
        <f t="shared" si="50"/>
        <v>18</v>
      </c>
    </row>
    <row r="1209" spans="5:7" x14ac:dyDescent="0.2">
      <c r="E1209">
        <v>1181</v>
      </c>
      <c r="F1209">
        <f t="shared" si="49"/>
        <v>29.704666666666668</v>
      </c>
      <c r="G1209">
        <f t="shared" si="50"/>
        <v>18</v>
      </c>
    </row>
    <row r="1210" spans="5:7" x14ac:dyDescent="0.2">
      <c r="E1210">
        <v>1182</v>
      </c>
      <c r="F1210">
        <f t="shared" si="49"/>
        <v>29.704666666666668</v>
      </c>
      <c r="G1210">
        <f t="shared" si="50"/>
        <v>18</v>
      </c>
    </row>
    <row r="1211" spans="5:7" x14ac:dyDescent="0.2">
      <c r="E1211">
        <v>1183</v>
      </c>
      <c r="F1211">
        <f t="shared" si="49"/>
        <v>29.704666666666668</v>
      </c>
      <c r="G1211">
        <f t="shared" si="50"/>
        <v>18</v>
      </c>
    </row>
    <row r="1212" spans="5:7" x14ac:dyDescent="0.2">
      <c r="E1212">
        <v>1184</v>
      </c>
      <c r="F1212">
        <f t="shared" si="49"/>
        <v>29.704666666666668</v>
      </c>
      <c r="G1212">
        <f t="shared" si="50"/>
        <v>18</v>
      </c>
    </row>
    <row r="1213" spans="5:7" x14ac:dyDescent="0.2">
      <c r="E1213">
        <v>1185</v>
      </c>
      <c r="F1213">
        <f t="shared" si="49"/>
        <v>29.704666666666668</v>
      </c>
      <c r="G1213">
        <f t="shared" si="50"/>
        <v>18</v>
      </c>
    </row>
    <row r="1214" spans="5:7" x14ac:dyDescent="0.2">
      <c r="E1214">
        <v>1186</v>
      </c>
      <c r="F1214">
        <f t="shared" si="49"/>
        <v>29.704666666666668</v>
      </c>
      <c r="G1214">
        <f t="shared" si="50"/>
        <v>18</v>
      </c>
    </row>
    <row r="1215" spans="5:7" x14ac:dyDescent="0.2">
      <c r="E1215">
        <v>1187</v>
      </c>
      <c r="F1215">
        <f t="shared" si="49"/>
        <v>29.704666666666668</v>
      </c>
      <c r="G1215">
        <f t="shared" si="50"/>
        <v>18</v>
      </c>
    </row>
    <row r="1216" spans="5:7" x14ac:dyDescent="0.2">
      <c r="E1216">
        <v>1188</v>
      </c>
      <c r="F1216">
        <f t="shared" si="49"/>
        <v>29.704666666666668</v>
      </c>
      <c r="G1216">
        <f t="shared" si="50"/>
        <v>18</v>
      </c>
    </row>
    <row r="1217" spans="5:7" x14ac:dyDescent="0.2">
      <c r="E1217">
        <v>1189</v>
      </c>
      <c r="F1217">
        <f t="shared" si="49"/>
        <v>29.704666666666668</v>
      </c>
      <c r="G1217">
        <f t="shared" si="50"/>
        <v>18</v>
      </c>
    </row>
    <row r="1218" spans="5:7" x14ac:dyDescent="0.2">
      <c r="E1218">
        <v>1190</v>
      </c>
      <c r="F1218">
        <f t="shared" si="49"/>
        <v>29.704666666666668</v>
      </c>
      <c r="G1218">
        <f t="shared" si="50"/>
        <v>18</v>
      </c>
    </row>
    <row r="1219" spans="5:7" x14ac:dyDescent="0.2">
      <c r="E1219">
        <v>1191</v>
      </c>
      <c r="F1219">
        <f t="shared" si="49"/>
        <v>29.704666666666668</v>
      </c>
      <c r="G1219">
        <f t="shared" si="50"/>
        <v>18</v>
      </c>
    </row>
    <row r="1220" spans="5:7" x14ac:dyDescent="0.2">
      <c r="E1220">
        <v>1192</v>
      </c>
      <c r="F1220">
        <f t="shared" si="49"/>
        <v>29.704666666666668</v>
      </c>
      <c r="G1220">
        <f t="shared" si="50"/>
        <v>18</v>
      </c>
    </row>
    <row r="1221" spans="5:7" x14ac:dyDescent="0.2">
      <c r="E1221">
        <v>1193</v>
      </c>
      <c r="F1221">
        <f t="shared" si="49"/>
        <v>29.704666666666668</v>
      </c>
      <c r="G1221">
        <f t="shared" si="50"/>
        <v>18</v>
      </c>
    </row>
    <row r="1222" spans="5:7" x14ac:dyDescent="0.2">
      <c r="E1222">
        <v>1194</v>
      </c>
      <c r="F1222">
        <f t="shared" si="49"/>
        <v>29.704666666666668</v>
      </c>
      <c r="G1222">
        <f t="shared" si="50"/>
        <v>18</v>
      </c>
    </row>
    <row r="1223" spans="5:7" x14ac:dyDescent="0.2">
      <c r="E1223">
        <v>1195</v>
      </c>
      <c r="F1223">
        <f t="shared" si="49"/>
        <v>29.704666666666668</v>
      </c>
      <c r="G1223">
        <f t="shared" si="50"/>
        <v>18</v>
      </c>
    </row>
    <row r="1224" spans="5:7" x14ac:dyDescent="0.2">
      <c r="E1224">
        <v>1196</v>
      </c>
      <c r="F1224">
        <f t="shared" si="49"/>
        <v>29.704666666666668</v>
      </c>
      <c r="G1224">
        <f t="shared" si="50"/>
        <v>18</v>
      </c>
    </row>
    <row r="1225" spans="5:7" x14ac:dyDescent="0.2">
      <c r="E1225">
        <v>1197</v>
      </c>
      <c r="F1225">
        <f t="shared" si="49"/>
        <v>29.704666666666668</v>
      </c>
      <c r="G1225">
        <f t="shared" si="50"/>
        <v>18</v>
      </c>
    </row>
    <row r="1226" spans="5:7" x14ac:dyDescent="0.2">
      <c r="E1226">
        <v>1198</v>
      </c>
      <c r="F1226">
        <f t="shared" si="49"/>
        <v>29.704666666666668</v>
      </c>
      <c r="G1226">
        <f t="shared" si="50"/>
        <v>18</v>
      </c>
    </row>
    <row r="1227" spans="5:7" x14ac:dyDescent="0.2">
      <c r="E1227">
        <v>1199</v>
      </c>
      <c r="F1227">
        <f t="shared" si="49"/>
        <v>29.704666666666668</v>
      </c>
      <c r="G1227">
        <f t="shared" si="50"/>
        <v>18</v>
      </c>
    </row>
    <row r="1228" spans="5:7" x14ac:dyDescent="0.2">
      <c r="E1228">
        <v>1200</v>
      </c>
      <c r="F1228">
        <f t="shared" si="49"/>
        <v>29.704666666666668</v>
      </c>
      <c r="G1228">
        <f t="shared" si="50"/>
        <v>18</v>
      </c>
    </row>
    <row r="1229" spans="5:7" x14ac:dyDescent="0.2">
      <c r="E1229">
        <v>1201</v>
      </c>
      <c r="F1229">
        <f t="shared" si="49"/>
        <v>30.443666666666662</v>
      </c>
      <c r="G1229">
        <f t="shared" si="50"/>
        <v>18</v>
      </c>
    </row>
    <row r="1230" spans="5:7" x14ac:dyDescent="0.2">
      <c r="E1230">
        <v>1202</v>
      </c>
      <c r="F1230">
        <f t="shared" si="49"/>
        <v>30.443666666666662</v>
      </c>
      <c r="G1230">
        <f t="shared" si="50"/>
        <v>18</v>
      </c>
    </row>
    <row r="1231" spans="5:7" x14ac:dyDescent="0.2">
      <c r="E1231">
        <v>1203</v>
      </c>
      <c r="F1231">
        <f t="shared" si="49"/>
        <v>30.443666666666662</v>
      </c>
      <c r="G1231">
        <f t="shared" si="50"/>
        <v>18</v>
      </c>
    </row>
    <row r="1232" spans="5:7" x14ac:dyDescent="0.2">
      <c r="E1232">
        <v>1204</v>
      </c>
      <c r="F1232">
        <f t="shared" si="49"/>
        <v>30.443666666666662</v>
      </c>
      <c r="G1232">
        <f t="shared" si="50"/>
        <v>18</v>
      </c>
    </row>
    <row r="1233" spans="5:7" x14ac:dyDescent="0.2">
      <c r="E1233">
        <v>1205</v>
      </c>
      <c r="F1233">
        <f t="shared" si="49"/>
        <v>30.443666666666662</v>
      </c>
      <c r="G1233">
        <f t="shared" si="50"/>
        <v>18</v>
      </c>
    </row>
    <row r="1234" spans="5:7" x14ac:dyDescent="0.2">
      <c r="E1234">
        <v>1206</v>
      </c>
      <c r="F1234">
        <f t="shared" si="49"/>
        <v>30.443666666666662</v>
      </c>
      <c r="G1234">
        <f t="shared" si="50"/>
        <v>18</v>
      </c>
    </row>
    <row r="1235" spans="5:7" x14ac:dyDescent="0.2">
      <c r="E1235">
        <v>1207</v>
      </c>
      <c r="F1235">
        <f t="shared" si="49"/>
        <v>30.443666666666662</v>
      </c>
      <c r="G1235">
        <f t="shared" si="50"/>
        <v>18</v>
      </c>
    </row>
    <row r="1236" spans="5:7" x14ac:dyDescent="0.2">
      <c r="E1236">
        <v>1208</v>
      </c>
      <c r="F1236">
        <f t="shared" si="49"/>
        <v>30.443666666666662</v>
      </c>
      <c r="G1236">
        <f t="shared" si="50"/>
        <v>18</v>
      </c>
    </row>
    <row r="1237" spans="5:7" x14ac:dyDescent="0.2">
      <c r="E1237">
        <v>1209</v>
      </c>
      <c r="F1237">
        <f t="shared" si="49"/>
        <v>30.443666666666662</v>
      </c>
      <c r="G1237">
        <f t="shared" si="50"/>
        <v>18</v>
      </c>
    </row>
    <row r="1238" spans="5:7" x14ac:dyDescent="0.2">
      <c r="E1238">
        <v>1210</v>
      </c>
      <c r="F1238">
        <f t="shared" si="49"/>
        <v>30.443666666666662</v>
      </c>
      <c r="G1238">
        <f t="shared" si="50"/>
        <v>18</v>
      </c>
    </row>
    <row r="1239" spans="5:7" x14ac:dyDescent="0.2">
      <c r="E1239">
        <v>1211</v>
      </c>
      <c r="F1239">
        <f t="shared" si="49"/>
        <v>30.443666666666662</v>
      </c>
      <c r="G1239">
        <f t="shared" si="50"/>
        <v>18</v>
      </c>
    </row>
    <row r="1240" spans="5:7" x14ac:dyDescent="0.2">
      <c r="E1240">
        <v>1212</v>
      </c>
      <c r="F1240">
        <f t="shared" si="49"/>
        <v>30.443666666666662</v>
      </c>
      <c r="G1240">
        <f t="shared" si="50"/>
        <v>18</v>
      </c>
    </row>
    <row r="1241" spans="5:7" x14ac:dyDescent="0.2">
      <c r="E1241">
        <v>1213</v>
      </c>
      <c r="F1241">
        <f t="shared" si="49"/>
        <v>30.443666666666662</v>
      </c>
      <c r="G1241">
        <f t="shared" si="50"/>
        <v>18</v>
      </c>
    </row>
    <row r="1242" spans="5:7" x14ac:dyDescent="0.2">
      <c r="E1242">
        <v>1214</v>
      </c>
      <c r="F1242">
        <f t="shared" si="49"/>
        <v>30.443666666666662</v>
      </c>
      <c r="G1242">
        <f t="shared" si="50"/>
        <v>18</v>
      </c>
    </row>
    <row r="1243" spans="5:7" x14ac:dyDescent="0.2">
      <c r="E1243">
        <v>1215</v>
      </c>
      <c r="F1243">
        <f t="shared" si="49"/>
        <v>30.443666666666662</v>
      </c>
      <c r="G1243">
        <f t="shared" si="50"/>
        <v>18</v>
      </c>
    </row>
    <row r="1244" spans="5:7" x14ac:dyDescent="0.2">
      <c r="E1244">
        <v>1216</v>
      </c>
      <c r="F1244">
        <f t="shared" si="49"/>
        <v>30.443666666666662</v>
      </c>
      <c r="G1244">
        <f t="shared" si="50"/>
        <v>18</v>
      </c>
    </row>
    <row r="1245" spans="5:7" x14ac:dyDescent="0.2">
      <c r="E1245">
        <v>1217</v>
      </c>
      <c r="F1245">
        <f t="shared" si="49"/>
        <v>30.443666666666662</v>
      </c>
      <c r="G1245">
        <f t="shared" si="50"/>
        <v>18</v>
      </c>
    </row>
    <row r="1246" spans="5:7" x14ac:dyDescent="0.2">
      <c r="E1246">
        <v>1218</v>
      </c>
      <c r="F1246">
        <f t="shared" ref="F1246:F1309" si="51">VLOOKUP(E1246,$B$29:$C$97,2)</f>
        <v>30.443666666666662</v>
      </c>
      <c r="G1246">
        <f t="shared" ref="G1246:G1309" si="52">INT((ROW(G1218)-1)/69)+1</f>
        <v>18</v>
      </c>
    </row>
    <row r="1247" spans="5:7" x14ac:dyDescent="0.2">
      <c r="E1247">
        <v>1219</v>
      </c>
      <c r="F1247">
        <f t="shared" si="51"/>
        <v>30.443666666666662</v>
      </c>
      <c r="G1247">
        <f t="shared" si="52"/>
        <v>18</v>
      </c>
    </row>
    <row r="1248" spans="5:7" x14ac:dyDescent="0.2">
      <c r="E1248">
        <v>1220</v>
      </c>
      <c r="F1248">
        <f t="shared" si="51"/>
        <v>30.443666666666662</v>
      </c>
      <c r="G1248">
        <f t="shared" si="52"/>
        <v>18</v>
      </c>
    </row>
    <row r="1249" spans="5:7" x14ac:dyDescent="0.2">
      <c r="E1249">
        <v>1221</v>
      </c>
      <c r="F1249">
        <f t="shared" si="51"/>
        <v>30.443666666666662</v>
      </c>
      <c r="G1249">
        <f t="shared" si="52"/>
        <v>18</v>
      </c>
    </row>
    <row r="1250" spans="5:7" x14ac:dyDescent="0.2">
      <c r="E1250">
        <v>1222</v>
      </c>
      <c r="F1250">
        <f t="shared" si="51"/>
        <v>30.443666666666662</v>
      </c>
      <c r="G1250">
        <f t="shared" si="52"/>
        <v>18</v>
      </c>
    </row>
    <row r="1251" spans="5:7" x14ac:dyDescent="0.2">
      <c r="E1251">
        <v>1223</v>
      </c>
      <c r="F1251">
        <f t="shared" si="51"/>
        <v>30.443666666666662</v>
      </c>
      <c r="G1251">
        <f t="shared" si="52"/>
        <v>18</v>
      </c>
    </row>
    <row r="1252" spans="5:7" x14ac:dyDescent="0.2">
      <c r="E1252">
        <v>1224</v>
      </c>
      <c r="F1252">
        <f t="shared" si="51"/>
        <v>30.443666666666662</v>
      </c>
      <c r="G1252">
        <f t="shared" si="52"/>
        <v>18</v>
      </c>
    </row>
    <row r="1253" spans="5:7" x14ac:dyDescent="0.2">
      <c r="E1253">
        <v>1225</v>
      </c>
      <c r="F1253">
        <f t="shared" si="51"/>
        <v>30.443666666666662</v>
      </c>
      <c r="G1253">
        <f t="shared" si="52"/>
        <v>18</v>
      </c>
    </row>
    <row r="1254" spans="5:7" x14ac:dyDescent="0.2">
      <c r="E1254">
        <v>1226</v>
      </c>
      <c r="F1254">
        <f t="shared" si="51"/>
        <v>31.452666666666669</v>
      </c>
      <c r="G1254">
        <f t="shared" si="52"/>
        <v>18</v>
      </c>
    </row>
    <row r="1255" spans="5:7" x14ac:dyDescent="0.2">
      <c r="E1255">
        <v>1227</v>
      </c>
      <c r="F1255">
        <f t="shared" si="51"/>
        <v>31.452666666666669</v>
      </c>
      <c r="G1255">
        <f t="shared" si="52"/>
        <v>18</v>
      </c>
    </row>
    <row r="1256" spans="5:7" x14ac:dyDescent="0.2">
      <c r="E1256">
        <v>1228</v>
      </c>
      <c r="F1256">
        <f t="shared" si="51"/>
        <v>31.452666666666669</v>
      </c>
      <c r="G1256">
        <f t="shared" si="52"/>
        <v>18</v>
      </c>
    </row>
    <row r="1257" spans="5:7" x14ac:dyDescent="0.2">
      <c r="E1257">
        <v>1229</v>
      </c>
      <c r="F1257">
        <f t="shared" si="51"/>
        <v>31.452666666666669</v>
      </c>
      <c r="G1257">
        <f t="shared" si="52"/>
        <v>18</v>
      </c>
    </row>
    <row r="1258" spans="5:7" x14ac:dyDescent="0.2">
      <c r="E1258">
        <v>1230</v>
      </c>
      <c r="F1258">
        <f t="shared" si="51"/>
        <v>31.452666666666669</v>
      </c>
      <c r="G1258">
        <f t="shared" si="52"/>
        <v>18</v>
      </c>
    </row>
    <row r="1259" spans="5:7" x14ac:dyDescent="0.2">
      <c r="E1259">
        <v>1231</v>
      </c>
      <c r="F1259">
        <f t="shared" si="51"/>
        <v>31.452666666666669</v>
      </c>
      <c r="G1259">
        <f t="shared" si="52"/>
        <v>18</v>
      </c>
    </row>
    <row r="1260" spans="5:7" x14ac:dyDescent="0.2">
      <c r="E1260">
        <v>1232</v>
      </c>
      <c r="F1260">
        <f t="shared" si="51"/>
        <v>31.452666666666669</v>
      </c>
      <c r="G1260">
        <f t="shared" si="52"/>
        <v>18</v>
      </c>
    </row>
    <row r="1261" spans="5:7" x14ac:dyDescent="0.2">
      <c r="E1261">
        <v>1233</v>
      </c>
      <c r="F1261">
        <f t="shared" si="51"/>
        <v>31.452666666666669</v>
      </c>
      <c r="G1261">
        <f t="shared" si="52"/>
        <v>18</v>
      </c>
    </row>
    <row r="1262" spans="5:7" x14ac:dyDescent="0.2">
      <c r="E1262">
        <v>1234</v>
      </c>
      <c r="F1262">
        <f t="shared" si="51"/>
        <v>31.452666666666669</v>
      </c>
      <c r="G1262">
        <f t="shared" si="52"/>
        <v>18</v>
      </c>
    </row>
    <row r="1263" spans="5:7" x14ac:dyDescent="0.2">
      <c r="E1263">
        <v>1235</v>
      </c>
      <c r="F1263">
        <f t="shared" si="51"/>
        <v>31.452666666666669</v>
      </c>
      <c r="G1263">
        <f t="shared" si="52"/>
        <v>18</v>
      </c>
    </row>
    <row r="1264" spans="5:7" x14ac:dyDescent="0.2">
      <c r="E1264">
        <v>1236</v>
      </c>
      <c r="F1264">
        <f t="shared" si="51"/>
        <v>31.452666666666669</v>
      </c>
      <c r="G1264">
        <f t="shared" si="52"/>
        <v>18</v>
      </c>
    </row>
    <row r="1265" spans="5:7" x14ac:dyDescent="0.2">
      <c r="E1265">
        <v>1237</v>
      </c>
      <c r="F1265">
        <f t="shared" si="51"/>
        <v>31.452666666666669</v>
      </c>
      <c r="G1265">
        <f t="shared" si="52"/>
        <v>18</v>
      </c>
    </row>
    <row r="1266" spans="5:7" x14ac:dyDescent="0.2">
      <c r="E1266">
        <v>1238</v>
      </c>
      <c r="F1266">
        <f t="shared" si="51"/>
        <v>31.452666666666669</v>
      </c>
      <c r="G1266">
        <f t="shared" si="52"/>
        <v>18</v>
      </c>
    </row>
    <row r="1267" spans="5:7" x14ac:dyDescent="0.2">
      <c r="E1267">
        <v>1239</v>
      </c>
      <c r="F1267">
        <f t="shared" si="51"/>
        <v>31.452666666666669</v>
      </c>
      <c r="G1267">
        <f t="shared" si="52"/>
        <v>18</v>
      </c>
    </row>
    <row r="1268" spans="5:7" x14ac:dyDescent="0.2">
      <c r="E1268">
        <v>1240</v>
      </c>
      <c r="F1268">
        <f t="shared" si="51"/>
        <v>31.452666666666669</v>
      </c>
      <c r="G1268">
        <f t="shared" si="52"/>
        <v>18</v>
      </c>
    </row>
    <row r="1269" spans="5:7" x14ac:dyDescent="0.2">
      <c r="E1269">
        <v>1241</v>
      </c>
      <c r="F1269">
        <f t="shared" si="51"/>
        <v>31.452666666666669</v>
      </c>
      <c r="G1269">
        <f t="shared" si="52"/>
        <v>18</v>
      </c>
    </row>
    <row r="1270" spans="5:7" x14ac:dyDescent="0.2">
      <c r="E1270">
        <v>1242</v>
      </c>
      <c r="F1270">
        <f t="shared" si="51"/>
        <v>31.452666666666669</v>
      </c>
      <c r="G1270">
        <f t="shared" si="52"/>
        <v>18</v>
      </c>
    </row>
    <row r="1271" spans="5:7" x14ac:dyDescent="0.2">
      <c r="E1271">
        <v>1243</v>
      </c>
      <c r="F1271">
        <f t="shared" si="51"/>
        <v>31.452666666666669</v>
      </c>
      <c r="G1271">
        <f t="shared" si="52"/>
        <v>19</v>
      </c>
    </row>
    <row r="1272" spans="5:7" x14ac:dyDescent="0.2">
      <c r="E1272">
        <v>1244</v>
      </c>
      <c r="F1272">
        <f t="shared" si="51"/>
        <v>31.452666666666669</v>
      </c>
      <c r="G1272">
        <f t="shared" si="52"/>
        <v>19</v>
      </c>
    </row>
    <row r="1273" spans="5:7" x14ac:dyDescent="0.2">
      <c r="E1273">
        <v>1245</v>
      </c>
      <c r="F1273">
        <f t="shared" si="51"/>
        <v>31.452666666666669</v>
      </c>
      <c r="G1273">
        <f t="shared" si="52"/>
        <v>19</v>
      </c>
    </row>
    <row r="1274" spans="5:7" x14ac:dyDescent="0.2">
      <c r="E1274">
        <v>1246</v>
      </c>
      <c r="F1274">
        <f t="shared" si="51"/>
        <v>31.452666666666669</v>
      </c>
      <c r="G1274">
        <f t="shared" si="52"/>
        <v>19</v>
      </c>
    </row>
    <row r="1275" spans="5:7" x14ac:dyDescent="0.2">
      <c r="E1275">
        <v>1247</v>
      </c>
      <c r="F1275">
        <f t="shared" si="51"/>
        <v>31.452666666666669</v>
      </c>
      <c r="G1275">
        <f t="shared" si="52"/>
        <v>19</v>
      </c>
    </row>
    <row r="1276" spans="5:7" x14ac:dyDescent="0.2">
      <c r="E1276">
        <v>1248</v>
      </c>
      <c r="F1276">
        <f t="shared" si="51"/>
        <v>31.452666666666669</v>
      </c>
      <c r="G1276">
        <f t="shared" si="52"/>
        <v>19</v>
      </c>
    </row>
    <row r="1277" spans="5:7" x14ac:dyDescent="0.2">
      <c r="E1277">
        <v>1249</v>
      </c>
      <c r="F1277">
        <f t="shared" si="51"/>
        <v>31.452666666666669</v>
      </c>
      <c r="G1277">
        <f t="shared" si="52"/>
        <v>19</v>
      </c>
    </row>
    <row r="1278" spans="5:7" x14ac:dyDescent="0.2">
      <c r="E1278">
        <v>1250</v>
      </c>
      <c r="F1278">
        <f t="shared" si="51"/>
        <v>31.452666666666669</v>
      </c>
      <c r="G1278">
        <f t="shared" si="52"/>
        <v>19</v>
      </c>
    </row>
    <row r="1279" spans="5:7" x14ac:dyDescent="0.2">
      <c r="E1279">
        <v>1251</v>
      </c>
      <c r="F1279">
        <f t="shared" si="51"/>
        <v>28.183000000000003</v>
      </c>
      <c r="G1279">
        <f t="shared" si="52"/>
        <v>19</v>
      </c>
    </row>
    <row r="1280" spans="5:7" x14ac:dyDescent="0.2">
      <c r="E1280">
        <v>1252</v>
      </c>
      <c r="F1280">
        <f t="shared" si="51"/>
        <v>28.183000000000003</v>
      </c>
      <c r="G1280">
        <f t="shared" si="52"/>
        <v>19</v>
      </c>
    </row>
    <row r="1281" spans="5:7" x14ac:dyDescent="0.2">
      <c r="E1281">
        <v>1253</v>
      </c>
      <c r="F1281">
        <f t="shared" si="51"/>
        <v>28.183000000000003</v>
      </c>
      <c r="G1281">
        <f t="shared" si="52"/>
        <v>19</v>
      </c>
    </row>
    <row r="1282" spans="5:7" x14ac:dyDescent="0.2">
      <c r="E1282">
        <v>1254</v>
      </c>
      <c r="F1282">
        <f t="shared" si="51"/>
        <v>28.183000000000003</v>
      </c>
      <c r="G1282">
        <f t="shared" si="52"/>
        <v>19</v>
      </c>
    </row>
    <row r="1283" spans="5:7" x14ac:dyDescent="0.2">
      <c r="E1283">
        <v>1255</v>
      </c>
      <c r="F1283">
        <f t="shared" si="51"/>
        <v>28.183000000000003</v>
      </c>
      <c r="G1283">
        <f t="shared" si="52"/>
        <v>19</v>
      </c>
    </row>
    <row r="1284" spans="5:7" x14ac:dyDescent="0.2">
      <c r="E1284">
        <v>1256</v>
      </c>
      <c r="F1284">
        <f t="shared" si="51"/>
        <v>28.183000000000003</v>
      </c>
      <c r="G1284">
        <f t="shared" si="52"/>
        <v>19</v>
      </c>
    </row>
    <row r="1285" spans="5:7" x14ac:dyDescent="0.2">
      <c r="E1285">
        <v>1257</v>
      </c>
      <c r="F1285">
        <f t="shared" si="51"/>
        <v>28.183000000000003</v>
      </c>
      <c r="G1285">
        <f t="shared" si="52"/>
        <v>19</v>
      </c>
    </row>
    <row r="1286" spans="5:7" x14ac:dyDescent="0.2">
      <c r="E1286">
        <v>1258</v>
      </c>
      <c r="F1286">
        <f t="shared" si="51"/>
        <v>28.183000000000003</v>
      </c>
      <c r="G1286">
        <f t="shared" si="52"/>
        <v>19</v>
      </c>
    </row>
    <row r="1287" spans="5:7" x14ac:dyDescent="0.2">
      <c r="E1287">
        <v>1259</v>
      </c>
      <c r="F1287">
        <f t="shared" si="51"/>
        <v>28.183000000000003</v>
      </c>
      <c r="G1287">
        <f t="shared" si="52"/>
        <v>19</v>
      </c>
    </row>
    <row r="1288" spans="5:7" x14ac:dyDescent="0.2">
      <c r="E1288">
        <v>1260</v>
      </c>
      <c r="F1288">
        <f t="shared" si="51"/>
        <v>28.183000000000003</v>
      </c>
      <c r="G1288">
        <f t="shared" si="52"/>
        <v>19</v>
      </c>
    </row>
    <row r="1289" spans="5:7" x14ac:dyDescent="0.2">
      <c r="E1289">
        <v>1261</v>
      </c>
      <c r="F1289">
        <f t="shared" si="51"/>
        <v>28.183000000000003</v>
      </c>
      <c r="G1289">
        <f t="shared" si="52"/>
        <v>19</v>
      </c>
    </row>
    <row r="1290" spans="5:7" x14ac:dyDescent="0.2">
      <c r="E1290">
        <v>1262</v>
      </c>
      <c r="F1290">
        <f t="shared" si="51"/>
        <v>28.183000000000003</v>
      </c>
      <c r="G1290">
        <f t="shared" si="52"/>
        <v>19</v>
      </c>
    </row>
    <row r="1291" spans="5:7" x14ac:dyDescent="0.2">
      <c r="E1291">
        <v>1263</v>
      </c>
      <c r="F1291">
        <f t="shared" si="51"/>
        <v>28.183000000000003</v>
      </c>
      <c r="G1291">
        <f t="shared" si="52"/>
        <v>19</v>
      </c>
    </row>
    <row r="1292" spans="5:7" x14ac:dyDescent="0.2">
      <c r="E1292">
        <v>1264</v>
      </c>
      <c r="F1292">
        <f t="shared" si="51"/>
        <v>28.183000000000003</v>
      </c>
      <c r="G1292">
        <f t="shared" si="52"/>
        <v>19</v>
      </c>
    </row>
    <row r="1293" spans="5:7" x14ac:dyDescent="0.2">
      <c r="E1293">
        <v>1265</v>
      </c>
      <c r="F1293">
        <f t="shared" si="51"/>
        <v>28.183000000000003</v>
      </c>
      <c r="G1293">
        <f t="shared" si="52"/>
        <v>19</v>
      </c>
    </row>
    <row r="1294" spans="5:7" x14ac:dyDescent="0.2">
      <c r="E1294">
        <v>1266</v>
      </c>
      <c r="F1294">
        <f t="shared" si="51"/>
        <v>28.183000000000003</v>
      </c>
      <c r="G1294">
        <f t="shared" si="52"/>
        <v>19</v>
      </c>
    </row>
    <row r="1295" spans="5:7" x14ac:dyDescent="0.2">
      <c r="E1295">
        <v>1267</v>
      </c>
      <c r="F1295">
        <f t="shared" si="51"/>
        <v>28.183000000000003</v>
      </c>
      <c r="G1295">
        <f t="shared" si="52"/>
        <v>19</v>
      </c>
    </row>
    <row r="1296" spans="5:7" x14ac:dyDescent="0.2">
      <c r="E1296">
        <v>1268</v>
      </c>
      <c r="F1296">
        <f t="shared" si="51"/>
        <v>28.183000000000003</v>
      </c>
      <c r="G1296">
        <f t="shared" si="52"/>
        <v>19</v>
      </c>
    </row>
    <row r="1297" spans="5:7" x14ac:dyDescent="0.2">
      <c r="E1297">
        <v>1269</v>
      </c>
      <c r="F1297">
        <f t="shared" si="51"/>
        <v>28.183000000000003</v>
      </c>
      <c r="G1297">
        <f t="shared" si="52"/>
        <v>19</v>
      </c>
    </row>
    <row r="1298" spans="5:7" x14ac:dyDescent="0.2">
      <c r="E1298">
        <v>1270</v>
      </c>
      <c r="F1298">
        <f t="shared" si="51"/>
        <v>28.183000000000003</v>
      </c>
      <c r="G1298">
        <f t="shared" si="52"/>
        <v>19</v>
      </c>
    </row>
    <row r="1299" spans="5:7" x14ac:dyDescent="0.2">
      <c r="E1299">
        <v>1271</v>
      </c>
      <c r="F1299">
        <f t="shared" si="51"/>
        <v>28.183000000000003</v>
      </c>
      <c r="G1299">
        <f t="shared" si="52"/>
        <v>19</v>
      </c>
    </row>
    <row r="1300" spans="5:7" x14ac:dyDescent="0.2">
      <c r="E1300">
        <v>1272</v>
      </c>
      <c r="F1300">
        <f t="shared" si="51"/>
        <v>28.183000000000003</v>
      </c>
      <c r="G1300">
        <f t="shared" si="52"/>
        <v>19</v>
      </c>
    </row>
    <row r="1301" spans="5:7" x14ac:dyDescent="0.2">
      <c r="E1301">
        <v>1273</v>
      </c>
      <c r="F1301">
        <f t="shared" si="51"/>
        <v>28.183000000000003</v>
      </c>
      <c r="G1301">
        <f t="shared" si="52"/>
        <v>19</v>
      </c>
    </row>
    <row r="1302" spans="5:7" x14ac:dyDescent="0.2">
      <c r="E1302">
        <v>1274</v>
      </c>
      <c r="F1302">
        <f t="shared" si="51"/>
        <v>28.183000000000003</v>
      </c>
      <c r="G1302">
        <f t="shared" si="52"/>
        <v>19</v>
      </c>
    </row>
    <row r="1303" spans="5:7" x14ac:dyDescent="0.2">
      <c r="E1303">
        <v>1275</v>
      </c>
      <c r="F1303">
        <f t="shared" si="51"/>
        <v>28.183000000000003</v>
      </c>
      <c r="G1303">
        <f t="shared" si="52"/>
        <v>19</v>
      </c>
    </row>
    <row r="1304" spans="5:7" x14ac:dyDescent="0.2">
      <c r="E1304">
        <v>1276</v>
      </c>
      <c r="F1304">
        <f t="shared" si="51"/>
        <v>30.464333333333332</v>
      </c>
      <c r="G1304">
        <f t="shared" si="52"/>
        <v>19</v>
      </c>
    </row>
    <row r="1305" spans="5:7" x14ac:dyDescent="0.2">
      <c r="E1305">
        <v>1277</v>
      </c>
      <c r="F1305">
        <f t="shared" si="51"/>
        <v>30.464333333333332</v>
      </c>
      <c r="G1305">
        <f t="shared" si="52"/>
        <v>19</v>
      </c>
    </row>
    <row r="1306" spans="5:7" x14ac:dyDescent="0.2">
      <c r="E1306">
        <v>1278</v>
      </c>
      <c r="F1306">
        <f t="shared" si="51"/>
        <v>30.464333333333332</v>
      </c>
      <c r="G1306">
        <f t="shared" si="52"/>
        <v>19</v>
      </c>
    </row>
    <row r="1307" spans="5:7" x14ac:dyDescent="0.2">
      <c r="E1307">
        <v>1279</v>
      </c>
      <c r="F1307">
        <f t="shared" si="51"/>
        <v>30.464333333333332</v>
      </c>
      <c r="G1307">
        <f t="shared" si="52"/>
        <v>19</v>
      </c>
    </row>
    <row r="1308" spans="5:7" x14ac:dyDescent="0.2">
      <c r="E1308">
        <v>1280</v>
      </c>
      <c r="F1308">
        <f t="shared" si="51"/>
        <v>30.464333333333332</v>
      </c>
      <c r="G1308">
        <f t="shared" si="52"/>
        <v>19</v>
      </c>
    </row>
    <row r="1309" spans="5:7" x14ac:dyDescent="0.2">
      <c r="E1309">
        <v>1281</v>
      </c>
      <c r="F1309">
        <f t="shared" si="51"/>
        <v>30.464333333333332</v>
      </c>
      <c r="G1309">
        <f t="shared" si="52"/>
        <v>19</v>
      </c>
    </row>
    <row r="1310" spans="5:7" x14ac:dyDescent="0.2">
      <c r="E1310">
        <v>1282</v>
      </c>
      <c r="F1310">
        <f t="shared" ref="F1310:F1373" si="53">VLOOKUP(E1310,$B$29:$C$97,2)</f>
        <v>30.464333333333332</v>
      </c>
      <c r="G1310">
        <f t="shared" ref="G1310:G1373" si="54">INT((ROW(G1282)-1)/69)+1</f>
        <v>19</v>
      </c>
    </row>
    <row r="1311" spans="5:7" x14ac:dyDescent="0.2">
      <c r="E1311">
        <v>1283</v>
      </c>
      <c r="F1311">
        <f t="shared" si="53"/>
        <v>30.464333333333332</v>
      </c>
      <c r="G1311">
        <f t="shared" si="54"/>
        <v>19</v>
      </c>
    </row>
    <row r="1312" spans="5:7" x14ac:dyDescent="0.2">
      <c r="E1312">
        <v>1284</v>
      </c>
      <c r="F1312">
        <f t="shared" si="53"/>
        <v>30.464333333333332</v>
      </c>
      <c r="G1312">
        <f t="shared" si="54"/>
        <v>19</v>
      </c>
    </row>
    <row r="1313" spans="5:7" x14ac:dyDescent="0.2">
      <c r="E1313">
        <v>1285</v>
      </c>
      <c r="F1313">
        <f t="shared" si="53"/>
        <v>30.464333333333332</v>
      </c>
      <c r="G1313">
        <f t="shared" si="54"/>
        <v>19</v>
      </c>
    </row>
    <row r="1314" spans="5:7" x14ac:dyDescent="0.2">
      <c r="E1314">
        <v>1286</v>
      </c>
      <c r="F1314">
        <f t="shared" si="53"/>
        <v>30.464333333333332</v>
      </c>
      <c r="G1314">
        <f t="shared" si="54"/>
        <v>19</v>
      </c>
    </row>
    <row r="1315" spans="5:7" x14ac:dyDescent="0.2">
      <c r="E1315">
        <v>1287</v>
      </c>
      <c r="F1315">
        <f t="shared" si="53"/>
        <v>30.464333333333332</v>
      </c>
      <c r="G1315">
        <f t="shared" si="54"/>
        <v>19</v>
      </c>
    </row>
    <row r="1316" spans="5:7" x14ac:dyDescent="0.2">
      <c r="E1316">
        <v>1288</v>
      </c>
      <c r="F1316">
        <f t="shared" si="53"/>
        <v>30.464333333333332</v>
      </c>
      <c r="G1316">
        <f t="shared" si="54"/>
        <v>19</v>
      </c>
    </row>
    <row r="1317" spans="5:7" x14ac:dyDescent="0.2">
      <c r="E1317">
        <v>1289</v>
      </c>
      <c r="F1317">
        <f t="shared" si="53"/>
        <v>30.464333333333332</v>
      </c>
      <c r="G1317">
        <f t="shared" si="54"/>
        <v>19</v>
      </c>
    </row>
    <row r="1318" spans="5:7" x14ac:dyDescent="0.2">
      <c r="E1318">
        <v>1290</v>
      </c>
      <c r="F1318">
        <f t="shared" si="53"/>
        <v>30.464333333333332</v>
      </c>
      <c r="G1318">
        <f t="shared" si="54"/>
        <v>19</v>
      </c>
    </row>
    <row r="1319" spans="5:7" x14ac:dyDescent="0.2">
      <c r="E1319">
        <v>1291</v>
      </c>
      <c r="F1319">
        <f t="shared" si="53"/>
        <v>30.464333333333332</v>
      </c>
      <c r="G1319">
        <f t="shared" si="54"/>
        <v>19</v>
      </c>
    </row>
    <row r="1320" spans="5:7" x14ac:dyDescent="0.2">
      <c r="E1320">
        <v>1292</v>
      </c>
      <c r="F1320">
        <f t="shared" si="53"/>
        <v>30.464333333333332</v>
      </c>
      <c r="G1320">
        <f t="shared" si="54"/>
        <v>19</v>
      </c>
    </row>
    <row r="1321" spans="5:7" x14ac:dyDescent="0.2">
      <c r="E1321">
        <v>1293</v>
      </c>
      <c r="F1321">
        <f t="shared" si="53"/>
        <v>30.464333333333332</v>
      </c>
      <c r="G1321">
        <f t="shared" si="54"/>
        <v>19</v>
      </c>
    </row>
    <row r="1322" spans="5:7" x14ac:dyDescent="0.2">
      <c r="E1322">
        <v>1294</v>
      </c>
      <c r="F1322">
        <f t="shared" si="53"/>
        <v>30.464333333333332</v>
      </c>
      <c r="G1322">
        <f t="shared" si="54"/>
        <v>19</v>
      </c>
    </row>
    <row r="1323" spans="5:7" x14ac:dyDescent="0.2">
      <c r="E1323">
        <v>1295</v>
      </c>
      <c r="F1323">
        <f t="shared" si="53"/>
        <v>30.464333333333332</v>
      </c>
      <c r="G1323">
        <f t="shared" si="54"/>
        <v>19</v>
      </c>
    </row>
    <row r="1324" spans="5:7" x14ac:dyDescent="0.2">
      <c r="E1324">
        <v>1296</v>
      </c>
      <c r="F1324">
        <f t="shared" si="53"/>
        <v>30.464333333333332</v>
      </c>
      <c r="G1324">
        <f t="shared" si="54"/>
        <v>19</v>
      </c>
    </row>
    <row r="1325" spans="5:7" x14ac:dyDescent="0.2">
      <c r="E1325">
        <v>1297</v>
      </c>
      <c r="F1325">
        <f t="shared" si="53"/>
        <v>30.464333333333332</v>
      </c>
      <c r="G1325">
        <f t="shared" si="54"/>
        <v>19</v>
      </c>
    </row>
    <row r="1326" spans="5:7" x14ac:dyDescent="0.2">
      <c r="E1326">
        <v>1298</v>
      </c>
      <c r="F1326">
        <f t="shared" si="53"/>
        <v>30.464333333333332</v>
      </c>
      <c r="G1326">
        <f t="shared" si="54"/>
        <v>19</v>
      </c>
    </row>
    <row r="1327" spans="5:7" x14ac:dyDescent="0.2">
      <c r="E1327">
        <v>1299</v>
      </c>
      <c r="F1327">
        <f t="shared" si="53"/>
        <v>30.464333333333332</v>
      </c>
      <c r="G1327">
        <f t="shared" si="54"/>
        <v>19</v>
      </c>
    </row>
    <row r="1328" spans="5:7" x14ac:dyDescent="0.2">
      <c r="E1328">
        <v>1300</v>
      </c>
      <c r="F1328">
        <f t="shared" si="53"/>
        <v>30.464333333333332</v>
      </c>
      <c r="G1328">
        <f t="shared" si="54"/>
        <v>19</v>
      </c>
    </row>
    <row r="1329" spans="5:7" x14ac:dyDescent="0.2">
      <c r="E1329">
        <v>1301</v>
      </c>
      <c r="F1329">
        <f t="shared" si="53"/>
        <v>27.676333333333332</v>
      </c>
      <c r="G1329">
        <f t="shared" si="54"/>
        <v>19</v>
      </c>
    </row>
    <row r="1330" spans="5:7" x14ac:dyDescent="0.2">
      <c r="E1330">
        <v>1302</v>
      </c>
      <c r="F1330">
        <f t="shared" si="53"/>
        <v>27.676333333333332</v>
      </c>
      <c r="G1330">
        <f t="shared" si="54"/>
        <v>19</v>
      </c>
    </row>
    <row r="1331" spans="5:7" x14ac:dyDescent="0.2">
      <c r="E1331">
        <v>1303</v>
      </c>
      <c r="F1331">
        <f t="shared" si="53"/>
        <v>27.676333333333332</v>
      </c>
      <c r="G1331">
        <f t="shared" si="54"/>
        <v>19</v>
      </c>
    </row>
    <row r="1332" spans="5:7" x14ac:dyDescent="0.2">
      <c r="E1332">
        <v>1304</v>
      </c>
      <c r="F1332">
        <f t="shared" si="53"/>
        <v>27.676333333333332</v>
      </c>
      <c r="G1332">
        <f t="shared" si="54"/>
        <v>19</v>
      </c>
    </row>
    <row r="1333" spans="5:7" x14ac:dyDescent="0.2">
      <c r="E1333">
        <v>1305</v>
      </c>
      <c r="F1333">
        <f t="shared" si="53"/>
        <v>27.676333333333332</v>
      </c>
      <c r="G1333">
        <f t="shared" si="54"/>
        <v>19</v>
      </c>
    </row>
    <row r="1334" spans="5:7" x14ac:dyDescent="0.2">
      <c r="E1334">
        <v>1306</v>
      </c>
      <c r="F1334">
        <f t="shared" si="53"/>
        <v>27.676333333333332</v>
      </c>
      <c r="G1334">
        <f t="shared" si="54"/>
        <v>19</v>
      </c>
    </row>
    <row r="1335" spans="5:7" x14ac:dyDescent="0.2">
      <c r="E1335">
        <v>1307</v>
      </c>
      <c r="F1335">
        <f t="shared" si="53"/>
        <v>27.676333333333332</v>
      </c>
      <c r="G1335">
        <f t="shared" si="54"/>
        <v>19</v>
      </c>
    </row>
    <row r="1336" spans="5:7" x14ac:dyDescent="0.2">
      <c r="E1336">
        <v>1308</v>
      </c>
      <c r="F1336">
        <f t="shared" si="53"/>
        <v>27.676333333333332</v>
      </c>
      <c r="G1336">
        <f t="shared" si="54"/>
        <v>19</v>
      </c>
    </row>
    <row r="1337" spans="5:7" x14ac:dyDescent="0.2">
      <c r="E1337">
        <v>1309</v>
      </c>
      <c r="F1337">
        <f t="shared" si="53"/>
        <v>27.676333333333332</v>
      </c>
      <c r="G1337">
        <f t="shared" si="54"/>
        <v>19</v>
      </c>
    </row>
    <row r="1338" spans="5:7" x14ac:dyDescent="0.2">
      <c r="E1338">
        <v>1310</v>
      </c>
      <c r="F1338">
        <f t="shared" si="53"/>
        <v>27.676333333333332</v>
      </c>
      <c r="G1338">
        <f t="shared" si="54"/>
        <v>19</v>
      </c>
    </row>
    <row r="1339" spans="5:7" x14ac:dyDescent="0.2">
      <c r="E1339">
        <v>1311</v>
      </c>
      <c r="F1339">
        <f t="shared" si="53"/>
        <v>27.676333333333332</v>
      </c>
      <c r="G1339">
        <f t="shared" si="54"/>
        <v>19</v>
      </c>
    </row>
    <row r="1340" spans="5:7" x14ac:dyDescent="0.2">
      <c r="E1340">
        <v>1312</v>
      </c>
      <c r="F1340">
        <f t="shared" si="53"/>
        <v>27.676333333333332</v>
      </c>
      <c r="G1340">
        <f t="shared" si="54"/>
        <v>20</v>
      </c>
    </row>
    <row r="1341" spans="5:7" x14ac:dyDescent="0.2">
      <c r="E1341">
        <v>1313</v>
      </c>
      <c r="F1341">
        <f t="shared" si="53"/>
        <v>27.676333333333332</v>
      </c>
      <c r="G1341">
        <f t="shared" si="54"/>
        <v>20</v>
      </c>
    </row>
    <row r="1342" spans="5:7" x14ac:dyDescent="0.2">
      <c r="E1342">
        <v>1314</v>
      </c>
      <c r="F1342">
        <f t="shared" si="53"/>
        <v>27.676333333333332</v>
      </c>
      <c r="G1342">
        <f t="shared" si="54"/>
        <v>20</v>
      </c>
    </row>
    <row r="1343" spans="5:7" x14ac:dyDescent="0.2">
      <c r="E1343">
        <v>1315</v>
      </c>
      <c r="F1343">
        <f t="shared" si="53"/>
        <v>27.676333333333332</v>
      </c>
      <c r="G1343">
        <f t="shared" si="54"/>
        <v>20</v>
      </c>
    </row>
    <row r="1344" spans="5:7" x14ac:dyDescent="0.2">
      <c r="E1344">
        <v>1316</v>
      </c>
      <c r="F1344">
        <f t="shared" si="53"/>
        <v>27.676333333333332</v>
      </c>
      <c r="G1344">
        <f t="shared" si="54"/>
        <v>20</v>
      </c>
    </row>
    <row r="1345" spans="5:7" x14ac:dyDescent="0.2">
      <c r="E1345">
        <v>1317</v>
      </c>
      <c r="F1345">
        <f t="shared" si="53"/>
        <v>27.676333333333332</v>
      </c>
      <c r="G1345">
        <f t="shared" si="54"/>
        <v>20</v>
      </c>
    </row>
    <row r="1346" spans="5:7" x14ac:dyDescent="0.2">
      <c r="E1346">
        <v>1318</v>
      </c>
      <c r="F1346">
        <f t="shared" si="53"/>
        <v>27.676333333333332</v>
      </c>
      <c r="G1346">
        <f t="shared" si="54"/>
        <v>20</v>
      </c>
    </row>
    <row r="1347" spans="5:7" x14ac:dyDescent="0.2">
      <c r="E1347">
        <v>1319</v>
      </c>
      <c r="F1347">
        <f t="shared" si="53"/>
        <v>27.676333333333332</v>
      </c>
      <c r="G1347">
        <f t="shared" si="54"/>
        <v>20</v>
      </c>
    </row>
    <row r="1348" spans="5:7" x14ac:dyDescent="0.2">
      <c r="E1348">
        <v>1320</v>
      </c>
      <c r="F1348">
        <f t="shared" si="53"/>
        <v>27.676333333333332</v>
      </c>
      <c r="G1348">
        <f t="shared" si="54"/>
        <v>20</v>
      </c>
    </row>
    <row r="1349" spans="5:7" x14ac:dyDescent="0.2">
      <c r="E1349">
        <v>1321</v>
      </c>
      <c r="F1349">
        <f t="shared" si="53"/>
        <v>27.676333333333332</v>
      </c>
      <c r="G1349">
        <f t="shared" si="54"/>
        <v>20</v>
      </c>
    </row>
    <row r="1350" spans="5:7" x14ac:dyDescent="0.2">
      <c r="E1350">
        <v>1322</v>
      </c>
      <c r="F1350">
        <f t="shared" si="53"/>
        <v>27.676333333333332</v>
      </c>
      <c r="G1350">
        <f t="shared" si="54"/>
        <v>20</v>
      </c>
    </row>
    <row r="1351" spans="5:7" x14ac:dyDescent="0.2">
      <c r="E1351">
        <v>1323</v>
      </c>
      <c r="F1351">
        <f t="shared" si="53"/>
        <v>27.676333333333332</v>
      </c>
      <c r="G1351">
        <f t="shared" si="54"/>
        <v>20</v>
      </c>
    </row>
    <row r="1352" spans="5:7" x14ac:dyDescent="0.2">
      <c r="E1352">
        <v>1324</v>
      </c>
      <c r="F1352">
        <f t="shared" si="53"/>
        <v>27.676333333333332</v>
      </c>
      <c r="G1352">
        <f t="shared" si="54"/>
        <v>20</v>
      </c>
    </row>
    <row r="1353" spans="5:7" x14ac:dyDescent="0.2">
      <c r="E1353">
        <v>1325</v>
      </c>
      <c r="F1353">
        <f t="shared" si="53"/>
        <v>27.676333333333332</v>
      </c>
      <c r="G1353">
        <f t="shared" si="54"/>
        <v>20</v>
      </c>
    </row>
    <row r="1354" spans="5:7" x14ac:dyDescent="0.2">
      <c r="E1354">
        <v>1326</v>
      </c>
      <c r="F1354">
        <f t="shared" si="53"/>
        <v>29.697666666666667</v>
      </c>
      <c r="G1354">
        <f t="shared" si="54"/>
        <v>20</v>
      </c>
    </row>
    <row r="1355" spans="5:7" x14ac:dyDescent="0.2">
      <c r="E1355">
        <v>1327</v>
      </c>
      <c r="F1355">
        <f t="shared" si="53"/>
        <v>29.697666666666667</v>
      </c>
      <c r="G1355">
        <f t="shared" si="54"/>
        <v>20</v>
      </c>
    </row>
    <row r="1356" spans="5:7" x14ac:dyDescent="0.2">
      <c r="E1356">
        <v>1328</v>
      </c>
      <c r="F1356">
        <f t="shared" si="53"/>
        <v>29.697666666666667</v>
      </c>
      <c r="G1356">
        <f t="shared" si="54"/>
        <v>20</v>
      </c>
    </row>
    <row r="1357" spans="5:7" x14ac:dyDescent="0.2">
      <c r="E1357">
        <v>1329</v>
      </c>
      <c r="F1357">
        <f t="shared" si="53"/>
        <v>29.697666666666667</v>
      </c>
      <c r="G1357">
        <f t="shared" si="54"/>
        <v>20</v>
      </c>
    </row>
    <row r="1358" spans="5:7" x14ac:dyDescent="0.2">
      <c r="E1358">
        <v>1330</v>
      </c>
      <c r="F1358">
        <f t="shared" si="53"/>
        <v>29.697666666666667</v>
      </c>
      <c r="G1358">
        <f t="shared" si="54"/>
        <v>20</v>
      </c>
    </row>
    <row r="1359" spans="5:7" x14ac:dyDescent="0.2">
      <c r="E1359">
        <v>1331</v>
      </c>
      <c r="F1359">
        <f t="shared" si="53"/>
        <v>29.697666666666667</v>
      </c>
      <c r="G1359">
        <f t="shared" si="54"/>
        <v>20</v>
      </c>
    </row>
    <row r="1360" spans="5:7" x14ac:dyDescent="0.2">
      <c r="E1360">
        <v>1332</v>
      </c>
      <c r="F1360">
        <f t="shared" si="53"/>
        <v>29.697666666666667</v>
      </c>
      <c r="G1360">
        <f t="shared" si="54"/>
        <v>20</v>
      </c>
    </row>
    <row r="1361" spans="5:7" x14ac:dyDescent="0.2">
      <c r="E1361">
        <v>1333</v>
      </c>
      <c r="F1361">
        <f t="shared" si="53"/>
        <v>29.697666666666667</v>
      </c>
      <c r="G1361">
        <f t="shared" si="54"/>
        <v>20</v>
      </c>
    </row>
    <row r="1362" spans="5:7" x14ac:dyDescent="0.2">
      <c r="E1362">
        <v>1334</v>
      </c>
      <c r="F1362">
        <f t="shared" si="53"/>
        <v>29.697666666666667</v>
      </c>
      <c r="G1362">
        <f t="shared" si="54"/>
        <v>20</v>
      </c>
    </row>
    <row r="1363" spans="5:7" x14ac:dyDescent="0.2">
      <c r="E1363">
        <v>1335</v>
      </c>
      <c r="F1363">
        <f t="shared" si="53"/>
        <v>29.697666666666667</v>
      </c>
      <c r="G1363">
        <f t="shared" si="54"/>
        <v>20</v>
      </c>
    </row>
    <row r="1364" spans="5:7" x14ac:dyDescent="0.2">
      <c r="E1364">
        <v>1336</v>
      </c>
      <c r="F1364">
        <f t="shared" si="53"/>
        <v>29.697666666666667</v>
      </c>
      <c r="G1364">
        <f t="shared" si="54"/>
        <v>20</v>
      </c>
    </row>
    <row r="1365" spans="5:7" x14ac:dyDescent="0.2">
      <c r="E1365">
        <v>1337</v>
      </c>
      <c r="F1365">
        <f t="shared" si="53"/>
        <v>29.697666666666667</v>
      </c>
      <c r="G1365">
        <f t="shared" si="54"/>
        <v>20</v>
      </c>
    </row>
    <row r="1366" spans="5:7" x14ac:dyDescent="0.2">
      <c r="E1366">
        <v>1338</v>
      </c>
      <c r="F1366">
        <f t="shared" si="53"/>
        <v>29.697666666666667</v>
      </c>
      <c r="G1366">
        <f t="shared" si="54"/>
        <v>20</v>
      </c>
    </row>
    <row r="1367" spans="5:7" x14ac:dyDescent="0.2">
      <c r="E1367">
        <v>1339</v>
      </c>
      <c r="F1367">
        <f t="shared" si="53"/>
        <v>29.697666666666667</v>
      </c>
      <c r="G1367">
        <f t="shared" si="54"/>
        <v>20</v>
      </c>
    </row>
    <row r="1368" spans="5:7" x14ac:dyDescent="0.2">
      <c r="E1368">
        <v>1340</v>
      </c>
      <c r="F1368">
        <f t="shared" si="53"/>
        <v>29.697666666666667</v>
      </c>
      <c r="G1368">
        <f t="shared" si="54"/>
        <v>20</v>
      </c>
    </row>
    <row r="1369" spans="5:7" x14ac:dyDescent="0.2">
      <c r="E1369">
        <v>1341</v>
      </c>
      <c r="F1369">
        <f t="shared" si="53"/>
        <v>29.697666666666667</v>
      </c>
      <c r="G1369">
        <f t="shared" si="54"/>
        <v>20</v>
      </c>
    </row>
    <row r="1370" spans="5:7" x14ac:dyDescent="0.2">
      <c r="E1370">
        <v>1342</v>
      </c>
      <c r="F1370">
        <f t="shared" si="53"/>
        <v>29.697666666666667</v>
      </c>
      <c r="G1370">
        <f t="shared" si="54"/>
        <v>20</v>
      </c>
    </row>
    <row r="1371" spans="5:7" x14ac:dyDescent="0.2">
      <c r="E1371">
        <v>1343</v>
      </c>
      <c r="F1371">
        <f t="shared" si="53"/>
        <v>29.697666666666667</v>
      </c>
      <c r="G1371">
        <f t="shared" si="54"/>
        <v>20</v>
      </c>
    </row>
    <row r="1372" spans="5:7" x14ac:dyDescent="0.2">
      <c r="E1372">
        <v>1344</v>
      </c>
      <c r="F1372">
        <f t="shared" si="53"/>
        <v>29.697666666666667</v>
      </c>
      <c r="G1372">
        <f t="shared" si="54"/>
        <v>20</v>
      </c>
    </row>
    <row r="1373" spans="5:7" x14ac:dyDescent="0.2">
      <c r="E1373">
        <v>1345</v>
      </c>
      <c r="F1373">
        <f t="shared" si="53"/>
        <v>29.697666666666667</v>
      </c>
      <c r="G1373">
        <f t="shared" si="54"/>
        <v>20</v>
      </c>
    </row>
    <row r="1374" spans="5:7" x14ac:dyDescent="0.2">
      <c r="E1374">
        <v>1346</v>
      </c>
      <c r="F1374">
        <f t="shared" ref="F1374:F1437" si="55">VLOOKUP(E1374,$B$29:$C$97,2)</f>
        <v>29.697666666666667</v>
      </c>
      <c r="G1374">
        <f t="shared" ref="G1374:G1437" si="56">INT((ROW(G1346)-1)/69)+1</f>
        <v>20</v>
      </c>
    </row>
    <row r="1375" spans="5:7" x14ac:dyDescent="0.2">
      <c r="E1375">
        <v>1347</v>
      </c>
      <c r="F1375">
        <f t="shared" si="55"/>
        <v>29.697666666666667</v>
      </c>
      <c r="G1375">
        <f t="shared" si="56"/>
        <v>20</v>
      </c>
    </row>
    <row r="1376" spans="5:7" x14ac:dyDescent="0.2">
      <c r="E1376">
        <v>1348</v>
      </c>
      <c r="F1376">
        <f t="shared" si="55"/>
        <v>29.697666666666667</v>
      </c>
      <c r="G1376">
        <f t="shared" si="56"/>
        <v>20</v>
      </c>
    </row>
    <row r="1377" spans="5:7" x14ac:dyDescent="0.2">
      <c r="E1377">
        <v>1349</v>
      </c>
      <c r="F1377">
        <f t="shared" si="55"/>
        <v>29.697666666666667</v>
      </c>
      <c r="G1377">
        <f t="shared" si="56"/>
        <v>20</v>
      </c>
    </row>
    <row r="1378" spans="5:7" x14ac:dyDescent="0.2">
      <c r="E1378">
        <v>1350</v>
      </c>
      <c r="F1378">
        <f t="shared" si="55"/>
        <v>29.697666666666667</v>
      </c>
      <c r="G1378">
        <f t="shared" si="56"/>
        <v>20</v>
      </c>
    </row>
    <row r="1379" spans="5:7" x14ac:dyDescent="0.2">
      <c r="E1379">
        <v>1351</v>
      </c>
      <c r="F1379">
        <f t="shared" si="55"/>
        <v>27.924666666666667</v>
      </c>
      <c r="G1379">
        <f t="shared" si="56"/>
        <v>20</v>
      </c>
    </row>
    <row r="1380" spans="5:7" x14ac:dyDescent="0.2">
      <c r="E1380">
        <v>1352</v>
      </c>
      <c r="F1380">
        <f t="shared" si="55"/>
        <v>27.924666666666667</v>
      </c>
      <c r="G1380">
        <f t="shared" si="56"/>
        <v>20</v>
      </c>
    </row>
    <row r="1381" spans="5:7" x14ac:dyDescent="0.2">
      <c r="E1381">
        <v>1353</v>
      </c>
      <c r="F1381">
        <f t="shared" si="55"/>
        <v>27.924666666666667</v>
      </c>
      <c r="G1381">
        <f t="shared" si="56"/>
        <v>20</v>
      </c>
    </row>
    <row r="1382" spans="5:7" x14ac:dyDescent="0.2">
      <c r="E1382">
        <v>1354</v>
      </c>
      <c r="F1382">
        <f t="shared" si="55"/>
        <v>27.924666666666667</v>
      </c>
      <c r="G1382">
        <f t="shared" si="56"/>
        <v>20</v>
      </c>
    </row>
    <row r="1383" spans="5:7" x14ac:dyDescent="0.2">
      <c r="E1383">
        <v>1355</v>
      </c>
      <c r="F1383">
        <f t="shared" si="55"/>
        <v>27.924666666666667</v>
      </c>
      <c r="G1383">
        <f t="shared" si="56"/>
        <v>20</v>
      </c>
    </row>
    <row r="1384" spans="5:7" x14ac:dyDescent="0.2">
      <c r="E1384">
        <v>1356</v>
      </c>
      <c r="F1384">
        <f t="shared" si="55"/>
        <v>27.924666666666667</v>
      </c>
      <c r="G1384">
        <f t="shared" si="56"/>
        <v>20</v>
      </c>
    </row>
    <row r="1385" spans="5:7" x14ac:dyDescent="0.2">
      <c r="E1385">
        <v>1357</v>
      </c>
      <c r="F1385">
        <f t="shared" si="55"/>
        <v>27.924666666666667</v>
      </c>
      <c r="G1385">
        <f t="shared" si="56"/>
        <v>20</v>
      </c>
    </row>
    <row r="1386" spans="5:7" x14ac:dyDescent="0.2">
      <c r="E1386">
        <v>1358</v>
      </c>
      <c r="F1386">
        <f t="shared" si="55"/>
        <v>27.924666666666667</v>
      </c>
      <c r="G1386">
        <f t="shared" si="56"/>
        <v>20</v>
      </c>
    </row>
    <row r="1387" spans="5:7" x14ac:dyDescent="0.2">
      <c r="E1387">
        <v>1359</v>
      </c>
      <c r="F1387">
        <f t="shared" si="55"/>
        <v>27.924666666666667</v>
      </c>
      <c r="G1387">
        <f t="shared" si="56"/>
        <v>20</v>
      </c>
    </row>
    <row r="1388" spans="5:7" x14ac:dyDescent="0.2">
      <c r="E1388">
        <v>1360</v>
      </c>
      <c r="F1388">
        <f t="shared" si="55"/>
        <v>27.924666666666667</v>
      </c>
      <c r="G1388">
        <f t="shared" si="56"/>
        <v>20</v>
      </c>
    </row>
    <row r="1389" spans="5:7" x14ac:dyDescent="0.2">
      <c r="E1389">
        <v>1361</v>
      </c>
      <c r="F1389">
        <f t="shared" si="55"/>
        <v>27.924666666666667</v>
      </c>
      <c r="G1389">
        <f t="shared" si="56"/>
        <v>20</v>
      </c>
    </row>
    <row r="1390" spans="5:7" x14ac:dyDescent="0.2">
      <c r="E1390">
        <v>1362</v>
      </c>
      <c r="F1390">
        <f t="shared" si="55"/>
        <v>27.924666666666667</v>
      </c>
      <c r="G1390">
        <f t="shared" si="56"/>
        <v>20</v>
      </c>
    </row>
    <row r="1391" spans="5:7" x14ac:dyDescent="0.2">
      <c r="E1391">
        <v>1363</v>
      </c>
      <c r="F1391">
        <f t="shared" si="55"/>
        <v>27.924666666666667</v>
      </c>
      <c r="G1391">
        <f t="shared" si="56"/>
        <v>20</v>
      </c>
    </row>
    <row r="1392" spans="5:7" x14ac:dyDescent="0.2">
      <c r="E1392">
        <v>1364</v>
      </c>
      <c r="F1392">
        <f t="shared" si="55"/>
        <v>27.924666666666667</v>
      </c>
      <c r="G1392">
        <f t="shared" si="56"/>
        <v>20</v>
      </c>
    </row>
    <row r="1393" spans="5:7" x14ac:dyDescent="0.2">
      <c r="E1393">
        <v>1365</v>
      </c>
      <c r="F1393">
        <f t="shared" si="55"/>
        <v>27.924666666666667</v>
      </c>
      <c r="G1393">
        <f t="shared" si="56"/>
        <v>20</v>
      </c>
    </row>
    <row r="1394" spans="5:7" x14ac:dyDescent="0.2">
      <c r="E1394">
        <v>1366</v>
      </c>
      <c r="F1394">
        <f t="shared" si="55"/>
        <v>27.924666666666667</v>
      </c>
      <c r="G1394">
        <f t="shared" si="56"/>
        <v>20</v>
      </c>
    </row>
    <row r="1395" spans="5:7" x14ac:dyDescent="0.2">
      <c r="E1395">
        <v>1367</v>
      </c>
      <c r="F1395">
        <f t="shared" si="55"/>
        <v>27.924666666666667</v>
      </c>
      <c r="G1395">
        <f t="shared" si="56"/>
        <v>20</v>
      </c>
    </row>
    <row r="1396" spans="5:7" x14ac:dyDescent="0.2">
      <c r="E1396">
        <v>1368</v>
      </c>
      <c r="F1396">
        <f t="shared" si="55"/>
        <v>27.924666666666667</v>
      </c>
      <c r="G1396">
        <f t="shared" si="56"/>
        <v>20</v>
      </c>
    </row>
    <row r="1397" spans="5:7" x14ac:dyDescent="0.2">
      <c r="E1397">
        <v>1369</v>
      </c>
      <c r="F1397">
        <f t="shared" si="55"/>
        <v>27.924666666666667</v>
      </c>
      <c r="G1397">
        <f t="shared" si="56"/>
        <v>20</v>
      </c>
    </row>
    <row r="1398" spans="5:7" x14ac:dyDescent="0.2">
      <c r="E1398">
        <v>1370</v>
      </c>
      <c r="F1398">
        <f t="shared" si="55"/>
        <v>27.924666666666667</v>
      </c>
      <c r="G1398">
        <f t="shared" si="56"/>
        <v>20</v>
      </c>
    </row>
    <row r="1399" spans="5:7" x14ac:dyDescent="0.2">
      <c r="E1399">
        <v>1371</v>
      </c>
      <c r="F1399">
        <f t="shared" si="55"/>
        <v>27.924666666666667</v>
      </c>
      <c r="G1399">
        <f t="shared" si="56"/>
        <v>20</v>
      </c>
    </row>
    <row r="1400" spans="5:7" x14ac:dyDescent="0.2">
      <c r="E1400">
        <v>1372</v>
      </c>
      <c r="F1400">
        <f t="shared" si="55"/>
        <v>27.924666666666667</v>
      </c>
      <c r="G1400">
        <f t="shared" si="56"/>
        <v>20</v>
      </c>
    </row>
    <row r="1401" spans="5:7" x14ac:dyDescent="0.2">
      <c r="E1401">
        <v>1373</v>
      </c>
      <c r="F1401">
        <f t="shared" si="55"/>
        <v>27.924666666666667</v>
      </c>
      <c r="G1401">
        <f t="shared" si="56"/>
        <v>20</v>
      </c>
    </row>
    <row r="1402" spans="5:7" x14ac:dyDescent="0.2">
      <c r="E1402">
        <v>1374</v>
      </c>
      <c r="F1402">
        <f t="shared" si="55"/>
        <v>27.924666666666667</v>
      </c>
      <c r="G1402">
        <f t="shared" si="56"/>
        <v>20</v>
      </c>
    </row>
    <row r="1403" spans="5:7" x14ac:dyDescent="0.2">
      <c r="E1403">
        <v>1375</v>
      </c>
      <c r="F1403">
        <f t="shared" si="55"/>
        <v>27.924666666666667</v>
      </c>
      <c r="G1403">
        <f t="shared" si="56"/>
        <v>20</v>
      </c>
    </row>
    <row r="1404" spans="5:7" x14ac:dyDescent="0.2">
      <c r="E1404">
        <v>1376</v>
      </c>
      <c r="F1404">
        <f t="shared" si="55"/>
        <v>31.953666666666667</v>
      </c>
      <c r="G1404">
        <f t="shared" si="56"/>
        <v>20</v>
      </c>
    </row>
    <row r="1405" spans="5:7" x14ac:dyDescent="0.2">
      <c r="E1405">
        <v>1377</v>
      </c>
      <c r="F1405">
        <f t="shared" si="55"/>
        <v>31.953666666666667</v>
      </c>
      <c r="G1405">
        <f t="shared" si="56"/>
        <v>20</v>
      </c>
    </row>
    <row r="1406" spans="5:7" x14ac:dyDescent="0.2">
      <c r="E1406">
        <v>1378</v>
      </c>
      <c r="F1406">
        <f t="shared" si="55"/>
        <v>31.953666666666667</v>
      </c>
      <c r="G1406">
        <f t="shared" si="56"/>
        <v>20</v>
      </c>
    </row>
    <row r="1407" spans="5:7" x14ac:dyDescent="0.2">
      <c r="E1407">
        <v>1379</v>
      </c>
      <c r="F1407">
        <f t="shared" si="55"/>
        <v>31.953666666666667</v>
      </c>
      <c r="G1407">
        <f t="shared" si="56"/>
        <v>20</v>
      </c>
    </row>
    <row r="1408" spans="5:7" x14ac:dyDescent="0.2">
      <c r="E1408">
        <v>1380</v>
      </c>
      <c r="F1408">
        <f t="shared" si="55"/>
        <v>31.953666666666667</v>
      </c>
      <c r="G1408">
        <f t="shared" si="56"/>
        <v>20</v>
      </c>
    </row>
    <row r="1409" spans="5:7" x14ac:dyDescent="0.2">
      <c r="E1409">
        <v>1381</v>
      </c>
      <c r="F1409">
        <f t="shared" si="55"/>
        <v>31.953666666666667</v>
      </c>
      <c r="G1409">
        <f t="shared" si="56"/>
        <v>21</v>
      </c>
    </row>
    <row r="1410" spans="5:7" x14ac:dyDescent="0.2">
      <c r="E1410">
        <v>1382</v>
      </c>
      <c r="F1410">
        <f t="shared" si="55"/>
        <v>31.953666666666667</v>
      </c>
      <c r="G1410">
        <f t="shared" si="56"/>
        <v>21</v>
      </c>
    </row>
    <row r="1411" spans="5:7" x14ac:dyDescent="0.2">
      <c r="E1411">
        <v>1383</v>
      </c>
      <c r="F1411">
        <f t="shared" si="55"/>
        <v>31.953666666666667</v>
      </c>
      <c r="G1411">
        <f t="shared" si="56"/>
        <v>21</v>
      </c>
    </row>
    <row r="1412" spans="5:7" x14ac:dyDescent="0.2">
      <c r="E1412">
        <v>1384</v>
      </c>
      <c r="F1412">
        <f t="shared" si="55"/>
        <v>31.953666666666667</v>
      </c>
      <c r="G1412">
        <f t="shared" si="56"/>
        <v>21</v>
      </c>
    </row>
    <row r="1413" spans="5:7" x14ac:dyDescent="0.2">
      <c r="E1413">
        <v>1385</v>
      </c>
      <c r="F1413">
        <f t="shared" si="55"/>
        <v>31.953666666666667</v>
      </c>
      <c r="G1413">
        <f t="shared" si="56"/>
        <v>21</v>
      </c>
    </row>
    <row r="1414" spans="5:7" x14ac:dyDescent="0.2">
      <c r="E1414">
        <v>1386</v>
      </c>
      <c r="F1414">
        <f t="shared" si="55"/>
        <v>31.953666666666667</v>
      </c>
      <c r="G1414">
        <f t="shared" si="56"/>
        <v>21</v>
      </c>
    </row>
    <row r="1415" spans="5:7" x14ac:dyDescent="0.2">
      <c r="E1415">
        <v>1387</v>
      </c>
      <c r="F1415">
        <f t="shared" si="55"/>
        <v>31.953666666666667</v>
      </c>
      <c r="G1415">
        <f t="shared" si="56"/>
        <v>21</v>
      </c>
    </row>
    <row r="1416" spans="5:7" x14ac:dyDescent="0.2">
      <c r="E1416">
        <v>1388</v>
      </c>
      <c r="F1416">
        <f t="shared" si="55"/>
        <v>31.953666666666667</v>
      </c>
      <c r="G1416">
        <f t="shared" si="56"/>
        <v>21</v>
      </c>
    </row>
    <row r="1417" spans="5:7" x14ac:dyDescent="0.2">
      <c r="E1417">
        <v>1389</v>
      </c>
      <c r="F1417">
        <f t="shared" si="55"/>
        <v>31.953666666666667</v>
      </c>
      <c r="G1417">
        <f t="shared" si="56"/>
        <v>21</v>
      </c>
    </row>
    <row r="1418" spans="5:7" x14ac:dyDescent="0.2">
      <c r="E1418">
        <v>1390</v>
      </c>
      <c r="F1418">
        <f t="shared" si="55"/>
        <v>31.953666666666667</v>
      </c>
      <c r="G1418">
        <f t="shared" si="56"/>
        <v>21</v>
      </c>
    </row>
    <row r="1419" spans="5:7" x14ac:dyDescent="0.2">
      <c r="E1419">
        <v>1391</v>
      </c>
      <c r="F1419">
        <f t="shared" si="55"/>
        <v>31.953666666666667</v>
      </c>
      <c r="G1419">
        <f t="shared" si="56"/>
        <v>21</v>
      </c>
    </row>
    <row r="1420" spans="5:7" x14ac:dyDescent="0.2">
      <c r="E1420">
        <v>1392</v>
      </c>
      <c r="F1420">
        <f t="shared" si="55"/>
        <v>31.953666666666667</v>
      </c>
      <c r="G1420">
        <f t="shared" si="56"/>
        <v>21</v>
      </c>
    </row>
    <row r="1421" spans="5:7" x14ac:dyDescent="0.2">
      <c r="E1421">
        <v>1393</v>
      </c>
      <c r="F1421">
        <f t="shared" si="55"/>
        <v>31.953666666666667</v>
      </c>
      <c r="G1421">
        <f t="shared" si="56"/>
        <v>21</v>
      </c>
    </row>
    <row r="1422" spans="5:7" x14ac:dyDescent="0.2">
      <c r="E1422">
        <v>1394</v>
      </c>
      <c r="F1422">
        <f t="shared" si="55"/>
        <v>31.953666666666667</v>
      </c>
      <c r="G1422">
        <f t="shared" si="56"/>
        <v>21</v>
      </c>
    </row>
    <row r="1423" spans="5:7" x14ac:dyDescent="0.2">
      <c r="E1423">
        <v>1395</v>
      </c>
      <c r="F1423">
        <f t="shared" si="55"/>
        <v>31.953666666666667</v>
      </c>
      <c r="G1423">
        <f t="shared" si="56"/>
        <v>21</v>
      </c>
    </row>
    <row r="1424" spans="5:7" x14ac:dyDescent="0.2">
      <c r="E1424">
        <v>1396</v>
      </c>
      <c r="F1424">
        <f t="shared" si="55"/>
        <v>31.953666666666667</v>
      </c>
      <c r="G1424">
        <f t="shared" si="56"/>
        <v>21</v>
      </c>
    </row>
    <row r="1425" spans="5:7" x14ac:dyDescent="0.2">
      <c r="E1425">
        <v>1397</v>
      </c>
      <c r="F1425">
        <f t="shared" si="55"/>
        <v>31.953666666666667</v>
      </c>
      <c r="G1425">
        <f t="shared" si="56"/>
        <v>21</v>
      </c>
    </row>
    <row r="1426" spans="5:7" x14ac:dyDescent="0.2">
      <c r="E1426">
        <v>1398</v>
      </c>
      <c r="F1426">
        <f t="shared" si="55"/>
        <v>31.953666666666667</v>
      </c>
      <c r="G1426">
        <f t="shared" si="56"/>
        <v>21</v>
      </c>
    </row>
    <row r="1427" spans="5:7" x14ac:dyDescent="0.2">
      <c r="E1427">
        <v>1399</v>
      </c>
      <c r="F1427">
        <f t="shared" si="55"/>
        <v>31.953666666666667</v>
      </c>
      <c r="G1427">
        <f t="shared" si="56"/>
        <v>21</v>
      </c>
    </row>
    <row r="1428" spans="5:7" x14ac:dyDescent="0.2">
      <c r="E1428">
        <v>1400</v>
      </c>
      <c r="F1428">
        <f t="shared" si="55"/>
        <v>31.953666666666667</v>
      </c>
      <c r="G1428">
        <f t="shared" si="56"/>
        <v>21</v>
      </c>
    </row>
    <row r="1429" spans="5:7" x14ac:dyDescent="0.2">
      <c r="E1429">
        <v>1401</v>
      </c>
      <c r="F1429">
        <f t="shared" si="55"/>
        <v>32.218666666666671</v>
      </c>
      <c r="G1429">
        <f t="shared" si="56"/>
        <v>21</v>
      </c>
    </row>
    <row r="1430" spans="5:7" x14ac:dyDescent="0.2">
      <c r="E1430">
        <v>1402</v>
      </c>
      <c r="F1430">
        <f t="shared" si="55"/>
        <v>32.218666666666671</v>
      </c>
      <c r="G1430">
        <f t="shared" si="56"/>
        <v>21</v>
      </c>
    </row>
    <row r="1431" spans="5:7" x14ac:dyDescent="0.2">
      <c r="E1431">
        <v>1403</v>
      </c>
      <c r="F1431">
        <f t="shared" si="55"/>
        <v>32.218666666666671</v>
      </c>
      <c r="G1431">
        <f t="shared" si="56"/>
        <v>21</v>
      </c>
    </row>
    <row r="1432" spans="5:7" x14ac:dyDescent="0.2">
      <c r="E1432">
        <v>1404</v>
      </c>
      <c r="F1432">
        <f t="shared" si="55"/>
        <v>32.218666666666671</v>
      </c>
      <c r="G1432">
        <f t="shared" si="56"/>
        <v>21</v>
      </c>
    </row>
    <row r="1433" spans="5:7" x14ac:dyDescent="0.2">
      <c r="E1433">
        <v>1405</v>
      </c>
      <c r="F1433">
        <f t="shared" si="55"/>
        <v>32.218666666666671</v>
      </c>
      <c r="G1433">
        <f t="shared" si="56"/>
        <v>21</v>
      </c>
    </row>
    <row r="1434" spans="5:7" x14ac:dyDescent="0.2">
      <c r="E1434">
        <v>1406</v>
      </c>
      <c r="F1434">
        <f t="shared" si="55"/>
        <v>32.218666666666671</v>
      </c>
      <c r="G1434">
        <f t="shared" si="56"/>
        <v>21</v>
      </c>
    </row>
    <row r="1435" spans="5:7" x14ac:dyDescent="0.2">
      <c r="E1435">
        <v>1407</v>
      </c>
      <c r="F1435">
        <f t="shared" si="55"/>
        <v>32.218666666666671</v>
      </c>
      <c r="G1435">
        <f t="shared" si="56"/>
        <v>21</v>
      </c>
    </row>
    <row r="1436" spans="5:7" x14ac:dyDescent="0.2">
      <c r="E1436">
        <v>1408</v>
      </c>
      <c r="F1436">
        <f t="shared" si="55"/>
        <v>32.218666666666671</v>
      </c>
      <c r="G1436">
        <f t="shared" si="56"/>
        <v>21</v>
      </c>
    </row>
    <row r="1437" spans="5:7" x14ac:dyDescent="0.2">
      <c r="E1437">
        <v>1409</v>
      </c>
      <c r="F1437">
        <f t="shared" si="55"/>
        <v>32.218666666666671</v>
      </c>
      <c r="G1437">
        <f t="shared" si="56"/>
        <v>21</v>
      </c>
    </row>
    <row r="1438" spans="5:7" x14ac:dyDescent="0.2">
      <c r="E1438">
        <v>1410</v>
      </c>
      <c r="F1438">
        <f t="shared" ref="F1438:F1501" si="57">VLOOKUP(E1438,$B$29:$C$97,2)</f>
        <v>32.218666666666671</v>
      </c>
      <c r="G1438">
        <f t="shared" ref="G1438:G1501" si="58">INT((ROW(G1410)-1)/69)+1</f>
        <v>21</v>
      </c>
    </row>
    <row r="1439" spans="5:7" x14ac:dyDescent="0.2">
      <c r="E1439">
        <v>1411</v>
      </c>
      <c r="F1439">
        <f t="shared" si="57"/>
        <v>32.218666666666671</v>
      </c>
      <c r="G1439">
        <f t="shared" si="58"/>
        <v>21</v>
      </c>
    </row>
    <row r="1440" spans="5:7" x14ac:dyDescent="0.2">
      <c r="E1440">
        <v>1412</v>
      </c>
      <c r="F1440">
        <f t="shared" si="57"/>
        <v>32.218666666666671</v>
      </c>
      <c r="G1440">
        <f t="shared" si="58"/>
        <v>21</v>
      </c>
    </row>
    <row r="1441" spans="5:7" x14ac:dyDescent="0.2">
      <c r="E1441">
        <v>1413</v>
      </c>
      <c r="F1441">
        <f t="shared" si="57"/>
        <v>32.218666666666671</v>
      </c>
      <c r="G1441">
        <f t="shared" si="58"/>
        <v>21</v>
      </c>
    </row>
    <row r="1442" spans="5:7" x14ac:dyDescent="0.2">
      <c r="E1442">
        <v>1414</v>
      </c>
      <c r="F1442">
        <f t="shared" si="57"/>
        <v>32.218666666666671</v>
      </c>
      <c r="G1442">
        <f t="shared" si="58"/>
        <v>21</v>
      </c>
    </row>
    <row r="1443" spans="5:7" x14ac:dyDescent="0.2">
      <c r="E1443">
        <v>1415</v>
      </c>
      <c r="F1443">
        <f t="shared" si="57"/>
        <v>32.218666666666671</v>
      </c>
      <c r="G1443">
        <f t="shared" si="58"/>
        <v>21</v>
      </c>
    </row>
    <row r="1444" spans="5:7" x14ac:dyDescent="0.2">
      <c r="E1444">
        <v>1416</v>
      </c>
      <c r="F1444">
        <f t="shared" si="57"/>
        <v>32.218666666666671</v>
      </c>
      <c r="G1444">
        <f t="shared" si="58"/>
        <v>21</v>
      </c>
    </row>
    <row r="1445" spans="5:7" x14ac:dyDescent="0.2">
      <c r="E1445">
        <v>1417</v>
      </c>
      <c r="F1445">
        <f t="shared" si="57"/>
        <v>32.218666666666671</v>
      </c>
      <c r="G1445">
        <f t="shared" si="58"/>
        <v>21</v>
      </c>
    </row>
    <row r="1446" spans="5:7" x14ac:dyDescent="0.2">
      <c r="E1446">
        <v>1418</v>
      </c>
      <c r="F1446">
        <f t="shared" si="57"/>
        <v>32.218666666666671</v>
      </c>
      <c r="G1446">
        <f t="shared" si="58"/>
        <v>21</v>
      </c>
    </row>
    <row r="1447" spans="5:7" x14ac:dyDescent="0.2">
      <c r="E1447">
        <v>1419</v>
      </c>
      <c r="F1447">
        <f t="shared" si="57"/>
        <v>32.218666666666671</v>
      </c>
      <c r="G1447">
        <f t="shared" si="58"/>
        <v>21</v>
      </c>
    </row>
    <row r="1448" spans="5:7" x14ac:dyDescent="0.2">
      <c r="E1448">
        <v>1420</v>
      </c>
      <c r="F1448">
        <f t="shared" si="57"/>
        <v>32.218666666666671</v>
      </c>
      <c r="G1448">
        <f t="shared" si="58"/>
        <v>21</v>
      </c>
    </row>
    <row r="1449" spans="5:7" x14ac:dyDescent="0.2">
      <c r="E1449">
        <v>1421</v>
      </c>
      <c r="F1449">
        <f t="shared" si="57"/>
        <v>32.218666666666671</v>
      </c>
      <c r="G1449">
        <f t="shared" si="58"/>
        <v>21</v>
      </c>
    </row>
    <row r="1450" spans="5:7" x14ac:dyDescent="0.2">
      <c r="E1450">
        <v>1422</v>
      </c>
      <c r="F1450">
        <f t="shared" si="57"/>
        <v>32.218666666666671</v>
      </c>
      <c r="G1450">
        <f t="shared" si="58"/>
        <v>21</v>
      </c>
    </row>
    <row r="1451" spans="5:7" x14ac:dyDescent="0.2">
      <c r="E1451">
        <v>1423</v>
      </c>
      <c r="F1451">
        <f t="shared" si="57"/>
        <v>32.218666666666671</v>
      </c>
      <c r="G1451">
        <f t="shared" si="58"/>
        <v>21</v>
      </c>
    </row>
    <row r="1452" spans="5:7" x14ac:dyDescent="0.2">
      <c r="E1452">
        <v>1424</v>
      </c>
      <c r="F1452">
        <f t="shared" si="57"/>
        <v>32.218666666666671</v>
      </c>
      <c r="G1452">
        <f t="shared" si="58"/>
        <v>21</v>
      </c>
    </row>
    <row r="1453" spans="5:7" x14ac:dyDescent="0.2">
      <c r="E1453">
        <v>1425</v>
      </c>
      <c r="F1453">
        <f t="shared" si="57"/>
        <v>32.218666666666671</v>
      </c>
      <c r="G1453">
        <f t="shared" si="58"/>
        <v>21</v>
      </c>
    </row>
    <row r="1454" spans="5:7" x14ac:dyDescent="0.2">
      <c r="E1454">
        <v>1426</v>
      </c>
      <c r="F1454">
        <f t="shared" si="57"/>
        <v>31.450000000000003</v>
      </c>
      <c r="G1454">
        <f t="shared" si="58"/>
        <v>21</v>
      </c>
    </row>
    <row r="1455" spans="5:7" x14ac:dyDescent="0.2">
      <c r="E1455">
        <v>1427</v>
      </c>
      <c r="F1455">
        <f t="shared" si="57"/>
        <v>31.450000000000003</v>
      </c>
      <c r="G1455">
        <f t="shared" si="58"/>
        <v>21</v>
      </c>
    </row>
    <row r="1456" spans="5:7" x14ac:dyDescent="0.2">
      <c r="E1456">
        <v>1428</v>
      </c>
      <c r="F1456">
        <f t="shared" si="57"/>
        <v>31.450000000000003</v>
      </c>
      <c r="G1456">
        <f t="shared" si="58"/>
        <v>21</v>
      </c>
    </row>
    <row r="1457" spans="5:7" x14ac:dyDescent="0.2">
      <c r="E1457">
        <v>1429</v>
      </c>
      <c r="F1457">
        <f t="shared" si="57"/>
        <v>31.450000000000003</v>
      </c>
      <c r="G1457">
        <f t="shared" si="58"/>
        <v>21</v>
      </c>
    </row>
    <row r="1458" spans="5:7" x14ac:dyDescent="0.2">
      <c r="E1458">
        <v>1430</v>
      </c>
      <c r="F1458">
        <f t="shared" si="57"/>
        <v>31.450000000000003</v>
      </c>
      <c r="G1458">
        <f t="shared" si="58"/>
        <v>21</v>
      </c>
    </row>
    <row r="1459" spans="5:7" x14ac:dyDescent="0.2">
      <c r="E1459">
        <v>1431</v>
      </c>
      <c r="F1459">
        <f t="shared" si="57"/>
        <v>31.450000000000003</v>
      </c>
      <c r="G1459">
        <f t="shared" si="58"/>
        <v>21</v>
      </c>
    </row>
    <row r="1460" spans="5:7" x14ac:dyDescent="0.2">
      <c r="E1460">
        <v>1432</v>
      </c>
      <c r="F1460">
        <f t="shared" si="57"/>
        <v>31.450000000000003</v>
      </c>
      <c r="G1460">
        <f t="shared" si="58"/>
        <v>21</v>
      </c>
    </row>
    <row r="1461" spans="5:7" x14ac:dyDescent="0.2">
      <c r="E1461">
        <v>1433</v>
      </c>
      <c r="F1461">
        <f t="shared" si="57"/>
        <v>31.450000000000003</v>
      </c>
      <c r="G1461">
        <f t="shared" si="58"/>
        <v>21</v>
      </c>
    </row>
    <row r="1462" spans="5:7" x14ac:dyDescent="0.2">
      <c r="E1462">
        <v>1434</v>
      </c>
      <c r="F1462">
        <f t="shared" si="57"/>
        <v>31.450000000000003</v>
      </c>
      <c r="G1462">
        <f t="shared" si="58"/>
        <v>21</v>
      </c>
    </row>
    <row r="1463" spans="5:7" x14ac:dyDescent="0.2">
      <c r="E1463">
        <v>1435</v>
      </c>
      <c r="F1463">
        <f t="shared" si="57"/>
        <v>31.450000000000003</v>
      </c>
      <c r="G1463">
        <f t="shared" si="58"/>
        <v>21</v>
      </c>
    </row>
    <row r="1464" spans="5:7" x14ac:dyDescent="0.2">
      <c r="E1464">
        <v>1436</v>
      </c>
      <c r="F1464">
        <f t="shared" si="57"/>
        <v>31.450000000000003</v>
      </c>
      <c r="G1464">
        <f t="shared" si="58"/>
        <v>21</v>
      </c>
    </row>
    <row r="1465" spans="5:7" x14ac:dyDescent="0.2">
      <c r="E1465">
        <v>1437</v>
      </c>
      <c r="F1465">
        <f t="shared" si="57"/>
        <v>31.450000000000003</v>
      </c>
      <c r="G1465">
        <f t="shared" si="58"/>
        <v>21</v>
      </c>
    </row>
    <row r="1466" spans="5:7" x14ac:dyDescent="0.2">
      <c r="E1466">
        <v>1438</v>
      </c>
      <c r="F1466">
        <f t="shared" si="57"/>
        <v>31.450000000000003</v>
      </c>
      <c r="G1466">
        <f t="shared" si="58"/>
        <v>21</v>
      </c>
    </row>
    <row r="1467" spans="5:7" x14ac:dyDescent="0.2">
      <c r="E1467">
        <v>1439</v>
      </c>
      <c r="F1467">
        <f t="shared" si="57"/>
        <v>31.450000000000003</v>
      </c>
      <c r="G1467">
        <f t="shared" si="58"/>
        <v>21</v>
      </c>
    </row>
    <row r="1468" spans="5:7" x14ac:dyDescent="0.2">
      <c r="E1468">
        <v>1440</v>
      </c>
      <c r="F1468">
        <f t="shared" si="57"/>
        <v>31.450000000000003</v>
      </c>
      <c r="G1468">
        <f t="shared" si="58"/>
        <v>21</v>
      </c>
    </row>
    <row r="1469" spans="5:7" x14ac:dyDescent="0.2">
      <c r="E1469">
        <v>1441</v>
      </c>
      <c r="F1469">
        <f t="shared" si="57"/>
        <v>31.450000000000003</v>
      </c>
      <c r="G1469">
        <f t="shared" si="58"/>
        <v>21</v>
      </c>
    </row>
    <row r="1470" spans="5:7" x14ac:dyDescent="0.2">
      <c r="E1470">
        <v>1442</v>
      </c>
      <c r="F1470">
        <f t="shared" si="57"/>
        <v>31.450000000000003</v>
      </c>
      <c r="G1470">
        <f t="shared" si="58"/>
        <v>21</v>
      </c>
    </row>
    <row r="1471" spans="5:7" x14ac:dyDescent="0.2">
      <c r="E1471">
        <v>1443</v>
      </c>
      <c r="F1471">
        <f t="shared" si="57"/>
        <v>31.450000000000003</v>
      </c>
      <c r="G1471">
        <f t="shared" si="58"/>
        <v>21</v>
      </c>
    </row>
    <row r="1472" spans="5:7" x14ac:dyDescent="0.2">
      <c r="E1472">
        <v>1444</v>
      </c>
      <c r="F1472">
        <f t="shared" si="57"/>
        <v>31.450000000000003</v>
      </c>
      <c r="G1472">
        <f t="shared" si="58"/>
        <v>21</v>
      </c>
    </row>
    <row r="1473" spans="5:7" x14ac:dyDescent="0.2">
      <c r="E1473">
        <v>1445</v>
      </c>
      <c r="F1473">
        <f t="shared" si="57"/>
        <v>31.450000000000003</v>
      </c>
      <c r="G1473">
        <f t="shared" si="58"/>
        <v>21</v>
      </c>
    </row>
    <row r="1474" spans="5:7" x14ac:dyDescent="0.2">
      <c r="E1474">
        <v>1446</v>
      </c>
      <c r="F1474">
        <f t="shared" si="57"/>
        <v>31.450000000000003</v>
      </c>
      <c r="G1474">
        <f t="shared" si="58"/>
        <v>21</v>
      </c>
    </row>
    <row r="1475" spans="5:7" x14ac:dyDescent="0.2">
      <c r="E1475">
        <v>1447</v>
      </c>
      <c r="F1475">
        <f t="shared" si="57"/>
        <v>31.450000000000003</v>
      </c>
      <c r="G1475">
        <f t="shared" si="58"/>
        <v>21</v>
      </c>
    </row>
    <row r="1476" spans="5:7" x14ac:dyDescent="0.2">
      <c r="E1476">
        <v>1448</v>
      </c>
      <c r="F1476">
        <f t="shared" si="57"/>
        <v>31.450000000000003</v>
      </c>
      <c r="G1476">
        <f t="shared" si="58"/>
        <v>21</v>
      </c>
    </row>
    <row r="1477" spans="5:7" x14ac:dyDescent="0.2">
      <c r="E1477">
        <v>1449</v>
      </c>
      <c r="F1477">
        <f t="shared" si="57"/>
        <v>31.450000000000003</v>
      </c>
      <c r="G1477">
        <f t="shared" si="58"/>
        <v>21</v>
      </c>
    </row>
    <row r="1478" spans="5:7" x14ac:dyDescent="0.2">
      <c r="E1478">
        <v>1450</v>
      </c>
      <c r="F1478">
        <f t="shared" si="57"/>
        <v>31.450000000000003</v>
      </c>
      <c r="G1478">
        <f t="shared" si="58"/>
        <v>22</v>
      </c>
    </row>
    <row r="1479" spans="5:7" x14ac:dyDescent="0.2">
      <c r="E1479">
        <v>1451</v>
      </c>
      <c r="F1479">
        <f t="shared" si="57"/>
        <v>30.720333333333333</v>
      </c>
      <c r="G1479">
        <f t="shared" si="58"/>
        <v>22</v>
      </c>
    </row>
    <row r="1480" spans="5:7" x14ac:dyDescent="0.2">
      <c r="E1480">
        <v>1452</v>
      </c>
      <c r="F1480">
        <f t="shared" si="57"/>
        <v>30.720333333333333</v>
      </c>
      <c r="G1480">
        <f t="shared" si="58"/>
        <v>22</v>
      </c>
    </row>
    <row r="1481" spans="5:7" x14ac:dyDescent="0.2">
      <c r="E1481">
        <v>1453</v>
      </c>
      <c r="F1481">
        <f t="shared" si="57"/>
        <v>30.720333333333333</v>
      </c>
      <c r="G1481">
        <f t="shared" si="58"/>
        <v>22</v>
      </c>
    </row>
    <row r="1482" spans="5:7" x14ac:dyDescent="0.2">
      <c r="E1482">
        <v>1454</v>
      </c>
      <c r="F1482">
        <f t="shared" si="57"/>
        <v>30.720333333333333</v>
      </c>
      <c r="G1482">
        <f t="shared" si="58"/>
        <v>22</v>
      </c>
    </row>
    <row r="1483" spans="5:7" x14ac:dyDescent="0.2">
      <c r="E1483">
        <v>1455</v>
      </c>
      <c r="F1483">
        <f t="shared" si="57"/>
        <v>30.720333333333333</v>
      </c>
      <c r="G1483">
        <f t="shared" si="58"/>
        <v>22</v>
      </c>
    </row>
    <row r="1484" spans="5:7" x14ac:dyDescent="0.2">
      <c r="E1484">
        <v>1456</v>
      </c>
      <c r="F1484">
        <f t="shared" si="57"/>
        <v>30.720333333333333</v>
      </c>
      <c r="G1484">
        <f t="shared" si="58"/>
        <v>22</v>
      </c>
    </row>
    <row r="1485" spans="5:7" x14ac:dyDescent="0.2">
      <c r="E1485">
        <v>1457</v>
      </c>
      <c r="F1485">
        <f t="shared" si="57"/>
        <v>30.720333333333333</v>
      </c>
      <c r="G1485">
        <f t="shared" si="58"/>
        <v>22</v>
      </c>
    </row>
    <row r="1486" spans="5:7" x14ac:dyDescent="0.2">
      <c r="E1486">
        <v>1458</v>
      </c>
      <c r="F1486">
        <f t="shared" si="57"/>
        <v>30.720333333333333</v>
      </c>
      <c r="G1486">
        <f t="shared" si="58"/>
        <v>22</v>
      </c>
    </row>
    <row r="1487" spans="5:7" x14ac:dyDescent="0.2">
      <c r="E1487">
        <v>1459</v>
      </c>
      <c r="F1487">
        <f t="shared" si="57"/>
        <v>30.720333333333333</v>
      </c>
      <c r="G1487">
        <f t="shared" si="58"/>
        <v>22</v>
      </c>
    </row>
    <row r="1488" spans="5:7" x14ac:dyDescent="0.2">
      <c r="E1488">
        <v>1460</v>
      </c>
      <c r="F1488">
        <f t="shared" si="57"/>
        <v>30.720333333333333</v>
      </c>
      <c r="G1488">
        <f t="shared" si="58"/>
        <v>22</v>
      </c>
    </row>
    <row r="1489" spans="5:7" x14ac:dyDescent="0.2">
      <c r="E1489">
        <v>1461</v>
      </c>
      <c r="F1489">
        <f t="shared" si="57"/>
        <v>30.720333333333333</v>
      </c>
      <c r="G1489">
        <f t="shared" si="58"/>
        <v>22</v>
      </c>
    </row>
    <row r="1490" spans="5:7" x14ac:dyDescent="0.2">
      <c r="E1490">
        <v>1462</v>
      </c>
      <c r="F1490">
        <f t="shared" si="57"/>
        <v>30.720333333333333</v>
      </c>
      <c r="G1490">
        <f t="shared" si="58"/>
        <v>22</v>
      </c>
    </row>
    <row r="1491" spans="5:7" x14ac:dyDescent="0.2">
      <c r="E1491">
        <v>1463</v>
      </c>
      <c r="F1491">
        <f t="shared" si="57"/>
        <v>30.720333333333333</v>
      </c>
      <c r="G1491">
        <f t="shared" si="58"/>
        <v>22</v>
      </c>
    </row>
    <row r="1492" spans="5:7" x14ac:dyDescent="0.2">
      <c r="E1492">
        <v>1464</v>
      </c>
      <c r="F1492">
        <f t="shared" si="57"/>
        <v>30.720333333333333</v>
      </c>
      <c r="G1492">
        <f t="shared" si="58"/>
        <v>22</v>
      </c>
    </row>
    <row r="1493" spans="5:7" x14ac:dyDescent="0.2">
      <c r="E1493">
        <v>1465</v>
      </c>
      <c r="F1493">
        <f t="shared" si="57"/>
        <v>30.720333333333333</v>
      </c>
      <c r="G1493">
        <f t="shared" si="58"/>
        <v>22</v>
      </c>
    </row>
    <row r="1494" spans="5:7" x14ac:dyDescent="0.2">
      <c r="E1494">
        <v>1466</v>
      </c>
      <c r="F1494">
        <f t="shared" si="57"/>
        <v>30.720333333333333</v>
      </c>
      <c r="G1494">
        <f t="shared" si="58"/>
        <v>22</v>
      </c>
    </row>
    <row r="1495" spans="5:7" x14ac:dyDescent="0.2">
      <c r="E1495">
        <v>1467</v>
      </c>
      <c r="F1495">
        <f t="shared" si="57"/>
        <v>30.720333333333333</v>
      </c>
      <c r="G1495">
        <f t="shared" si="58"/>
        <v>22</v>
      </c>
    </row>
    <row r="1496" spans="5:7" x14ac:dyDescent="0.2">
      <c r="E1496">
        <v>1468</v>
      </c>
      <c r="F1496">
        <f t="shared" si="57"/>
        <v>30.720333333333333</v>
      </c>
      <c r="G1496">
        <f t="shared" si="58"/>
        <v>22</v>
      </c>
    </row>
    <row r="1497" spans="5:7" x14ac:dyDescent="0.2">
      <c r="E1497">
        <v>1469</v>
      </c>
      <c r="F1497">
        <f t="shared" si="57"/>
        <v>30.720333333333333</v>
      </c>
      <c r="G1497">
        <f t="shared" si="58"/>
        <v>22</v>
      </c>
    </row>
    <row r="1498" spans="5:7" x14ac:dyDescent="0.2">
      <c r="E1498">
        <v>1470</v>
      </c>
      <c r="F1498">
        <f t="shared" si="57"/>
        <v>30.720333333333333</v>
      </c>
      <c r="G1498">
        <f t="shared" si="58"/>
        <v>22</v>
      </c>
    </row>
    <row r="1499" spans="5:7" x14ac:dyDescent="0.2">
      <c r="E1499">
        <v>1471</v>
      </c>
      <c r="F1499">
        <f t="shared" si="57"/>
        <v>30.720333333333333</v>
      </c>
      <c r="G1499">
        <f t="shared" si="58"/>
        <v>22</v>
      </c>
    </row>
    <row r="1500" spans="5:7" x14ac:dyDescent="0.2">
      <c r="E1500">
        <v>1472</v>
      </c>
      <c r="F1500">
        <f t="shared" si="57"/>
        <v>30.720333333333333</v>
      </c>
      <c r="G1500">
        <f t="shared" si="58"/>
        <v>22</v>
      </c>
    </row>
    <row r="1501" spans="5:7" x14ac:dyDescent="0.2">
      <c r="E1501">
        <v>1473</v>
      </c>
      <c r="F1501">
        <f t="shared" si="57"/>
        <v>30.720333333333333</v>
      </c>
      <c r="G1501">
        <f t="shared" si="58"/>
        <v>22</v>
      </c>
    </row>
    <row r="1502" spans="5:7" x14ac:dyDescent="0.2">
      <c r="E1502">
        <v>1474</v>
      </c>
      <c r="F1502">
        <f t="shared" ref="F1502:F1565" si="59">VLOOKUP(E1502,$B$29:$C$97,2)</f>
        <v>30.720333333333333</v>
      </c>
      <c r="G1502">
        <f t="shared" ref="G1502:G1565" si="60">INT((ROW(G1474)-1)/69)+1</f>
        <v>22</v>
      </c>
    </row>
    <row r="1503" spans="5:7" x14ac:dyDescent="0.2">
      <c r="E1503">
        <v>1475</v>
      </c>
      <c r="F1503">
        <f t="shared" si="59"/>
        <v>30.720333333333333</v>
      </c>
      <c r="G1503">
        <f t="shared" si="60"/>
        <v>22</v>
      </c>
    </row>
    <row r="1504" spans="5:7" x14ac:dyDescent="0.2">
      <c r="E1504">
        <v>1476</v>
      </c>
      <c r="F1504">
        <f t="shared" si="59"/>
        <v>29.186000000000003</v>
      </c>
      <c r="G1504">
        <f t="shared" si="60"/>
        <v>22</v>
      </c>
    </row>
    <row r="1505" spans="5:7" x14ac:dyDescent="0.2">
      <c r="E1505">
        <v>1477</v>
      </c>
      <c r="F1505">
        <f t="shared" si="59"/>
        <v>29.186000000000003</v>
      </c>
      <c r="G1505">
        <f t="shared" si="60"/>
        <v>22</v>
      </c>
    </row>
    <row r="1506" spans="5:7" x14ac:dyDescent="0.2">
      <c r="E1506">
        <v>1478</v>
      </c>
      <c r="F1506">
        <f t="shared" si="59"/>
        <v>29.186000000000003</v>
      </c>
      <c r="G1506">
        <f t="shared" si="60"/>
        <v>22</v>
      </c>
    </row>
    <row r="1507" spans="5:7" x14ac:dyDescent="0.2">
      <c r="E1507">
        <v>1479</v>
      </c>
      <c r="F1507">
        <f t="shared" si="59"/>
        <v>29.186000000000003</v>
      </c>
      <c r="G1507">
        <f t="shared" si="60"/>
        <v>22</v>
      </c>
    </row>
    <row r="1508" spans="5:7" x14ac:dyDescent="0.2">
      <c r="E1508">
        <v>1480</v>
      </c>
      <c r="F1508">
        <f t="shared" si="59"/>
        <v>29.186000000000003</v>
      </c>
      <c r="G1508">
        <f t="shared" si="60"/>
        <v>22</v>
      </c>
    </row>
    <row r="1509" spans="5:7" x14ac:dyDescent="0.2">
      <c r="E1509">
        <v>1481</v>
      </c>
      <c r="F1509">
        <f t="shared" si="59"/>
        <v>29.186000000000003</v>
      </c>
      <c r="G1509">
        <f t="shared" si="60"/>
        <v>22</v>
      </c>
    </row>
    <row r="1510" spans="5:7" x14ac:dyDescent="0.2">
      <c r="E1510">
        <v>1482</v>
      </c>
      <c r="F1510">
        <f t="shared" si="59"/>
        <v>29.186000000000003</v>
      </c>
      <c r="G1510">
        <f t="shared" si="60"/>
        <v>22</v>
      </c>
    </row>
    <row r="1511" spans="5:7" x14ac:dyDescent="0.2">
      <c r="E1511">
        <v>1483</v>
      </c>
      <c r="F1511">
        <f t="shared" si="59"/>
        <v>29.186000000000003</v>
      </c>
      <c r="G1511">
        <f t="shared" si="60"/>
        <v>22</v>
      </c>
    </row>
    <row r="1512" spans="5:7" x14ac:dyDescent="0.2">
      <c r="E1512">
        <v>1484</v>
      </c>
      <c r="F1512">
        <f t="shared" si="59"/>
        <v>29.186000000000003</v>
      </c>
      <c r="G1512">
        <f t="shared" si="60"/>
        <v>22</v>
      </c>
    </row>
    <row r="1513" spans="5:7" x14ac:dyDescent="0.2">
      <c r="E1513">
        <v>1485</v>
      </c>
      <c r="F1513">
        <f t="shared" si="59"/>
        <v>29.186000000000003</v>
      </c>
      <c r="G1513">
        <f t="shared" si="60"/>
        <v>22</v>
      </c>
    </row>
    <row r="1514" spans="5:7" x14ac:dyDescent="0.2">
      <c r="E1514">
        <v>1486</v>
      </c>
      <c r="F1514">
        <f t="shared" si="59"/>
        <v>29.186000000000003</v>
      </c>
      <c r="G1514">
        <f t="shared" si="60"/>
        <v>22</v>
      </c>
    </row>
    <row r="1515" spans="5:7" x14ac:dyDescent="0.2">
      <c r="E1515">
        <v>1487</v>
      </c>
      <c r="F1515">
        <f t="shared" si="59"/>
        <v>29.186000000000003</v>
      </c>
      <c r="G1515">
        <f t="shared" si="60"/>
        <v>22</v>
      </c>
    </row>
    <row r="1516" spans="5:7" x14ac:dyDescent="0.2">
      <c r="E1516">
        <v>1488</v>
      </c>
      <c r="F1516">
        <f t="shared" si="59"/>
        <v>29.186000000000003</v>
      </c>
      <c r="G1516">
        <f t="shared" si="60"/>
        <v>22</v>
      </c>
    </row>
    <row r="1517" spans="5:7" x14ac:dyDescent="0.2">
      <c r="E1517">
        <v>1489</v>
      </c>
      <c r="F1517">
        <f t="shared" si="59"/>
        <v>29.186000000000003</v>
      </c>
      <c r="G1517">
        <f t="shared" si="60"/>
        <v>22</v>
      </c>
    </row>
    <row r="1518" spans="5:7" x14ac:dyDescent="0.2">
      <c r="E1518">
        <v>1490</v>
      </c>
      <c r="F1518">
        <f t="shared" si="59"/>
        <v>29.186000000000003</v>
      </c>
      <c r="G1518">
        <f t="shared" si="60"/>
        <v>22</v>
      </c>
    </row>
    <row r="1519" spans="5:7" x14ac:dyDescent="0.2">
      <c r="E1519">
        <v>1491</v>
      </c>
      <c r="F1519">
        <f t="shared" si="59"/>
        <v>29.186000000000003</v>
      </c>
      <c r="G1519">
        <f t="shared" si="60"/>
        <v>22</v>
      </c>
    </row>
    <row r="1520" spans="5:7" x14ac:dyDescent="0.2">
      <c r="E1520">
        <v>1492</v>
      </c>
      <c r="F1520">
        <f t="shared" si="59"/>
        <v>29.186000000000003</v>
      </c>
      <c r="G1520">
        <f t="shared" si="60"/>
        <v>22</v>
      </c>
    </row>
    <row r="1521" spans="5:7" x14ac:dyDescent="0.2">
      <c r="E1521">
        <v>1493</v>
      </c>
      <c r="F1521">
        <f t="shared" si="59"/>
        <v>29.186000000000003</v>
      </c>
      <c r="G1521">
        <f t="shared" si="60"/>
        <v>22</v>
      </c>
    </row>
    <row r="1522" spans="5:7" x14ac:dyDescent="0.2">
      <c r="E1522">
        <v>1494</v>
      </c>
      <c r="F1522">
        <f t="shared" si="59"/>
        <v>29.186000000000003</v>
      </c>
      <c r="G1522">
        <f t="shared" si="60"/>
        <v>22</v>
      </c>
    </row>
    <row r="1523" spans="5:7" x14ac:dyDescent="0.2">
      <c r="E1523">
        <v>1495</v>
      </c>
      <c r="F1523">
        <f t="shared" si="59"/>
        <v>29.186000000000003</v>
      </c>
      <c r="G1523">
        <f t="shared" si="60"/>
        <v>22</v>
      </c>
    </row>
    <row r="1524" spans="5:7" x14ac:dyDescent="0.2">
      <c r="E1524">
        <v>1496</v>
      </c>
      <c r="F1524">
        <f t="shared" si="59"/>
        <v>29.186000000000003</v>
      </c>
      <c r="G1524">
        <f t="shared" si="60"/>
        <v>22</v>
      </c>
    </row>
    <row r="1525" spans="5:7" x14ac:dyDescent="0.2">
      <c r="E1525">
        <v>1497</v>
      </c>
      <c r="F1525">
        <f t="shared" si="59"/>
        <v>29.186000000000003</v>
      </c>
      <c r="G1525">
        <f t="shared" si="60"/>
        <v>22</v>
      </c>
    </row>
    <row r="1526" spans="5:7" x14ac:dyDescent="0.2">
      <c r="E1526">
        <v>1498</v>
      </c>
      <c r="F1526">
        <f t="shared" si="59"/>
        <v>29.186000000000003</v>
      </c>
      <c r="G1526">
        <f t="shared" si="60"/>
        <v>22</v>
      </c>
    </row>
    <row r="1527" spans="5:7" x14ac:dyDescent="0.2">
      <c r="E1527">
        <v>1499</v>
      </c>
      <c r="F1527">
        <f t="shared" si="59"/>
        <v>29.186000000000003</v>
      </c>
      <c r="G1527">
        <f t="shared" si="60"/>
        <v>22</v>
      </c>
    </row>
    <row r="1528" spans="5:7" x14ac:dyDescent="0.2">
      <c r="E1528">
        <v>1500</v>
      </c>
      <c r="F1528">
        <f t="shared" si="59"/>
        <v>29.186000000000003</v>
      </c>
      <c r="G1528">
        <f t="shared" si="60"/>
        <v>22</v>
      </c>
    </row>
    <row r="1529" spans="5:7" x14ac:dyDescent="0.2">
      <c r="E1529">
        <v>1501</v>
      </c>
      <c r="F1529">
        <f t="shared" si="59"/>
        <v>40.786000000000001</v>
      </c>
      <c r="G1529">
        <f t="shared" si="60"/>
        <v>22</v>
      </c>
    </row>
    <row r="1530" spans="5:7" x14ac:dyDescent="0.2">
      <c r="E1530">
        <v>1502</v>
      </c>
      <c r="F1530">
        <f t="shared" si="59"/>
        <v>40.786000000000001</v>
      </c>
      <c r="G1530">
        <f t="shared" si="60"/>
        <v>22</v>
      </c>
    </row>
    <row r="1531" spans="5:7" x14ac:dyDescent="0.2">
      <c r="E1531">
        <v>1503</v>
      </c>
      <c r="F1531">
        <f t="shared" si="59"/>
        <v>40.786000000000001</v>
      </c>
      <c r="G1531">
        <f t="shared" si="60"/>
        <v>22</v>
      </c>
    </row>
    <row r="1532" spans="5:7" x14ac:dyDescent="0.2">
      <c r="E1532">
        <v>1504</v>
      </c>
      <c r="F1532">
        <f t="shared" si="59"/>
        <v>40.786000000000001</v>
      </c>
      <c r="G1532">
        <f t="shared" si="60"/>
        <v>22</v>
      </c>
    </row>
    <row r="1533" spans="5:7" x14ac:dyDescent="0.2">
      <c r="E1533">
        <v>1505</v>
      </c>
      <c r="F1533">
        <f t="shared" si="59"/>
        <v>40.786000000000001</v>
      </c>
      <c r="G1533">
        <f t="shared" si="60"/>
        <v>22</v>
      </c>
    </row>
    <row r="1534" spans="5:7" x14ac:dyDescent="0.2">
      <c r="E1534">
        <v>1506</v>
      </c>
      <c r="F1534">
        <f t="shared" si="59"/>
        <v>40.786000000000001</v>
      </c>
      <c r="G1534">
        <f t="shared" si="60"/>
        <v>22</v>
      </c>
    </row>
    <row r="1535" spans="5:7" x14ac:dyDescent="0.2">
      <c r="E1535">
        <v>1507</v>
      </c>
      <c r="F1535">
        <f t="shared" si="59"/>
        <v>40.786000000000001</v>
      </c>
      <c r="G1535">
        <f t="shared" si="60"/>
        <v>22</v>
      </c>
    </row>
    <row r="1536" spans="5:7" x14ac:dyDescent="0.2">
      <c r="E1536">
        <v>1508</v>
      </c>
      <c r="F1536">
        <f t="shared" si="59"/>
        <v>40.786000000000001</v>
      </c>
      <c r="G1536">
        <f t="shared" si="60"/>
        <v>22</v>
      </c>
    </row>
    <row r="1537" spans="5:7" x14ac:dyDescent="0.2">
      <c r="E1537">
        <v>1509</v>
      </c>
      <c r="F1537">
        <f t="shared" si="59"/>
        <v>40.786000000000001</v>
      </c>
      <c r="G1537">
        <f t="shared" si="60"/>
        <v>22</v>
      </c>
    </row>
    <row r="1538" spans="5:7" x14ac:dyDescent="0.2">
      <c r="E1538">
        <v>1510</v>
      </c>
      <c r="F1538">
        <f t="shared" si="59"/>
        <v>40.786000000000001</v>
      </c>
      <c r="G1538">
        <f t="shared" si="60"/>
        <v>22</v>
      </c>
    </row>
    <row r="1539" spans="5:7" x14ac:dyDescent="0.2">
      <c r="E1539">
        <v>1511</v>
      </c>
      <c r="F1539">
        <f t="shared" si="59"/>
        <v>40.786000000000001</v>
      </c>
      <c r="G1539">
        <f t="shared" si="60"/>
        <v>22</v>
      </c>
    </row>
    <row r="1540" spans="5:7" x14ac:dyDescent="0.2">
      <c r="E1540">
        <v>1512</v>
      </c>
      <c r="F1540">
        <f t="shared" si="59"/>
        <v>40.786000000000001</v>
      </c>
      <c r="G1540">
        <f t="shared" si="60"/>
        <v>22</v>
      </c>
    </row>
    <row r="1541" spans="5:7" x14ac:dyDescent="0.2">
      <c r="E1541">
        <v>1513</v>
      </c>
      <c r="F1541">
        <f t="shared" si="59"/>
        <v>40.786000000000001</v>
      </c>
      <c r="G1541">
        <f t="shared" si="60"/>
        <v>22</v>
      </c>
    </row>
    <row r="1542" spans="5:7" x14ac:dyDescent="0.2">
      <c r="E1542">
        <v>1514</v>
      </c>
      <c r="F1542">
        <f t="shared" si="59"/>
        <v>40.786000000000001</v>
      </c>
      <c r="G1542">
        <f t="shared" si="60"/>
        <v>22</v>
      </c>
    </row>
    <row r="1543" spans="5:7" x14ac:dyDescent="0.2">
      <c r="E1543">
        <v>1515</v>
      </c>
      <c r="F1543">
        <f t="shared" si="59"/>
        <v>40.786000000000001</v>
      </c>
      <c r="G1543">
        <f t="shared" si="60"/>
        <v>22</v>
      </c>
    </row>
    <row r="1544" spans="5:7" x14ac:dyDescent="0.2">
      <c r="E1544">
        <v>1516</v>
      </c>
      <c r="F1544">
        <f t="shared" si="59"/>
        <v>40.786000000000001</v>
      </c>
      <c r="G1544">
        <f t="shared" si="60"/>
        <v>22</v>
      </c>
    </row>
    <row r="1545" spans="5:7" x14ac:dyDescent="0.2">
      <c r="E1545">
        <v>1517</v>
      </c>
      <c r="F1545">
        <f t="shared" si="59"/>
        <v>40.786000000000001</v>
      </c>
      <c r="G1545">
        <f t="shared" si="60"/>
        <v>22</v>
      </c>
    </row>
    <row r="1546" spans="5:7" x14ac:dyDescent="0.2">
      <c r="E1546">
        <v>1518</v>
      </c>
      <c r="F1546">
        <f t="shared" si="59"/>
        <v>40.786000000000001</v>
      </c>
      <c r="G1546">
        <f t="shared" si="60"/>
        <v>22</v>
      </c>
    </row>
    <row r="1547" spans="5:7" x14ac:dyDescent="0.2">
      <c r="E1547">
        <v>1519</v>
      </c>
      <c r="F1547">
        <f t="shared" si="59"/>
        <v>40.786000000000001</v>
      </c>
      <c r="G1547">
        <f t="shared" si="60"/>
        <v>23</v>
      </c>
    </row>
    <row r="1548" spans="5:7" x14ac:dyDescent="0.2">
      <c r="E1548">
        <v>1520</v>
      </c>
      <c r="F1548">
        <f t="shared" si="59"/>
        <v>40.786000000000001</v>
      </c>
      <c r="G1548">
        <f t="shared" si="60"/>
        <v>23</v>
      </c>
    </row>
    <row r="1549" spans="5:7" x14ac:dyDescent="0.2">
      <c r="E1549">
        <v>1521</v>
      </c>
      <c r="F1549">
        <f t="shared" si="59"/>
        <v>40.786000000000001</v>
      </c>
      <c r="G1549">
        <f t="shared" si="60"/>
        <v>23</v>
      </c>
    </row>
    <row r="1550" spans="5:7" x14ac:dyDescent="0.2">
      <c r="E1550">
        <v>1522</v>
      </c>
      <c r="F1550">
        <f t="shared" si="59"/>
        <v>40.786000000000001</v>
      </c>
      <c r="G1550">
        <f t="shared" si="60"/>
        <v>23</v>
      </c>
    </row>
    <row r="1551" spans="5:7" x14ac:dyDescent="0.2">
      <c r="E1551">
        <v>1523</v>
      </c>
      <c r="F1551">
        <f t="shared" si="59"/>
        <v>40.786000000000001</v>
      </c>
      <c r="G1551">
        <f t="shared" si="60"/>
        <v>23</v>
      </c>
    </row>
    <row r="1552" spans="5:7" x14ac:dyDescent="0.2">
      <c r="E1552">
        <v>1524</v>
      </c>
      <c r="F1552">
        <f t="shared" si="59"/>
        <v>40.786000000000001</v>
      </c>
      <c r="G1552">
        <f t="shared" si="60"/>
        <v>23</v>
      </c>
    </row>
    <row r="1553" spans="5:7" x14ac:dyDescent="0.2">
      <c r="E1553">
        <v>1525</v>
      </c>
      <c r="F1553">
        <f t="shared" si="59"/>
        <v>40.786000000000001</v>
      </c>
      <c r="G1553">
        <f t="shared" si="60"/>
        <v>23</v>
      </c>
    </row>
    <row r="1554" spans="5:7" x14ac:dyDescent="0.2">
      <c r="E1554">
        <v>1526</v>
      </c>
      <c r="F1554">
        <f t="shared" si="59"/>
        <v>34.994333333333337</v>
      </c>
      <c r="G1554">
        <f t="shared" si="60"/>
        <v>23</v>
      </c>
    </row>
    <row r="1555" spans="5:7" x14ac:dyDescent="0.2">
      <c r="E1555">
        <v>1527</v>
      </c>
      <c r="F1555">
        <f t="shared" si="59"/>
        <v>34.994333333333337</v>
      </c>
      <c r="G1555">
        <f t="shared" si="60"/>
        <v>23</v>
      </c>
    </row>
    <row r="1556" spans="5:7" x14ac:dyDescent="0.2">
      <c r="E1556">
        <v>1528</v>
      </c>
      <c r="F1556">
        <f t="shared" si="59"/>
        <v>34.994333333333337</v>
      </c>
      <c r="G1556">
        <f t="shared" si="60"/>
        <v>23</v>
      </c>
    </row>
    <row r="1557" spans="5:7" x14ac:dyDescent="0.2">
      <c r="E1557">
        <v>1529</v>
      </c>
      <c r="F1557">
        <f t="shared" si="59"/>
        <v>34.994333333333337</v>
      </c>
      <c r="G1557">
        <f t="shared" si="60"/>
        <v>23</v>
      </c>
    </row>
    <row r="1558" spans="5:7" x14ac:dyDescent="0.2">
      <c r="E1558">
        <v>1530</v>
      </c>
      <c r="F1558">
        <f t="shared" si="59"/>
        <v>34.994333333333337</v>
      </c>
      <c r="G1558">
        <f t="shared" si="60"/>
        <v>23</v>
      </c>
    </row>
    <row r="1559" spans="5:7" x14ac:dyDescent="0.2">
      <c r="E1559">
        <v>1531</v>
      </c>
      <c r="F1559">
        <f t="shared" si="59"/>
        <v>34.994333333333337</v>
      </c>
      <c r="G1559">
        <f t="shared" si="60"/>
        <v>23</v>
      </c>
    </row>
    <row r="1560" spans="5:7" x14ac:dyDescent="0.2">
      <c r="E1560">
        <v>1532</v>
      </c>
      <c r="F1560">
        <f t="shared" si="59"/>
        <v>34.994333333333337</v>
      </c>
      <c r="G1560">
        <f t="shared" si="60"/>
        <v>23</v>
      </c>
    </row>
    <row r="1561" spans="5:7" x14ac:dyDescent="0.2">
      <c r="E1561">
        <v>1533</v>
      </c>
      <c r="F1561">
        <f t="shared" si="59"/>
        <v>34.994333333333337</v>
      </c>
      <c r="G1561">
        <f t="shared" si="60"/>
        <v>23</v>
      </c>
    </row>
    <row r="1562" spans="5:7" x14ac:dyDescent="0.2">
      <c r="E1562">
        <v>1534</v>
      </c>
      <c r="F1562">
        <f t="shared" si="59"/>
        <v>34.994333333333337</v>
      </c>
      <c r="G1562">
        <f t="shared" si="60"/>
        <v>23</v>
      </c>
    </row>
    <row r="1563" spans="5:7" x14ac:dyDescent="0.2">
      <c r="E1563">
        <v>1535</v>
      </c>
      <c r="F1563">
        <f t="shared" si="59"/>
        <v>34.994333333333337</v>
      </c>
      <c r="G1563">
        <f t="shared" si="60"/>
        <v>23</v>
      </c>
    </row>
    <row r="1564" spans="5:7" x14ac:dyDescent="0.2">
      <c r="E1564">
        <v>1536</v>
      </c>
      <c r="F1564">
        <f t="shared" si="59"/>
        <v>34.994333333333337</v>
      </c>
      <c r="G1564">
        <f t="shared" si="60"/>
        <v>23</v>
      </c>
    </row>
    <row r="1565" spans="5:7" x14ac:dyDescent="0.2">
      <c r="E1565">
        <v>1537</v>
      </c>
      <c r="F1565">
        <f t="shared" si="59"/>
        <v>34.994333333333337</v>
      </c>
      <c r="G1565">
        <f t="shared" si="60"/>
        <v>23</v>
      </c>
    </row>
    <row r="1566" spans="5:7" x14ac:dyDescent="0.2">
      <c r="E1566">
        <v>1538</v>
      </c>
      <c r="F1566">
        <f t="shared" ref="F1566:F1629" si="61">VLOOKUP(E1566,$B$29:$C$97,2)</f>
        <v>34.994333333333337</v>
      </c>
      <c r="G1566">
        <f t="shared" ref="G1566:G1629" si="62">INT((ROW(G1538)-1)/69)+1</f>
        <v>23</v>
      </c>
    </row>
    <row r="1567" spans="5:7" x14ac:dyDescent="0.2">
      <c r="E1567">
        <v>1539</v>
      </c>
      <c r="F1567">
        <f t="shared" si="61"/>
        <v>34.994333333333337</v>
      </c>
      <c r="G1567">
        <f t="shared" si="62"/>
        <v>23</v>
      </c>
    </row>
    <row r="1568" spans="5:7" x14ac:dyDescent="0.2">
      <c r="E1568">
        <v>1540</v>
      </c>
      <c r="F1568">
        <f t="shared" si="61"/>
        <v>34.994333333333337</v>
      </c>
      <c r="G1568">
        <f t="shared" si="62"/>
        <v>23</v>
      </c>
    </row>
    <row r="1569" spans="5:7" x14ac:dyDescent="0.2">
      <c r="E1569">
        <v>1541</v>
      </c>
      <c r="F1569">
        <f t="shared" si="61"/>
        <v>34.994333333333337</v>
      </c>
      <c r="G1569">
        <f t="shared" si="62"/>
        <v>23</v>
      </c>
    </row>
    <row r="1570" spans="5:7" x14ac:dyDescent="0.2">
      <c r="E1570">
        <v>1542</v>
      </c>
      <c r="F1570">
        <f t="shared" si="61"/>
        <v>34.994333333333337</v>
      </c>
      <c r="G1570">
        <f t="shared" si="62"/>
        <v>23</v>
      </c>
    </row>
    <row r="1571" spans="5:7" x14ac:dyDescent="0.2">
      <c r="E1571">
        <v>1543</v>
      </c>
      <c r="F1571">
        <f t="shared" si="61"/>
        <v>34.994333333333337</v>
      </c>
      <c r="G1571">
        <f t="shared" si="62"/>
        <v>23</v>
      </c>
    </row>
    <row r="1572" spans="5:7" x14ac:dyDescent="0.2">
      <c r="E1572">
        <v>1544</v>
      </c>
      <c r="F1572">
        <f t="shared" si="61"/>
        <v>34.994333333333337</v>
      </c>
      <c r="G1572">
        <f t="shared" si="62"/>
        <v>23</v>
      </c>
    </row>
    <row r="1573" spans="5:7" x14ac:dyDescent="0.2">
      <c r="E1573">
        <v>1545</v>
      </c>
      <c r="F1573">
        <f t="shared" si="61"/>
        <v>34.994333333333337</v>
      </c>
      <c r="G1573">
        <f t="shared" si="62"/>
        <v>23</v>
      </c>
    </row>
    <row r="1574" spans="5:7" x14ac:dyDescent="0.2">
      <c r="E1574">
        <v>1546</v>
      </c>
      <c r="F1574">
        <f t="shared" si="61"/>
        <v>34.994333333333337</v>
      </c>
      <c r="G1574">
        <f t="shared" si="62"/>
        <v>23</v>
      </c>
    </row>
    <row r="1575" spans="5:7" x14ac:dyDescent="0.2">
      <c r="E1575">
        <v>1547</v>
      </c>
      <c r="F1575">
        <f t="shared" si="61"/>
        <v>34.994333333333337</v>
      </c>
      <c r="G1575">
        <f t="shared" si="62"/>
        <v>23</v>
      </c>
    </row>
    <row r="1576" spans="5:7" x14ac:dyDescent="0.2">
      <c r="E1576">
        <v>1548</v>
      </c>
      <c r="F1576">
        <f t="shared" si="61"/>
        <v>34.994333333333337</v>
      </c>
      <c r="G1576">
        <f t="shared" si="62"/>
        <v>23</v>
      </c>
    </row>
    <row r="1577" spans="5:7" x14ac:dyDescent="0.2">
      <c r="E1577">
        <v>1549</v>
      </c>
      <c r="F1577">
        <f t="shared" si="61"/>
        <v>34.994333333333337</v>
      </c>
      <c r="G1577">
        <f t="shared" si="62"/>
        <v>23</v>
      </c>
    </row>
    <row r="1578" spans="5:7" x14ac:dyDescent="0.2">
      <c r="E1578">
        <v>1550</v>
      </c>
      <c r="F1578">
        <f t="shared" si="61"/>
        <v>34.994333333333337</v>
      </c>
      <c r="G1578">
        <f t="shared" si="62"/>
        <v>23</v>
      </c>
    </row>
    <row r="1579" spans="5:7" x14ac:dyDescent="0.2">
      <c r="E1579">
        <v>1551</v>
      </c>
      <c r="F1579">
        <f t="shared" si="61"/>
        <v>32.829666666666668</v>
      </c>
      <c r="G1579">
        <f t="shared" si="62"/>
        <v>23</v>
      </c>
    </row>
    <row r="1580" spans="5:7" x14ac:dyDescent="0.2">
      <c r="E1580">
        <v>1552</v>
      </c>
      <c r="F1580">
        <f t="shared" si="61"/>
        <v>32.829666666666668</v>
      </c>
      <c r="G1580">
        <f t="shared" si="62"/>
        <v>23</v>
      </c>
    </row>
    <row r="1581" spans="5:7" x14ac:dyDescent="0.2">
      <c r="E1581">
        <v>1553</v>
      </c>
      <c r="F1581">
        <f t="shared" si="61"/>
        <v>32.829666666666668</v>
      </c>
      <c r="G1581">
        <f t="shared" si="62"/>
        <v>23</v>
      </c>
    </row>
    <row r="1582" spans="5:7" x14ac:dyDescent="0.2">
      <c r="E1582">
        <v>1554</v>
      </c>
      <c r="F1582">
        <f t="shared" si="61"/>
        <v>32.829666666666668</v>
      </c>
      <c r="G1582">
        <f t="shared" si="62"/>
        <v>23</v>
      </c>
    </row>
    <row r="1583" spans="5:7" x14ac:dyDescent="0.2">
      <c r="E1583">
        <v>1555</v>
      </c>
      <c r="F1583">
        <f t="shared" si="61"/>
        <v>32.829666666666668</v>
      </c>
      <c r="G1583">
        <f t="shared" si="62"/>
        <v>23</v>
      </c>
    </row>
    <row r="1584" spans="5:7" x14ac:dyDescent="0.2">
      <c r="E1584">
        <v>1556</v>
      </c>
      <c r="F1584">
        <f t="shared" si="61"/>
        <v>32.829666666666668</v>
      </c>
      <c r="G1584">
        <f t="shared" si="62"/>
        <v>23</v>
      </c>
    </row>
    <row r="1585" spans="5:7" x14ac:dyDescent="0.2">
      <c r="E1585">
        <v>1557</v>
      </c>
      <c r="F1585">
        <f t="shared" si="61"/>
        <v>32.829666666666668</v>
      </c>
      <c r="G1585">
        <f t="shared" si="62"/>
        <v>23</v>
      </c>
    </row>
    <row r="1586" spans="5:7" x14ac:dyDescent="0.2">
      <c r="E1586">
        <v>1558</v>
      </c>
      <c r="F1586">
        <f t="shared" si="61"/>
        <v>32.829666666666668</v>
      </c>
      <c r="G1586">
        <f t="shared" si="62"/>
        <v>23</v>
      </c>
    </row>
    <row r="1587" spans="5:7" x14ac:dyDescent="0.2">
      <c r="E1587">
        <v>1559</v>
      </c>
      <c r="F1587">
        <f t="shared" si="61"/>
        <v>32.829666666666668</v>
      </c>
      <c r="G1587">
        <f t="shared" si="62"/>
        <v>23</v>
      </c>
    </row>
    <row r="1588" spans="5:7" x14ac:dyDescent="0.2">
      <c r="E1588">
        <v>1560</v>
      </c>
      <c r="F1588">
        <f t="shared" si="61"/>
        <v>32.829666666666668</v>
      </c>
      <c r="G1588">
        <f t="shared" si="62"/>
        <v>23</v>
      </c>
    </row>
    <row r="1589" spans="5:7" x14ac:dyDescent="0.2">
      <c r="E1589">
        <v>1561</v>
      </c>
      <c r="F1589">
        <f t="shared" si="61"/>
        <v>32.829666666666668</v>
      </c>
      <c r="G1589">
        <f t="shared" si="62"/>
        <v>23</v>
      </c>
    </row>
    <row r="1590" spans="5:7" x14ac:dyDescent="0.2">
      <c r="E1590">
        <v>1562</v>
      </c>
      <c r="F1590">
        <f t="shared" si="61"/>
        <v>32.829666666666668</v>
      </c>
      <c r="G1590">
        <f t="shared" si="62"/>
        <v>23</v>
      </c>
    </row>
    <row r="1591" spans="5:7" x14ac:dyDescent="0.2">
      <c r="E1591">
        <v>1563</v>
      </c>
      <c r="F1591">
        <f t="shared" si="61"/>
        <v>32.829666666666668</v>
      </c>
      <c r="G1591">
        <f t="shared" si="62"/>
        <v>23</v>
      </c>
    </row>
    <row r="1592" spans="5:7" x14ac:dyDescent="0.2">
      <c r="E1592">
        <v>1564</v>
      </c>
      <c r="F1592">
        <f t="shared" si="61"/>
        <v>32.829666666666668</v>
      </c>
      <c r="G1592">
        <f t="shared" si="62"/>
        <v>23</v>
      </c>
    </row>
    <row r="1593" spans="5:7" x14ac:dyDescent="0.2">
      <c r="E1593">
        <v>1565</v>
      </c>
      <c r="F1593">
        <f t="shared" si="61"/>
        <v>32.829666666666668</v>
      </c>
      <c r="G1593">
        <f t="shared" si="62"/>
        <v>23</v>
      </c>
    </row>
    <row r="1594" spans="5:7" x14ac:dyDescent="0.2">
      <c r="E1594">
        <v>1566</v>
      </c>
      <c r="F1594">
        <f t="shared" si="61"/>
        <v>32.829666666666668</v>
      </c>
      <c r="G1594">
        <f t="shared" si="62"/>
        <v>23</v>
      </c>
    </row>
    <row r="1595" spans="5:7" x14ac:dyDescent="0.2">
      <c r="E1595">
        <v>1567</v>
      </c>
      <c r="F1595">
        <f t="shared" si="61"/>
        <v>32.829666666666668</v>
      </c>
      <c r="G1595">
        <f t="shared" si="62"/>
        <v>23</v>
      </c>
    </row>
    <row r="1596" spans="5:7" x14ac:dyDescent="0.2">
      <c r="E1596">
        <v>1568</v>
      </c>
      <c r="F1596">
        <f t="shared" si="61"/>
        <v>32.829666666666668</v>
      </c>
      <c r="G1596">
        <f t="shared" si="62"/>
        <v>23</v>
      </c>
    </row>
    <row r="1597" spans="5:7" x14ac:dyDescent="0.2">
      <c r="E1597">
        <v>1569</v>
      </c>
      <c r="F1597">
        <f t="shared" si="61"/>
        <v>32.829666666666668</v>
      </c>
      <c r="G1597">
        <f t="shared" si="62"/>
        <v>23</v>
      </c>
    </row>
    <row r="1598" spans="5:7" x14ac:dyDescent="0.2">
      <c r="E1598">
        <v>1570</v>
      </c>
      <c r="F1598">
        <f t="shared" si="61"/>
        <v>32.829666666666668</v>
      </c>
      <c r="G1598">
        <f t="shared" si="62"/>
        <v>23</v>
      </c>
    </row>
    <row r="1599" spans="5:7" x14ac:dyDescent="0.2">
      <c r="E1599">
        <v>1571</v>
      </c>
      <c r="F1599">
        <f t="shared" si="61"/>
        <v>32.829666666666668</v>
      </c>
      <c r="G1599">
        <f t="shared" si="62"/>
        <v>23</v>
      </c>
    </row>
    <row r="1600" spans="5:7" x14ac:dyDescent="0.2">
      <c r="E1600">
        <v>1572</v>
      </c>
      <c r="F1600">
        <f t="shared" si="61"/>
        <v>32.829666666666668</v>
      </c>
      <c r="G1600">
        <f t="shared" si="62"/>
        <v>23</v>
      </c>
    </row>
    <row r="1601" spans="5:7" x14ac:dyDescent="0.2">
      <c r="E1601">
        <v>1573</v>
      </c>
      <c r="F1601">
        <f t="shared" si="61"/>
        <v>32.829666666666668</v>
      </c>
      <c r="G1601">
        <f t="shared" si="62"/>
        <v>23</v>
      </c>
    </row>
    <row r="1602" spans="5:7" x14ac:dyDescent="0.2">
      <c r="E1602">
        <v>1574</v>
      </c>
      <c r="F1602">
        <f t="shared" si="61"/>
        <v>32.829666666666668</v>
      </c>
      <c r="G1602">
        <f t="shared" si="62"/>
        <v>23</v>
      </c>
    </row>
    <row r="1603" spans="5:7" x14ac:dyDescent="0.2">
      <c r="E1603">
        <v>1575</v>
      </c>
      <c r="F1603">
        <f t="shared" si="61"/>
        <v>32.829666666666668</v>
      </c>
      <c r="G1603">
        <f t="shared" si="62"/>
        <v>23</v>
      </c>
    </row>
    <row r="1604" spans="5:7" x14ac:dyDescent="0.2">
      <c r="E1604">
        <v>1576</v>
      </c>
      <c r="F1604">
        <f t="shared" si="61"/>
        <v>26.171000000000003</v>
      </c>
      <c r="G1604">
        <f t="shared" si="62"/>
        <v>23</v>
      </c>
    </row>
    <row r="1605" spans="5:7" x14ac:dyDescent="0.2">
      <c r="E1605">
        <v>1577</v>
      </c>
      <c r="F1605">
        <f t="shared" si="61"/>
        <v>26.171000000000003</v>
      </c>
      <c r="G1605">
        <f t="shared" si="62"/>
        <v>23</v>
      </c>
    </row>
    <row r="1606" spans="5:7" x14ac:dyDescent="0.2">
      <c r="E1606">
        <v>1578</v>
      </c>
      <c r="F1606">
        <f t="shared" si="61"/>
        <v>26.171000000000003</v>
      </c>
      <c r="G1606">
        <f t="shared" si="62"/>
        <v>23</v>
      </c>
    </row>
    <row r="1607" spans="5:7" x14ac:dyDescent="0.2">
      <c r="E1607">
        <v>1579</v>
      </c>
      <c r="F1607">
        <f t="shared" si="61"/>
        <v>26.171000000000003</v>
      </c>
      <c r="G1607">
        <f t="shared" si="62"/>
        <v>23</v>
      </c>
    </row>
    <row r="1608" spans="5:7" x14ac:dyDescent="0.2">
      <c r="E1608">
        <v>1580</v>
      </c>
      <c r="F1608">
        <f t="shared" si="61"/>
        <v>26.171000000000003</v>
      </c>
      <c r="G1608">
        <f t="shared" si="62"/>
        <v>23</v>
      </c>
    </row>
    <row r="1609" spans="5:7" x14ac:dyDescent="0.2">
      <c r="E1609">
        <v>1581</v>
      </c>
      <c r="F1609">
        <f t="shared" si="61"/>
        <v>26.171000000000003</v>
      </c>
      <c r="G1609">
        <f t="shared" si="62"/>
        <v>23</v>
      </c>
    </row>
    <row r="1610" spans="5:7" x14ac:dyDescent="0.2">
      <c r="E1610">
        <v>1582</v>
      </c>
      <c r="F1610">
        <f t="shared" si="61"/>
        <v>26.171000000000003</v>
      </c>
      <c r="G1610">
        <f t="shared" si="62"/>
        <v>23</v>
      </c>
    </row>
    <row r="1611" spans="5:7" x14ac:dyDescent="0.2">
      <c r="E1611">
        <v>1583</v>
      </c>
      <c r="F1611">
        <f t="shared" si="61"/>
        <v>26.171000000000003</v>
      </c>
      <c r="G1611">
        <f t="shared" si="62"/>
        <v>23</v>
      </c>
    </row>
    <row r="1612" spans="5:7" x14ac:dyDescent="0.2">
      <c r="E1612">
        <v>1584</v>
      </c>
      <c r="F1612">
        <f t="shared" si="61"/>
        <v>26.171000000000003</v>
      </c>
      <c r="G1612">
        <f t="shared" si="62"/>
        <v>23</v>
      </c>
    </row>
    <row r="1613" spans="5:7" x14ac:dyDescent="0.2">
      <c r="E1613">
        <v>1585</v>
      </c>
      <c r="F1613">
        <f t="shared" si="61"/>
        <v>26.171000000000003</v>
      </c>
      <c r="G1613">
        <f t="shared" si="62"/>
        <v>23</v>
      </c>
    </row>
    <row r="1614" spans="5:7" x14ac:dyDescent="0.2">
      <c r="E1614">
        <v>1586</v>
      </c>
      <c r="F1614">
        <f t="shared" si="61"/>
        <v>26.171000000000003</v>
      </c>
      <c r="G1614">
        <f t="shared" si="62"/>
        <v>23</v>
      </c>
    </row>
    <row r="1615" spans="5:7" x14ac:dyDescent="0.2">
      <c r="E1615">
        <v>1587</v>
      </c>
      <c r="F1615">
        <f t="shared" si="61"/>
        <v>26.171000000000003</v>
      </c>
      <c r="G1615">
        <f t="shared" si="62"/>
        <v>23</v>
      </c>
    </row>
    <row r="1616" spans="5:7" x14ac:dyDescent="0.2">
      <c r="E1616">
        <v>1588</v>
      </c>
      <c r="F1616">
        <f t="shared" si="61"/>
        <v>26.171000000000003</v>
      </c>
      <c r="G1616">
        <f t="shared" si="62"/>
        <v>24</v>
      </c>
    </row>
    <row r="1617" spans="5:7" x14ac:dyDescent="0.2">
      <c r="E1617">
        <v>1589</v>
      </c>
      <c r="F1617">
        <f t="shared" si="61"/>
        <v>26.171000000000003</v>
      </c>
      <c r="G1617">
        <f t="shared" si="62"/>
        <v>24</v>
      </c>
    </row>
    <row r="1618" spans="5:7" x14ac:dyDescent="0.2">
      <c r="E1618">
        <v>1590</v>
      </c>
      <c r="F1618">
        <f t="shared" si="61"/>
        <v>26.171000000000003</v>
      </c>
      <c r="G1618">
        <f t="shared" si="62"/>
        <v>24</v>
      </c>
    </row>
    <row r="1619" spans="5:7" x14ac:dyDescent="0.2">
      <c r="E1619">
        <v>1591</v>
      </c>
      <c r="F1619">
        <f t="shared" si="61"/>
        <v>26.171000000000003</v>
      </c>
      <c r="G1619">
        <f t="shared" si="62"/>
        <v>24</v>
      </c>
    </row>
    <row r="1620" spans="5:7" x14ac:dyDescent="0.2">
      <c r="E1620">
        <v>1592</v>
      </c>
      <c r="F1620">
        <f t="shared" si="61"/>
        <v>26.171000000000003</v>
      </c>
      <c r="G1620">
        <f t="shared" si="62"/>
        <v>24</v>
      </c>
    </row>
    <row r="1621" spans="5:7" x14ac:dyDescent="0.2">
      <c r="E1621">
        <v>1593</v>
      </c>
      <c r="F1621">
        <f t="shared" si="61"/>
        <v>26.171000000000003</v>
      </c>
      <c r="G1621">
        <f t="shared" si="62"/>
        <v>24</v>
      </c>
    </row>
    <row r="1622" spans="5:7" x14ac:dyDescent="0.2">
      <c r="E1622">
        <v>1594</v>
      </c>
      <c r="F1622">
        <f t="shared" si="61"/>
        <v>26.171000000000003</v>
      </c>
      <c r="G1622">
        <f t="shared" si="62"/>
        <v>24</v>
      </c>
    </row>
    <row r="1623" spans="5:7" x14ac:dyDescent="0.2">
      <c r="E1623">
        <v>1595</v>
      </c>
      <c r="F1623">
        <f t="shared" si="61"/>
        <v>26.171000000000003</v>
      </c>
      <c r="G1623">
        <f t="shared" si="62"/>
        <v>24</v>
      </c>
    </row>
    <row r="1624" spans="5:7" x14ac:dyDescent="0.2">
      <c r="E1624">
        <v>1596</v>
      </c>
      <c r="F1624">
        <f t="shared" si="61"/>
        <v>26.171000000000003</v>
      </c>
      <c r="G1624">
        <f t="shared" si="62"/>
        <v>24</v>
      </c>
    </row>
    <row r="1625" spans="5:7" x14ac:dyDescent="0.2">
      <c r="E1625">
        <v>1597</v>
      </c>
      <c r="F1625">
        <f t="shared" si="61"/>
        <v>26.171000000000003</v>
      </c>
      <c r="G1625">
        <f t="shared" si="62"/>
        <v>24</v>
      </c>
    </row>
    <row r="1626" spans="5:7" x14ac:dyDescent="0.2">
      <c r="E1626">
        <v>1598</v>
      </c>
      <c r="F1626">
        <f t="shared" si="61"/>
        <v>26.171000000000003</v>
      </c>
      <c r="G1626">
        <f t="shared" si="62"/>
        <v>24</v>
      </c>
    </row>
    <row r="1627" spans="5:7" x14ac:dyDescent="0.2">
      <c r="E1627">
        <v>1599</v>
      </c>
      <c r="F1627">
        <f t="shared" si="61"/>
        <v>26.171000000000003</v>
      </c>
      <c r="G1627">
        <f t="shared" si="62"/>
        <v>24</v>
      </c>
    </row>
    <row r="1628" spans="5:7" x14ac:dyDescent="0.2">
      <c r="E1628">
        <v>1600</v>
      </c>
      <c r="F1628">
        <f t="shared" si="61"/>
        <v>26.171000000000003</v>
      </c>
      <c r="G1628">
        <f t="shared" si="62"/>
        <v>24</v>
      </c>
    </row>
    <row r="1629" spans="5:7" x14ac:dyDescent="0.2">
      <c r="E1629">
        <v>1601</v>
      </c>
      <c r="F1629">
        <f t="shared" si="61"/>
        <v>33.473333333333336</v>
      </c>
      <c r="G1629">
        <f t="shared" si="62"/>
        <v>24</v>
      </c>
    </row>
    <row r="1630" spans="5:7" x14ac:dyDescent="0.2">
      <c r="E1630">
        <v>1602</v>
      </c>
      <c r="F1630">
        <f t="shared" ref="F1630:F1693" si="63">VLOOKUP(E1630,$B$29:$C$97,2)</f>
        <v>33.473333333333336</v>
      </c>
      <c r="G1630">
        <f t="shared" ref="G1630:G1693" si="64">INT((ROW(G1602)-1)/69)+1</f>
        <v>24</v>
      </c>
    </row>
    <row r="1631" spans="5:7" x14ac:dyDescent="0.2">
      <c r="E1631">
        <v>1603</v>
      </c>
      <c r="F1631">
        <f t="shared" si="63"/>
        <v>33.473333333333336</v>
      </c>
      <c r="G1631">
        <f t="shared" si="64"/>
        <v>24</v>
      </c>
    </row>
    <row r="1632" spans="5:7" x14ac:dyDescent="0.2">
      <c r="E1632">
        <v>1604</v>
      </c>
      <c r="F1632">
        <f t="shared" si="63"/>
        <v>33.473333333333336</v>
      </c>
      <c r="G1632">
        <f t="shared" si="64"/>
        <v>24</v>
      </c>
    </row>
    <row r="1633" spans="5:7" x14ac:dyDescent="0.2">
      <c r="E1633">
        <v>1605</v>
      </c>
      <c r="F1633">
        <f t="shared" si="63"/>
        <v>33.473333333333336</v>
      </c>
      <c r="G1633">
        <f t="shared" si="64"/>
        <v>24</v>
      </c>
    </row>
    <row r="1634" spans="5:7" x14ac:dyDescent="0.2">
      <c r="E1634">
        <v>1606</v>
      </c>
      <c r="F1634">
        <f t="shared" si="63"/>
        <v>33.473333333333336</v>
      </c>
      <c r="G1634">
        <f t="shared" si="64"/>
        <v>24</v>
      </c>
    </row>
    <row r="1635" spans="5:7" x14ac:dyDescent="0.2">
      <c r="E1635">
        <v>1607</v>
      </c>
      <c r="F1635">
        <f t="shared" si="63"/>
        <v>33.473333333333336</v>
      </c>
      <c r="G1635">
        <f t="shared" si="64"/>
        <v>24</v>
      </c>
    </row>
    <row r="1636" spans="5:7" x14ac:dyDescent="0.2">
      <c r="E1636">
        <v>1608</v>
      </c>
      <c r="F1636">
        <f t="shared" si="63"/>
        <v>33.473333333333336</v>
      </c>
      <c r="G1636">
        <f t="shared" si="64"/>
        <v>24</v>
      </c>
    </row>
    <row r="1637" spans="5:7" x14ac:dyDescent="0.2">
      <c r="E1637">
        <v>1609</v>
      </c>
      <c r="F1637">
        <f t="shared" si="63"/>
        <v>33.473333333333336</v>
      </c>
      <c r="G1637">
        <f t="shared" si="64"/>
        <v>24</v>
      </c>
    </row>
    <row r="1638" spans="5:7" x14ac:dyDescent="0.2">
      <c r="E1638">
        <v>1610</v>
      </c>
      <c r="F1638">
        <f t="shared" si="63"/>
        <v>33.473333333333336</v>
      </c>
      <c r="G1638">
        <f t="shared" si="64"/>
        <v>24</v>
      </c>
    </row>
    <row r="1639" spans="5:7" x14ac:dyDescent="0.2">
      <c r="E1639">
        <v>1611</v>
      </c>
      <c r="F1639">
        <f t="shared" si="63"/>
        <v>33.473333333333336</v>
      </c>
      <c r="G1639">
        <f t="shared" si="64"/>
        <v>24</v>
      </c>
    </row>
    <row r="1640" spans="5:7" x14ac:dyDescent="0.2">
      <c r="E1640">
        <v>1612</v>
      </c>
      <c r="F1640">
        <f t="shared" si="63"/>
        <v>33.473333333333336</v>
      </c>
      <c r="G1640">
        <f t="shared" si="64"/>
        <v>24</v>
      </c>
    </row>
    <row r="1641" spans="5:7" x14ac:dyDescent="0.2">
      <c r="E1641">
        <v>1613</v>
      </c>
      <c r="F1641">
        <f t="shared" si="63"/>
        <v>33.473333333333336</v>
      </c>
      <c r="G1641">
        <f t="shared" si="64"/>
        <v>24</v>
      </c>
    </row>
    <row r="1642" spans="5:7" x14ac:dyDescent="0.2">
      <c r="E1642">
        <v>1614</v>
      </c>
      <c r="F1642">
        <f t="shared" si="63"/>
        <v>33.473333333333336</v>
      </c>
      <c r="G1642">
        <f t="shared" si="64"/>
        <v>24</v>
      </c>
    </row>
    <row r="1643" spans="5:7" x14ac:dyDescent="0.2">
      <c r="E1643">
        <v>1615</v>
      </c>
      <c r="F1643">
        <f t="shared" si="63"/>
        <v>33.473333333333336</v>
      </c>
      <c r="G1643">
        <f t="shared" si="64"/>
        <v>24</v>
      </c>
    </row>
    <row r="1644" spans="5:7" x14ac:dyDescent="0.2">
      <c r="E1644">
        <v>1616</v>
      </c>
      <c r="F1644">
        <f t="shared" si="63"/>
        <v>33.473333333333336</v>
      </c>
      <c r="G1644">
        <f t="shared" si="64"/>
        <v>24</v>
      </c>
    </row>
    <row r="1645" spans="5:7" x14ac:dyDescent="0.2">
      <c r="E1645">
        <v>1617</v>
      </c>
      <c r="F1645">
        <f t="shared" si="63"/>
        <v>33.473333333333336</v>
      </c>
      <c r="G1645">
        <f t="shared" si="64"/>
        <v>24</v>
      </c>
    </row>
    <row r="1646" spans="5:7" x14ac:dyDescent="0.2">
      <c r="E1646">
        <v>1618</v>
      </c>
      <c r="F1646">
        <f t="shared" si="63"/>
        <v>33.473333333333336</v>
      </c>
      <c r="G1646">
        <f t="shared" si="64"/>
        <v>24</v>
      </c>
    </row>
    <row r="1647" spans="5:7" x14ac:dyDescent="0.2">
      <c r="E1647">
        <v>1619</v>
      </c>
      <c r="F1647">
        <f t="shared" si="63"/>
        <v>33.473333333333336</v>
      </c>
      <c r="G1647">
        <f t="shared" si="64"/>
        <v>24</v>
      </c>
    </row>
    <row r="1648" spans="5:7" x14ac:dyDescent="0.2">
      <c r="E1648">
        <v>1620</v>
      </c>
      <c r="F1648">
        <f t="shared" si="63"/>
        <v>33.473333333333336</v>
      </c>
      <c r="G1648">
        <f t="shared" si="64"/>
        <v>24</v>
      </c>
    </row>
    <row r="1649" spans="5:7" x14ac:dyDescent="0.2">
      <c r="E1649">
        <v>1621</v>
      </c>
      <c r="F1649">
        <f t="shared" si="63"/>
        <v>33.473333333333336</v>
      </c>
      <c r="G1649">
        <f t="shared" si="64"/>
        <v>24</v>
      </c>
    </row>
    <row r="1650" spans="5:7" x14ac:dyDescent="0.2">
      <c r="E1650">
        <v>1622</v>
      </c>
      <c r="F1650">
        <f t="shared" si="63"/>
        <v>33.473333333333336</v>
      </c>
      <c r="G1650">
        <f t="shared" si="64"/>
        <v>24</v>
      </c>
    </row>
    <row r="1651" spans="5:7" x14ac:dyDescent="0.2">
      <c r="E1651">
        <v>1623</v>
      </c>
      <c r="F1651">
        <f t="shared" si="63"/>
        <v>33.473333333333336</v>
      </c>
      <c r="G1651">
        <f t="shared" si="64"/>
        <v>24</v>
      </c>
    </row>
    <row r="1652" spans="5:7" x14ac:dyDescent="0.2">
      <c r="E1652">
        <v>1624</v>
      </c>
      <c r="F1652">
        <f t="shared" si="63"/>
        <v>33.473333333333336</v>
      </c>
      <c r="G1652">
        <f t="shared" si="64"/>
        <v>24</v>
      </c>
    </row>
    <row r="1653" spans="5:7" x14ac:dyDescent="0.2">
      <c r="E1653">
        <v>1625</v>
      </c>
      <c r="F1653">
        <f t="shared" si="63"/>
        <v>33.473333333333336</v>
      </c>
      <c r="G1653">
        <f t="shared" si="64"/>
        <v>24</v>
      </c>
    </row>
    <row r="1654" spans="5:7" x14ac:dyDescent="0.2">
      <c r="E1654">
        <v>1626</v>
      </c>
      <c r="F1654">
        <f t="shared" si="63"/>
        <v>35.505666666666663</v>
      </c>
      <c r="G1654">
        <f t="shared" si="64"/>
        <v>24</v>
      </c>
    </row>
    <row r="1655" spans="5:7" x14ac:dyDescent="0.2">
      <c r="E1655">
        <v>1627</v>
      </c>
      <c r="F1655">
        <f t="shared" si="63"/>
        <v>35.505666666666663</v>
      </c>
      <c r="G1655">
        <f t="shared" si="64"/>
        <v>24</v>
      </c>
    </row>
    <row r="1656" spans="5:7" x14ac:dyDescent="0.2">
      <c r="E1656">
        <v>1628</v>
      </c>
      <c r="F1656">
        <f t="shared" si="63"/>
        <v>35.505666666666663</v>
      </c>
      <c r="G1656">
        <f t="shared" si="64"/>
        <v>24</v>
      </c>
    </row>
    <row r="1657" spans="5:7" x14ac:dyDescent="0.2">
      <c r="E1657">
        <v>1629</v>
      </c>
      <c r="F1657">
        <f t="shared" si="63"/>
        <v>35.505666666666663</v>
      </c>
      <c r="G1657">
        <f t="shared" si="64"/>
        <v>24</v>
      </c>
    </row>
    <row r="1658" spans="5:7" x14ac:dyDescent="0.2">
      <c r="E1658">
        <v>1630</v>
      </c>
      <c r="F1658">
        <f t="shared" si="63"/>
        <v>35.505666666666663</v>
      </c>
      <c r="G1658">
        <f t="shared" si="64"/>
        <v>24</v>
      </c>
    </row>
    <row r="1659" spans="5:7" x14ac:dyDescent="0.2">
      <c r="E1659">
        <v>1631</v>
      </c>
      <c r="F1659">
        <f t="shared" si="63"/>
        <v>35.505666666666663</v>
      </c>
      <c r="G1659">
        <f t="shared" si="64"/>
        <v>24</v>
      </c>
    </row>
    <row r="1660" spans="5:7" x14ac:dyDescent="0.2">
      <c r="E1660">
        <v>1632</v>
      </c>
      <c r="F1660">
        <f t="shared" si="63"/>
        <v>35.505666666666663</v>
      </c>
      <c r="G1660">
        <f t="shared" si="64"/>
        <v>24</v>
      </c>
    </row>
    <row r="1661" spans="5:7" x14ac:dyDescent="0.2">
      <c r="E1661">
        <v>1633</v>
      </c>
      <c r="F1661">
        <f t="shared" si="63"/>
        <v>35.505666666666663</v>
      </c>
      <c r="G1661">
        <f t="shared" si="64"/>
        <v>24</v>
      </c>
    </row>
    <row r="1662" spans="5:7" x14ac:dyDescent="0.2">
      <c r="E1662">
        <v>1634</v>
      </c>
      <c r="F1662">
        <f t="shared" si="63"/>
        <v>35.505666666666663</v>
      </c>
      <c r="G1662">
        <f t="shared" si="64"/>
        <v>24</v>
      </c>
    </row>
    <row r="1663" spans="5:7" x14ac:dyDescent="0.2">
      <c r="E1663">
        <v>1635</v>
      </c>
      <c r="F1663">
        <f t="shared" si="63"/>
        <v>35.505666666666663</v>
      </c>
      <c r="G1663">
        <f t="shared" si="64"/>
        <v>24</v>
      </c>
    </row>
    <row r="1664" spans="5:7" x14ac:dyDescent="0.2">
      <c r="E1664">
        <v>1636</v>
      </c>
      <c r="F1664">
        <f t="shared" si="63"/>
        <v>35.505666666666663</v>
      </c>
      <c r="G1664">
        <f t="shared" si="64"/>
        <v>24</v>
      </c>
    </row>
    <row r="1665" spans="5:7" x14ac:dyDescent="0.2">
      <c r="E1665">
        <v>1637</v>
      </c>
      <c r="F1665">
        <f t="shared" si="63"/>
        <v>35.505666666666663</v>
      </c>
      <c r="G1665">
        <f t="shared" si="64"/>
        <v>24</v>
      </c>
    </row>
    <row r="1666" spans="5:7" x14ac:dyDescent="0.2">
      <c r="E1666">
        <v>1638</v>
      </c>
      <c r="F1666">
        <f t="shared" si="63"/>
        <v>35.505666666666663</v>
      </c>
      <c r="G1666">
        <f t="shared" si="64"/>
        <v>24</v>
      </c>
    </row>
    <row r="1667" spans="5:7" x14ac:dyDescent="0.2">
      <c r="E1667">
        <v>1639</v>
      </c>
      <c r="F1667">
        <f t="shared" si="63"/>
        <v>35.505666666666663</v>
      </c>
      <c r="G1667">
        <f t="shared" si="64"/>
        <v>24</v>
      </c>
    </row>
    <row r="1668" spans="5:7" x14ac:dyDescent="0.2">
      <c r="E1668">
        <v>1640</v>
      </c>
      <c r="F1668">
        <f t="shared" si="63"/>
        <v>35.505666666666663</v>
      </c>
      <c r="G1668">
        <f t="shared" si="64"/>
        <v>24</v>
      </c>
    </row>
    <row r="1669" spans="5:7" x14ac:dyDescent="0.2">
      <c r="E1669">
        <v>1641</v>
      </c>
      <c r="F1669">
        <f t="shared" si="63"/>
        <v>35.505666666666663</v>
      </c>
      <c r="G1669">
        <f t="shared" si="64"/>
        <v>24</v>
      </c>
    </row>
    <row r="1670" spans="5:7" x14ac:dyDescent="0.2">
      <c r="E1670">
        <v>1642</v>
      </c>
      <c r="F1670">
        <f t="shared" si="63"/>
        <v>35.505666666666663</v>
      </c>
      <c r="G1670">
        <f t="shared" si="64"/>
        <v>24</v>
      </c>
    </row>
    <row r="1671" spans="5:7" x14ac:dyDescent="0.2">
      <c r="E1671">
        <v>1643</v>
      </c>
      <c r="F1671">
        <f t="shared" si="63"/>
        <v>35.505666666666663</v>
      </c>
      <c r="G1671">
        <f t="shared" si="64"/>
        <v>24</v>
      </c>
    </row>
    <row r="1672" spans="5:7" x14ac:dyDescent="0.2">
      <c r="E1672">
        <v>1644</v>
      </c>
      <c r="F1672">
        <f t="shared" si="63"/>
        <v>35.505666666666663</v>
      </c>
      <c r="G1672">
        <f t="shared" si="64"/>
        <v>24</v>
      </c>
    </row>
    <row r="1673" spans="5:7" x14ac:dyDescent="0.2">
      <c r="E1673">
        <v>1645</v>
      </c>
      <c r="F1673">
        <f t="shared" si="63"/>
        <v>35.505666666666663</v>
      </c>
      <c r="G1673">
        <f t="shared" si="64"/>
        <v>24</v>
      </c>
    </row>
    <row r="1674" spans="5:7" x14ac:dyDescent="0.2">
      <c r="E1674">
        <v>1646</v>
      </c>
      <c r="F1674">
        <f t="shared" si="63"/>
        <v>35.505666666666663</v>
      </c>
      <c r="G1674">
        <f t="shared" si="64"/>
        <v>24</v>
      </c>
    </row>
    <row r="1675" spans="5:7" x14ac:dyDescent="0.2">
      <c r="E1675">
        <v>1647</v>
      </c>
      <c r="F1675">
        <f t="shared" si="63"/>
        <v>35.505666666666663</v>
      </c>
      <c r="G1675">
        <f t="shared" si="64"/>
        <v>24</v>
      </c>
    </row>
    <row r="1676" spans="5:7" x14ac:dyDescent="0.2">
      <c r="E1676">
        <v>1648</v>
      </c>
      <c r="F1676">
        <f t="shared" si="63"/>
        <v>35.505666666666663</v>
      </c>
      <c r="G1676">
        <f t="shared" si="64"/>
        <v>24</v>
      </c>
    </row>
    <row r="1677" spans="5:7" x14ac:dyDescent="0.2">
      <c r="E1677">
        <v>1649</v>
      </c>
      <c r="F1677">
        <f t="shared" si="63"/>
        <v>35.505666666666663</v>
      </c>
      <c r="G1677">
        <f t="shared" si="64"/>
        <v>24</v>
      </c>
    </row>
    <row r="1678" spans="5:7" x14ac:dyDescent="0.2">
      <c r="E1678">
        <v>1650</v>
      </c>
      <c r="F1678">
        <f t="shared" si="63"/>
        <v>35.505666666666663</v>
      </c>
      <c r="G1678">
        <f t="shared" si="64"/>
        <v>24</v>
      </c>
    </row>
    <row r="1679" spans="5:7" x14ac:dyDescent="0.2">
      <c r="E1679">
        <v>1651</v>
      </c>
      <c r="F1679">
        <f t="shared" si="63"/>
        <v>33.997333333333337</v>
      </c>
      <c r="G1679">
        <f t="shared" si="64"/>
        <v>24</v>
      </c>
    </row>
    <row r="1680" spans="5:7" x14ac:dyDescent="0.2">
      <c r="E1680">
        <v>1652</v>
      </c>
      <c r="F1680">
        <f t="shared" si="63"/>
        <v>33.997333333333337</v>
      </c>
      <c r="G1680">
        <f t="shared" si="64"/>
        <v>24</v>
      </c>
    </row>
    <row r="1681" spans="5:7" x14ac:dyDescent="0.2">
      <c r="E1681">
        <v>1653</v>
      </c>
      <c r="F1681">
        <f t="shared" si="63"/>
        <v>33.997333333333337</v>
      </c>
      <c r="G1681">
        <f t="shared" si="64"/>
        <v>24</v>
      </c>
    </row>
    <row r="1682" spans="5:7" x14ac:dyDescent="0.2">
      <c r="E1682">
        <v>1654</v>
      </c>
      <c r="F1682">
        <f t="shared" si="63"/>
        <v>33.997333333333337</v>
      </c>
      <c r="G1682">
        <f t="shared" si="64"/>
        <v>24</v>
      </c>
    </row>
    <row r="1683" spans="5:7" x14ac:dyDescent="0.2">
      <c r="E1683">
        <v>1655</v>
      </c>
      <c r="F1683">
        <f t="shared" si="63"/>
        <v>33.997333333333337</v>
      </c>
      <c r="G1683">
        <f t="shared" si="64"/>
        <v>24</v>
      </c>
    </row>
    <row r="1684" spans="5:7" x14ac:dyDescent="0.2">
      <c r="E1684">
        <v>1656</v>
      </c>
      <c r="F1684">
        <f t="shared" si="63"/>
        <v>33.997333333333337</v>
      </c>
      <c r="G1684">
        <f t="shared" si="64"/>
        <v>24</v>
      </c>
    </row>
    <row r="1685" spans="5:7" x14ac:dyDescent="0.2">
      <c r="E1685">
        <v>1657</v>
      </c>
      <c r="F1685">
        <f t="shared" si="63"/>
        <v>33.997333333333337</v>
      </c>
      <c r="G1685">
        <f t="shared" si="64"/>
        <v>25</v>
      </c>
    </row>
    <row r="1686" spans="5:7" x14ac:dyDescent="0.2">
      <c r="E1686">
        <v>1658</v>
      </c>
      <c r="F1686">
        <f t="shared" si="63"/>
        <v>33.997333333333337</v>
      </c>
      <c r="G1686">
        <f t="shared" si="64"/>
        <v>25</v>
      </c>
    </row>
    <row r="1687" spans="5:7" x14ac:dyDescent="0.2">
      <c r="E1687">
        <v>1659</v>
      </c>
      <c r="F1687">
        <f t="shared" si="63"/>
        <v>33.997333333333337</v>
      </c>
      <c r="G1687">
        <f t="shared" si="64"/>
        <v>25</v>
      </c>
    </row>
    <row r="1688" spans="5:7" x14ac:dyDescent="0.2">
      <c r="E1688">
        <v>1660</v>
      </c>
      <c r="F1688">
        <f t="shared" si="63"/>
        <v>33.997333333333337</v>
      </c>
      <c r="G1688">
        <f t="shared" si="64"/>
        <v>25</v>
      </c>
    </row>
    <row r="1689" spans="5:7" x14ac:dyDescent="0.2">
      <c r="E1689">
        <v>1661</v>
      </c>
      <c r="F1689">
        <f t="shared" si="63"/>
        <v>33.997333333333337</v>
      </c>
      <c r="G1689">
        <f t="shared" si="64"/>
        <v>25</v>
      </c>
    </row>
    <row r="1690" spans="5:7" x14ac:dyDescent="0.2">
      <c r="E1690">
        <v>1662</v>
      </c>
      <c r="F1690">
        <f t="shared" si="63"/>
        <v>33.997333333333337</v>
      </c>
      <c r="G1690">
        <f t="shared" si="64"/>
        <v>25</v>
      </c>
    </row>
    <row r="1691" spans="5:7" x14ac:dyDescent="0.2">
      <c r="E1691">
        <v>1663</v>
      </c>
      <c r="F1691">
        <f t="shared" si="63"/>
        <v>33.997333333333337</v>
      </c>
      <c r="G1691">
        <f t="shared" si="64"/>
        <v>25</v>
      </c>
    </row>
    <row r="1692" spans="5:7" x14ac:dyDescent="0.2">
      <c r="E1692">
        <v>1664</v>
      </c>
      <c r="F1692">
        <f t="shared" si="63"/>
        <v>33.997333333333337</v>
      </c>
      <c r="G1692">
        <f t="shared" si="64"/>
        <v>25</v>
      </c>
    </row>
    <row r="1693" spans="5:7" x14ac:dyDescent="0.2">
      <c r="E1693">
        <v>1665</v>
      </c>
      <c r="F1693">
        <f t="shared" si="63"/>
        <v>33.997333333333337</v>
      </c>
      <c r="G1693">
        <f t="shared" si="64"/>
        <v>25</v>
      </c>
    </row>
    <row r="1694" spans="5:7" x14ac:dyDescent="0.2">
      <c r="E1694">
        <v>1666</v>
      </c>
      <c r="F1694">
        <f t="shared" ref="F1694:F1753" si="65">VLOOKUP(E1694,$B$29:$C$97,2)</f>
        <v>33.997333333333337</v>
      </c>
      <c r="G1694">
        <f t="shared" ref="G1694:G1753" si="66">INT((ROW(G1666)-1)/69)+1</f>
        <v>25</v>
      </c>
    </row>
    <row r="1695" spans="5:7" x14ac:dyDescent="0.2">
      <c r="E1695">
        <v>1667</v>
      </c>
      <c r="F1695">
        <f t="shared" si="65"/>
        <v>33.997333333333337</v>
      </c>
      <c r="G1695">
        <f t="shared" si="66"/>
        <v>25</v>
      </c>
    </row>
    <row r="1696" spans="5:7" x14ac:dyDescent="0.2">
      <c r="E1696">
        <v>1668</v>
      </c>
      <c r="F1696">
        <f t="shared" si="65"/>
        <v>33.997333333333337</v>
      </c>
      <c r="G1696">
        <f t="shared" si="66"/>
        <v>25</v>
      </c>
    </row>
    <row r="1697" spans="5:7" x14ac:dyDescent="0.2">
      <c r="E1697">
        <v>1669</v>
      </c>
      <c r="F1697">
        <f t="shared" si="65"/>
        <v>33.997333333333337</v>
      </c>
      <c r="G1697">
        <f t="shared" si="66"/>
        <v>25</v>
      </c>
    </row>
    <row r="1698" spans="5:7" x14ac:dyDescent="0.2">
      <c r="E1698">
        <v>1670</v>
      </c>
      <c r="F1698">
        <f t="shared" si="65"/>
        <v>33.997333333333337</v>
      </c>
      <c r="G1698">
        <f t="shared" si="66"/>
        <v>25</v>
      </c>
    </row>
    <row r="1699" spans="5:7" x14ac:dyDescent="0.2">
      <c r="E1699">
        <v>1671</v>
      </c>
      <c r="F1699">
        <f t="shared" si="65"/>
        <v>33.997333333333337</v>
      </c>
      <c r="G1699">
        <f t="shared" si="66"/>
        <v>25</v>
      </c>
    </row>
    <row r="1700" spans="5:7" x14ac:dyDescent="0.2">
      <c r="E1700">
        <v>1672</v>
      </c>
      <c r="F1700">
        <f t="shared" si="65"/>
        <v>33.997333333333337</v>
      </c>
      <c r="G1700">
        <f t="shared" si="66"/>
        <v>25</v>
      </c>
    </row>
    <row r="1701" spans="5:7" x14ac:dyDescent="0.2">
      <c r="E1701">
        <v>1673</v>
      </c>
      <c r="F1701">
        <f t="shared" si="65"/>
        <v>33.997333333333337</v>
      </c>
      <c r="G1701">
        <f t="shared" si="66"/>
        <v>25</v>
      </c>
    </row>
    <row r="1702" spans="5:7" x14ac:dyDescent="0.2">
      <c r="E1702">
        <v>1674</v>
      </c>
      <c r="F1702">
        <f t="shared" si="65"/>
        <v>33.997333333333337</v>
      </c>
      <c r="G1702">
        <f t="shared" si="66"/>
        <v>25</v>
      </c>
    </row>
    <row r="1703" spans="5:7" x14ac:dyDescent="0.2">
      <c r="E1703">
        <v>1675</v>
      </c>
      <c r="F1703">
        <f t="shared" si="65"/>
        <v>33.997333333333337</v>
      </c>
      <c r="G1703">
        <f t="shared" si="66"/>
        <v>25</v>
      </c>
    </row>
    <row r="1704" spans="5:7" x14ac:dyDescent="0.2">
      <c r="E1704">
        <v>1676</v>
      </c>
      <c r="F1704">
        <f t="shared" si="65"/>
        <v>33.682499999999997</v>
      </c>
      <c r="G1704">
        <f t="shared" si="66"/>
        <v>25</v>
      </c>
    </row>
    <row r="1705" spans="5:7" x14ac:dyDescent="0.2">
      <c r="E1705">
        <v>1677</v>
      </c>
      <c r="F1705">
        <f t="shared" si="65"/>
        <v>33.682499999999997</v>
      </c>
      <c r="G1705">
        <f t="shared" si="66"/>
        <v>25</v>
      </c>
    </row>
    <row r="1706" spans="5:7" x14ac:dyDescent="0.2">
      <c r="E1706">
        <v>1678</v>
      </c>
      <c r="F1706">
        <f t="shared" si="65"/>
        <v>33.682499999999997</v>
      </c>
      <c r="G1706">
        <f t="shared" si="66"/>
        <v>25</v>
      </c>
    </row>
    <row r="1707" spans="5:7" x14ac:dyDescent="0.2">
      <c r="E1707">
        <v>1679</v>
      </c>
      <c r="F1707">
        <f t="shared" si="65"/>
        <v>33.682499999999997</v>
      </c>
      <c r="G1707">
        <f t="shared" si="66"/>
        <v>25</v>
      </c>
    </row>
    <row r="1708" spans="5:7" x14ac:dyDescent="0.2">
      <c r="E1708">
        <v>1680</v>
      </c>
      <c r="F1708">
        <f t="shared" si="65"/>
        <v>33.682499999999997</v>
      </c>
      <c r="G1708">
        <f t="shared" si="66"/>
        <v>25</v>
      </c>
    </row>
    <row r="1709" spans="5:7" x14ac:dyDescent="0.2">
      <c r="E1709">
        <v>1681</v>
      </c>
      <c r="F1709">
        <f t="shared" si="65"/>
        <v>33.682499999999997</v>
      </c>
      <c r="G1709">
        <f t="shared" si="66"/>
        <v>25</v>
      </c>
    </row>
    <row r="1710" spans="5:7" x14ac:dyDescent="0.2">
      <c r="E1710">
        <v>1682</v>
      </c>
      <c r="F1710">
        <f t="shared" si="65"/>
        <v>33.682499999999997</v>
      </c>
      <c r="G1710">
        <f t="shared" si="66"/>
        <v>25</v>
      </c>
    </row>
    <row r="1711" spans="5:7" x14ac:dyDescent="0.2">
      <c r="E1711">
        <v>1683</v>
      </c>
      <c r="F1711">
        <f t="shared" si="65"/>
        <v>33.682499999999997</v>
      </c>
      <c r="G1711">
        <f t="shared" si="66"/>
        <v>25</v>
      </c>
    </row>
    <row r="1712" spans="5:7" x14ac:dyDescent="0.2">
      <c r="E1712">
        <v>1684</v>
      </c>
      <c r="F1712">
        <f t="shared" si="65"/>
        <v>33.682499999999997</v>
      </c>
      <c r="G1712">
        <f t="shared" si="66"/>
        <v>25</v>
      </c>
    </row>
    <row r="1713" spans="5:7" x14ac:dyDescent="0.2">
      <c r="E1713">
        <v>1685</v>
      </c>
      <c r="F1713">
        <f t="shared" si="65"/>
        <v>33.682499999999997</v>
      </c>
      <c r="G1713">
        <f t="shared" si="66"/>
        <v>25</v>
      </c>
    </row>
    <row r="1714" spans="5:7" x14ac:dyDescent="0.2">
      <c r="E1714">
        <v>1686</v>
      </c>
      <c r="F1714">
        <f t="shared" si="65"/>
        <v>33.682499999999997</v>
      </c>
      <c r="G1714">
        <f t="shared" si="66"/>
        <v>25</v>
      </c>
    </row>
    <row r="1715" spans="5:7" x14ac:dyDescent="0.2">
      <c r="E1715">
        <v>1687</v>
      </c>
      <c r="F1715">
        <f t="shared" si="65"/>
        <v>33.682499999999997</v>
      </c>
      <c r="G1715">
        <f t="shared" si="66"/>
        <v>25</v>
      </c>
    </row>
    <row r="1716" spans="5:7" x14ac:dyDescent="0.2">
      <c r="E1716">
        <v>1688</v>
      </c>
      <c r="F1716">
        <f t="shared" si="65"/>
        <v>33.682499999999997</v>
      </c>
      <c r="G1716">
        <f t="shared" si="66"/>
        <v>25</v>
      </c>
    </row>
    <row r="1717" spans="5:7" x14ac:dyDescent="0.2">
      <c r="E1717">
        <v>1689</v>
      </c>
      <c r="F1717">
        <f t="shared" si="65"/>
        <v>33.682499999999997</v>
      </c>
      <c r="G1717">
        <f t="shared" si="66"/>
        <v>25</v>
      </c>
    </row>
    <row r="1718" spans="5:7" x14ac:dyDescent="0.2">
      <c r="E1718">
        <v>1690</v>
      </c>
      <c r="F1718">
        <f t="shared" si="65"/>
        <v>33.682499999999997</v>
      </c>
      <c r="G1718">
        <f t="shared" si="66"/>
        <v>25</v>
      </c>
    </row>
    <row r="1719" spans="5:7" x14ac:dyDescent="0.2">
      <c r="E1719">
        <v>1691</v>
      </c>
      <c r="F1719">
        <f t="shared" si="65"/>
        <v>33.682499999999997</v>
      </c>
      <c r="G1719">
        <f t="shared" si="66"/>
        <v>25</v>
      </c>
    </row>
    <row r="1720" spans="5:7" x14ac:dyDescent="0.2">
      <c r="E1720">
        <v>1692</v>
      </c>
      <c r="F1720">
        <f t="shared" si="65"/>
        <v>33.682499999999997</v>
      </c>
      <c r="G1720">
        <f t="shared" si="66"/>
        <v>25</v>
      </c>
    </row>
    <row r="1721" spans="5:7" x14ac:dyDescent="0.2">
      <c r="E1721">
        <v>1693</v>
      </c>
      <c r="F1721">
        <f t="shared" si="65"/>
        <v>33.682499999999997</v>
      </c>
      <c r="G1721">
        <f t="shared" si="66"/>
        <v>25</v>
      </c>
    </row>
    <row r="1722" spans="5:7" x14ac:dyDescent="0.2">
      <c r="E1722">
        <v>1694</v>
      </c>
      <c r="F1722">
        <f t="shared" si="65"/>
        <v>33.682499999999997</v>
      </c>
      <c r="G1722">
        <f t="shared" si="66"/>
        <v>25</v>
      </c>
    </row>
    <row r="1723" spans="5:7" x14ac:dyDescent="0.2">
      <c r="E1723">
        <v>1695</v>
      </c>
      <c r="F1723">
        <f t="shared" si="65"/>
        <v>33.682499999999997</v>
      </c>
      <c r="G1723">
        <f t="shared" si="66"/>
        <v>25</v>
      </c>
    </row>
    <row r="1724" spans="5:7" x14ac:dyDescent="0.2">
      <c r="E1724">
        <v>1696</v>
      </c>
      <c r="F1724">
        <f t="shared" si="65"/>
        <v>33.682499999999997</v>
      </c>
      <c r="G1724">
        <f t="shared" si="66"/>
        <v>25</v>
      </c>
    </row>
    <row r="1725" spans="5:7" x14ac:dyDescent="0.2">
      <c r="E1725">
        <v>1697</v>
      </c>
      <c r="F1725">
        <f t="shared" si="65"/>
        <v>33.682499999999997</v>
      </c>
      <c r="G1725">
        <f t="shared" si="66"/>
        <v>25</v>
      </c>
    </row>
    <row r="1726" spans="5:7" x14ac:dyDescent="0.2">
      <c r="E1726">
        <v>1698</v>
      </c>
      <c r="F1726">
        <f t="shared" si="65"/>
        <v>33.682499999999997</v>
      </c>
      <c r="G1726">
        <f t="shared" si="66"/>
        <v>25</v>
      </c>
    </row>
    <row r="1727" spans="5:7" x14ac:dyDescent="0.2">
      <c r="E1727">
        <v>1699</v>
      </c>
      <c r="F1727">
        <f t="shared" si="65"/>
        <v>33.682499999999997</v>
      </c>
      <c r="G1727">
        <f t="shared" si="66"/>
        <v>25</v>
      </c>
    </row>
    <row r="1728" spans="5:7" x14ac:dyDescent="0.2">
      <c r="E1728">
        <v>1700</v>
      </c>
      <c r="F1728">
        <f t="shared" si="65"/>
        <v>33.682499999999997</v>
      </c>
      <c r="G1728">
        <f t="shared" si="66"/>
        <v>25</v>
      </c>
    </row>
    <row r="1729" spans="5:7" x14ac:dyDescent="0.2">
      <c r="E1729">
        <v>1701</v>
      </c>
      <c r="F1729">
        <f t="shared" si="65"/>
        <v>32.592999999999996</v>
      </c>
      <c r="G1729">
        <f t="shared" si="66"/>
        <v>25</v>
      </c>
    </row>
    <row r="1730" spans="5:7" x14ac:dyDescent="0.2">
      <c r="E1730">
        <v>1702</v>
      </c>
      <c r="F1730">
        <f t="shared" si="65"/>
        <v>32.592999999999996</v>
      </c>
      <c r="G1730">
        <f t="shared" si="66"/>
        <v>25</v>
      </c>
    </row>
    <row r="1731" spans="5:7" x14ac:dyDescent="0.2">
      <c r="E1731">
        <v>1703</v>
      </c>
      <c r="F1731">
        <f t="shared" si="65"/>
        <v>32.592999999999996</v>
      </c>
      <c r="G1731">
        <f t="shared" si="66"/>
        <v>25</v>
      </c>
    </row>
    <row r="1732" spans="5:7" x14ac:dyDescent="0.2">
      <c r="E1732">
        <v>1704</v>
      </c>
      <c r="F1732">
        <f t="shared" si="65"/>
        <v>32.592999999999996</v>
      </c>
      <c r="G1732">
        <f t="shared" si="66"/>
        <v>25</v>
      </c>
    </row>
    <row r="1733" spans="5:7" x14ac:dyDescent="0.2">
      <c r="E1733">
        <v>1705</v>
      </c>
      <c r="F1733">
        <f t="shared" si="65"/>
        <v>32.592999999999996</v>
      </c>
      <c r="G1733">
        <f t="shared" si="66"/>
        <v>25</v>
      </c>
    </row>
    <row r="1734" spans="5:7" x14ac:dyDescent="0.2">
      <c r="E1734">
        <v>1706</v>
      </c>
      <c r="F1734">
        <f t="shared" si="65"/>
        <v>32.592999999999996</v>
      </c>
      <c r="G1734">
        <f t="shared" si="66"/>
        <v>25</v>
      </c>
    </row>
    <row r="1735" spans="5:7" x14ac:dyDescent="0.2">
      <c r="E1735">
        <v>1707</v>
      </c>
      <c r="F1735">
        <f t="shared" si="65"/>
        <v>32.592999999999996</v>
      </c>
      <c r="G1735">
        <f t="shared" si="66"/>
        <v>25</v>
      </c>
    </row>
    <row r="1736" spans="5:7" x14ac:dyDescent="0.2">
      <c r="E1736">
        <v>1708</v>
      </c>
      <c r="F1736">
        <f t="shared" si="65"/>
        <v>32.592999999999996</v>
      </c>
      <c r="G1736">
        <f t="shared" si="66"/>
        <v>25</v>
      </c>
    </row>
    <row r="1737" spans="5:7" x14ac:dyDescent="0.2">
      <c r="E1737">
        <v>1709</v>
      </c>
      <c r="F1737">
        <f t="shared" si="65"/>
        <v>32.592999999999996</v>
      </c>
      <c r="G1737">
        <f t="shared" si="66"/>
        <v>25</v>
      </c>
    </row>
    <row r="1738" spans="5:7" x14ac:dyDescent="0.2">
      <c r="E1738">
        <v>1710</v>
      </c>
      <c r="F1738">
        <f t="shared" si="65"/>
        <v>32.592999999999996</v>
      </c>
      <c r="G1738">
        <f t="shared" si="66"/>
        <v>25</v>
      </c>
    </row>
    <row r="1739" spans="5:7" x14ac:dyDescent="0.2">
      <c r="E1739">
        <v>1711</v>
      </c>
      <c r="F1739">
        <f t="shared" si="65"/>
        <v>32.592999999999996</v>
      </c>
      <c r="G1739">
        <f t="shared" si="66"/>
        <v>25</v>
      </c>
    </row>
    <row r="1740" spans="5:7" x14ac:dyDescent="0.2">
      <c r="E1740">
        <v>1712</v>
      </c>
      <c r="F1740">
        <f t="shared" si="65"/>
        <v>32.592999999999996</v>
      </c>
      <c r="G1740">
        <f t="shared" si="66"/>
        <v>25</v>
      </c>
    </row>
    <row r="1741" spans="5:7" x14ac:dyDescent="0.2">
      <c r="E1741">
        <v>1713</v>
      </c>
      <c r="F1741">
        <f t="shared" si="65"/>
        <v>32.592999999999996</v>
      </c>
      <c r="G1741">
        <f t="shared" si="66"/>
        <v>25</v>
      </c>
    </row>
    <row r="1742" spans="5:7" x14ac:dyDescent="0.2">
      <c r="E1742">
        <v>1714</v>
      </c>
      <c r="F1742">
        <f t="shared" si="65"/>
        <v>32.592999999999996</v>
      </c>
      <c r="G1742">
        <f t="shared" si="66"/>
        <v>25</v>
      </c>
    </row>
    <row r="1743" spans="5:7" x14ac:dyDescent="0.2">
      <c r="E1743">
        <v>1715</v>
      </c>
      <c r="F1743">
        <f t="shared" si="65"/>
        <v>32.592999999999996</v>
      </c>
      <c r="G1743">
        <f t="shared" si="66"/>
        <v>25</v>
      </c>
    </row>
    <row r="1744" spans="5:7" x14ac:dyDescent="0.2">
      <c r="E1744">
        <v>1716</v>
      </c>
      <c r="F1744">
        <f t="shared" si="65"/>
        <v>32.592999999999996</v>
      </c>
      <c r="G1744">
        <f t="shared" si="66"/>
        <v>25</v>
      </c>
    </row>
    <row r="1745" spans="5:7" x14ac:dyDescent="0.2">
      <c r="E1745">
        <v>1717</v>
      </c>
      <c r="F1745">
        <f t="shared" si="65"/>
        <v>32.592999999999996</v>
      </c>
      <c r="G1745">
        <f t="shared" si="66"/>
        <v>25</v>
      </c>
    </row>
    <row r="1746" spans="5:7" x14ac:dyDescent="0.2">
      <c r="E1746">
        <v>1718</v>
      </c>
      <c r="F1746">
        <f t="shared" si="65"/>
        <v>32.592999999999996</v>
      </c>
      <c r="G1746">
        <f t="shared" si="66"/>
        <v>25</v>
      </c>
    </row>
    <row r="1747" spans="5:7" x14ac:dyDescent="0.2">
      <c r="E1747">
        <v>1719</v>
      </c>
      <c r="F1747">
        <f t="shared" si="65"/>
        <v>32.592999999999996</v>
      </c>
      <c r="G1747">
        <f t="shared" si="66"/>
        <v>25</v>
      </c>
    </row>
    <row r="1748" spans="5:7" x14ac:dyDescent="0.2">
      <c r="E1748">
        <v>1720</v>
      </c>
      <c r="F1748">
        <f t="shared" si="65"/>
        <v>32.592999999999996</v>
      </c>
      <c r="G1748">
        <f t="shared" si="66"/>
        <v>25</v>
      </c>
    </row>
    <row r="1749" spans="5:7" x14ac:dyDescent="0.2">
      <c r="E1749">
        <v>1721</v>
      </c>
      <c r="F1749">
        <f t="shared" si="65"/>
        <v>32.592999999999996</v>
      </c>
      <c r="G1749">
        <f t="shared" si="66"/>
        <v>25</v>
      </c>
    </row>
    <row r="1750" spans="5:7" x14ac:dyDescent="0.2">
      <c r="E1750">
        <v>1722</v>
      </c>
      <c r="F1750">
        <f t="shared" si="65"/>
        <v>32.592999999999996</v>
      </c>
      <c r="G1750">
        <f t="shared" si="66"/>
        <v>25</v>
      </c>
    </row>
    <row r="1751" spans="5:7" x14ac:dyDescent="0.2">
      <c r="E1751">
        <v>1723</v>
      </c>
      <c r="F1751">
        <f t="shared" si="65"/>
        <v>32.592999999999996</v>
      </c>
      <c r="G1751">
        <f t="shared" si="66"/>
        <v>25</v>
      </c>
    </row>
    <row r="1752" spans="5:7" x14ac:dyDescent="0.2">
      <c r="E1752">
        <v>1724</v>
      </c>
      <c r="F1752">
        <f t="shared" si="65"/>
        <v>32.592999999999996</v>
      </c>
      <c r="G1752">
        <f t="shared" si="66"/>
        <v>25</v>
      </c>
    </row>
    <row r="1753" spans="5:7" x14ac:dyDescent="0.2">
      <c r="E1753">
        <v>1725</v>
      </c>
      <c r="F1753">
        <f t="shared" si="65"/>
        <v>32.592999999999996</v>
      </c>
      <c r="G1753">
        <f t="shared" si="66"/>
        <v>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35C8-F3C2-7948-A89E-84B35E164C98}">
  <dimension ref="A1:AI3303"/>
  <sheetViews>
    <sheetView zoomScale="116" workbookViewId="0">
      <selection activeCell="I82" sqref="I82"/>
    </sheetView>
  </sheetViews>
  <sheetFormatPr baseColWidth="10" defaultRowHeight="16" x14ac:dyDescent="0.2"/>
  <cols>
    <col min="2" max="2" width="15.83203125" customWidth="1"/>
  </cols>
  <sheetData>
    <row r="1" spans="1:35" x14ac:dyDescent="0.2">
      <c r="A1" t="s">
        <v>41</v>
      </c>
      <c r="B1" t="s">
        <v>68</v>
      </c>
      <c r="C1" t="s">
        <v>27</v>
      </c>
      <c r="D1" t="s">
        <v>49</v>
      </c>
      <c r="E1" t="s">
        <v>51</v>
      </c>
      <c r="F1" t="s">
        <v>50</v>
      </c>
      <c r="G1" t="s">
        <v>57</v>
      </c>
      <c r="H1" t="s">
        <v>38</v>
      </c>
      <c r="I1" t="s">
        <v>39</v>
      </c>
      <c r="J1" t="s">
        <v>40</v>
      </c>
      <c r="K1" t="s">
        <v>59</v>
      </c>
      <c r="L1" t="s">
        <v>64</v>
      </c>
      <c r="M1" t="s">
        <v>36</v>
      </c>
      <c r="N1" t="s">
        <v>19</v>
      </c>
      <c r="O1" t="s">
        <v>58</v>
      </c>
      <c r="P1" t="s">
        <v>60</v>
      </c>
      <c r="Q1" t="s">
        <v>61</v>
      </c>
      <c r="R1" t="s">
        <v>34</v>
      </c>
      <c r="S1" t="s">
        <v>37</v>
      </c>
      <c r="T1" t="s">
        <v>63</v>
      </c>
      <c r="U1" t="s">
        <v>62</v>
      </c>
      <c r="V1" t="s">
        <v>65</v>
      </c>
      <c r="W1" t="s">
        <v>45</v>
      </c>
      <c r="Y1" t="s">
        <v>73</v>
      </c>
      <c r="Z1" t="s">
        <v>52</v>
      </c>
      <c r="AA1" t="s">
        <v>54</v>
      </c>
      <c r="AB1" t="s">
        <v>55</v>
      </c>
      <c r="AC1" t="s">
        <v>56</v>
      </c>
      <c r="AE1" t="s">
        <v>2</v>
      </c>
      <c r="AF1" t="s">
        <v>42</v>
      </c>
      <c r="AG1" t="s">
        <v>134</v>
      </c>
      <c r="AH1" t="s">
        <v>14</v>
      </c>
      <c r="AI1" t="s">
        <v>135</v>
      </c>
    </row>
    <row r="2" spans="1:35" x14ac:dyDescent="0.2">
      <c r="A2">
        <v>2019</v>
      </c>
      <c r="B2">
        <v>1</v>
      </c>
      <c r="C2">
        <v>3.476399999999999</v>
      </c>
      <c r="D2">
        <v>2.387</v>
      </c>
      <c r="E2">
        <v>2.2710495495495513</v>
      </c>
      <c r="F2">
        <v>1.0660000000000003</v>
      </c>
      <c r="G2">
        <v>3.8354661016949159</v>
      </c>
      <c r="H2">
        <v>1.7873771929824556</v>
      </c>
      <c r="I2">
        <v>2.0880606060606066</v>
      </c>
      <c r="J2">
        <v>6.422157407407405</v>
      </c>
      <c r="K2">
        <v>4.9678015267175502</v>
      </c>
      <c r="L2">
        <v>4.4971309523809531</v>
      </c>
      <c r="M2">
        <v>3.9779329140461215</v>
      </c>
      <c r="N2">
        <v>3.1628679245283013</v>
      </c>
      <c r="O2">
        <v>1.5369629629629629</v>
      </c>
      <c r="P2">
        <v>2.6415000000000002</v>
      </c>
      <c r="Q2">
        <v>0.755</v>
      </c>
      <c r="R2">
        <v>6.0849999999999982</v>
      </c>
      <c r="S2">
        <v>3.5051451612903226</v>
      </c>
      <c r="T2">
        <v>4.5017894736842079</v>
      </c>
      <c r="U2">
        <v>1.9490303030303029</v>
      </c>
      <c r="V2">
        <v>1.5093333333333339</v>
      </c>
      <c r="W2">
        <v>5.2401595744680893</v>
      </c>
      <c r="Y2">
        <v>1</v>
      </c>
      <c r="Z2">
        <f>AVERAGE(C2:G2)</f>
        <v>2.6071831302488935</v>
      </c>
      <c r="AA2">
        <f>AVERAGE(H2:L2)</f>
        <v>3.9525055371097944</v>
      </c>
      <c r="AB2">
        <f>AVERAGE(M2:R2)</f>
        <v>3.0265439669228975</v>
      </c>
      <c r="AC2">
        <f>AVERAGE(S2:W2)</f>
        <v>3.3410915691612515</v>
      </c>
      <c r="AE2" t="s">
        <v>136</v>
      </c>
      <c r="AF2" t="s">
        <v>44</v>
      </c>
      <c r="AG2">
        <f>AVERAGE(S2:W26)</f>
        <v>23.834771965199074</v>
      </c>
      <c r="AH2">
        <f>STDEV(S2:W26)</f>
        <v>10.160924221451445</v>
      </c>
      <c r="AI2">
        <f>AH2/SQRT(125)</f>
        <v>0.90882069093558226</v>
      </c>
    </row>
    <row r="3" spans="1:35" x14ac:dyDescent="0.2">
      <c r="A3">
        <v>2019</v>
      </c>
      <c r="B3">
        <v>2</v>
      </c>
      <c r="C3">
        <v>4.4119894736842111</v>
      </c>
      <c r="D3">
        <v>2.387</v>
      </c>
      <c r="E3">
        <v>3.6970855855855889</v>
      </c>
      <c r="F3">
        <v>1.0660000000000003</v>
      </c>
      <c r="G3">
        <v>3.7479830508474552</v>
      </c>
      <c r="H3">
        <v>3.4293859649122762</v>
      </c>
      <c r="I3">
        <v>3.3925959595959609</v>
      </c>
      <c r="J3">
        <v>8.8441481481481468</v>
      </c>
      <c r="K3">
        <v>7.4829033078880496</v>
      </c>
      <c r="L3">
        <v>6.6336904761904822</v>
      </c>
      <c r="M3">
        <v>5.3485702306079634</v>
      </c>
      <c r="N3">
        <v>4.9385283018867909</v>
      </c>
      <c r="O3">
        <v>2.0542283950617275</v>
      </c>
      <c r="P3">
        <v>4.8770462962962959</v>
      </c>
      <c r="Q3">
        <v>0.755</v>
      </c>
      <c r="R3">
        <v>5.5956666666666681</v>
      </c>
      <c r="S3">
        <v>4.9939623655913996</v>
      </c>
      <c r="T3">
        <v>7.7824210526315794</v>
      </c>
      <c r="U3">
        <v>5.5776666666666701</v>
      </c>
      <c r="V3">
        <v>2.0123333333333351</v>
      </c>
      <c r="W3">
        <v>12.657024822695055</v>
      </c>
      <c r="Y3">
        <v>2</v>
      </c>
      <c r="Z3">
        <f t="shared" ref="Z3:Z26" si="0">AVERAGE(C3:G3)</f>
        <v>3.062011622023451</v>
      </c>
      <c r="AA3">
        <f t="shared" ref="AA3:AA26" si="1">AVERAGE(H3:L3)</f>
        <v>5.9565447713469819</v>
      </c>
      <c r="AB3">
        <f t="shared" ref="AB3:AB26" si="2">AVERAGE(M3:R3)</f>
        <v>3.9281733150865747</v>
      </c>
      <c r="AC3">
        <f t="shared" ref="AC3:AC26" si="3">AVERAGE(S3:W3)</f>
        <v>6.6046816481836075</v>
      </c>
      <c r="AE3" t="s">
        <v>136</v>
      </c>
      <c r="AF3" t="s">
        <v>43</v>
      </c>
      <c r="AG3">
        <f>AVERAGE($M$2:$Q$26)</f>
        <v>15.618311829722805</v>
      </c>
      <c r="AH3">
        <f>STDEV($M$2:$Q$26)</f>
        <v>7.3800016725684836</v>
      </c>
      <c r="AI3">
        <f t="shared" ref="AI3:AI5" si="4">AH3/SQRT(125)</f>
        <v>0.66008741655701098</v>
      </c>
    </row>
    <row r="4" spans="1:35" x14ac:dyDescent="0.2">
      <c r="A4">
        <v>2019</v>
      </c>
      <c r="B4">
        <v>3</v>
      </c>
      <c r="C4">
        <v>5.9218736842105262</v>
      </c>
      <c r="D4">
        <v>2.387</v>
      </c>
      <c r="E4">
        <v>3.6831036036036044</v>
      </c>
      <c r="F4">
        <v>1.8591458333333331</v>
      </c>
      <c r="G4">
        <v>3.69825988700565</v>
      </c>
      <c r="H4">
        <v>3.6599546783625714</v>
      </c>
      <c r="I4">
        <v>5.2716060606060582</v>
      </c>
      <c r="J4">
        <v>9.6353240740740738</v>
      </c>
      <c r="K4">
        <v>9.4302798982188207</v>
      </c>
      <c r="L4">
        <v>6.3694285714285757</v>
      </c>
      <c r="M4">
        <v>6.6349475890985383</v>
      </c>
      <c r="N4">
        <v>6.3984150943396223</v>
      </c>
      <c r="O4">
        <v>3.3073333333333346</v>
      </c>
      <c r="P4">
        <v>7.3316296296296297</v>
      </c>
      <c r="Q4">
        <v>0.755</v>
      </c>
      <c r="R4">
        <v>4.617</v>
      </c>
      <c r="S4">
        <v>8.0870967741935438</v>
      </c>
      <c r="T4">
        <v>8.6397192982456037</v>
      </c>
      <c r="U4">
        <v>7.4216060606060674</v>
      </c>
      <c r="V4">
        <v>6.3240000000000114</v>
      </c>
      <c r="W4">
        <v>9.8692163120567393</v>
      </c>
      <c r="Y4">
        <v>3</v>
      </c>
      <c r="Z4">
        <f t="shared" si="0"/>
        <v>3.5098766016306229</v>
      </c>
      <c r="AA4">
        <f t="shared" si="1"/>
        <v>6.8733186565380207</v>
      </c>
      <c r="AB4">
        <f t="shared" si="2"/>
        <v>4.8407209410668548</v>
      </c>
      <c r="AC4">
        <f t="shared" si="3"/>
        <v>8.0683276890203928</v>
      </c>
      <c r="AE4" t="s">
        <v>137</v>
      </c>
      <c r="AF4" t="s">
        <v>44</v>
      </c>
      <c r="AG4">
        <f>AVERAGE($H$2:$L$26)</f>
        <v>20.520983758962718</v>
      </c>
      <c r="AH4">
        <f>STDEV($H$2:$L$26)</f>
        <v>10.093184446905369</v>
      </c>
      <c r="AI4">
        <f t="shared" si="4"/>
        <v>0.90276186130896086</v>
      </c>
    </row>
    <row r="5" spans="1:35" x14ac:dyDescent="0.2">
      <c r="A5">
        <v>2019</v>
      </c>
      <c r="B5">
        <v>4</v>
      </c>
      <c r="C5">
        <v>7.6932315789473673</v>
      </c>
      <c r="D5">
        <v>2.5652857142857144</v>
      </c>
      <c r="E5">
        <v>6.560036036036033</v>
      </c>
      <c r="F5">
        <v>1.9312499999999997</v>
      </c>
      <c r="G5">
        <v>4.0746723163841763</v>
      </c>
      <c r="H5">
        <v>5.9794385964912298</v>
      </c>
      <c r="I5">
        <v>6.6410404040404041</v>
      </c>
      <c r="J5">
        <v>11.828046296296293</v>
      </c>
      <c r="K5">
        <v>9.3378447837150311</v>
      </c>
      <c r="L5">
        <v>5.667345238095244</v>
      </c>
      <c r="M5">
        <v>7.8409140461215934</v>
      </c>
      <c r="N5">
        <v>7.737094339622641</v>
      </c>
      <c r="O5">
        <v>4.9017654320987658</v>
      </c>
      <c r="P5">
        <v>10.9435</v>
      </c>
      <c r="Q5">
        <v>2.0753749999999997</v>
      </c>
      <c r="R5">
        <v>5.2425555555555574</v>
      </c>
      <c r="S5">
        <v>9.1457311827956893</v>
      </c>
      <c r="T5">
        <v>10.265385964912303</v>
      </c>
      <c r="U5">
        <v>13.533333333333339</v>
      </c>
      <c r="V5">
        <v>8.1390000000000011</v>
      </c>
      <c r="W5">
        <v>13.615748226950371</v>
      </c>
      <c r="Y5">
        <v>4</v>
      </c>
      <c r="Z5">
        <f t="shared" si="0"/>
        <v>4.5648951291306581</v>
      </c>
      <c r="AA5">
        <f t="shared" si="1"/>
        <v>7.8907430637276406</v>
      </c>
      <c r="AB5">
        <f t="shared" si="2"/>
        <v>6.4568673955664257</v>
      </c>
      <c r="AC5">
        <f t="shared" si="3"/>
        <v>10.939839741598341</v>
      </c>
      <c r="AE5" t="s">
        <v>137</v>
      </c>
      <c r="AF5" t="s">
        <v>43</v>
      </c>
      <c r="AG5">
        <f>AVERAGE($C$2:$G$26)</f>
        <v>14.76252281320763</v>
      </c>
      <c r="AH5">
        <f>STDEV($C$2:$G$26)</f>
        <v>8.413482229173523</v>
      </c>
      <c r="AI5">
        <f t="shared" si="4"/>
        <v>0.75252472767673839</v>
      </c>
    </row>
    <row r="6" spans="1:35" x14ac:dyDescent="0.2">
      <c r="A6">
        <v>2019</v>
      </c>
      <c r="B6">
        <v>5</v>
      </c>
      <c r="C6">
        <v>6.3114000000000026</v>
      </c>
      <c r="D6">
        <v>2.8030000000000004</v>
      </c>
      <c r="E6">
        <v>5.8169009009008894</v>
      </c>
      <c r="F6">
        <v>4.4293750000000012</v>
      </c>
      <c r="G6">
        <v>4.7729265536723169</v>
      </c>
      <c r="H6">
        <v>7.8327324561403602</v>
      </c>
      <c r="I6">
        <v>7.1024545454545436</v>
      </c>
      <c r="J6">
        <v>10.881990740740743</v>
      </c>
      <c r="K6">
        <v>9.6930152671755483</v>
      </c>
      <c r="L6">
        <v>5.9484166666666614</v>
      </c>
      <c r="M6">
        <v>7.7324150943396166</v>
      </c>
      <c r="N6">
        <v>9.149132075471698</v>
      </c>
      <c r="O6">
        <v>7.0403580246913586</v>
      </c>
      <c r="P6">
        <v>11.054194444444446</v>
      </c>
      <c r="Q6">
        <v>2.2639999999999998</v>
      </c>
      <c r="R6">
        <v>5.5553333333333352</v>
      </c>
      <c r="S6">
        <v>9.8970430107526823</v>
      </c>
      <c r="T6">
        <v>9.7142807017544008</v>
      </c>
      <c r="U6">
        <v>13.158969696969697</v>
      </c>
      <c r="V6">
        <v>12.945666666666675</v>
      </c>
      <c r="W6">
        <v>15.161166666666643</v>
      </c>
      <c r="Y6">
        <v>5</v>
      </c>
      <c r="Z6">
        <f t="shared" si="0"/>
        <v>4.8267204909146422</v>
      </c>
      <c r="AA6">
        <f t="shared" si="1"/>
        <v>8.2917219352355716</v>
      </c>
      <c r="AB6">
        <f t="shared" si="2"/>
        <v>7.1325721620467428</v>
      </c>
      <c r="AC6">
        <f t="shared" si="3"/>
        <v>12.175425348562019</v>
      </c>
    </row>
    <row r="7" spans="1:35" x14ac:dyDescent="0.2">
      <c r="A7">
        <v>2019</v>
      </c>
      <c r="B7">
        <v>6</v>
      </c>
      <c r="C7">
        <v>7.9305368421052664</v>
      </c>
      <c r="D7">
        <v>2.8030000000000004</v>
      </c>
      <c r="E7">
        <v>4.5249684684684626</v>
      </c>
      <c r="F7">
        <v>4.9290000000000012</v>
      </c>
      <c r="G7">
        <v>5.5552881355932184</v>
      </c>
      <c r="H7">
        <v>10.020789473684216</v>
      </c>
      <c r="I7">
        <v>8.5826767676767606</v>
      </c>
      <c r="J7">
        <v>12.441407407407404</v>
      </c>
      <c r="K7">
        <v>10.499824427480922</v>
      </c>
      <c r="L7">
        <v>6.8061011904761877</v>
      </c>
      <c r="M7">
        <v>8.6081006289308206</v>
      </c>
      <c r="N7">
        <v>9.4647547169811315</v>
      </c>
      <c r="O7">
        <v>8.3105555555555597</v>
      </c>
      <c r="P7">
        <v>12.529518518518522</v>
      </c>
      <c r="Q7">
        <v>2.2639999999999998</v>
      </c>
      <c r="R7">
        <v>4.8563333333333336</v>
      </c>
      <c r="S7">
        <v>9.1967150537634357</v>
      </c>
      <c r="T7">
        <v>10.904456140350877</v>
      </c>
      <c r="U7">
        <v>13.052060606060614</v>
      </c>
      <c r="V7">
        <v>16.401333333333341</v>
      </c>
      <c r="W7">
        <v>18.857953900709191</v>
      </c>
      <c r="Y7">
        <v>6</v>
      </c>
      <c r="Z7">
        <f t="shared" si="0"/>
        <v>5.1485586892333899</v>
      </c>
      <c r="AA7">
        <f t="shared" si="1"/>
        <v>9.6701598533450976</v>
      </c>
      <c r="AB7">
        <f t="shared" si="2"/>
        <v>7.6722104588865614</v>
      </c>
      <c r="AC7">
        <f t="shared" si="3"/>
        <v>13.682503806843494</v>
      </c>
    </row>
    <row r="8" spans="1:35" x14ac:dyDescent="0.2">
      <c r="A8">
        <v>2019</v>
      </c>
      <c r="B8">
        <v>7</v>
      </c>
      <c r="C8">
        <v>10.174821052631579</v>
      </c>
      <c r="D8">
        <v>2.8030000000000004</v>
      </c>
      <c r="E8">
        <v>7.1462612612612668</v>
      </c>
      <c r="F8">
        <v>7.7493749999999997</v>
      </c>
      <c r="G8">
        <v>6.6996892655367191</v>
      </c>
      <c r="H8">
        <v>9.236464912280713</v>
      </c>
      <c r="I8">
        <v>10.848565656565658</v>
      </c>
      <c r="J8">
        <v>19.757305555555543</v>
      </c>
      <c r="K8">
        <v>10.342076335877852</v>
      </c>
      <c r="L8">
        <v>9.7596488095238083</v>
      </c>
      <c r="M8">
        <v>8.5600167714884705</v>
      </c>
      <c r="N8">
        <v>8.594415094339622</v>
      </c>
      <c r="O8">
        <v>9.1159135802469198</v>
      </c>
      <c r="P8">
        <v>14.415518518518521</v>
      </c>
      <c r="Q8">
        <v>9.0564999999999998</v>
      </c>
      <c r="R8">
        <v>5.2935555555555558</v>
      </c>
      <c r="S8">
        <v>14.250779569892458</v>
      </c>
      <c r="T8">
        <v>13.271684210526296</v>
      </c>
      <c r="U8">
        <v>17.619121212121225</v>
      </c>
      <c r="V8">
        <v>13.114333333333349</v>
      </c>
      <c r="W8">
        <v>21.004964539007112</v>
      </c>
      <c r="Y8">
        <v>7</v>
      </c>
      <c r="Z8">
        <f t="shared" si="0"/>
        <v>6.9146293158859127</v>
      </c>
      <c r="AA8">
        <f t="shared" si="1"/>
        <v>11.988812253960713</v>
      </c>
      <c r="AB8">
        <f t="shared" si="2"/>
        <v>9.1726532533581828</v>
      </c>
      <c r="AC8">
        <f t="shared" si="3"/>
        <v>15.852176572976088</v>
      </c>
    </row>
    <row r="9" spans="1:35" x14ac:dyDescent="0.2">
      <c r="A9">
        <v>2019</v>
      </c>
      <c r="B9">
        <v>8</v>
      </c>
      <c r="C9">
        <v>12.72475789473684</v>
      </c>
      <c r="D9">
        <v>9.4659142857142875</v>
      </c>
      <c r="E9">
        <v>7.9361891891891929</v>
      </c>
      <c r="F9">
        <v>8.6894999999999989</v>
      </c>
      <c r="G9">
        <v>8.3280847457627161</v>
      </c>
      <c r="H9">
        <v>10.496903508771934</v>
      </c>
      <c r="I9">
        <v>13.542151515151508</v>
      </c>
      <c r="J9">
        <v>28.163046296296308</v>
      </c>
      <c r="K9">
        <v>10.371419847328255</v>
      </c>
      <c r="L9">
        <v>12.075404761904753</v>
      </c>
      <c r="M9">
        <v>9.428465408805021</v>
      </c>
      <c r="N9">
        <v>10.731245283018868</v>
      </c>
      <c r="O9">
        <v>10.055308641975307</v>
      </c>
      <c r="P9">
        <v>15.597333333333331</v>
      </c>
      <c r="Q9">
        <v>11.320666666666666</v>
      </c>
      <c r="R9">
        <v>6.168000000000001</v>
      </c>
      <c r="S9">
        <v>16.342150537634414</v>
      </c>
      <c r="T9">
        <v>18.275842105263131</v>
      </c>
      <c r="U9">
        <v>20.875666666666667</v>
      </c>
      <c r="V9">
        <v>14.848666666666677</v>
      </c>
      <c r="W9">
        <v>24.988691489361678</v>
      </c>
      <c r="Y9">
        <v>8</v>
      </c>
      <c r="Z9">
        <f t="shared" si="0"/>
        <v>9.4288892230806063</v>
      </c>
      <c r="AA9">
        <f t="shared" si="1"/>
        <v>14.929785185890552</v>
      </c>
      <c r="AB9">
        <f t="shared" si="2"/>
        <v>10.550169888966533</v>
      </c>
      <c r="AC9">
        <f t="shared" si="3"/>
        <v>19.066203493118515</v>
      </c>
    </row>
    <row r="10" spans="1:35" x14ac:dyDescent="0.2">
      <c r="A10">
        <v>2019</v>
      </c>
      <c r="B10">
        <v>9</v>
      </c>
      <c r="C10">
        <v>14.927599999999989</v>
      </c>
      <c r="D10">
        <v>10.576400000000001</v>
      </c>
      <c r="E10">
        <v>9.376968468468478</v>
      </c>
      <c r="F10">
        <v>13.336833333333336</v>
      </c>
      <c r="G10">
        <v>7.5731864406779748</v>
      </c>
      <c r="H10">
        <v>15.781355263157881</v>
      </c>
      <c r="I10">
        <v>16.118444444444442</v>
      </c>
      <c r="J10">
        <v>30.067888888888881</v>
      </c>
      <c r="K10">
        <v>11.956704834605594</v>
      </c>
      <c r="L10">
        <v>12.295416666666679</v>
      </c>
      <c r="M10">
        <v>11.153962264150939</v>
      </c>
      <c r="N10">
        <v>12.838113207547172</v>
      </c>
      <c r="O10">
        <v>12.484222222222229</v>
      </c>
      <c r="P10">
        <v>17.989999999999995</v>
      </c>
      <c r="Q10">
        <v>11.320666666666666</v>
      </c>
      <c r="R10">
        <v>9.0053333333333363</v>
      </c>
      <c r="S10">
        <v>18.017629032258075</v>
      </c>
      <c r="T10">
        <v>22.239666666666682</v>
      </c>
      <c r="U10">
        <v>26.549121212121232</v>
      </c>
      <c r="V10">
        <v>23.89633333333337</v>
      </c>
      <c r="W10">
        <v>25.719794326241161</v>
      </c>
      <c r="Y10">
        <v>9</v>
      </c>
      <c r="Z10">
        <f t="shared" si="0"/>
        <v>11.158197648495955</v>
      </c>
      <c r="AA10">
        <f t="shared" si="1"/>
        <v>17.243962019552693</v>
      </c>
      <c r="AB10">
        <f t="shared" si="2"/>
        <v>12.465382948986724</v>
      </c>
      <c r="AC10">
        <f t="shared" si="3"/>
        <v>23.284508914124103</v>
      </c>
    </row>
    <row r="11" spans="1:35" x14ac:dyDescent="0.2">
      <c r="A11">
        <v>2019</v>
      </c>
      <c r="B11">
        <v>10</v>
      </c>
      <c r="C11">
        <v>13.785547368421048</v>
      </c>
      <c r="D11">
        <v>10.576400000000001</v>
      </c>
      <c r="E11">
        <v>11.101378378378369</v>
      </c>
      <c r="F11">
        <v>15.660500000000004</v>
      </c>
      <c r="G11">
        <v>9.0523389830508449</v>
      </c>
      <c r="H11">
        <v>17.992557017543856</v>
      </c>
      <c r="I11">
        <v>19.348262626262635</v>
      </c>
      <c r="J11">
        <v>32.492064814814839</v>
      </c>
      <c r="K11">
        <v>11.28931297709924</v>
      </c>
      <c r="L11">
        <v>14.520690476190463</v>
      </c>
      <c r="M11">
        <v>14.735723270440253</v>
      </c>
      <c r="N11">
        <v>11.877886792452834</v>
      </c>
      <c r="O11">
        <v>16.025049382716048</v>
      </c>
      <c r="P11">
        <v>19.806796296296298</v>
      </c>
      <c r="Q11">
        <v>16.694624999999998</v>
      </c>
      <c r="R11">
        <v>10.424000000000003</v>
      </c>
      <c r="S11">
        <v>21.286999999999981</v>
      </c>
      <c r="T11">
        <v>24.498526315789491</v>
      </c>
      <c r="U11">
        <v>27.753121212121179</v>
      </c>
      <c r="V11">
        <v>18.684999999999967</v>
      </c>
      <c r="W11">
        <v>28.288117021276573</v>
      </c>
      <c r="Y11">
        <v>10</v>
      </c>
      <c r="Z11">
        <f t="shared" si="0"/>
        <v>12.035232945970055</v>
      </c>
      <c r="AA11">
        <f t="shared" si="1"/>
        <v>19.128577582382206</v>
      </c>
      <c r="AB11">
        <f t="shared" si="2"/>
        <v>14.927346790317573</v>
      </c>
      <c r="AC11">
        <f t="shared" si="3"/>
        <v>24.102352909837442</v>
      </c>
    </row>
    <row r="12" spans="1:35" x14ac:dyDescent="0.2">
      <c r="A12">
        <v>2019</v>
      </c>
      <c r="B12">
        <v>11</v>
      </c>
      <c r="C12">
        <v>14.836399999999996</v>
      </c>
      <c r="D12">
        <v>13.096971428571432</v>
      </c>
      <c r="E12">
        <v>11.690459459459472</v>
      </c>
      <c r="F12">
        <v>19.080145833333333</v>
      </c>
      <c r="G12">
        <v>10.523344632768357</v>
      </c>
      <c r="H12">
        <v>22.048368421052636</v>
      </c>
      <c r="I12">
        <v>19.695878787878783</v>
      </c>
      <c r="J12">
        <v>29.746861111111084</v>
      </c>
      <c r="K12">
        <v>14.275737913486033</v>
      </c>
      <c r="L12">
        <v>14.649779761904771</v>
      </c>
      <c r="M12">
        <v>17.301094339622644</v>
      </c>
      <c r="N12">
        <v>13.373584905660376</v>
      </c>
      <c r="O12">
        <v>19.823185185185181</v>
      </c>
      <c r="P12">
        <v>21.42</v>
      </c>
      <c r="Q12">
        <v>19.919</v>
      </c>
      <c r="R12">
        <v>14.878666666666669</v>
      </c>
      <c r="S12">
        <v>19.273569892473127</v>
      </c>
      <c r="T12">
        <v>28.588105263157836</v>
      </c>
      <c r="U12">
        <v>29.75715151515152</v>
      </c>
      <c r="V12">
        <v>20.417333333333325</v>
      </c>
      <c r="W12">
        <v>31.770152482269541</v>
      </c>
      <c r="Y12">
        <v>11</v>
      </c>
      <c r="Z12">
        <f t="shared" si="0"/>
        <v>13.845464270826517</v>
      </c>
      <c r="AA12">
        <f t="shared" si="1"/>
        <v>20.083325199086659</v>
      </c>
      <c r="AB12">
        <f t="shared" si="2"/>
        <v>17.785921849522477</v>
      </c>
      <c r="AC12">
        <f t="shared" si="3"/>
        <v>25.961262497277069</v>
      </c>
    </row>
    <row r="13" spans="1:35" x14ac:dyDescent="0.2">
      <c r="A13">
        <v>2019</v>
      </c>
      <c r="B13">
        <v>12</v>
      </c>
      <c r="C13">
        <v>16.610884210526315</v>
      </c>
      <c r="D13">
        <v>19.398400000000006</v>
      </c>
      <c r="E13">
        <v>13.119509009009018</v>
      </c>
      <c r="F13">
        <v>21.522750000000002</v>
      </c>
      <c r="G13">
        <v>13.482146892655379</v>
      </c>
      <c r="H13">
        <v>26.262403508771936</v>
      </c>
      <c r="I13">
        <v>20.203454545454552</v>
      </c>
      <c r="J13">
        <v>31.224444444444455</v>
      </c>
      <c r="K13">
        <v>16.688106870229021</v>
      </c>
      <c r="L13">
        <v>17.957005952380946</v>
      </c>
      <c r="M13">
        <v>16.025765199161427</v>
      </c>
      <c r="N13">
        <v>13.367584905660376</v>
      </c>
      <c r="O13">
        <v>17.483296296296299</v>
      </c>
      <c r="P13">
        <v>19.151555555555554</v>
      </c>
      <c r="Q13">
        <v>19.919</v>
      </c>
      <c r="R13">
        <v>16.202444444444442</v>
      </c>
      <c r="S13">
        <v>23.783763440860213</v>
      </c>
      <c r="T13">
        <v>30.775684210526311</v>
      </c>
      <c r="U13">
        <v>30.899515151515129</v>
      </c>
      <c r="V13">
        <v>17.543333333333347</v>
      </c>
      <c r="W13">
        <v>33.167641843971651</v>
      </c>
      <c r="Y13">
        <v>12</v>
      </c>
      <c r="Z13">
        <f t="shared" si="0"/>
        <v>16.826738022438143</v>
      </c>
      <c r="AA13">
        <f t="shared" si="1"/>
        <v>22.467083064256183</v>
      </c>
      <c r="AB13">
        <f t="shared" si="2"/>
        <v>17.024941066853014</v>
      </c>
      <c r="AC13">
        <f t="shared" si="3"/>
        <v>27.233987596041334</v>
      </c>
    </row>
    <row r="14" spans="1:35" x14ac:dyDescent="0.2">
      <c r="A14">
        <v>2019</v>
      </c>
      <c r="B14">
        <v>13</v>
      </c>
      <c r="C14">
        <v>18.0428</v>
      </c>
      <c r="D14">
        <v>19.398400000000006</v>
      </c>
      <c r="E14">
        <v>11.741684684684676</v>
      </c>
      <c r="F14">
        <v>23.798375000000007</v>
      </c>
      <c r="G14">
        <v>19.701423728813559</v>
      </c>
      <c r="H14">
        <v>28.078429824561432</v>
      </c>
      <c r="I14">
        <v>19.881656565656574</v>
      </c>
      <c r="J14">
        <v>34.236166666666655</v>
      </c>
      <c r="K14">
        <v>20.106404580152681</v>
      </c>
      <c r="L14">
        <v>21.17638095238096</v>
      </c>
      <c r="M14">
        <v>15.901509433962262</v>
      </c>
      <c r="N14">
        <v>13.891018867924535</v>
      </c>
      <c r="O14">
        <v>21.404839506172838</v>
      </c>
      <c r="P14">
        <v>19.245333333333331</v>
      </c>
      <c r="Q14">
        <v>19.469333333333335</v>
      </c>
      <c r="R14">
        <v>18.850000000000001</v>
      </c>
      <c r="S14">
        <v>31.220827956989243</v>
      </c>
      <c r="T14">
        <v>29.62526315789469</v>
      </c>
      <c r="U14">
        <v>33.820772727272718</v>
      </c>
      <c r="V14">
        <v>19.941999999999968</v>
      </c>
      <c r="W14">
        <v>34.375049645390078</v>
      </c>
      <c r="Y14">
        <v>13</v>
      </c>
      <c r="Z14">
        <f t="shared" si="0"/>
        <v>18.536536682699648</v>
      </c>
      <c r="AA14">
        <f t="shared" si="1"/>
        <v>24.69580771788366</v>
      </c>
      <c r="AB14">
        <f t="shared" si="2"/>
        <v>18.127005745787717</v>
      </c>
      <c r="AC14">
        <f t="shared" si="3"/>
        <v>29.796782697509343</v>
      </c>
    </row>
    <row r="15" spans="1:35" x14ac:dyDescent="0.2">
      <c r="A15">
        <v>2019</v>
      </c>
      <c r="B15">
        <v>14</v>
      </c>
      <c r="C15">
        <v>18.048863157894743</v>
      </c>
      <c r="D15">
        <v>19.398400000000006</v>
      </c>
      <c r="E15">
        <v>15.199828828828846</v>
      </c>
      <c r="F15">
        <v>26.074000000000009</v>
      </c>
      <c r="G15">
        <v>20.345050847457639</v>
      </c>
      <c r="H15">
        <v>28.618377192982479</v>
      </c>
      <c r="I15">
        <v>19.659757575757588</v>
      </c>
      <c r="J15">
        <v>30.920805555555564</v>
      </c>
      <c r="K15">
        <v>21.271737913485939</v>
      </c>
      <c r="L15">
        <v>19.667190476190459</v>
      </c>
      <c r="M15">
        <v>13.479257861635215</v>
      </c>
      <c r="N15">
        <v>15.506528301886798</v>
      </c>
      <c r="O15">
        <v>19.389333333333326</v>
      </c>
      <c r="P15">
        <v>20.155925925925928</v>
      </c>
      <c r="Q15">
        <v>19.019666666666669</v>
      </c>
      <c r="R15">
        <v>22.567555555555554</v>
      </c>
      <c r="S15">
        <v>27.418005376344073</v>
      </c>
      <c r="T15">
        <v>28.328684210526387</v>
      </c>
      <c r="U15">
        <v>35.569636363636405</v>
      </c>
      <c r="V15">
        <v>23.416333333333309</v>
      </c>
      <c r="W15">
        <v>32.123109929078034</v>
      </c>
      <c r="Y15">
        <v>14</v>
      </c>
      <c r="Z15">
        <f t="shared" si="0"/>
        <v>19.813228566836251</v>
      </c>
      <c r="AA15">
        <f t="shared" si="1"/>
        <v>24.027573742794406</v>
      </c>
      <c r="AB15">
        <f t="shared" si="2"/>
        <v>18.353044607500582</v>
      </c>
      <c r="AC15">
        <f t="shared" si="3"/>
        <v>29.371153842583642</v>
      </c>
    </row>
    <row r="16" spans="1:35" x14ac:dyDescent="0.2">
      <c r="A16">
        <v>2019</v>
      </c>
      <c r="B16">
        <v>15</v>
      </c>
      <c r="C16">
        <v>19.886842105263163</v>
      </c>
      <c r="D16">
        <v>22.000400000000003</v>
      </c>
      <c r="E16">
        <v>14.040027027027033</v>
      </c>
      <c r="F16">
        <v>26.535666666666675</v>
      </c>
      <c r="G16">
        <v>20.33871186440679</v>
      </c>
      <c r="H16">
        <v>26.385359649122808</v>
      </c>
      <c r="I16">
        <v>20.440767676767678</v>
      </c>
      <c r="J16">
        <v>30.233805555555541</v>
      </c>
      <c r="K16">
        <v>25.356944020356234</v>
      </c>
      <c r="L16">
        <v>18.987142857142867</v>
      </c>
      <c r="M16">
        <v>10.822415094339615</v>
      </c>
      <c r="N16">
        <v>18.776754716981138</v>
      </c>
      <c r="O16">
        <v>23.176629629629641</v>
      </c>
      <c r="P16">
        <v>24.422000000000011</v>
      </c>
      <c r="Q16">
        <v>19.019666666666669</v>
      </c>
      <c r="R16">
        <v>24.426333333333332</v>
      </c>
      <c r="S16">
        <v>24.676844086021493</v>
      </c>
      <c r="T16">
        <v>27.976824561403507</v>
      </c>
      <c r="U16">
        <v>29.936484848484881</v>
      </c>
      <c r="V16">
        <v>21.733333333333292</v>
      </c>
      <c r="W16">
        <v>28.425624113475191</v>
      </c>
      <c r="Y16">
        <v>15</v>
      </c>
      <c r="Z16">
        <f t="shared" si="0"/>
        <v>20.560329532672732</v>
      </c>
      <c r="AA16">
        <f t="shared" si="1"/>
        <v>24.280803951789029</v>
      </c>
      <c r="AB16">
        <f t="shared" si="2"/>
        <v>20.107299906825066</v>
      </c>
      <c r="AC16">
        <f t="shared" si="3"/>
        <v>26.549822188543668</v>
      </c>
    </row>
    <row r="17" spans="1:29" x14ac:dyDescent="0.2">
      <c r="A17">
        <v>2019</v>
      </c>
      <c r="B17">
        <v>16</v>
      </c>
      <c r="C17">
        <v>21.868252631578947</v>
      </c>
      <c r="D17">
        <v>23.0412</v>
      </c>
      <c r="E17">
        <v>12.279346846846849</v>
      </c>
      <c r="F17">
        <v>27.182000000000013</v>
      </c>
      <c r="G17">
        <v>18.558005649717515</v>
      </c>
      <c r="H17">
        <v>26.995837719298219</v>
      </c>
      <c r="I17">
        <v>23.100808080808083</v>
      </c>
      <c r="J17">
        <v>33.675148148148153</v>
      </c>
      <c r="K17">
        <v>25.889936386768483</v>
      </c>
      <c r="L17">
        <v>26.819142857142872</v>
      </c>
      <c r="M17">
        <v>13.407501048218032</v>
      </c>
      <c r="N17">
        <v>18.42822641509434</v>
      </c>
      <c r="O17">
        <v>22.519950617283957</v>
      </c>
      <c r="P17">
        <v>23.505018518518519</v>
      </c>
      <c r="Q17">
        <v>20.21629166666667</v>
      </c>
      <c r="R17">
        <v>26.415999999999997</v>
      </c>
      <c r="S17">
        <v>26.956537634408591</v>
      </c>
      <c r="T17">
        <v>29.538087719298218</v>
      </c>
      <c r="U17">
        <v>35.805757575757603</v>
      </c>
      <c r="V17">
        <v>23.010333333333353</v>
      </c>
      <c r="W17">
        <v>34.020836879432665</v>
      </c>
      <c r="Y17">
        <v>16</v>
      </c>
      <c r="Z17">
        <f t="shared" si="0"/>
        <v>20.585761025628663</v>
      </c>
      <c r="AA17">
        <f t="shared" si="1"/>
        <v>27.296174638433161</v>
      </c>
      <c r="AB17">
        <f t="shared" si="2"/>
        <v>20.748831377630253</v>
      </c>
      <c r="AC17">
        <f t="shared" si="3"/>
        <v>29.86631062844608</v>
      </c>
    </row>
    <row r="18" spans="1:29" x14ac:dyDescent="0.2">
      <c r="A18">
        <v>2019</v>
      </c>
      <c r="B18">
        <v>17</v>
      </c>
      <c r="C18">
        <v>23.0992</v>
      </c>
      <c r="D18">
        <v>23.0412</v>
      </c>
      <c r="E18">
        <v>10.706999999999994</v>
      </c>
      <c r="F18">
        <v>26.578083333333339</v>
      </c>
      <c r="G18">
        <v>17.495587570621481</v>
      </c>
      <c r="H18">
        <v>26.440285087719307</v>
      </c>
      <c r="I18">
        <v>24.282555555555579</v>
      </c>
      <c r="J18">
        <v>34.604111111111102</v>
      </c>
      <c r="K18">
        <v>29.992569974554698</v>
      </c>
      <c r="L18">
        <v>29.863619047619057</v>
      </c>
      <c r="M18">
        <v>13.268779874213845</v>
      </c>
      <c r="N18">
        <v>19.881471698113213</v>
      </c>
      <c r="O18">
        <v>21.410555555555561</v>
      </c>
      <c r="P18">
        <v>24.073444444444437</v>
      </c>
      <c r="Q18">
        <v>22.210666666666668</v>
      </c>
      <c r="R18">
        <v>30.344666666666665</v>
      </c>
      <c r="S18">
        <v>31.969440860215084</v>
      </c>
      <c r="T18">
        <v>32.446657894736838</v>
      </c>
      <c r="U18">
        <v>32.013878787878781</v>
      </c>
      <c r="V18">
        <v>26.951333333333313</v>
      </c>
      <c r="W18">
        <v>30.588539007092187</v>
      </c>
      <c r="Y18">
        <v>17</v>
      </c>
      <c r="Z18">
        <f t="shared" si="0"/>
        <v>20.184214180790963</v>
      </c>
      <c r="AA18">
        <f t="shared" si="1"/>
        <v>29.036628155311952</v>
      </c>
      <c r="AB18">
        <f t="shared" si="2"/>
        <v>21.864930817610063</v>
      </c>
      <c r="AC18">
        <f t="shared" si="3"/>
        <v>30.793969976651237</v>
      </c>
    </row>
    <row r="19" spans="1:29" x14ac:dyDescent="0.2">
      <c r="A19">
        <v>2019</v>
      </c>
      <c r="B19">
        <v>18</v>
      </c>
      <c r="C19">
        <v>21.601231578947374</v>
      </c>
      <c r="D19">
        <v>23.189771428571426</v>
      </c>
      <c r="E19">
        <v>11.401054054054052</v>
      </c>
      <c r="F19">
        <v>25.370249999999999</v>
      </c>
      <c r="G19">
        <v>18.752101694915275</v>
      </c>
      <c r="H19">
        <v>22.944162280701779</v>
      </c>
      <c r="I19">
        <v>22.71414141414142</v>
      </c>
      <c r="J19">
        <v>35.038249999999998</v>
      </c>
      <c r="K19">
        <v>31.006190839694622</v>
      </c>
      <c r="L19">
        <v>26.104267857142833</v>
      </c>
      <c r="M19">
        <v>13.523853249475904</v>
      </c>
      <c r="N19">
        <v>21.050188679245281</v>
      </c>
      <c r="O19">
        <v>22.667296296296289</v>
      </c>
      <c r="P19">
        <v>25.915666666666656</v>
      </c>
      <c r="Q19">
        <v>22.210666666666668</v>
      </c>
      <c r="R19">
        <v>38.201999999999998</v>
      </c>
      <c r="S19">
        <v>27.294725806451613</v>
      </c>
      <c r="T19">
        <v>37.870649122807066</v>
      </c>
      <c r="U19">
        <v>32.022878787878838</v>
      </c>
      <c r="V19">
        <v>26.174666666666699</v>
      </c>
      <c r="W19">
        <v>33.096950354609859</v>
      </c>
      <c r="Y19">
        <v>18</v>
      </c>
      <c r="Z19">
        <f t="shared" si="0"/>
        <v>20.062881751297624</v>
      </c>
      <c r="AA19">
        <f t="shared" si="1"/>
        <v>27.561402478336134</v>
      </c>
      <c r="AB19">
        <f t="shared" si="2"/>
        <v>23.928278593058465</v>
      </c>
      <c r="AC19">
        <f t="shared" si="3"/>
        <v>31.291974147682811</v>
      </c>
    </row>
    <row r="20" spans="1:29" x14ac:dyDescent="0.2">
      <c r="A20">
        <v>2019</v>
      </c>
      <c r="B20">
        <v>19</v>
      </c>
      <c r="C20">
        <v>21.613968421052626</v>
      </c>
      <c r="D20">
        <v>24.081199999999999</v>
      </c>
      <c r="E20">
        <v>11.19783333333335</v>
      </c>
      <c r="F20">
        <v>26.485937499999995</v>
      </c>
      <c r="G20">
        <v>19.005158192090374</v>
      </c>
      <c r="H20">
        <v>30.409100877192969</v>
      </c>
      <c r="I20">
        <v>23.380262626262628</v>
      </c>
      <c r="J20">
        <v>35.082666666666675</v>
      </c>
      <c r="K20">
        <v>31.212284987277371</v>
      </c>
      <c r="L20">
        <v>27.267214285714278</v>
      </c>
      <c r="M20">
        <v>14.704490566037745</v>
      </c>
      <c r="N20">
        <v>20.856716981132081</v>
      </c>
      <c r="O20">
        <v>24.43376543209876</v>
      </c>
      <c r="P20">
        <v>26.400796296296285</v>
      </c>
      <c r="Q20">
        <v>21.395416666666669</v>
      </c>
      <c r="R20">
        <v>36.125777777777785</v>
      </c>
      <c r="S20">
        <v>27.340451612903255</v>
      </c>
      <c r="T20">
        <v>35.822412280701791</v>
      </c>
      <c r="U20">
        <v>31.468969696969715</v>
      </c>
      <c r="V20">
        <v>33.013333333333357</v>
      </c>
      <c r="W20">
        <v>30.801372340425569</v>
      </c>
      <c r="Y20">
        <v>19</v>
      </c>
      <c r="Z20">
        <f t="shared" si="0"/>
        <v>20.47681948929527</v>
      </c>
      <c r="AA20">
        <f t="shared" si="1"/>
        <v>29.470305888622782</v>
      </c>
      <c r="AB20">
        <f t="shared" si="2"/>
        <v>23.986160620001556</v>
      </c>
      <c r="AC20">
        <f t="shared" si="3"/>
        <v>31.689307852866733</v>
      </c>
    </row>
    <row r="21" spans="1:29" x14ac:dyDescent="0.2">
      <c r="A21">
        <v>2019</v>
      </c>
      <c r="B21">
        <v>20</v>
      </c>
      <c r="C21">
        <v>20.864031578947358</v>
      </c>
      <c r="D21">
        <v>24.081199999999999</v>
      </c>
      <c r="E21">
        <v>12.373099099099111</v>
      </c>
      <c r="F21">
        <v>29.832999999999988</v>
      </c>
      <c r="G21">
        <v>21.784683615819191</v>
      </c>
      <c r="H21">
        <v>30.912785087719293</v>
      </c>
      <c r="I21">
        <v>23.336373737373723</v>
      </c>
      <c r="J21">
        <v>34.348481481481507</v>
      </c>
      <c r="K21">
        <v>34.541244274809166</v>
      </c>
      <c r="L21">
        <v>26.43016071428573</v>
      </c>
      <c r="M21">
        <v>16.97589937106919</v>
      </c>
      <c r="N21">
        <v>18.223396226415097</v>
      </c>
      <c r="O21">
        <v>24.303555555555565</v>
      </c>
      <c r="P21">
        <v>25.513592592592591</v>
      </c>
      <c r="Q21">
        <v>18.949666666666669</v>
      </c>
      <c r="R21">
        <v>35.087666666666671</v>
      </c>
      <c r="S21">
        <v>26.827499999999958</v>
      </c>
      <c r="T21">
        <v>35.676842105263084</v>
      </c>
      <c r="U21">
        <v>34.606696969697012</v>
      </c>
      <c r="V21">
        <v>31.747000000000025</v>
      </c>
      <c r="W21">
        <v>31.908152482269479</v>
      </c>
      <c r="Y21">
        <v>20</v>
      </c>
      <c r="Z21">
        <f t="shared" si="0"/>
        <v>21.787202858773128</v>
      </c>
      <c r="AA21">
        <f t="shared" si="1"/>
        <v>29.913809059133889</v>
      </c>
      <c r="AB21">
        <f t="shared" si="2"/>
        <v>23.175629513160967</v>
      </c>
      <c r="AC21">
        <f t="shared" si="3"/>
        <v>32.153238311445911</v>
      </c>
    </row>
    <row r="22" spans="1:29" x14ac:dyDescent="0.2">
      <c r="A22">
        <v>2019</v>
      </c>
      <c r="B22">
        <v>21</v>
      </c>
      <c r="C22">
        <v>18.379399999999993</v>
      </c>
      <c r="D22">
        <v>24.081199999999999</v>
      </c>
      <c r="E22">
        <v>12.46230630630631</v>
      </c>
      <c r="F22">
        <v>29.98770833333333</v>
      </c>
      <c r="G22">
        <v>25.647790960451953</v>
      </c>
      <c r="H22">
        <v>28.417381578947346</v>
      </c>
      <c r="I22">
        <v>25.231242424242428</v>
      </c>
      <c r="J22">
        <v>36.305574074074038</v>
      </c>
      <c r="K22">
        <v>36.052569974554778</v>
      </c>
      <c r="L22">
        <v>26.067220238095253</v>
      </c>
      <c r="M22">
        <v>18.217207547169807</v>
      </c>
      <c r="N22">
        <v>16.800452830188682</v>
      </c>
      <c r="O22">
        <v>22.085938271604935</v>
      </c>
      <c r="P22">
        <v>24.815222222222225</v>
      </c>
      <c r="Q22">
        <v>18.949666666666669</v>
      </c>
      <c r="R22">
        <v>29.833333333333325</v>
      </c>
      <c r="S22">
        <v>30.005645161290296</v>
      </c>
      <c r="T22">
        <v>38.420684210526368</v>
      </c>
      <c r="U22">
        <v>35.170878787878756</v>
      </c>
      <c r="V22">
        <v>25.416000000000025</v>
      </c>
      <c r="W22">
        <v>33.681319148936204</v>
      </c>
      <c r="Y22">
        <v>21</v>
      </c>
      <c r="Z22">
        <f t="shared" si="0"/>
        <v>22.111681120018318</v>
      </c>
      <c r="AA22">
        <f t="shared" si="1"/>
        <v>30.414797657982767</v>
      </c>
      <c r="AB22">
        <f t="shared" si="2"/>
        <v>21.783636811864273</v>
      </c>
      <c r="AC22">
        <f t="shared" si="3"/>
        <v>32.53890546172633</v>
      </c>
    </row>
    <row r="23" spans="1:29" x14ac:dyDescent="0.2">
      <c r="A23">
        <v>2019</v>
      </c>
      <c r="B23">
        <v>22</v>
      </c>
      <c r="C23">
        <v>21.484305263157886</v>
      </c>
      <c r="D23">
        <v>24.156285714285719</v>
      </c>
      <c r="E23">
        <v>12.630211711711699</v>
      </c>
      <c r="F23">
        <v>30.761250000000004</v>
      </c>
      <c r="G23">
        <v>25.478180790960415</v>
      </c>
      <c r="H23">
        <v>29.319350877192999</v>
      </c>
      <c r="I23">
        <v>26.444545454545466</v>
      </c>
      <c r="J23">
        <v>37.006574074074052</v>
      </c>
      <c r="K23">
        <v>29.184198473282486</v>
      </c>
      <c r="L23">
        <v>26.204845238095221</v>
      </c>
      <c r="M23">
        <v>22.773459119496852</v>
      </c>
      <c r="N23">
        <v>19.075245283018866</v>
      </c>
      <c r="O23">
        <v>23.517691358024692</v>
      </c>
      <c r="P23">
        <v>24.986333333333334</v>
      </c>
      <c r="Q23">
        <v>18.965833333333336</v>
      </c>
      <c r="R23">
        <v>29.632999999999992</v>
      </c>
      <c r="S23">
        <v>32.389693548387072</v>
      </c>
      <c r="T23">
        <v>37.95395614035089</v>
      </c>
      <c r="U23">
        <v>31.212000000000021</v>
      </c>
      <c r="V23">
        <v>24.749666666666645</v>
      </c>
      <c r="W23">
        <v>36.133705673758833</v>
      </c>
      <c r="Y23">
        <v>22</v>
      </c>
      <c r="Z23">
        <f t="shared" si="0"/>
        <v>22.902046696023142</v>
      </c>
      <c r="AA23">
        <f t="shared" si="1"/>
        <v>29.631902823438047</v>
      </c>
      <c r="AB23">
        <f t="shared" si="2"/>
        <v>23.158593737867847</v>
      </c>
      <c r="AC23">
        <f t="shared" si="3"/>
        <v>32.487804405832691</v>
      </c>
    </row>
    <row r="24" spans="1:29" x14ac:dyDescent="0.2">
      <c r="A24">
        <v>2019</v>
      </c>
      <c r="B24">
        <v>23</v>
      </c>
      <c r="C24">
        <v>18.168589473684214</v>
      </c>
      <c r="D24">
        <v>24.212600000000005</v>
      </c>
      <c r="E24">
        <v>17.565563063063074</v>
      </c>
      <c r="F24">
        <v>30.650951388888888</v>
      </c>
      <c r="G24">
        <v>25.128700564971759</v>
      </c>
      <c r="H24">
        <v>34.29647368421049</v>
      </c>
      <c r="I24">
        <v>26.491121212121225</v>
      </c>
      <c r="J24">
        <v>35.565819444444422</v>
      </c>
      <c r="K24">
        <v>32.391244274809196</v>
      </c>
      <c r="L24">
        <v>26.452851190476178</v>
      </c>
      <c r="M24">
        <v>21.950109014675071</v>
      </c>
      <c r="N24">
        <v>22.51584905660377</v>
      </c>
      <c r="O24">
        <v>25.598037037037038</v>
      </c>
      <c r="P24">
        <v>27.108111111111114</v>
      </c>
      <c r="Q24">
        <v>19.079000000000004</v>
      </c>
      <c r="R24">
        <v>29.232333333333326</v>
      </c>
      <c r="S24">
        <v>33.591462365591397</v>
      </c>
      <c r="T24">
        <v>35.298175438596573</v>
      </c>
      <c r="U24">
        <v>36.577060606060634</v>
      </c>
      <c r="V24">
        <v>27.944999999999965</v>
      </c>
      <c r="W24">
        <v>31.523556737588638</v>
      </c>
      <c r="Y24">
        <v>23</v>
      </c>
      <c r="Z24">
        <f t="shared" si="0"/>
        <v>23.145280898121587</v>
      </c>
      <c r="AA24">
        <f t="shared" si="1"/>
        <v>31.039501961212302</v>
      </c>
      <c r="AB24">
        <f t="shared" si="2"/>
        <v>24.247239925460054</v>
      </c>
      <c r="AC24">
        <f t="shared" si="3"/>
        <v>32.987051029567439</v>
      </c>
    </row>
    <row r="25" spans="1:29" x14ac:dyDescent="0.2">
      <c r="A25">
        <v>2019</v>
      </c>
      <c r="B25">
        <v>24</v>
      </c>
      <c r="C25">
        <v>16.741442105263161</v>
      </c>
      <c r="D25">
        <v>24.212600000000005</v>
      </c>
      <c r="E25">
        <v>17.873810810810813</v>
      </c>
      <c r="F25">
        <v>29.437666666666662</v>
      </c>
      <c r="G25">
        <v>26.449107344632779</v>
      </c>
      <c r="H25">
        <v>32.150021929824582</v>
      </c>
      <c r="I25">
        <v>24.066242424242439</v>
      </c>
      <c r="J25">
        <v>33.145944444444439</v>
      </c>
      <c r="K25">
        <v>26.511592875318041</v>
      </c>
      <c r="L25">
        <v>24.217458333333315</v>
      </c>
      <c r="M25">
        <v>19.83790356394131</v>
      </c>
      <c r="N25">
        <v>24.693641509433963</v>
      </c>
      <c r="O25">
        <v>29.265469135802462</v>
      </c>
      <c r="P25">
        <v>28.113787037037028</v>
      </c>
      <c r="Q25">
        <v>19.079000000000004</v>
      </c>
      <c r="R25">
        <v>28.909222222222215</v>
      </c>
      <c r="S25">
        <v>30.719153225806437</v>
      </c>
      <c r="T25">
        <v>33.046026315789462</v>
      </c>
      <c r="U25">
        <v>37.231424242424204</v>
      </c>
      <c r="V25">
        <v>27.934999999999981</v>
      </c>
      <c r="W25">
        <v>34.793382978723358</v>
      </c>
      <c r="Y25">
        <v>24</v>
      </c>
      <c r="Z25">
        <f t="shared" si="0"/>
        <v>22.942925385474684</v>
      </c>
      <c r="AA25">
        <f t="shared" si="1"/>
        <v>28.018252001432565</v>
      </c>
      <c r="AB25">
        <f t="shared" si="2"/>
        <v>24.98317057807283</v>
      </c>
      <c r="AC25">
        <f t="shared" si="3"/>
        <v>32.74499735254868</v>
      </c>
    </row>
    <row r="26" spans="1:29" x14ac:dyDescent="0.2">
      <c r="A26">
        <v>2019</v>
      </c>
      <c r="B26">
        <v>25</v>
      </c>
      <c r="C26">
        <v>18.057999999999996</v>
      </c>
      <c r="D26">
        <v>24.212600000000005</v>
      </c>
      <c r="E26">
        <v>18.000213963963969</v>
      </c>
      <c r="F26">
        <v>29.437666666666662</v>
      </c>
      <c r="G26">
        <v>20.42034463276833</v>
      </c>
      <c r="H26">
        <v>32.278789473684249</v>
      </c>
      <c r="I26">
        <v>19.220055555555561</v>
      </c>
      <c r="J26">
        <v>37.218888888888898</v>
      </c>
      <c r="K26">
        <v>30.294936386768448</v>
      </c>
      <c r="L26">
        <v>26.792803571428585</v>
      </c>
      <c r="M26">
        <v>19.726953179594695</v>
      </c>
      <c r="N26">
        <v>23.180000000000003</v>
      </c>
      <c r="O26">
        <v>28.429345679012354</v>
      </c>
      <c r="P26">
        <v>28.741499999999988</v>
      </c>
      <c r="Q26">
        <v>19.079000000000004</v>
      </c>
      <c r="R26">
        <v>28.747666666666657</v>
      </c>
      <c r="S26">
        <v>28.419475806451597</v>
      </c>
      <c r="T26">
        <v>35.069403508771863</v>
      </c>
      <c r="U26">
        <v>40.535303030302998</v>
      </c>
      <c r="V26">
        <v>27.887333333333341</v>
      </c>
      <c r="W26">
        <v>34.516581560283704</v>
      </c>
      <c r="Y26">
        <v>25</v>
      </c>
      <c r="Z26">
        <f t="shared" si="0"/>
        <v>22.025765052679795</v>
      </c>
      <c r="AA26">
        <f t="shared" si="1"/>
        <v>29.161094775265148</v>
      </c>
      <c r="AB26">
        <f t="shared" si="2"/>
        <v>24.650744254212285</v>
      </c>
      <c r="AC26">
        <f t="shared" si="3"/>
        <v>33.285619447828694</v>
      </c>
    </row>
    <row r="28" spans="1:29" x14ac:dyDescent="0.2">
      <c r="B28" t="s">
        <v>69</v>
      </c>
      <c r="D28" t="s">
        <v>70</v>
      </c>
      <c r="E28" t="s">
        <v>69</v>
      </c>
      <c r="F28" t="s">
        <v>71</v>
      </c>
      <c r="H28" t="s">
        <v>72</v>
      </c>
      <c r="J28">
        <v>1</v>
      </c>
    </row>
    <row r="29" spans="1:29" x14ac:dyDescent="0.2">
      <c r="B29">
        <v>1</v>
      </c>
      <c r="C29" s="11">
        <v>0.755</v>
      </c>
      <c r="D29">
        <v>25</v>
      </c>
      <c r="E29">
        <v>1</v>
      </c>
      <c r="F29">
        <f>VLOOKUP(E29,$B$29:$C$124,2)</f>
        <v>0.755</v>
      </c>
      <c r="G29">
        <f>INT(((ROW(G1)-1)/75)+1)</f>
        <v>1</v>
      </c>
      <c r="H29">
        <f ca="1">AVERAGEIF($G$29:$G$3417, J28, $F$29:$F$3387)</f>
        <v>1.5093333333333339</v>
      </c>
      <c r="J29">
        <v>2</v>
      </c>
    </row>
    <row r="30" spans="1:29" x14ac:dyDescent="0.2">
      <c r="B30">
        <f>B29+D29</f>
        <v>26</v>
      </c>
      <c r="C30" s="3">
        <v>2.2639999999999998</v>
      </c>
      <c r="D30">
        <v>25</v>
      </c>
      <c r="E30">
        <v>2</v>
      </c>
      <c r="F30">
        <f t="shared" ref="F30:F93" si="5">VLOOKUP(E30,$B$29:$C$124,2)</f>
        <v>0.755</v>
      </c>
      <c r="G30">
        <f t="shared" ref="G30:G93" si="6">INT(((ROW(G2)-1)/75)+1)</f>
        <v>1</v>
      </c>
      <c r="H30">
        <f t="shared" ref="H30:H48" ca="1" si="7">AVERAGEIF($G$29:$G$3417, J29, $F$29:$F$3387)</f>
        <v>2.0123333333333351</v>
      </c>
      <c r="J30">
        <v>3</v>
      </c>
    </row>
    <row r="31" spans="1:29" x14ac:dyDescent="0.2">
      <c r="B31">
        <f>B30+D30</f>
        <v>51</v>
      </c>
      <c r="C31" s="3">
        <v>1.5089999999999999</v>
      </c>
      <c r="D31">
        <v>25</v>
      </c>
      <c r="E31">
        <v>3</v>
      </c>
      <c r="F31">
        <f t="shared" si="5"/>
        <v>0.755</v>
      </c>
      <c r="G31">
        <f t="shared" si="6"/>
        <v>1</v>
      </c>
      <c r="H31">
        <f t="shared" ca="1" si="7"/>
        <v>6.3240000000000114</v>
      </c>
      <c r="J31">
        <v>4</v>
      </c>
    </row>
    <row r="32" spans="1:29" x14ac:dyDescent="0.2">
      <c r="B32">
        <f t="shared" ref="B32:B95" si="8">B31+D31</f>
        <v>76</v>
      </c>
      <c r="C32" s="3">
        <v>1.5089999999999999</v>
      </c>
      <c r="D32">
        <v>25</v>
      </c>
      <c r="E32">
        <v>4</v>
      </c>
      <c r="F32">
        <f t="shared" si="5"/>
        <v>0.755</v>
      </c>
      <c r="G32">
        <f t="shared" si="6"/>
        <v>1</v>
      </c>
      <c r="H32">
        <f t="shared" ca="1" si="7"/>
        <v>8.1390000000000011</v>
      </c>
      <c r="J32">
        <v>5</v>
      </c>
    </row>
    <row r="33" spans="2:10" x14ac:dyDescent="0.2">
      <c r="B33">
        <f t="shared" si="8"/>
        <v>101</v>
      </c>
      <c r="C33" s="3">
        <v>1.5089999999999999</v>
      </c>
      <c r="D33">
        <v>25</v>
      </c>
      <c r="E33">
        <v>5</v>
      </c>
      <c r="F33">
        <f t="shared" si="5"/>
        <v>0.755</v>
      </c>
      <c r="G33">
        <f t="shared" si="6"/>
        <v>1</v>
      </c>
      <c r="H33">
        <f t="shared" ca="1" si="7"/>
        <v>12.945666666666675</v>
      </c>
      <c r="J33">
        <v>6</v>
      </c>
    </row>
    <row r="34" spans="2:10" x14ac:dyDescent="0.2">
      <c r="B34">
        <f t="shared" si="8"/>
        <v>126</v>
      </c>
      <c r="C34" s="3">
        <v>3.0190000000000001</v>
      </c>
      <c r="D34">
        <v>25</v>
      </c>
      <c r="E34">
        <v>6</v>
      </c>
      <c r="F34">
        <f t="shared" si="5"/>
        <v>0.755</v>
      </c>
      <c r="G34">
        <f t="shared" si="6"/>
        <v>1</v>
      </c>
      <c r="H34">
        <f t="shared" ca="1" si="7"/>
        <v>16.401333333333341</v>
      </c>
      <c r="J34">
        <v>7</v>
      </c>
    </row>
    <row r="35" spans="2:10" x14ac:dyDescent="0.2">
      <c r="B35">
        <f t="shared" si="8"/>
        <v>151</v>
      </c>
      <c r="C35" s="3">
        <v>6.8339999999999996</v>
      </c>
      <c r="D35">
        <v>25</v>
      </c>
      <c r="E35">
        <v>7</v>
      </c>
      <c r="F35">
        <f t="shared" si="5"/>
        <v>0.755</v>
      </c>
      <c r="G35">
        <f t="shared" si="6"/>
        <v>1</v>
      </c>
      <c r="H35">
        <f t="shared" ca="1" si="7"/>
        <v>13.114333333333349</v>
      </c>
      <c r="J35">
        <v>8</v>
      </c>
    </row>
    <row r="36" spans="2:10" x14ac:dyDescent="0.2">
      <c r="B36">
        <f t="shared" si="8"/>
        <v>176</v>
      </c>
      <c r="C36" s="3">
        <v>4.5910000000000002</v>
      </c>
      <c r="D36">
        <v>25</v>
      </c>
      <c r="E36">
        <v>8</v>
      </c>
      <c r="F36">
        <f t="shared" si="5"/>
        <v>0.755</v>
      </c>
      <c r="G36">
        <f t="shared" si="6"/>
        <v>1</v>
      </c>
      <c r="H36">
        <f t="shared" ca="1" si="7"/>
        <v>14.848666666666677</v>
      </c>
      <c r="J36">
        <v>9</v>
      </c>
    </row>
    <row r="37" spans="2:10" x14ac:dyDescent="0.2">
      <c r="B37">
        <f t="shared" si="8"/>
        <v>201</v>
      </c>
      <c r="C37" s="3">
        <v>7.5469999999999997</v>
      </c>
      <c r="D37">
        <v>25</v>
      </c>
      <c r="E37">
        <v>9</v>
      </c>
      <c r="F37">
        <f t="shared" si="5"/>
        <v>0.755</v>
      </c>
      <c r="G37">
        <f t="shared" si="6"/>
        <v>1</v>
      </c>
      <c r="H37">
        <f t="shared" ca="1" si="7"/>
        <v>23.89633333333337</v>
      </c>
      <c r="J37">
        <v>10</v>
      </c>
    </row>
    <row r="38" spans="2:10" x14ac:dyDescent="0.2">
      <c r="B38">
        <f t="shared" si="8"/>
        <v>226</v>
      </c>
      <c r="C38" s="3">
        <v>6.9580000000000002</v>
      </c>
      <c r="D38">
        <v>25</v>
      </c>
      <c r="E38">
        <v>10</v>
      </c>
      <c r="F38">
        <f t="shared" si="5"/>
        <v>0.755</v>
      </c>
      <c r="G38">
        <f t="shared" si="6"/>
        <v>1</v>
      </c>
      <c r="H38">
        <f t="shared" ca="1" si="7"/>
        <v>18.684999999999967</v>
      </c>
      <c r="J38">
        <v>11</v>
      </c>
    </row>
    <row r="39" spans="2:10" x14ac:dyDescent="0.2">
      <c r="B39">
        <f t="shared" si="8"/>
        <v>251</v>
      </c>
      <c r="C39" s="3">
        <v>11.420999999999999</v>
      </c>
      <c r="D39">
        <v>25</v>
      </c>
      <c r="E39">
        <v>11</v>
      </c>
      <c r="F39">
        <f t="shared" si="5"/>
        <v>0.755</v>
      </c>
      <c r="G39">
        <f t="shared" si="6"/>
        <v>1</v>
      </c>
      <c r="H39">
        <f t="shared" ca="1" si="7"/>
        <v>20.417333333333325</v>
      </c>
      <c r="J39">
        <v>12</v>
      </c>
    </row>
    <row r="40" spans="2:10" x14ac:dyDescent="0.2">
      <c r="B40">
        <f t="shared" si="8"/>
        <v>276</v>
      </c>
      <c r="C40" s="3">
        <v>6.0380000000000003</v>
      </c>
      <c r="D40">
        <v>25</v>
      </c>
      <c r="E40">
        <v>12</v>
      </c>
      <c r="F40">
        <f t="shared" si="5"/>
        <v>0.755</v>
      </c>
      <c r="G40">
        <f t="shared" si="6"/>
        <v>1</v>
      </c>
      <c r="H40">
        <f t="shared" ca="1" si="7"/>
        <v>17.543333333333347</v>
      </c>
      <c r="J40">
        <v>13</v>
      </c>
    </row>
    <row r="41" spans="2:10" x14ac:dyDescent="0.2">
      <c r="B41">
        <f t="shared" si="8"/>
        <v>301</v>
      </c>
      <c r="C41" s="3">
        <v>9.3350000000000009</v>
      </c>
      <c r="D41">
        <v>25</v>
      </c>
      <c r="E41">
        <v>13</v>
      </c>
      <c r="F41">
        <f t="shared" si="5"/>
        <v>0.755</v>
      </c>
      <c r="G41">
        <f t="shared" si="6"/>
        <v>1</v>
      </c>
      <c r="H41">
        <f t="shared" ca="1" si="7"/>
        <v>19.941999999999968</v>
      </c>
      <c r="J41">
        <v>14</v>
      </c>
    </row>
    <row r="42" spans="2:10" x14ac:dyDescent="0.2">
      <c r="B42">
        <f t="shared" si="8"/>
        <v>326</v>
      </c>
      <c r="C42" s="3">
        <v>12.83</v>
      </c>
      <c r="D42">
        <v>25</v>
      </c>
      <c r="E42">
        <v>14</v>
      </c>
      <c r="F42">
        <f t="shared" si="5"/>
        <v>0.755</v>
      </c>
      <c r="G42">
        <f t="shared" si="6"/>
        <v>1</v>
      </c>
      <c r="H42">
        <f t="shared" ca="1" si="7"/>
        <v>23.416333333333309</v>
      </c>
      <c r="J42">
        <v>15</v>
      </c>
    </row>
    <row r="43" spans="2:10" x14ac:dyDescent="0.2">
      <c r="B43">
        <f t="shared" si="8"/>
        <v>351</v>
      </c>
      <c r="C43" s="3">
        <v>16.672000000000001</v>
      </c>
      <c r="D43">
        <v>25</v>
      </c>
      <c r="E43">
        <v>15</v>
      </c>
      <c r="F43">
        <f t="shared" si="5"/>
        <v>0.755</v>
      </c>
      <c r="G43">
        <f t="shared" si="6"/>
        <v>1</v>
      </c>
      <c r="H43">
        <f t="shared" ca="1" si="7"/>
        <v>21.733333333333292</v>
      </c>
      <c r="J43">
        <v>16</v>
      </c>
    </row>
    <row r="44" spans="2:10" x14ac:dyDescent="0.2">
      <c r="B44">
        <f t="shared" si="8"/>
        <v>376</v>
      </c>
      <c r="C44" s="3">
        <v>21.186</v>
      </c>
      <c r="D44">
        <v>25</v>
      </c>
      <c r="E44">
        <v>16</v>
      </c>
      <c r="F44">
        <f t="shared" si="5"/>
        <v>0.755</v>
      </c>
      <c r="G44">
        <f t="shared" si="6"/>
        <v>1</v>
      </c>
      <c r="H44">
        <f t="shared" ca="1" si="7"/>
        <v>23.010333333333353</v>
      </c>
      <c r="J44">
        <v>17</v>
      </c>
    </row>
    <row r="45" spans="2:10" x14ac:dyDescent="0.2">
      <c r="B45">
        <f t="shared" si="8"/>
        <v>401</v>
      </c>
      <c r="C45" s="3">
        <v>16.672000000000001</v>
      </c>
      <c r="D45">
        <v>25</v>
      </c>
      <c r="E45">
        <v>17</v>
      </c>
      <c r="F45">
        <f t="shared" si="5"/>
        <v>0.755</v>
      </c>
      <c r="G45">
        <f t="shared" si="6"/>
        <v>1</v>
      </c>
      <c r="H45">
        <f t="shared" ca="1" si="7"/>
        <v>26.951333333333313</v>
      </c>
      <c r="J45">
        <v>18</v>
      </c>
    </row>
    <row r="46" spans="2:10" x14ac:dyDescent="0.2">
      <c r="B46">
        <f t="shared" si="8"/>
        <v>426</v>
      </c>
      <c r="C46" s="3">
        <v>11.346</v>
      </c>
      <c r="D46">
        <v>25</v>
      </c>
      <c r="E46">
        <v>18</v>
      </c>
      <c r="F46">
        <f t="shared" si="5"/>
        <v>0.755</v>
      </c>
      <c r="G46">
        <f t="shared" si="6"/>
        <v>1</v>
      </c>
      <c r="H46">
        <f t="shared" ca="1" si="7"/>
        <v>26.174666666666699</v>
      </c>
      <c r="J46">
        <v>19</v>
      </c>
    </row>
    <row r="47" spans="2:10" x14ac:dyDescent="0.2">
      <c r="B47">
        <f t="shared" si="8"/>
        <v>451</v>
      </c>
      <c r="C47" s="3">
        <v>9.8109999999999999</v>
      </c>
      <c r="D47">
        <v>25</v>
      </c>
      <c r="E47">
        <v>19</v>
      </c>
      <c r="F47">
        <f t="shared" si="5"/>
        <v>0.755</v>
      </c>
      <c r="G47">
        <f t="shared" si="6"/>
        <v>1</v>
      </c>
      <c r="H47">
        <f t="shared" ca="1" si="7"/>
        <v>33.013333333333357</v>
      </c>
      <c r="J47">
        <v>20</v>
      </c>
    </row>
    <row r="48" spans="2:10" x14ac:dyDescent="0.2">
      <c r="B48">
        <f t="shared" si="8"/>
        <v>476</v>
      </c>
      <c r="C48" s="3">
        <v>14.419</v>
      </c>
      <c r="D48">
        <v>25</v>
      </c>
      <c r="E48">
        <v>20</v>
      </c>
      <c r="F48">
        <f t="shared" si="5"/>
        <v>0.755</v>
      </c>
      <c r="G48">
        <f t="shared" si="6"/>
        <v>1</v>
      </c>
      <c r="H48">
        <f t="shared" ca="1" si="7"/>
        <v>31.747000000000025</v>
      </c>
      <c r="J48">
        <v>21</v>
      </c>
    </row>
    <row r="49" spans="2:10" x14ac:dyDescent="0.2">
      <c r="B49">
        <f t="shared" si="8"/>
        <v>501</v>
      </c>
      <c r="C49" s="3">
        <v>15.113</v>
      </c>
      <c r="D49">
        <v>25</v>
      </c>
      <c r="E49">
        <v>21</v>
      </c>
      <c r="F49">
        <f t="shared" si="5"/>
        <v>0.755</v>
      </c>
      <c r="G49">
        <f t="shared" si="6"/>
        <v>1</v>
      </c>
      <c r="H49">
        <f ca="1">AVERAGEIF($G$29:$G$3417, J48, $F$29:$F$3387)</f>
        <v>25.416000000000025</v>
      </c>
      <c r="J49">
        <v>22</v>
      </c>
    </row>
    <row r="50" spans="2:10" x14ac:dyDescent="0.2">
      <c r="B50">
        <f t="shared" si="8"/>
        <v>526</v>
      </c>
      <c r="C50" s="3">
        <v>12.074999999999999</v>
      </c>
      <c r="D50">
        <v>25</v>
      </c>
      <c r="E50">
        <v>22</v>
      </c>
      <c r="F50">
        <f t="shared" si="5"/>
        <v>0.755</v>
      </c>
      <c r="G50">
        <f t="shared" si="6"/>
        <v>1</v>
      </c>
      <c r="H50">
        <f t="shared" ref="H50:H53" ca="1" si="9">AVERAGEIF($G$29:$G$3417, J49, $F$29:$F$3387)</f>
        <v>24.749666666666645</v>
      </c>
      <c r="J50">
        <v>23</v>
      </c>
    </row>
    <row r="51" spans="2:10" x14ac:dyDescent="0.2">
      <c r="B51">
        <f t="shared" si="8"/>
        <v>551</v>
      </c>
      <c r="C51" s="3">
        <v>15.867000000000001</v>
      </c>
      <c r="D51">
        <v>25</v>
      </c>
      <c r="E51">
        <v>23</v>
      </c>
      <c r="F51">
        <f t="shared" si="5"/>
        <v>0.755</v>
      </c>
      <c r="G51">
        <f t="shared" si="6"/>
        <v>1</v>
      </c>
      <c r="H51">
        <f t="shared" ca="1" si="9"/>
        <v>27.944999999999965</v>
      </c>
      <c r="J51">
        <v>24</v>
      </c>
    </row>
    <row r="52" spans="2:10" x14ac:dyDescent="0.2">
      <c r="B52">
        <f t="shared" si="8"/>
        <v>576</v>
      </c>
      <c r="C52" s="3">
        <v>16.603999999999999</v>
      </c>
      <c r="D52">
        <v>25</v>
      </c>
      <c r="E52">
        <v>24</v>
      </c>
      <c r="F52">
        <f t="shared" si="5"/>
        <v>0.755</v>
      </c>
      <c r="G52">
        <f t="shared" si="6"/>
        <v>1</v>
      </c>
      <c r="H52">
        <f t="shared" ca="1" si="9"/>
        <v>27.934999999999981</v>
      </c>
      <c r="J52">
        <v>25</v>
      </c>
    </row>
    <row r="53" spans="2:10" x14ac:dyDescent="0.2">
      <c r="B53">
        <f t="shared" si="8"/>
        <v>601</v>
      </c>
      <c r="C53" s="3">
        <v>25.088000000000001</v>
      </c>
      <c r="D53">
        <v>25</v>
      </c>
      <c r="E53">
        <v>25</v>
      </c>
      <c r="F53">
        <f t="shared" si="5"/>
        <v>0.755</v>
      </c>
      <c r="G53">
        <f t="shared" si="6"/>
        <v>1</v>
      </c>
      <c r="H53">
        <f t="shared" ca="1" si="9"/>
        <v>27.887333333333341</v>
      </c>
    </row>
    <row r="54" spans="2:10" x14ac:dyDescent="0.2">
      <c r="B54">
        <f t="shared" si="8"/>
        <v>626</v>
      </c>
      <c r="C54" s="3">
        <v>19.853999999999999</v>
      </c>
      <c r="D54">
        <v>25</v>
      </c>
      <c r="E54">
        <v>26</v>
      </c>
      <c r="F54">
        <f t="shared" si="5"/>
        <v>2.2639999999999998</v>
      </c>
      <c r="G54">
        <f t="shared" si="6"/>
        <v>1</v>
      </c>
    </row>
    <row r="55" spans="2:10" x14ac:dyDescent="0.2">
      <c r="B55">
        <f t="shared" si="8"/>
        <v>651</v>
      </c>
      <c r="C55" s="3">
        <v>26.747</v>
      </c>
      <c r="D55">
        <v>25</v>
      </c>
      <c r="E55">
        <v>27</v>
      </c>
      <c r="F55">
        <f t="shared" si="5"/>
        <v>2.2639999999999998</v>
      </c>
      <c r="G55">
        <f t="shared" si="6"/>
        <v>1</v>
      </c>
    </row>
    <row r="56" spans="2:10" x14ac:dyDescent="0.2">
      <c r="B56">
        <f t="shared" si="8"/>
        <v>676</v>
      </c>
      <c r="C56" s="3">
        <v>24.257000000000001</v>
      </c>
      <c r="D56">
        <v>25</v>
      </c>
      <c r="E56">
        <v>28</v>
      </c>
      <c r="F56">
        <f t="shared" si="5"/>
        <v>2.2639999999999998</v>
      </c>
      <c r="G56">
        <f t="shared" si="6"/>
        <v>1</v>
      </c>
    </row>
    <row r="57" spans="2:10" x14ac:dyDescent="0.2">
      <c r="B57">
        <f t="shared" si="8"/>
        <v>701</v>
      </c>
      <c r="C57" s="3">
        <v>13.669</v>
      </c>
      <c r="D57">
        <v>25</v>
      </c>
      <c r="E57">
        <v>29</v>
      </c>
      <c r="F57">
        <f t="shared" si="5"/>
        <v>2.2639999999999998</v>
      </c>
      <c r="G57">
        <f t="shared" si="6"/>
        <v>1</v>
      </c>
    </row>
    <row r="58" spans="2:10" x14ac:dyDescent="0.2">
      <c r="B58">
        <f t="shared" si="8"/>
        <v>726</v>
      </c>
      <c r="C58" s="3">
        <v>18.129000000000001</v>
      </c>
      <c r="D58">
        <v>25</v>
      </c>
      <c r="E58">
        <v>30</v>
      </c>
      <c r="F58">
        <f t="shared" si="5"/>
        <v>2.2639999999999998</v>
      </c>
      <c r="G58">
        <f t="shared" si="6"/>
        <v>1</v>
      </c>
    </row>
    <row r="59" spans="2:10" x14ac:dyDescent="0.2">
      <c r="B59">
        <f t="shared" si="8"/>
        <v>751</v>
      </c>
      <c r="C59" s="3">
        <v>24.198</v>
      </c>
      <c r="D59">
        <v>25</v>
      </c>
      <c r="E59">
        <v>31</v>
      </c>
      <c r="F59">
        <f t="shared" si="5"/>
        <v>2.2639999999999998</v>
      </c>
      <c r="G59">
        <f t="shared" si="6"/>
        <v>1</v>
      </c>
    </row>
    <row r="60" spans="2:10" x14ac:dyDescent="0.2">
      <c r="B60">
        <f t="shared" si="8"/>
        <v>776</v>
      </c>
      <c r="C60" s="3">
        <v>16.620999999999999</v>
      </c>
      <c r="D60">
        <v>25</v>
      </c>
      <c r="E60">
        <v>32</v>
      </c>
      <c r="F60">
        <f t="shared" si="5"/>
        <v>2.2639999999999998</v>
      </c>
      <c r="G60">
        <f t="shared" si="6"/>
        <v>1</v>
      </c>
    </row>
    <row r="61" spans="2:10" x14ac:dyDescent="0.2">
      <c r="B61">
        <f t="shared" si="8"/>
        <v>801</v>
      </c>
      <c r="C61" s="3">
        <v>20.433</v>
      </c>
      <c r="D61">
        <v>25</v>
      </c>
      <c r="E61">
        <v>33</v>
      </c>
      <c r="F61">
        <f t="shared" si="5"/>
        <v>2.2639999999999998</v>
      </c>
      <c r="G61">
        <f t="shared" si="6"/>
        <v>1</v>
      </c>
    </row>
    <row r="62" spans="2:10" x14ac:dyDescent="0.2">
      <c r="B62">
        <f t="shared" si="8"/>
        <v>826</v>
      </c>
      <c r="C62" s="3">
        <v>17.619</v>
      </c>
      <c r="D62">
        <v>25</v>
      </c>
      <c r="E62">
        <v>34</v>
      </c>
      <c r="F62">
        <f t="shared" si="5"/>
        <v>2.2639999999999998</v>
      </c>
      <c r="G62">
        <f t="shared" si="6"/>
        <v>1</v>
      </c>
    </row>
    <row r="63" spans="2:10" x14ac:dyDescent="0.2">
      <c r="B63">
        <f t="shared" si="8"/>
        <v>851</v>
      </c>
      <c r="C63" s="3">
        <v>12.169</v>
      </c>
      <c r="D63">
        <v>25</v>
      </c>
      <c r="E63">
        <v>35</v>
      </c>
      <c r="F63">
        <f t="shared" si="5"/>
        <v>2.2639999999999998</v>
      </c>
      <c r="G63">
        <f t="shared" si="6"/>
        <v>1</v>
      </c>
    </row>
    <row r="64" spans="2:10" x14ac:dyDescent="0.2">
      <c r="B64">
        <f t="shared" si="8"/>
        <v>876</v>
      </c>
      <c r="C64" s="3">
        <v>22.841999999999999</v>
      </c>
      <c r="D64">
        <v>25</v>
      </c>
      <c r="E64">
        <v>36</v>
      </c>
      <c r="F64">
        <f t="shared" si="5"/>
        <v>2.2639999999999998</v>
      </c>
      <c r="G64">
        <f t="shared" si="6"/>
        <v>1</v>
      </c>
    </row>
    <row r="65" spans="2:7" x14ac:dyDescent="0.2">
      <c r="B65">
        <f t="shared" si="8"/>
        <v>901</v>
      </c>
      <c r="C65" s="3">
        <v>20.6</v>
      </c>
      <c r="D65">
        <v>25</v>
      </c>
      <c r="E65">
        <v>37</v>
      </c>
      <c r="F65">
        <f t="shared" si="5"/>
        <v>2.2639999999999998</v>
      </c>
      <c r="G65">
        <f t="shared" si="6"/>
        <v>1</v>
      </c>
    </row>
    <row r="66" spans="2:7" x14ac:dyDescent="0.2">
      <c r="B66">
        <f t="shared" si="8"/>
        <v>926</v>
      </c>
      <c r="C66" s="3">
        <v>18.501999999999999</v>
      </c>
      <c r="D66">
        <v>25</v>
      </c>
      <c r="E66">
        <v>38</v>
      </c>
      <c r="F66">
        <f t="shared" si="5"/>
        <v>2.2639999999999998</v>
      </c>
      <c r="G66">
        <f t="shared" si="6"/>
        <v>1</v>
      </c>
    </row>
    <row r="67" spans="2:7" x14ac:dyDescent="0.2">
      <c r="B67">
        <f t="shared" si="8"/>
        <v>951</v>
      </c>
      <c r="C67" s="3">
        <v>20.724</v>
      </c>
      <c r="D67">
        <v>25</v>
      </c>
      <c r="E67">
        <v>39</v>
      </c>
      <c r="F67">
        <f t="shared" si="5"/>
        <v>2.2639999999999998</v>
      </c>
      <c r="G67">
        <f t="shared" si="6"/>
        <v>1</v>
      </c>
    </row>
    <row r="68" spans="2:7" x14ac:dyDescent="0.2">
      <c r="B68">
        <f t="shared" si="8"/>
        <v>976</v>
      </c>
      <c r="C68" s="3">
        <v>23.396000000000001</v>
      </c>
      <c r="D68">
        <v>25</v>
      </c>
      <c r="E68">
        <v>40</v>
      </c>
      <c r="F68">
        <f t="shared" si="5"/>
        <v>2.2639999999999998</v>
      </c>
      <c r="G68">
        <f t="shared" si="6"/>
        <v>1</v>
      </c>
    </row>
    <row r="69" spans="2:7" x14ac:dyDescent="0.2">
      <c r="B69">
        <f t="shared" si="8"/>
        <v>1001</v>
      </c>
      <c r="C69" s="3">
        <v>23.408000000000001</v>
      </c>
      <c r="D69">
        <v>25</v>
      </c>
      <c r="E69">
        <v>41</v>
      </c>
      <c r="F69">
        <f t="shared" si="5"/>
        <v>2.2639999999999998</v>
      </c>
      <c r="G69">
        <f t="shared" si="6"/>
        <v>1</v>
      </c>
    </row>
    <row r="70" spans="2:7" x14ac:dyDescent="0.2">
      <c r="B70">
        <f t="shared" si="8"/>
        <v>1026</v>
      </c>
      <c r="C70" s="3">
        <v>23.445</v>
      </c>
      <c r="D70">
        <v>25</v>
      </c>
      <c r="E70">
        <v>42</v>
      </c>
      <c r="F70">
        <f t="shared" si="5"/>
        <v>2.2639999999999998</v>
      </c>
      <c r="G70">
        <f t="shared" si="6"/>
        <v>1</v>
      </c>
    </row>
    <row r="71" spans="2:7" x14ac:dyDescent="0.2">
      <c r="B71">
        <f t="shared" si="8"/>
        <v>1051</v>
      </c>
      <c r="C71" s="3">
        <v>24.338999999999999</v>
      </c>
      <c r="D71">
        <v>25</v>
      </c>
      <c r="E71">
        <v>43</v>
      </c>
      <c r="F71">
        <f t="shared" si="5"/>
        <v>2.2639999999999998</v>
      </c>
      <c r="G71">
        <f t="shared" si="6"/>
        <v>1</v>
      </c>
    </row>
    <row r="72" spans="2:7" x14ac:dyDescent="0.2">
      <c r="B72">
        <f t="shared" si="8"/>
        <v>1076</v>
      </c>
      <c r="C72" s="3">
        <v>16.876000000000001</v>
      </c>
      <c r="D72">
        <v>25</v>
      </c>
      <c r="E72">
        <v>44</v>
      </c>
      <c r="F72">
        <f t="shared" si="5"/>
        <v>2.2639999999999998</v>
      </c>
      <c r="G72">
        <f t="shared" si="6"/>
        <v>1</v>
      </c>
    </row>
    <row r="73" spans="2:7" x14ac:dyDescent="0.2">
      <c r="B73">
        <f t="shared" si="8"/>
        <v>1101</v>
      </c>
      <c r="C73" s="3">
        <v>23.984999999999999</v>
      </c>
      <c r="D73">
        <v>25</v>
      </c>
      <c r="E73">
        <v>45</v>
      </c>
      <c r="F73">
        <f t="shared" si="5"/>
        <v>2.2639999999999998</v>
      </c>
      <c r="G73">
        <f t="shared" si="6"/>
        <v>1</v>
      </c>
    </row>
    <row r="74" spans="2:7" x14ac:dyDescent="0.2">
      <c r="B74">
        <f t="shared" si="8"/>
        <v>1126</v>
      </c>
      <c r="C74" s="3">
        <v>17.423999999999999</v>
      </c>
      <c r="D74">
        <v>25</v>
      </c>
      <c r="E74">
        <v>46</v>
      </c>
      <c r="F74">
        <f t="shared" si="5"/>
        <v>2.2639999999999998</v>
      </c>
      <c r="G74">
        <f t="shared" si="6"/>
        <v>1</v>
      </c>
    </row>
    <row r="75" spans="2:7" x14ac:dyDescent="0.2">
      <c r="B75">
        <f t="shared" si="8"/>
        <v>1151</v>
      </c>
      <c r="C75" s="3">
        <v>25.936</v>
      </c>
      <c r="D75">
        <v>25</v>
      </c>
      <c r="E75">
        <v>47</v>
      </c>
      <c r="F75">
        <f t="shared" si="5"/>
        <v>2.2639999999999998</v>
      </c>
      <c r="G75">
        <f t="shared" si="6"/>
        <v>1</v>
      </c>
    </row>
    <row r="76" spans="2:7" x14ac:dyDescent="0.2">
      <c r="B76">
        <f t="shared" si="8"/>
        <v>1176</v>
      </c>
      <c r="C76" s="3">
        <v>25.670999999999999</v>
      </c>
      <c r="D76">
        <v>25</v>
      </c>
      <c r="E76">
        <v>48</v>
      </c>
      <c r="F76">
        <f t="shared" si="5"/>
        <v>2.2639999999999998</v>
      </c>
      <c r="G76">
        <f t="shared" si="6"/>
        <v>1</v>
      </c>
    </row>
    <row r="77" spans="2:7" x14ac:dyDescent="0.2">
      <c r="B77">
        <f t="shared" si="8"/>
        <v>1201</v>
      </c>
      <c r="C77" s="3">
        <v>24.198</v>
      </c>
      <c r="D77">
        <v>25</v>
      </c>
      <c r="E77">
        <v>49</v>
      </c>
      <c r="F77">
        <f t="shared" si="5"/>
        <v>2.2639999999999998</v>
      </c>
      <c r="G77">
        <f t="shared" si="6"/>
        <v>1</v>
      </c>
    </row>
    <row r="78" spans="2:7" x14ac:dyDescent="0.2">
      <c r="B78">
        <f t="shared" si="8"/>
        <v>1226</v>
      </c>
      <c r="C78" s="3">
        <v>29.443999999999999</v>
      </c>
      <c r="D78">
        <v>25</v>
      </c>
      <c r="E78">
        <v>50</v>
      </c>
      <c r="F78">
        <f t="shared" si="5"/>
        <v>2.2639999999999998</v>
      </c>
      <c r="G78">
        <f t="shared" si="6"/>
        <v>1</v>
      </c>
    </row>
    <row r="79" spans="2:7" x14ac:dyDescent="0.2">
      <c r="B79">
        <f t="shared" si="8"/>
        <v>1251</v>
      </c>
      <c r="C79" s="3">
        <v>27.212</v>
      </c>
      <c r="D79">
        <v>25</v>
      </c>
      <c r="E79">
        <v>51</v>
      </c>
      <c r="F79">
        <f t="shared" si="5"/>
        <v>1.5089999999999999</v>
      </c>
      <c r="G79">
        <f t="shared" si="6"/>
        <v>1</v>
      </c>
    </row>
    <row r="80" spans="2:7" x14ac:dyDescent="0.2">
      <c r="B80">
        <f t="shared" si="8"/>
        <v>1276</v>
      </c>
      <c r="C80" s="3">
        <v>21.9</v>
      </c>
      <c r="D80">
        <v>25</v>
      </c>
      <c r="E80">
        <v>52</v>
      </c>
      <c r="F80">
        <f t="shared" si="5"/>
        <v>1.5089999999999999</v>
      </c>
      <c r="G80">
        <f t="shared" si="6"/>
        <v>1</v>
      </c>
    </row>
    <row r="81" spans="2:7" x14ac:dyDescent="0.2">
      <c r="B81">
        <f t="shared" si="8"/>
        <v>1301</v>
      </c>
      <c r="C81" s="3">
        <v>26.425999999999998</v>
      </c>
      <c r="D81">
        <v>25</v>
      </c>
      <c r="E81">
        <v>53</v>
      </c>
      <c r="F81">
        <f t="shared" si="5"/>
        <v>1.5089999999999999</v>
      </c>
      <c r="G81">
        <f t="shared" si="6"/>
        <v>1</v>
      </c>
    </row>
    <row r="82" spans="2:7" x14ac:dyDescent="0.2">
      <c r="B82">
        <f t="shared" si="8"/>
        <v>1326</v>
      </c>
      <c r="C82" s="3">
        <v>30.198</v>
      </c>
      <c r="D82">
        <v>25</v>
      </c>
      <c r="E82">
        <v>54</v>
      </c>
      <c r="F82">
        <f t="shared" si="5"/>
        <v>1.5089999999999999</v>
      </c>
      <c r="G82">
        <f t="shared" si="6"/>
        <v>1</v>
      </c>
    </row>
    <row r="83" spans="2:7" x14ac:dyDescent="0.2">
      <c r="B83">
        <f t="shared" si="8"/>
        <v>1351</v>
      </c>
      <c r="C83" s="6">
        <v>36.351999999999997</v>
      </c>
      <c r="D83">
        <v>25</v>
      </c>
      <c r="E83">
        <v>55</v>
      </c>
      <c r="F83">
        <f t="shared" si="5"/>
        <v>1.5089999999999999</v>
      </c>
      <c r="G83">
        <f t="shared" si="6"/>
        <v>1</v>
      </c>
    </row>
    <row r="84" spans="2:7" x14ac:dyDescent="0.2">
      <c r="B84">
        <f t="shared" si="8"/>
        <v>1376</v>
      </c>
      <c r="C84" s="3">
        <v>30.225999999999999</v>
      </c>
      <c r="D84">
        <v>25</v>
      </c>
      <c r="E84">
        <v>56</v>
      </c>
      <c r="F84">
        <f t="shared" si="5"/>
        <v>1.5089999999999999</v>
      </c>
      <c r="G84">
        <f t="shared" si="6"/>
        <v>1</v>
      </c>
    </row>
    <row r="85" spans="2:7" x14ac:dyDescent="0.2">
      <c r="B85">
        <f t="shared" si="8"/>
        <v>1401</v>
      </c>
      <c r="C85" s="3">
        <v>32.462000000000003</v>
      </c>
      <c r="D85">
        <v>25</v>
      </c>
      <c r="E85">
        <v>57</v>
      </c>
      <c r="F85">
        <f t="shared" si="5"/>
        <v>1.5089999999999999</v>
      </c>
      <c r="G85">
        <f t="shared" si="6"/>
        <v>1</v>
      </c>
    </row>
    <row r="86" spans="2:7" x14ac:dyDescent="0.2">
      <c r="B86">
        <f t="shared" si="8"/>
        <v>1426</v>
      </c>
      <c r="C86" s="3">
        <v>29.434000000000001</v>
      </c>
      <c r="D86">
        <v>25</v>
      </c>
      <c r="E86">
        <v>58</v>
      </c>
      <c r="F86">
        <f t="shared" si="5"/>
        <v>1.5089999999999999</v>
      </c>
      <c r="G86">
        <f t="shared" si="6"/>
        <v>1</v>
      </c>
    </row>
    <row r="87" spans="2:7" x14ac:dyDescent="0.2">
      <c r="B87">
        <f t="shared" si="8"/>
        <v>1451</v>
      </c>
      <c r="C87" s="3">
        <v>34.716999999999999</v>
      </c>
      <c r="D87">
        <v>25</v>
      </c>
      <c r="E87">
        <v>59</v>
      </c>
      <c r="F87">
        <f t="shared" si="5"/>
        <v>1.5089999999999999</v>
      </c>
      <c r="G87">
        <f t="shared" si="6"/>
        <v>1</v>
      </c>
    </row>
    <row r="88" spans="2:7" x14ac:dyDescent="0.2">
      <c r="B88">
        <f t="shared" si="8"/>
        <v>1476</v>
      </c>
      <c r="C88" s="3">
        <v>31.09</v>
      </c>
      <c r="D88">
        <v>25</v>
      </c>
      <c r="E88">
        <v>60</v>
      </c>
      <c r="F88">
        <f t="shared" si="5"/>
        <v>1.5089999999999999</v>
      </c>
      <c r="G88">
        <f t="shared" si="6"/>
        <v>1</v>
      </c>
    </row>
    <row r="89" spans="2:7" x14ac:dyDescent="0.2">
      <c r="B89">
        <f t="shared" si="8"/>
        <v>1501</v>
      </c>
      <c r="C89" s="3">
        <v>23.408000000000001</v>
      </c>
      <c r="D89">
        <v>25</v>
      </c>
      <c r="E89">
        <v>61</v>
      </c>
      <c r="F89">
        <f t="shared" si="5"/>
        <v>1.5089999999999999</v>
      </c>
      <c r="G89">
        <f t="shared" si="6"/>
        <v>1</v>
      </c>
    </row>
    <row r="90" spans="2:7" x14ac:dyDescent="0.2">
      <c r="B90">
        <f t="shared" si="8"/>
        <v>1526</v>
      </c>
      <c r="C90" s="6">
        <v>24.151</v>
      </c>
      <c r="D90">
        <v>25</v>
      </c>
      <c r="E90">
        <v>62</v>
      </c>
      <c r="F90">
        <f t="shared" si="5"/>
        <v>1.5089999999999999</v>
      </c>
      <c r="G90">
        <f t="shared" si="6"/>
        <v>1</v>
      </c>
    </row>
    <row r="91" spans="2:7" x14ac:dyDescent="0.2">
      <c r="B91">
        <f t="shared" si="8"/>
        <v>1551</v>
      </c>
      <c r="C91" s="3">
        <v>28.689</v>
      </c>
      <c r="D91">
        <v>25</v>
      </c>
      <c r="E91">
        <v>63</v>
      </c>
      <c r="F91">
        <f t="shared" si="5"/>
        <v>1.5089999999999999</v>
      </c>
      <c r="G91">
        <f t="shared" si="6"/>
        <v>1</v>
      </c>
    </row>
    <row r="92" spans="2:7" x14ac:dyDescent="0.2">
      <c r="B92">
        <f t="shared" si="8"/>
        <v>1576</v>
      </c>
      <c r="C92" s="3">
        <v>21.887</v>
      </c>
      <c r="D92">
        <v>25</v>
      </c>
      <c r="E92">
        <v>64</v>
      </c>
      <c r="F92">
        <f t="shared" si="5"/>
        <v>1.5089999999999999</v>
      </c>
      <c r="G92">
        <f t="shared" si="6"/>
        <v>1</v>
      </c>
    </row>
    <row r="93" spans="2:7" x14ac:dyDescent="0.2">
      <c r="B93">
        <f t="shared" si="8"/>
        <v>1601</v>
      </c>
      <c r="C93" s="3">
        <v>26.425999999999998</v>
      </c>
      <c r="D93">
        <v>25</v>
      </c>
      <c r="E93">
        <v>65</v>
      </c>
      <c r="F93">
        <f t="shared" si="5"/>
        <v>1.5089999999999999</v>
      </c>
      <c r="G93">
        <f t="shared" si="6"/>
        <v>1</v>
      </c>
    </row>
    <row r="94" spans="2:7" x14ac:dyDescent="0.2">
      <c r="B94">
        <f t="shared" si="8"/>
        <v>1626</v>
      </c>
      <c r="C94" s="3">
        <v>25.936</v>
      </c>
      <c r="D94">
        <v>25</v>
      </c>
      <c r="E94">
        <v>66</v>
      </c>
      <c r="F94">
        <f t="shared" ref="F94:F157" si="10">VLOOKUP(E94,$B$29:$C$124,2)</f>
        <v>1.5089999999999999</v>
      </c>
      <c r="G94">
        <f t="shared" ref="G94:G157" si="11">INT(((ROW(G66)-1)/75)+1)</f>
        <v>1</v>
      </c>
    </row>
    <row r="95" spans="2:7" x14ac:dyDescent="0.2">
      <c r="B95">
        <f t="shared" si="8"/>
        <v>1651</v>
      </c>
      <c r="C95" s="3">
        <v>27.965</v>
      </c>
      <c r="D95">
        <v>25</v>
      </c>
      <c r="E95">
        <v>67</v>
      </c>
      <c r="F95">
        <f t="shared" si="10"/>
        <v>1.5089999999999999</v>
      </c>
      <c r="G95">
        <f t="shared" si="11"/>
        <v>1</v>
      </c>
    </row>
    <row r="96" spans="2:7" x14ac:dyDescent="0.2">
      <c r="B96">
        <f t="shared" ref="B96:B159" si="12">B95+D95</f>
        <v>1676</v>
      </c>
      <c r="C96" s="3">
        <v>30.952999999999999</v>
      </c>
      <c r="D96">
        <v>25</v>
      </c>
      <c r="E96">
        <v>68</v>
      </c>
      <c r="F96">
        <f t="shared" si="10"/>
        <v>1.5089999999999999</v>
      </c>
      <c r="G96">
        <f t="shared" si="11"/>
        <v>1</v>
      </c>
    </row>
    <row r="97" spans="2:7" x14ac:dyDescent="0.2">
      <c r="B97">
        <f t="shared" si="12"/>
        <v>1701</v>
      </c>
      <c r="C97" s="3">
        <v>24.917000000000002</v>
      </c>
      <c r="D97">
        <v>25</v>
      </c>
      <c r="E97">
        <v>69</v>
      </c>
      <c r="F97">
        <f t="shared" si="10"/>
        <v>1.5089999999999999</v>
      </c>
      <c r="G97">
        <f t="shared" si="11"/>
        <v>1</v>
      </c>
    </row>
    <row r="98" spans="2:7" x14ac:dyDescent="0.2">
      <c r="B98">
        <f t="shared" si="12"/>
        <v>1726</v>
      </c>
      <c r="C98" s="3">
        <v>23.408000000000001</v>
      </c>
      <c r="D98">
        <v>25</v>
      </c>
      <c r="E98">
        <v>70</v>
      </c>
      <c r="F98">
        <f t="shared" si="10"/>
        <v>1.5089999999999999</v>
      </c>
      <c r="G98">
        <f t="shared" si="11"/>
        <v>1</v>
      </c>
    </row>
    <row r="99" spans="2:7" x14ac:dyDescent="0.2">
      <c r="B99">
        <f t="shared" si="12"/>
        <v>1751</v>
      </c>
      <c r="C99" s="3">
        <v>27.934999999999999</v>
      </c>
      <c r="D99">
        <v>25</v>
      </c>
      <c r="E99">
        <v>71</v>
      </c>
      <c r="F99">
        <f t="shared" si="10"/>
        <v>1.5089999999999999</v>
      </c>
      <c r="G99">
        <f t="shared" si="11"/>
        <v>1</v>
      </c>
    </row>
    <row r="100" spans="2:7" x14ac:dyDescent="0.2">
      <c r="B100">
        <f t="shared" si="12"/>
        <v>1776</v>
      </c>
      <c r="C100" s="3">
        <v>32.462000000000003</v>
      </c>
      <c r="D100">
        <v>25</v>
      </c>
      <c r="E100">
        <v>72</v>
      </c>
      <c r="F100">
        <f t="shared" si="10"/>
        <v>1.5089999999999999</v>
      </c>
      <c r="G100">
        <f t="shared" si="11"/>
        <v>1</v>
      </c>
    </row>
    <row r="101" spans="2:7" x14ac:dyDescent="0.2">
      <c r="B101">
        <f t="shared" si="12"/>
        <v>1801</v>
      </c>
      <c r="C101" s="3">
        <v>31.779</v>
      </c>
      <c r="D101">
        <v>25</v>
      </c>
      <c r="E101">
        <v>73</v>
      </c>
      <c r="F101">
        <f t="shared" si="10"/>
        <v>1.5089999999999999</v>
      </c>
      <c r="G101">
        <f t="shared" si="11"/>
        <v>1</v>
      </c>
    </row>
    <row r="102" spans="2:7" x14ac:dyDescent="0.2">
      <c r="B102">
        <f t="shared" si="12"/>
        <v>1826</v>
      </c>
      <c r="C102" s="3">
        <v>32.880000000000003</v>
      </c>
      <c r="D102">
        <v>25</v>
      </c>
      <c r="E102">
        <v>74</v>
      </c>
      <c r="F102">
        <f t="shared" si="10"/>
        <v>1.5089999999999999</v>
      </c>
      <c r="G102">
        <f t="shared" si="11"/>
        <v>1</v>
      </c>
    </row>
    <row r="103" spans="2:7" x14ac:dyDescent="0.2">
      <c r="B103">
        <f t="shared" si="12"/>
        <v>1851</v>
      </c>
      <c r="C103" s="3">
        <v>19.003</v>
      </c>
      <c r="D103">
        <v>25</v>
      </c>
      <c r="E103">
        <v>75</v>
      </c>
      <c r="F103">
        <f t="shared" si="10"/>
        <v>1.5089999999999999</v>
      </c>
      <c r="G103">
        <f t="shared" si="11"/>
        <v>1</v>
      </c>
    </row>
    <row r="104" spans="2:7" x14ac:dyDescent="0.2">
      <c r="B104">
        <f t="shared" si="12"/>
        <v>1876</v>
      </c>
      <c r="C104" s="3"/>
      <c r="D104">
        <v>25</v>
      </c>
      <c r="E104">
        <v>76</v>
      </c>
      <c r="F104">
        <f t="shared" si="10"/>
        <v>1.5089999999999999</v>
      </c>
      <c r="G104">
        <f t="shared" si="11"/>
        <v>2</v>
      </c>
    </row>
    <row r="105" spans="2:7" x14ac:dyDescent="0.2">
      <c r="B105">
        <f t="shared" si="12"/>
        <v>1901</v>
      </c>
      <c r="C105" s="3"/>
      <c r="D105">
        <v>25</v>
      </c>
      <c r="E105">
        <v>77</v>
      </c>
      <c r="F105">
        <f t="shared" si="10"/>
        <v>1.5089999999999999</v>
      </c>
      <c r="G105">
        <f t="shared" si="11"/>
        <v>2</v>
      </c>
    </row>
    <row r="106" spans="2:7" x14ac:dyDescent="0.2">
      <c r="B106">
        <f t="shared" si="12"/>
        <v>1926</v>
      </c>
      <c r="C106" s="3"/>
      <c r="D106">
        <v>25</v>
      </c>
      <c r="E106">
        <v>78</v>
      </c>
      <c r="F106">
        <f t="shared" si="10"/>
        <v>1.5089999999999999</v>
      </c>
      <c r="G106">
        <f t="shared" si="11"/>
        <v>2</v>
      </c>
    </row>
    <row r="107" spans="2:7" x14ac:dyDescent="0.2">
      <c r="B107">
        <f t="shared" si="12"/>
        <v>1951</v>
      </c>
      <c r="C107" s="3"/>
      <c r="D107">
        <v>25</v>
      </c>
      <c r="E107">
        <v>79</v>
      </c>
      <c r="F107">
        <f t="shared" si="10"/>
        <v>1.5089999999999999</v>
      </c>
      <c r="G107">
        <f t="shared" si="11"/>
        <v>2</v>
      </c>
    </row>
    <row r="108" spans="2:7" x14ac:dyDescent="0.2">
      <c r="B108">
        <f t="shared" si="12"/>
        <v>1976</v>
      </c>
      <c r="C108" s="3"/>
      <c r="D108">
        <v>25</v>
      </c>
      <c r="E108">
        <v>80</v>
      </c>
      <c r="F108">
        <f t="shared" si="10"/>
        <v>1.5089999999999999</v>
      </c>
      <c r="G108">
        <f t="shared" si="11"/>
        <v>2</v>
      </c>
    </row>
    <row r="109" spans="2:7" x14ac:dyDescent="0.2">
      <c r="B109">
        <f t="shared" si="12"/>
        <v>2001</v>
      </c>
      <c r="C109" s="3"/>
      <c r="D109">
        <v>25</v>
      </c>
      <c r="E109">
        <v>81</v>
      </c>
      <c r="F109">
        <f t="shared" si="10"/>
        <v>1.5089999999999999</v>
      </c>
      <c r="G109">
        <f t="shared" si="11"/>
        <v>2</v>
      </c>
    </row>
    <row r="110" spans="2:7" x14ac:dyDescent="0.2">
      <c r="B110">
        <f t="shared" si="12"/>
        <v>2026</v>
      </c>
      <c r="C110" s="3"/>
      <c r="D110">
        <v>25</v>
      </c>
      <c r="E110">
        <v>82</v>
      </c>
      <c r="F110">
        <f t="shared" si="10"/>
        <v>1.5089999999999999</v>
      </c>
      <c r="G110">
        <f t="shared" si="11"/>
        <v>2</v>
      </c>
    </row>
    <row r="111" spans="2:7" x14ac:dyDescent="0.2">
      <c r="B111">
        <f t="shared" si="12"/>
        <v>2051</v>
      </c>
      <c r="C111" s="3"/>
      <c r="D111">
        <v>25</v>
      </c>
      <c r="E111">
        <v>83</v>
      </c>
      <c r="F111">
        <f t="shared" si="10"/>
        <v>1.5089999999999999</v>
      </c>
      <c r="G111">
        <f t="shared" si="11"/>
        <v>2</v>
      </c>
    </row>
    <row r="112" spans="2:7" x14ac:dyDescent="0.2">
      <c r="B112">
        <f t="shared" si="12"/>
        <v>2076</v>
      </c>
      <c r="C112" s="3"/>
      <c r="D112">
        <v>25</v>
      </c>
      <c r="E112">
        <v>84</v>
      </c>
      <c r="F112">
        <f t="shared" si="10"/>
        <v>1.5089999999999999</v>
      </c>
      <c r="G112">
        <f t="shared" si="11"/>
        <v>2</v>
      </c>
    </row>
    <row r="113" spans="2:7" x14ac:dyDescent="0.2">
      <c r="B113">
        <f>B112+D112</f>
        <v>2101</v>
      </c>
      <c r="C113" s="3"/>
      <c r="D113">
        <v>25</v>
      </c>
      <c r="E113">
        <v>85</v>
      </c>
      <c r="F113">
        <f t="shared" si="10"/>
        <v>1.5089999999999999</v>
      </c>
      <c r="G113">
        <f t="shared" si="11"/>
        <v>2</v>
      </c>
    </row>
    <row r="114" spans="2:7" x14ac:dyDescent="0.2">
      <c r="B114">
        <f t="shared" si="12"/>
        <v>2126</v>
      </c>
      <c r="C114" s="3"/>
      <c r="D114">
        <v>25</v>
      </c>
      <c r="E114">
        <v>86</v>
      </c>
      <c r="F114">
        <f t="shared" si="10"/>
        <v>1.5089999999999999</v>
      </c>
      <c r="G114">
        <f t="shared" si="11"/>
        <v>2</v>
      </c>
    </row>
    <row r="115" spans="2:7" x14ac:dyDescent="0.2">
      <c r="B115">
        <f t="shared" si="12"/>
        <v>2151</v>
      </c>
      <c r="C115" s="3"/>
      <c r="D115">
        <v>25</v>
      </c>
      <c r="E115">
        <v>87</v>
      </c>
      <c r="F115">
        <f t="shared" si="10"/>
        <v>1.5089999999999999</v>
      </c>
      <c r="G115">
        <f t="shared" si="11"/>
        <v>2</v>
      </c>
    </row>
    <row r="116" spans="2:7" x14ac:dyDescent="0.2">
      <c r="B116">
        <f t="shared" si="12"/>
        <v>2176</v>
      </c>
      <c r="C116" s="3"/>
      <c r="D116">
        <v>25</v>
      </c>
      <c r="E116">
        <v>88</v>
      </c>
      <c r="F116">
        <f t="shared" si="10"/>
        <v>1.5089999999999999</v>
      </c>
      <c r="G116">
        <f t="shared" si="11"/>
        <v>2</v>
      </c>
    </row>
    <row r="117" spans="2:7" x14ac:dyDescent="0.2">
      <c r="B117">
        <f t="shared" si="12"/>
        <v>2201</v>
      </c>
      <c r="C117" s="3"/>
      <c r="D117">
        <v>25</v>
      </c>
      <c r="E117">
        <v>89</v>
      </c>
      <c r="F117">
        <f t="shared" si="10"/>
        <v>1.5089999999999999</v>
      </c>
      <c r="G117">
        <f t="shared" si="11"/>
        <v>2</v>
      </c>
    </row>
    <row r="118" spans="2:7" x14ac:dyDescent="0.2">
      <c r="B118">
        <f t="shared" si="12"/>
        <v>2226</v>
      </c>
      <c r="C118" s="3"/>
      <c r="D118">
        <v>25</v>
      </c>
      <c r="E118">
        <v>90</v>
      </c>
      <c r="F118">
        <f t="shared" si="10"/>
        <v>1.5089999999999999</v>
      </c>
      <c r="G118">
        <f t="shared" si="11"/>
        <v>2</v>
      </c>
    </row>
    <row r="119" spans="2:7" x14ac:dyDescent="0.2">
      <c r="B119">
        <f t="shared" si="12"/>
        <v>2251</v>
      </c>
      <c r="C119" s="3"/>
      <c r="D119">
        <v>25</v>
      </c>
      <c r="E119">
        <v>91</v>
      </c>
      <c r="F119">
        <f t="shared" si="10"/>
        <v>1.5089999999999999</v>
      </c>
      <c r="G119">
        <f t="shared" si="11"/>
        <v>2</v>
      </c>
    </row>
    <row r="120" spans="2:7" x14ac:dyDescent="0.2">
      <c r="B120">
        <f t="shared" si="12"/>
        <v>2276</v>
      </c>
      <c r="C120" s="3"/>
      <c r="D120">
        <v>25</v>
      </c>
      <c r="E120">
        <v>92</v>
      </c>
      <c r="F120">
        <f t="shared" si="10"/>
        <v>1.5089999999999999</v>
      </c>
      <c r="G120">
        <f t="shared" si="11"/>
        <v>2</v>
      </c>
    </row>
    <row r="121" spans="2:7" x14ac:dyDescent="0.2">
      <c r="B121">
        <f t="shared" si="12"/>
        <v>2301</v>
      </c>
      <c r="C121" s="3"/>
      <c r="D121">
        <v>25</v>
      </c>
      <c r="E121">
        <v>93</v>
      </c>
      <c r="F121">
        <f t="shared" si="10"/>
        <v>1.5089999999999999</v>
      </c>
      <c r="G121">
        <f t="shared" si="11"/>
        <v>2</v>
      </c>
    </row>
    <row r="122" spans="2:7" x14ac:dyDescent="0.2">
      <c r="B122">
        <f t="shared" si="12"/>
        <v>2326</v>
      </c>
      <c r="C122" s="3"/>
      <c r="D122">
        <v>25</v>
      </c>
      <c r="E122">
        <v>94</v>
      </c>
      <c r="F122">
        <f t="shared" si="10"/>
        <v>1.5089999999999999</v>
      </c>
      <c r="G122">
        <f t="shared" si="11"/>
        <v>2</v>
      </c>
    </row>
    <row r="123" spans="2:7" x14ac:dyDescent="0.2">
      <c r="B123">
        <f t="shared" si="12"/>
        <v>2351</v>
      </c>
      <c r="C123" s="3"/>
      <c r="D123">
        <v>25</v>
      </c>
      <c r="E123">
        <v>95</v>
      </c>
      <c r="F123">
        <f t="shared" si="10"/>
        <v>1.5089999999999999</v>
      </c>
      <c r="G123">
        <f t="shared" si="11"/>
        <v>2</v>
      </c>
    </row>
    <row r="124" spans="2:7" x14ac:dyDescent="0.2">
      <c r="B124">
        <f t="shared" si="12"/>
        <v>2376</v>
      </c>
      <c r="C124" s="3"/>
      <c r="D124">
        <v>25</v>
      </c>
      <c r="E124">
        <v>96</v>
      </c>
      <c r="F124">
        <f t="shared" si="10"/>
        <v>1.5089999999999999</v>
      </c>
      <c r="G124">
        <f t="shared" si="11"/>
        <v>2</v>
      </c>
    </row>
    <row r="125" spans="2:7" x14ac:dyDescent="0.2">
      <c r="B125">
        <f t="shared" si="12"/>
        <v>2401</v>
      </c>
      <c r="C125" s="3"/>
      <c r="D125">
        <v>25</v>
      </c>
      <c r="E125">
        <v>97</v>
      </c>
      <c r="F125">
        <f t="shared" si="10"/>
        <v>1.5089999999999999</v>
      </c>
      <c r="G125">
        <f t="shared" si="11"/>
        <v>2</v>
      </c>
    </row>
    <row r="126" spans="2:7" x14ac:dyDescent="0.2">
      <c r="B126">
        <f t="shared" si="12"/>
        <v>2426</v>
      </c>
      <c r="C126" s="3"/>
      <c r="D126">
        <v>25</v>
      </c>
      <c r="E126">
        <v>98</v>
      </c>
      <c r="F126">
        <f t="shared" si="10"/>
        <v>1.5089999999999999</v>
      </c>
      <c r="G126">
        <f t="shared" si="11"/>
        <v>2</v>
      </c>
    </row>
    <row r="127" spans="2:7" x14ac:dyDescent="0.2">
      <c r="B127">
        <f t="shared" si="12"/>
        <v>2451</v>
      </c>
      <c r="C127" s="3"/>
      <c r="D127">
        <v>25</v>
      </c>
      <c r="E127">
        <v>99</v>
      </c>
      <c r="F127">
        <f t="shared" si="10"/>
        <v>1.5089999999999999</v>
      </c>
      <c r="G127">
        <f t="shared" si="11"/>
        <v>2</v>
      </c>
    </row>
    <row r="128" spans="2:7" x14ac:dyDescent="0.2">
      <c r="B128">
        <f t="shared" si="12"/>
        <v>2476</v>
      </c>
      <c r="C128" s="6"/>
      <c r="D128">
        <v>25</v>
      </c>
      <c r="E128">
        <v>100</v>
      </c>
      <c r="F128">
        <f t="shared" si="10"/>
        <v>1.5089999999999999</v>
      </c>
      <c r="G128">
        <f t="shared" si="11"/>
        <v>2</v>
      </c>
    </row>
    <row r="129" spans="2:7" x14ac:dyDescent="0.2">
      <c r="B129">
        <f t="shared" si="12"/>
        <v>2501</v>
      </c>
      <c r="D129">
        <v>25</v>
      </c>
      <c r="E129">
        <v>101</v>
      </c>
      <c r="F129">
        <f t="shared" si="10"/>
        <v>1.5089999999999999</v>
      </c>
      <c r="G129">
        <f t="shared" si="11"/>
        <v>2</v>
      </c>
    </row>
    <row r="130" spans="2:7" x14ac:dyDescent="0.2">
      <c r="B130">
        <f t="shared" si="12"/>
        <v>2526</v>
      </c>
      <c r="D130">
        <v>25</v>
      </c>
      <c r="E130">
        <v>102</v>
      </c>
      <c r="F130">
        <f t="shared" si="10"/>
        <v>1.5089999999999999</v>
      </c>
      <c r="G130">
        <f t="shared" si="11"/>
        <v>2</v>
      </c>
    </row>
    <row r="131" spans="2:7" x14ac:dyDescent="0.2">
      <c r="B131">
        <f t="shared" si="12"/>
        <v>2551</v>
      </c>
      <c r="D131">
        <v>25</v>
      </c>
      <c r="E131">
        <v>103</v>
      </c>
      <c r="F131">
        <f t="shared" si="10"/>
        <v>1.5089999999999999</v>
      </c>
      <c r="G131">
        <f t="shared" si="11"/>
        <v>2</v>
      </c>
    </row>
    <row r="132" spans="2:7" x14ac:dyDescent="0.2">
      <c r="B132">
        <f t="shared" si="12"/>
        <v>2576</v>
      </c>
      <c r="D132">
        <v>25</v>
      </c>
      <c r="E132">
        <v>104</v>
      </c>
      <c r="F132">
        <f t="shared" si="10"/>
        <v>1.5089999999999999</v>
      </c>
      <c r="G132">
        <f t="shared" si="11"/>
        <v>2</v>
      </c>
    </row>
    <row r="133" spans="2:7" x14ac:dyDescent="0.2">
      <c r="B133">
        <f t="shared" si="12"/>
        <v>2601</v>
      </c>
      <c r="D133">
        <v>25</v>
      </c>
      <c r="E133">
        <v>105</v>
      </c>
      <c r="F133">
        <f t="shared" si="10"/>
        <v>1.5089999999999999</v>
      </c>
      <c r="G133">
        <f t="shared" si="11"/>
        <v>2</v>
      </c>
    </row>
    <row r="134" spans="2:7" x14ac:dyDescent="0.2">
      <c r="B134">
        <f t="shared" si="12"/>
        <v>2626</v>
      </c>
      <c r="D134">
        <v>25</v>
      </c>
      <c r="E134">
        <v>106</v>
      </c>
      <c r="F134">
        <f t="shared" si="10"/>
        <v>1.5089999999999999</v>
      </c>
      <c r="G134">
        <f t="shared" si="11"/>
        <v>2</v>
      </c>
    </row>
    <row r="135" spans="2:7" x14ac:dyDescent="0.2">
      <c r="B135">
        <f t="shared" si="12"/>
        <v>2651</v>
      </c>
      <c r="D135">
        <v>25</v>
      </c>
      <c r="E135">
        <v>107</v>
      </c>
      <c r="F135">
        <f t="shared" si="10"/>
        <v>1.5089999999999999</v>
      </c>
      <c r="G135">
        <f t="shared" si="11"/>
        <v>2</v>
      </c>
    </row>
    <row r="136" spans="2:7" x14ac:dyDescent="0.2">
      <c r="B136">
        <f t="shared" si="12"/>
        <v>2676</v>
      </c>
      <c r="D136">
        <v>25</v>
      </c>
      <c r="E136">
        <v>108</v>
      </c>
      <c r="F136">
        <f t="shared" si="10"/>
        <v>1.5089999999999999</v>
      </c>
      <c r="G136">
        <f t="shared" si="11"/>
        <v>2</v>
      </c>
    </row>
    <row r="137" spans="2:7" x14ac:dyDescent="0.2">
      <c r="B137">
        <f t="shared" si="12"/>
        <v>2701</v>
      </c>
      <c r="D137">
        <v>25</v>
      </c>
      <c r="E137">
        <v>109</v>
      </c>
      <c r="F137">
        <f t="shared" si="10"/>
        <v>1.5089999999999999</v>
      </c>
      <c r="G137">
        <f t="shared" si="11"/>
        <v>2</v>
      </c>
    </row>
    <row r="138" spans="2:7" x14ac:dyDescent="0.2">
      <c r="B138">
        <f t="shared" si="12"/>
        <v>2726</v>
      </c>
      <c r="D138">
        <v>25</v>
      </c>
      <c r="E138">
        <v>110</v>
      </c>
      <c r="F138">
        <f t="shared" si="10"/>
        <v>1.5089999999999999</v>
      </c>
      <c r="G138">
        <f t="shared" si="11"/>
        <v>2</v>
      </c>
    </row>
    <row r="139" spans="2:7" x14ac:dyDescent="0.2">
      <c r="B139">
        <f t="shared" si="12"/>
        <v>2751</v>
      </c>
      <c r="D139">
        <v>25</v>
      </c>
      <c r="E139">
        <v>111</v>
      </c>
      <c r="F139">
        <f t="shared" si="10"/>
        <v>1.5089999999999999</v>
      </c>
      <c r="G139">
        <f t="shared" si="11"/>
        <v>2</v>
      </c>
    </row>
    <row r="140" spans="2:7" x14ac:dyDescent="0.2">
      <c r="B140">
        <f t="shared" si="12"/>
        <v>2776</v>
      </c>
      <c r="D140">
        <v>25</v>
      </c>
      <c r="E140">
        <v>112</v>
      </c>
      <c r="F140">
        <f t="shared" si="10"/>
        <v>1.5089999999999999</v>
      </c>
      <c r="G140">
        <f t="shared" si="11"/>
        <v>2</v>
      </c>
    </row>
    <row r="141" spans="2:7" x14ac:dyDescent="0.2">
      <c r="B141">
        <f t="shared" si="12"/>
        <v>2801</v>
      </c>
      <c r="D141">
        <v>25</v>
      </c>
      <c r="E141">
        <v>113</v>
      </c>
      <c r="F141">
        <f t="shared" si="10"/>
        <v>1.5089999999999999</v>
      </c>
      <c r="G141">
        <f t="shared" si="11"/>
        <v>2</v>
      </c>
    </row>
    <row r="142" spans="2:7" x14ac:dyDescent="0.2">
      <c r="B142">
        <f t="shared" si="12"/>
        <v>2826</v>
      </c>
      <c r="D142">
        <v>25</v>
      </c>
      <c r="E142">
        <v>114</v>
      </c>
      <c r="F142">
        <f t="shared" si="10"/>
        <v>1.5089999999999999</v>
      </c>
      <c r="G142">
        <f t="shared" si="11"/>
        <v>2</v>
      </c>
    </row>
    <row r="143" spans="2:7" x14ac:dyDescent="0.2">
      <c r="B143">
        <f t="shared" si="12"/>
        <v>2851</v>
      </c>
      <c r="D143">
        <v>25</v>
      </c>
      <c r="E143">
        <v>115</v>
      </c>
      <c r="F143">
        <f t="shared" si="10"/>
        <v>1.5089999999999999</v>
      </c>
      <c r="G143">
        <f t="shared" si="11"/>
        <v>2</v>
      </c>
    </row>
    <row r="144" spans="2:7" x14ac:dyDescent="0.2">
      <c r="B144">
        <f t="shared" si="12"/>
        <v>2876</v>
      </c>
      <c r="D144">
        <v>25</v>
      </c>
      <c r="E144">
        <v>116</v>
      </c>
      <c r="F144">
        <f t="shared" si="10"/>
        <v>1.5089999999999999</v>
      </c>
      <c r="G144">
        <f t="shared" si="11"/>
        <v>2</v>
      </c>
    </row>
    <row r="145" spans="2:7" x14ac:dyDescent="0.2">
      <c r="B145">
        <f t="shared" si="12"/>
        <v>2901</v>
      </c>
      <c r="D145">
        <v>25</v>
      </c>
      <c r="E145">
        <v>117</v>
      </c>
      <c r="F145">
        <f t="shared" si="10"/>
        <v>1.5089999999999999</v>
      </c>
      <c r="G145">
        <f t="shared" si="11"/>
        <v>2</v>
      </c>
    </row>
    <row r="146" spans="2:7" x14ac:dyDescent="0.2">
      <c r="B146">
        <f t="shared" si="12"/>
        <v>2926</v>
      </c>
      <c r="D146">
        <v>25</v>
      </c>
      <c r="E146">
        <v>118</v>
      </c>
      <c r="F146">
        <f t="shared" si="10"/>
        <v>1.5089999999999999</v>
      </c>
      <c r="G146">
        <f t="shared" si="11"/>
        <v>2</v>
      </c>
    </row>
    <row r="147" spans="2:7" x14ac:dyDescent="0.2">
      <c r="B147">
        <f t="shared" si="12"/>
        <v>2951</v>
      </c>
      <c r="D147">
        <v>25</v>
      </c>
      <c r="E147">
        <v>119</v>
      </c>
      <c r="F147">
        <f t="shared" si="10"/>
        <v>1.5089999999999999</v>
      </c>
      <c r="G147">
        <f t="shared" si="11"/>
        <v>2</v>
      </c>
    </row>
    <row r="148" spans="2:7" x14ac:dyDescent="0.2">
      <c r="B148">
        <f t="shared" si="12"/>
        <v>2976</v>
      </c>
      <c r="D148">
        <v>25</v>
      </c>
      <c r="E148">
        <v>120</v>
      </c>
      <c r="F148">
        <f t="shared" si="10"/>
        <v>1.5089999999999999</v>
      </c>
      <c r="G148">
        <f t="shared" si="11"/>
        <v>2</v>
      </c>
    </row>
    <row r="149" spans="2:7" x14ac:dyDescent="0.2">
      <c r="B149">
        <f t="shared" si="12"/>
        <v>3001</v>
      </c>
      <c r="D149">
        <v>25</v>
      </c>
      <c r="E149">
        <v>121</v>
      </c>
      <c r="F149">
        <f t="shared" si="10"/>
        <v>1.5089999999999999</v>
      </c>
      <c r="G149">
        <f t="shared" si="11"/>
        <v>2</v>
      </c>
    </row>
    <row r="150" spans="2:7" x14ac:dyDescent="0.2">
      <c r="B150">
        <f t="shared" si="12"/>
        <v>3026</v>
      </c>
      <c r="D150">
        <v>25</v>
      </c>
      <c r="E150">
        <v>122</v>
      </c>
      <c r="F150">
        <f t="shared" si="10"/>
        <v>1.5089999999999999</v>
      </c>
      <c r="G150">
        <f t="shared" si="11"/>
        <v>2</v>
      </c>
    </row>
    <row r="151" spans="2:7" x14ac:dyDescent="0.2">
      <c r="B151">
        <f t="shared" si="12"/>
        <v>3051</v>
      </c>
      <c r="D151">
        <v>25</v>
      </c>
      <c r="E151">
        <v>123</v>
      </c>
      <c r="F151">
        <f t="shared" si="10"/>
        <v>1.5089999999999999</v>
      </c>
      <c r="G151">
        <f t="shared" si="11"/>
        <v>2</v>
      </c>
    </row>
    <row r="152" spans="2:7" x14ac:dyDescent="0.2">
      <c r="B152">
        <f t="shared" si="12"/>
        <v>3076</v>
      </c>
      <c r="D152">
        <v>25</v>
      </c>
      <c r="E152">
        <v>124</v>
      </c>
      <c r="F152">
        <f t="shared" si="10"/>
        <v>1.5089999999999999</v>
      </c>
      <c r="G152">
        <f t="shared" si="11"/>
        <v>2</v>
      </c>
    </row>
    <row r="153" spans="2:7" x14ac:dyDescent="0.2">
      <c r="B153">
        <f t="shared" si="12"/>
        <v>3101</v>
      </c>
      <c r="D153">
        <v>25</v>
      </c>
      <c r="E153">
        <v>125</v>
      </c>
      <c r="F153">
        <f t="shared" si="10"/>
        <v>1.5089999999999999</v>
      </c>
      <c r="G153">
        <f t="shared" si="11"/>
        <v>2</v>
      </c>
    </row>
    <row r="154" spans="2:7" x14ac:dyDescent="0.2">
      <c r="B154">
        <f t="shared" si="12"/>
        <v>3126</v>
      </c>
      <c r="D154">
        <v>25</v>
      </c>
      <c r="E154">
        <v>126</v>
      </c>
      <c r="F154">
        <f t="shared" si="10"/>
        <v>3.0190000000000001</v>
      </c>
      <c r="G154">
        <f t="shared" si="11"/>
        <v>2</v>
      </c>
    </row>
    <row r="155" spans="2:7" x14ac:dyDescent="0.2">
      <c r="B155">
        <f t="shared" si="12"/>
        <v>3151</v>
      </c>
      <c r="D155">
        <v>25</v>
      </c>
      <c r="E155">
        <v>127</v>
      </c>
      <c r="F155">
        <f t="shared" si="10"/>
        <v>3.0190000000000001</v>
      </c>
      <c r="G155">
        <f t="shared" si="11"/>
        <v>2</v>
      </c>
    </row>
    <row r="156" spans="2:7" x14ac:dyDescent="0.2">
      <c r="B156">
        <f t="shared" si="12"/>
        <v>3176</v>
      </c>
      <c r="D156">
        <v>25</v>
      </c>
      <c r="E156">
        <v>128</v>
      </c>
      <c r="F156">
        <f t="shared" si="10"/>
        <v>3.0190000000000001</v>
      </c>
      <c r="G156">
        <f t="shared" si="11"/>
        <v>2</v>
      </c>
    </row>
    <row r="157" spans="2:7" x14ac:dyDescent="0.2">
      <c r="B157">
        <f t="shared" si="12"/>
        <v>3201</v>
      </c>
      <c r="D157">
        <v>25</v>
      </c>
      <c r="E157">
        <v>129</v>
      </c>
      <c r="F157">
        <f t="shared" si="10"/>
        <v>3.0190000000000001</v>
      </c>
      <c r="G157">
        <f t="shared" si="11"/>
        <v>2</v>
      </c>
    </row>
    <row r="158" spans="2:7" x14ac:dyDescent="0.2">
      <c r="B158">
        <f t="shared" si="12"/>
        <v>3226</v>
      </c>
      <c r="D158">
        <v>25</v>
      </c>
      <c r="E158">
        <v>130</v>
      </c>
      <c r="F158">
        <f t="shared" ref="F158:F221" si="13">VLOOKUP(E158,$B$29:$C$124,2)</f>
        <v>3.0190000000000001</v>
      </c>
      <c r="G158">
        <f t="shared" ref="G158:G221" si="14">INT(((ROW(G130)-1)/75)+1)</f>
        <v>2</v>
      </c>
    </row>
    <row r="159" spans="2:7" x14ac:dyDescent="0.2">
      <c r="B159">
        <f t="shared" si="12"/>
        <v>3251</v>
      </c>
      <c r="D159">
        <v>25</v>
      </c>
      <c r="E159">
        <v>131</v>
      </c>
      <c r="F159">
        <f t="shared" si="13"/>
        <v>3.0190000000000001</v>
      </c>
      <c r="G159">
        <f t="shared" si="14"/>
        <v>2</v>
      </c>
    </row>
    <row r="160" spans="2:7" x14ac:dyDescent="0.2">
      <c r="B160">
        <f t="shared" ref="B160" si="15">B159+D159</f>
        <v>3276</v>
      </c>
      <c r="E160">
        <v>132</v>
      </c>
      <c r="F160">
        <f t="shared" si="13"/>
        <v>3.0190000000000001</v>
      </c>
      <c r="G160">
        <f t="shared" si="14"/>
        <v>2</v>
      </c>
    </row>
    <row r="161" spans="5:7" x14ac:dyDescent="0.2">
      <c r="E161">
        <v>133</v>
      </c>
      <c r="F161">
        <f t="shared" si="13"/>
        <v>3.0190000000000001</v>
      </c>
      <c r="G161">
        <f t="shared" si="14"/>
        <v>2</v>
      </c>
    </row>
    <row r="162" spans="5:7" x14ac:dyDescent="0.2">
      <c r="E162">
        <v>134</v>
      </c>
      <c r="F162">
        <f t="shared" si="13"/>
        <v>3.0190000000000001</v>
      </c>
      <c r="G162">
        <f t="shared" si="14"/>
        <v>2</v>
      </c>
    </row>
    <row r="163" spans="5:7" x14ac:dyDescent="0.2">
      <c r="E163">
        <v>135</v>
      </c>
      <c r="F163">
        <f t="shared" si="13"/>
        <v>3.0190000000000001</v>
      </c>
      <c r="G163">
        <f t="shared" si="14"/>
        <v>2</v>
      </c>
    </row>
    <row r="164" spans="5:7" x14ac:dyDescent="0.2">
      <c r="E164">
        <v>136</v>
      </c>
      <c r="F164">
        <f t="shared" si="13"/>
        <v>3.0190000000000001</v>
      </c>
      <c r="G164">
        <f t="shared" si="14"/>
        <v>2</v>
      </c>
    </row>
    <row r="165" spans="5:7" x14ac:dyDescent="0.2">
      <c r="E165">
        <v>137</v>
      </c>
      <c r="F165">
        <f t="shared" si="13"/>
        <v>3.0190000000000001</v>
      </c>
      <c r="G165">
        <f t="shared" si="14"/>
        <v>2</v>
      </c>
    </row>
    <row r="166" spans="5:7" x14ac:dyDescent="0.2">
      <c r="E166">
        <v>138</v>
      </c>
      <c r="F166">
        <f t="shared" si="13"/>
        <v>3.0190000000000001</v>
      </c>
      <c r="G166">
        <f t="shared" si="14"/>
        <v>2</v>
      </c>
    </row>
    <row r="167" spans="5:7" x14ac:dyDescent="0.2">
      <c r="E167">
        <v>139</v>
      </c>
      <c r="F167">
        <f t="shared" si="13"/>
        <v>3.0190000000000001</v>
      </c>
      <c r="G167">
        <f t="shared" si="14"/>
        <v>2</v>
      </c>
    </row>
    <row r="168" spans="5:7" x14ac:dyDescent="0.2">
      <c r="E168">
        <v>140</v>
      </c>
      <c r="F168">
        <f t="shared" si="13"/>
        <v>3.0190000000000001</v>
      </c>
      <c r="G168">
        <f t="shared" si="14"/>
        <v>2</v>
      </c>
    </row>
    <row r="169" spans="5:7" x14ac:dyDescent="0.2">
      <c r="E169">
        <v>141</v>
      </c>
      <c r="F169">
        <f t="shared" si="13"/>
        <v>3.0190000000000001</v>
      </c>
      <c r="G169">
        <f t="shared" si="14"/>
        <v>2</v>
      </c>
    </row>
    <row r="170" spans="5:7" x14ac:dyDescent="0.2">
      <c r="E170">
        <v>142</v>
      </c>
      <c r="F170">
        <f t="shared" si="13"/>
        <v>3.0190000000000001</v>
      </c>
      <c r="G170">
        <f t="shared" si="14"/>
        <v>2</v>
      </c>
    </row>
    <row r="171" spans="5:7" x14ac:dyDescent="0.2">
      <c r="E171">
        <v>143</v>
      </c>
      <c r="F171">
        <f t="shared" si="13"/>
        <v>3.0190000000000001</v>
      </c>
      <c r="G171">
        <f t="shared" si="14"/>
        <v>2</v>
      </c>
    </row>
    <row r="172" spans="5:7" x14ac:dyDescent="0.2">
      <c r="E172">
        <v>144</v>
      </c>
      <c r="F172">
        <f t="shared" si="13"/>
        <v>3.0190000000000001</v>
      </c>
      <c r="G172">
        <f t="shared" si="14"/>
        <v>2</v>
      </c>
    </row>
    <row r="173" spans="5:7" x14ac:dyDescent="0.2">
      <c r="E173">
        <v>145</v>
      </c>
      <c r="F173">
        <f t="shared" si="13"/>
        <v>3.0190000000000001</v>
      </c>
      <c r="G173">
        <f t="shared" si="14"/>
        <v>2</v>
      </c>
    </row>
    <row r="174" spans="5:7" x14ac:dyDescent="0.2">
      <c r="E174">
        <v>146</v>
      </c>
      <c r="F174">
        <f t="shared" si="13"/>
        <v>3.0190000000000001</v>
      </c>
      <c r="G174">
        <f t="shared" si="14"/>
        <v>2</v>
      </c>
    </row>
    <row r="175" spans="5:7" x14ac:dyDescent="0.2">
      <c r="E175">
        <v>147</v>
      </c>
      <c r="F175">
        <f t="shared" si="13"/>
        <v>3.0190000000000001</v>
      </c>
      <c r="G175">
        <f t="shared" si="14"/>
        <v>2</v>
      </c>
    </row>
    <row r="176" spans="5:7" x14ac:dyDescent="0.2">
      <c r="E176">
        <v>148</v>
      </c>
      <c r="F176">
        <f t="shared" si="13"/>
        <v>3.0190000000000001</v>
      </c>
      <c r="G176">
        <f t="shared" si="14"/>
        <v>2</v>
      </c>
    </row>
    <row r="177" spans="5:7" x14ac:dyDescent="0.2">
      <c r="E177">
        <v>149</v>
      </c>
      <c r="F177">
        <f t="shared" si="13"/>
        <v>3.0190000000000001</v>
      </c>
      <c r="G177">
        <f t="shared" si="14"/>
        <v>2</v>
      </c>
    </row>
    <row r="178" spans="5:7" x14ac:dyDescent="0.2">
      <c r="E178">
        <v>150</v>
      </c>
      <c r="F178">
        <f t="shared" si="13"/>
        <v>3.0190000000000001</v>
      </c>
      <c r="G178">
        <f t="shared" si="14"/>
        <v>2</v>
      </c>
    </row>
    <row r="179" spans="5:7" x14ac:dyDescent="0.2">
      <c r="E179">
        <v>151</v>
      </c>
      <c r="F179">
        <f t="shared" si="13"/>
        <v>6.8339999999999996</v>
      </c>
      <c r="G179">
        <f t="shared" si="14"/>
        <v>3</v>
      </c>
    </row>
    <row r="180" spans="5:7" x14ac:dyDescent="0.2">
      <c r="E180">
        <v>152</v>
      </c>
      <c r="F180">
        <f t="shared" si="13"/>
        <v>6.8339999999999996</v>
      </c>
      <c r="G180">
        <f t="shared" si="14"/>
        <v>3</v>
      </c>
    </row>
    <row r="181" spans="5:7" x14ac:dyDescent="0.2">
      <c r="E181">
        <v>153</v>
      </c>
      <c r="F181">
        <f t="shared" si="13"/>
        <v>6.8339999999999996</v>
      </c>
      <c r="G181">
        <f t="shared" si="14"/>
        <v>3</v>
      </c>
    </row>
    <row r="182" spans="5:7" x14ac:dyDescent="0.2">
      <c r="E182">
        <v>154</v>
      </c>
      <c r="F182">
        <f t="shared" si="13"/>
        <v>6.8339999999999996</v>
      </c>
      <c r="G182">
        <f t="shared" si="14"/>
        <v>3</v>
      </c>
    </row>
    <row r="183" spans="5:7" x14ac:dyDescent="0.2">
      <c r="E183">
        <v>155</v>
      </c>
      <c r="F183">
        <f t="shared" si="13"/>
        <v>6.8339999999999996</v>
      </c>
      <c r="G183">
        <f t="shared" si="14"/>
        <v>3</v>
      </c>
    </row>
    <row r="184" spans="5:7" x14ac:dyDescent="0.2">
      <c r="E184">
        <v>156</v>
      </c>
      <c r="F184">
        <f t="shared" si="13"/>
        <v>6.8339999999999996</v>
      </c>
      <c r="G184">
        <f t="shared" si="14"/>
        <v>3</v>
      </c>
    </row>
    <row r="185" spans="5:7" x14ac:dyDescent="0.2">
      <c r="E185">
        <v>157</v>
      </c>
      <c r="F185">
        <f t="shared" si="13"/>
        <v>6.8339999999999996</v>
      </c>
      <c r="G185">
        <f t="shared" si="14"/>
        <v>3</v>
      </c>
    </row>
    <row r="186" spans="5:7" x14ac:dyDescent="0.2">
      <c r="E186">
        <v>158</v>
      </c>
      <c r="F186">
        <f t="shared" si="13"/>
        <v>6.8339999999999996</v>
      </c>
      <c r="G186">
        <f t="shared" si="14"/>
        <v>3</v>
      </c>
    </row>
    <row r="187" spans="5:7" x14ac:dyDescent="0.2">
      <c r="E187">
        <v>159</v>
      </c>
      <c r="F187">
        <f t="shared" si="13"/>
        <v>6.8339999999999996</v>
      </c>
      <c r="G187">
        <f t="shared" si="14"/>
        <v>3</v>
      </c>
    </row>
    <row r="188" spans="5:7" x14ac:dyDescent="0.2">
      <c r="E188">
        <v>160</v>
      </c>
      <c r="F188">
        <f t="shared" si="13"/>
        <v>6.8339999999999996</v>
      </c>
      <c r="G188">
        <f t="shared" si="14"/>
        <v>3</v>
      </c>
    </row>
    <row r="189" spans="5:7" x14ac:dyDescent="0.2">
      <c r="E189">
        <v>161</v>
      </c>
      <c r="F189">
        <f t="shared" si="13"/>
        <v>6.8339999999999996</v>
      </c>
      <c r="G189">
        <f t="shared" si="14"/>
        <v>3</v>
      </c>
    </row>
    <row r="190" spans="5:7" x14ac:dyDescent="0.2">
      <c r="E190">
        <v>162</v>
      </c>
      <c r="F190">
        <f t="shared" si="13"/>
        <v>6.8339999999999996</v>
      </c>
      <c r="G190">
        <f t="shared" si="14"/>
        <v>3</v>
      </c>
    </row>
    <row r="191" spans="5:7" x14ac:dyDescent="0.2">
      <c r="E191">
        <v>163</v>
      </c>
      <c r="F191">
        <f t="shared" si="13"/>
        <v>6.8339999999999996</v>
      </c>
      <c r="G191">
        <f t="shared" si="14"/>
        <v>3</v>
      </c>
    </row>
    <row r="192" spans="5:7" x14ac:dyDescent="0.2">
      <c r="E192">
        <v>164</v>
      </c>
      <c r="F192">
        <f t="shared" si="13"/>
        <v>6.8339999999999996</v>
      </c>
      <c r="G192">
        <f t="shared" si="14"/>
        <v>3</v>
      </c>
    </row>
    <row r="193" spans="5:7" x14ac:dyDescent="0.2">
      <c r="E193">
        <v>165</v>
      </c>
      <c r="F193">
        <f t="shared" si="13"/>
        <v>6.8339999999999996</v>
      </c>
      <c r="G193">
        <f t="shared" si="14"/>
        <v>3</v>
      </c>
    </row>
    <row r="194" spans="5:7" x14ac:dyDescent="0.2">
      <c r="E194">
        <v>166</v>
      </c>
      <c r="F194">
        <f t="shared" si="13"/>
        <v>6.8339999999999996</v>
      </c>
      <c r="G194">
        <f t="shared" si="14"/>
        <v>3</v>
      </c>
    </row>
    <row r="195" spans="5:7" x14ac:dyDescent="0.2">
      <c r="E195">
        <v>167</v>
      </c>
      <c r="F195">
        <f t="shared" si="13"/>
        <v>6.8339999999999996</v>
      </c>
      <c r="G195">
        <f t="shared" si="14"/>
        <v>3</v>
      </c>
    </row>
    <row r="196" spans="5:7" x14ac:dyDescent="0.2">
      <c r="E196">
        <v>168</v>
      </c>
      <c r="F196">
        <f t="shared" si="13"/>
        <v>6.8339999999999996</v>
      </c>
      <c r="G196">
        <f t="shared" si="14"/>
        <v>3</v>
      </c>
    </row>
    <row r="197" spans="5:7" x14ac:dyDescent="0.2">
      <c r="E197">
        <v>169</v>
      </c>
      <c r="F197">
        <f t="shared" si="13"/>
        <v>6.8339999999999996</v>
      </c>
      <c r="G197">
        <f t="shared" si="14"/>
        <v>3</v>
      </c>
    </row>
    <row r="198" spans="5:7" x14ac:dyDescent="0.2">
      <c r="E198">
        <v>170</v>
      </c>
      <c r="F198">
        <f t="shared" si="13"/>
        <v>6.8339999999999996</v>
      </c>
      <c r="G198">
        <f t="shared" si="14"/>
        <v>3</v>
      </c>
    </row>
    <row r="199" spans="5:7" x14ac:dyDescent="0.2">
      <c r="E199">
        <v>171</v>
      </c>
      <c r="F199">
        <f t="shared" si="13"/>
        <v>6.8339999999999996</v>
      </c>
      <c r="G199">
        <f t="shared" si="14"/>
        <v>3</v>
      </c>
    </row>
    <row r="200" spans="5:7" x14ac:dyDescent="0.2">
      <c r="E200">
        <v>172</v>
      </c>
      <c r="F200">
        <f t="shared" si="13"/>
        <v>6.8339999999999996</v>
      </c>
      <c r="G200">
        <f t="shared" si="14"/>
        <v>3</v>
      </c>
    </row>
    <row r="201" spans="5:7" x14ac:dyDescent="0.2">
      <c r="E201">
        <v>173</v>
      </c>
      <c r="F201">
        <f t="shared" si="13"/>
        <v>6.8339999999999996</v>
      </c>
      <c r="G201">
        <f t="shared" si="14"/>
        <v>3</v>
      </c>
    </row>
    <row r="202" spans="5:7" x14ac:dyDescent="0.2">
      <c r="E202">
        <v>174</v>
      </c>
      <c r="F202">
        <f t="shared" si="13"/>
        <v>6.8339999999999996</v>
      </c>
      <c r="G202">
        <f t="shared" si="14"/>
        <v>3</v>
      </c>
    </row>
    <row r="203" spans="5:7" x14ac:dyDescent="0.2">
      <c r="E203">
        <v>175</v>
      </c>
      <c r="F203">
        <f t="shared" si="13"/>
        <v>6.8339999999999996</v>
      </c>
      <c r="G203">
        <f t="shared" si="14"/>
        <v>3</v>
      </c>
    </row>
    <row r="204" spans="5:7" x14ac:dyDescent="0.2">
      <c r="E204">
        <v>176</v>
      </c>
      <c r="F204">
        <f t="shared" si="13"/>
        <v>4.5910000000000002</v>
      </c>
      <c r="G204">
        <f t="shared" si="14"/>
        <v>3</v>
      </c>
    </row>
    <row r="205" spans="5:7" x14ac:dyDescent="0.2">
      <c r="E205">
        <v>177</v>
      </c>
      <c r="F205">
        <f t="shared" si="13"/>
        <v>4.5910000000000002</v>
      </c>
      <c r="G205">
        <f t="shared" si="14"/>
        <v>3</v>
      </c>
    </row>
    <row r="206" spans="5:7" x14ac:dyDescent="0.2">
      <c r="E206">
        <v>178</v>
      </c>
      <c r="F206">
        <f t="shared" si="13"/>
        <v>4.5910000000000002</v>
      </c>
      <c r="G206">
        <f t="shared" si="14"/>
        <v>3</v>
      </c>
    </row>
    <row r="207" spans="5:7" x14ac:dyDescent="0.2">
      <c r="E207">
        <v>179</v>
      </c>
      <c r="F207">
        <f t="shared" si="13"/>
        <v>4.5910000000000002</v>
      </c>
      <c r="G207">
        <f t="shared" si="14"/>
        <v>3</v>
      </c>
    </row>
    <row r="208" spans="5:7" x14ac:dyDescent="0.2">
      <c r="E208">
        <v>180</v>
      </c>
      <c r="F208">
        <f t="shared" si="13"/>
        <v>4.5910000000000002</v>
      </c>
      <c r="G208">
        <f t="shared" si="14"/>
        <v>3</v>
      </c>
    </row>
    <row r="209" spans="5:7" x14ac:dyDescent="0.2">
      <c r="E209">
        <v>181</v>
      </c>
      <c r="F209">
        <f t="shared" si="13"/>
        <v>4.5910000000000002</v>
      </c>
      <c r="G209">
        <f t="shared" si="14"/>
        <v>3</v>
      </c>
    </row>
    <row r="210" spans="5:7" x14ac:dyDescent="0.2">
      <c r="E210">
        <v>182</v>
      </c>
      <c r="F210">
        <f t="shared" si="13"/>
        <v>4.5910000000000002</v>
      </c>
      <c r="G210">
        <f t="shared" si="14"/>
        <v>3</v>
      </c>
    </row>
    <row r="211" spans="5:7" x14ac:dyDescent="0.2">
      <c r="E211">
        <v>183</v>
      </c>
      <c r="F211">
        <f t="shared" si="13"/>
        <v>4.5910000000000002</v>
      </c>
      <c r="G211">
        <f t="shared" si="14"/>
        <v>3</v>
      </c>
    </row>
    <row r="212" spans="5:7" x14ac:dyDescent="0.2">
      <c r="E212">
        <v>184</v>
      </c>
      <c r="F212">
        <f t="shared" si="13"/>
        <v>4.5910000000000002</v>
      </c>
      <c r="G212">
        <f t="shared" si="14"/>
        <v>3</v>
      </c>
    </row>
    <row r="213" spans="5:7" x14ac:dyDescent="0.2">
      <c r="E213">
        <v>185</v>
      </c>
      <c r="F213">
        <f t="shared" si="13"/>
        <v>4.5910000000000002</v>
      </c>
      <c r="G213">
        <f t="shared" si="14"/>
        <v>3</v>
      </c>
    </row>
    <row r="214" spans="5:7" x14ac:dyDescent="0.2">
      <c r="E214">
        <v>186</v>
      </c>
      <c r="F214">
        <f t="shared" si="13"/>
        <v>4.5910000000000002</v>
      </c>
      <c r="G214">
        <f t="shared" si="14"/>
        <v>3</v>
      </c>
    </row>
    <row r="215" spans="5:7" x14ac:dyDescent="0.2">
      <c r="E215">
        <v>187</v>
      </c>
      <c r="F215">
        <f t="shared" si="13"/>
        <v>4.5910000000000002</v>
      </c>
      <c r="G215">
        <f t="shared" si="14"/>
        <v>3</v>
      </c>
    </row>
    <row r="216" spans="5:7" x14ac:dyDescent="0.2">
      <c r="E216">
        <v>188</v>
      </c>
      <c r="F216">
        <f t="shared" si="13"/>
        <v>4.5910000000000002</v>
      </c>
      <c r="G216">
        <f t="shared" si="14"/>
        <v>3</v>
      </c>
    </row>
    <row r="217" spans="5:7" x14ac:dyDescent="0.2">
      <c r="E217">
        <v>189</v>
      </c>
      <c r="F217">
        <f t="shared" si="13"/>
        <v>4.5910000000000002</v>
      </c>
      <c r="G217">
        <f t="shared" si="14"/>
        <v>3</v>
      </c>
    </row>
    <row r="218" spans="5:7" x14ac:dyDescent="0.2">
      <c r="E218">
        <v>190</v>
      </c>
      <c r="F218">
        <f t="shared" si="13"/>
        <v>4.5910000000000002</v>
      </c>
      <c r="G218">
        <f t="shared" si="14"/>
        <v>3</v>
      </c>
    </row>
    <row r="219" spans="5:7" x14ac:dyDescent="0.2">
      <c r="E219">
        <v>191</v>
      </c>
      <c r="F219">
        <f t="shared" si="13"/>
        <v>4.5910000000000002</v>
      </c>
      <c r="G219">
        <f t="shared" si="14"/>
        <v>3</v>
      </c>
    </row>
    <row r="220" spans="5:7" x14ac:dyDescent="0.2">
      <c r="E220">
        <v>192</v>
      </c>
      <c r="F220">
        <f t="shared" si="13"/>
        <v>4.5910000000000002</v>
      </c>
      <c r="G220">
        <f t="shared" si="14"/>
        <v>3</v>
      </c>
    </row>
    <row r="221" spans="5:7" x14ac:dyDescent="0.2">
      <c r="E221">
        <v>193</v>
      </c>
      <c r="F221">
        <f t="shared" si="13"/>
        <v>4.5910000000000002</v>
      </c>
      <c r="G221">
        <f t="shared" si="14"/>
        <v>3</v>
      </c>
    </row>
    <row r="222" spans="5:7" x14ac:dyDescent="0.2">
      <c r="E222">
        <v>194</v>
      </c>
      <c r="F222">
        <f t="shared" ref="F222:F285" si="16">VLOOKUP(E222,$B$29:$C$124,2)</f>
        <v>4.5910000000000002</v>
      </c>
      <c r="G222">
        <f t="shared" ref="G222:G285" si="17">INT(((ROW(G194)-1)/75)+1)</f>
        <v>3</v>
      </c>
    </row>
    <row r="223" spans="5:7" x14ac:dyDescent="0.2">
      <c r="E223">
        <v>195</v>
      </c>
      <c r="F223">
        <f t="shared" si="16"/>
        <v>4.5910000000000002</v>
      </c>
      <c r="G223">
        <f t="shared" si="17"/>
        <v>3</v>
      </c>
    </row>
    <row r="224" spans="5:7" x14ac:dyDescent="0.2">
      <c r="E224">
        <v>196</v>
      </c>
      <c r="F224">
        <f t="shared" si="16"/>
        <v>4.5910000000000002</v>
      </c>
      <c r="G224">
        <f t="shared" si="17"/>
        <v>3</v>
      </c>
    </row>
    <row r="225" spans="5:7" x14ac:dyDescent="0.2">
      <c r="E225">
        <v>197</v>
      </c>
      <c r="F225">
        <f t="shared" si="16"/>
        <v>4.5910000000000002</v>
      </c>
      <c r="G225">
        <f t="shared" si="17"/>
        <v>3</v>
      </c>
    </row>
    <row r="226" spans="5:7" x14ac:dyDescent="0.2">
      <c r="E226">
        <v>198</v>
      </c>
      <c r="F226">
        <f t="shared" si="16"/>
        <v>4.5910000000000002</v>
      </c>
      <c r="G226">
        <f t="shared" si="17"/>
        <v>3</v>
      </c>
    </row>
    <row r="227" spans="5:7" x14ac:dyDescent="0.2">
      <c r="E227">
        <v>199</v>
      </c>
      <c r="F227">
        <f t="shared" si="16"/>
        <v>4.5910000000000002</v>
      </c>
      <c r="G227">
        <f t="shared" si="17"/>
        <v>3</v>
      </c>
    </row>
    <row r="228" spans="5:7" x14ac:dyDescent="0.2">
      <c r="E228">
        <v>200</v>
      </c>
      <c r="F228">
        <f t="shared" si="16"/>
        <v>4.5910000000000002</v>
      </c>
      <c r="G228">
        <f t="shared" si="17"/>
        <v>3</v>
      </c>
    </row>
    <row r="229" spans="5:7" x14ac:dyDescent="0.2">
      <c r="E229">
        <v>201</v>
      </c>
      <c r="F229">
        <f t="shared" si="16"/>
        <v>7.5469999999999997</v>
      </c>
      <c r="G229">
        <f t="shared" si="17"/>
        <v>3</v>
      </c>
    </row>
    <row r="230" spans="5:7" x14ac:dyDescent="0.2">
      <c r="E230">
        <v>202</v>
      </c>
      <c r="F230">
        <f t="shared" si="16"/>
        <v>7.5469999999999997</v>
      </c>
      <c r="G230">
        <f t="shared" si="17"/>
        <v>3</v>
      </c>
    </row>
    <row r="231" spans="5:7" x14ac:dyDescent="0.2">
      <c r="E231">
        <v>203</v>
      </c>
      <c r="F231">
        <f t="shared" si="16"/>
        <v>7.5469999999999997</v>
      </c>
      <c r="G231">
        <f t="shared" si="17"/>
        <v>3</v>
      </c>
    </row>
    <row r="232" spans="5:7" x14ac:dyDescent="0.2">
      <c r="E232">
        <v>204</v>
      </c>
      <c r="F232">
        <f t="shared" si="16"/>
        <v>7.5469999999999997</v>
      </c>
      <c r="G232">
        <f t="shared" si="17"/>
        <v>3</v>
      </c>
    </row>
    <row r="233" spans="5:7" x14ac:dyDescent="0.2">
      <c r="E233">
        <v>205</v>
      </c>
      <c r="F233">
        <f t="shared" si="16"/>
        <v>7.5469999999999997</v>
      </c>
      <c r="G233">
        <f t="shared" si="17"/>
        <v>3</v>
      </c>
    </row>
    <row r="234" spans="5:7" x14ac:dyDescent="0.2">
      <c r="E234">
        <v>206</v>
      </c>
      <c r="F234">
        <f t="shared" si="16"/>
        <v>7.5469999999999997</v>
      </c>
      <c r="G234">
        <f t="shared" si="17"/>
        <v>3</v>
      </c>
    </row>
    <row r="235" spans="5:7" x14ac:dyDescent="0.2">
      <c r="E235">
        <v>207</v>
      </c>
      <c r="F235">
        <f t="shared" si="16"/>
        <v>7.5469999999999997</v>
      </c>
      <c r="G235">
        <f t="shared" si="17"/>
        <v>3</v>
      </c>
    </row>
    <row r="236" spans="5:7" x14ac:dyDescent="0.2">
      <c r="E236">
        <v>208</v>
      </c>
      <c r="F236">
        <f t="shared" si="16"/>
        <v>7.5469999999999997</v>
      </c>
      <c r="G236">
        <f t="shared" si="17"/>
        <v>3</v>
      </c>
    </row>
    <row r="237" spans="5:7" x14ac:dyDescent="0.2">
      <c r="E237">
        <v>209</v>
      </c>
      <c r="F237">
        <f t="shared" si="16"/>
        <v>7.5469999999999997</v>
      </c>
      <c r="G237">
        <f t="shared" si="17"/>
        <v>3</v>
      </c>
    </row>
    <row r="238" spans="5:7" x14ac:dyDescent="0.2">
      <c r="E238">
        <v>210</v>
      </c>
      <c r="F238">
        <f t="shared" si="16"/>
        <v>7.5469999999999997</v>
      </c>
      <c r="G238">
        <f t="shared" si="17"/>
        <v>3</v>
      </c>
    </row>
    <row r="239" spans="5:7" x14ac:dyDescent="0.2">
      <c r="E239">
        <v>211</v>
      </c>
      <c r="F239">
        <f t="shared" si="16"/>
        <v>7.5469999999999997</v>
      </c>
      <c r="G239">
        <f t="shared" si="17"/>
        <v>3</v>
      </c>
    </row>
    <row r="240" spans="5:7" x14ac:dyDescent="0.2">
      <c r="E240">
        <v>212</v>
      </c>
      <c r="F240">
        <f t="shared" si="16"/>
        <v>7.5469999999999997</v>
      </c>
      <c r="G240">
        <f t="shared" si="17"/>
        <v>3</v>
      </c>
    </row>
    <row r="241" spans="5:7" x14ac:dyDescent="0.2">
      <c r="E241">
        <v>213</v>
      </c>
      <c r="F241">
        <f t="shared" si="16"/>
        <v>7.5469999999999997</v>
      </c>
      <c r="G241">
        <f t="shared" si="17"/>
        <v>3</v>
      </c>
    </row>
    <row r="242" spans="5:7" x14ac:dyDescent="0.2">
      <c r="E242">
        <v>214</v>
      </c>
      <c r="F242">
        <f t="shared" si="16"/>
        <v>7.5469999999999997</v>
      </c>
      <c r="G242">
        <f t="shared" si="17"/>
        <v>3</v>
      </c>
    </row>
    <row r="243" spans="5:7" x14ac:dyDescent="0.2">
      <c r="E243">
        <v>215</v>
      </c>
      <c r="F243">
        <f t="shared" si="16"/>
        <v>7.5469999999999997</v>
      </c>
      <c r="G243">
        <f t="shared" si="17"/>
        <v>3</v>
      </c>
    </row>
    <row r="244" spans="5:7" x14ac:dyDescent="0.2">
      <c r="E244">
        <v>216</v>
      </c>
      <c r="F244">
        <f t="shared" si="16"/>
        <v>7.5469999999999997</v>
      </c>
      <c r="G244">
        <f t="shared" si="17"/>
        <v>3</v>
      </c>
    </row>
    <row r="245" spans="5:7" x14ac:dyDescent="0.2">
      <c r="E245">
        <v>217</v>
      </c>
      <c r="F245">
        <f t="shared" si="16"/>
        <v>7.5469999999999997</v>
      </c>
      <c r="G245">
        <f t="shared" si="17"/>
        <v>3</v>
      </c>
    </row>
    <row r="246" spans="5:7" x14ac:dyDescent="0.2">
      <c r="E246">
        <v>218</v>
      </c>
      <c r="F246">
        <f t="shared" si="16"/>
        <v>7.5469999999999997</v>
      </c>
      <c r="G246">
        <f t="shared" si="17"/>
        <v>3</v>
      </c>
    </row>
    <row r="247" spans="5:7" x14ac:dyDescent="0.2">
      <c r="E247">
        <v>219</v>
      </c>
      <c r="F247">
        <f t="shared" si="16"/>
        <v>7.5469999999999997</v>
      </c>
      <c r="G247">
        <f t="shared" si="17"/>
        <v>3</v>
      </c>
    </row>
    <row r="248" spans="5:7" x14ac:dyDescent="0.2">
      <c r="E248">
        <v>220</v>
      </c>
      <c r="F248">
        <f t="shared" si="16"/>
        <v>7.5469999999999997</v>
      </c>
      <c r="G248">
        <f t="shared" si="17"/>
        <v>3</v>
      </c>
    </row>
    <row r="249" spans="5:7" x14ac:dyDescent="0.2">
      <c r="E249">
        <v>221</v>
      </c>
      <c r="F249">
        <f t="shared" si="16"/>
        <v>7.5469999999999997</v>
      </c>
      <c r="G249">
        <f t="shared" si="17"/>
        <v>3</v>
      </c>
    </row>
    <row r="250" spans="5:7" x14ac:dyDescent="0.2">
      <c r="E250">
        <v>222</v>
      </c>
      <c r="F250">
        <f t="shared" si="16"/>
        <v>7.5469999999999997</v>
      </c>
      <c r="G250">
        <f t="shared" si="17"/>
        <v>3</v>
      </c>
    </row>
    <row r="251" spans="5:7" x14ac:dyDescent="0.2">
      <c r="E251">
        <v>223</v>
      </c>
      <c r="F251">
        <f t="shared" si="16"/>
        <v>7.5469999999999997</v>
      </c>
      <c r="G251">
        <f t="shared" si="17"/>
        <v>3</v>
      </c>
    </row>
    <row r="252" spans="5:7" x14ac:dyDescent="0.2">
      <c r="E252">
        <v>224</v>
      </c>
      <c r="F252">
        <f t="shared" si="16"/>
        <v>7.5469999999999997</v>
      </c>
      <c r="G252">
        <f t="shared" si="17"/>
        <v>3</v>
      </c>
    </row>
    <row r="253" spans="5:7" x14ac:dyDescent="0.2">
      <c r="E253">
        <v>225</v>
      </c>
      <c r="F253">
        <f t="shared" si="16"/>
        <v>7.5469999999999997</v>
      </c>
      <c r="G253">
        <f t="shared" si="17"/>
        <v>3</v>
      </c>
    </row>
    <row r="254" spans="5:7" x14ac:dyDescent="0.2">
      <c r="E254">
        <v>226</v>
      </c>
      <c r="F254">
        <f t="shared" si="16"/>
        <v>6.9580000000000002</v>
      </c>
      <c r="G254">
        <f t="shared" si="17"/>
        <v>4</v>
      </c>
    </row>
    <row r="255" spans="5:7" x14ac:dyDescent="0.2">
      <c r="E255">
        <v>227</v>
      </c>
      <c r="F255">
        <f t="shared" si="16"/>
        <v>6.9580000000000002</v>
      </c>
      <c r="G255">
        <f t="shared" si="17"/>
        <v>4</v>
      </c>
    </row>
    <row r="256" spans="5:7" x14ac:dyDescent="0.2">
      <c r="E256">
        <v>228</v>
      </c>
      <c r="F256">
        <f t="shared" si="16"/>
        <v>6.9580000000000002</v>
      </c>
      <c r="G256">
        <f t="shared" si="17"/>
        <v>4</v>
      </c>
    </row>
    <row r="257" spans="5:7" x14ac:dyDescent="0.2">
      <c r="E257">
        <v>229</v>
      </c>
      <c r="F257">
        <f t="shared" si="16"/>
        <v>6.9580000000000002</v>
      </c>
      <c r="G257">
        <f t="shared" si="17"/>
        <v>4</v>
      </c>
    </row>
    <row r="258" spans="5:7" x14ac:dyDescent="0.2">
      <c r="E258">
        <v>230</v>
      </c>
      <c r="F258">
        <f t="shared" si="16"/>
        <v>6.9580000000000002</v>
      </c>
      <c r="G258">
        <f t="shared" si="17"/>
        <v>4</v>
      </c>
    </row>
    <row r="259" spans="5:7" x14ac:dyDescent="0.2">
      <c r="E259">
        <v>231</v>
      </c>
      <c r="F259">
        <f t="shared" si="16"/>
        <v>6.9580000000000002</v>
      </c>
      <c r="G259">
        <f t="shared" si="17"/>
        <v>4</v>
      </c>
    </row>
    <row r="260" spans="5:7" x14ac:dyDescent="0.2">
      <c r="E260">
        <v>232</v>
      </c>
      <c r="F260">
        <f t="shared" si="16"/>
        <v>6.9580000000000002</v>
      </c>
      <c r="G260">
        <f t="shared" si="17"/>
        <v>4</v>
      </c>
    </row>
    <row r="261" spans="5:7" x14ac:dyDescent="0.2">
      <c r="E261">
        <v>233</v>
      </c>
      <c r="F261">
        <f t="shared" si="16"/>
        <v>6.9580000000000002</v>
      </c>
      <c r="G261">
        <f t="shared" si="17"/>
        <v>4</v>
      </c>
    </row>
    <row r="262" spans="5:7" x14ac:dyDescent="0.2">
      <c r="E262">
        <v>234</v>
      </c>
      <c r="F262">
        <f t="shared" si="16"/>
        <v>6.9580000000000002</v>
      </c>
      <c r="G262">
        <f t="shared" si="17"/>
        <v>4</v>
      </c>
    </row>
    <row r="263" spans="5:7" x14ac:dyDescent="0.2">
      <c r="E263">
        <v>235</v>
      </c>
      <c r="F263">
        <f t="shared" si="16"/>
        <v>6.9580000000000002</v>
      </c>
      <c r="G263">
        <f t="shared" si="17"/>
        <v>4</v>
      </c>
    </row>
    <row r="264" spans="5:7" x14ac:dyDescent="0.2">
      <c r="E264">
        <v>236</v>
      </c>
      <c r="F264">
        <f t="shared" si="16"/>
        <v>6.9580000000000002</v>
      </c>
      <c r="G264">
        <f t="shared" si="17"/>
        <v>4</v>
      </c>
    </row>
    <row r="265" spans="5:7" x14ac:dyDescent="0.2">
      <c r="E265">
        <v>237</v>
      </c>
      <c r="F265">
        <f t="shared" si="16"/>
        <v>6.9580000000000002</v>
      </c>
      <c r="G265">
        <f t="shared" si="17"/>
        <v>4</v>
      </c>
    </row>
    <row r="266" spans="5:7" x14ac:dyDescent="0.2">
      <c r="E266">
        <v>238</v>
      </c>
      <c r="F266">
        <f t="shared" si="16"/>
        <v>6.9580000000000002</v>
      </c>
      <c r="G266">
        <f t="shared" si="17"/>
        <v>4</v>
      </c>
    </row>
    <row r="267" spans="5:7" x14ac:dyDescent="0.2">
      <c r="E267">
        <v>239</v>
      </c>
      <c r="F267">
        <f t="shared" si="16"/>
        <v>6.9580000000000002</v>
      </c>
      <c r="G267">
        <f t="shared" si="17"/>
        <v>4</v>
      </c>
    </row>
    <row r="268" spans="5:7" x14ac:dyDescent="0.2">
      <c r="E268">
        <v>240</v>
      </c>
      <c r="F268">
        <f t="shared" si="16"/>
        <v>6.9580000000000002</v>
      </c>
      <c r="G268">
        <f t="shared" si="17"/>
        <v>4</v>
      </c>
    </row>
    <row r="269" spans="5:7" x14ac:dyDescent="0.2">
      <c r="E269">
        <v>241</v>
      </c>
      <c r="F269">
        <f t="shared" si="16"/>
        <v>6.9580000000000002</v>
      </c>
      <c r="G269">
        <f t="shared" si="17"/>
        <v>4</v>
      </c>
    </row>
    <row r="270" spans="5:7" x14ac:dyDescent="0.2">
      <c r="E270">
        <v>242</v>
      </c>
      <c r="F270">
        <f t="shared" si="16"/>
        <v>6.9580000000000002</v>
      </c>
      <c r="G270">
        <f t="shared" si="17"/>
        <v>4</v>
      </c>
    </row>
    <row r="271" spans="5:7" x14ac:dyDescent="0.2">
      <c r="E271">
        <v>243</v>
      </c>
      <c r="F271">
        <f t="shared" si="16"/>
        <v>6.9580000000000002</v>
      </c>
      <c r="G271">
        <f t="shared" si="17"/>
        <v>4</v>
      </c>
    </row>
    <row r="272" spans="5:7" x14ac:dyDescent="0.2">
      <c r="E272">
        <v>244</v>
      </c>
      <c r="F272">
        <f t="shared" si="16"/>
        <v>6.9580000000000002</v>
      </c>
      <c r="G272">
        <f t="shared" si="17"/>
        <v>4</v>
      </c>
    </row>
    <row r="273" spans="5:7" x14ac:dyDescent="0.2">
      <c r="E273">
        <v>245</v>
      </c>
      <c r="F273">
        <f t="shared" si="16"/>
        <v>6.9580000000000002</v>
      </c>
      <c r="G273">
        <f t="shared" si="17"/>
        <v>4</v>
      </c>
    </row>
    <row r="274" spans="5:7" x14ac:dyDescent="0.2">
      <c r="E274">
        <v>246</v>
      </c>
      <c r="F274">
        <f t="shared" si="16"/>
        <v>6.9580000000000002</v>
      </c>
      <c r="G274">
        <f t="shared" si="17"/>
        <v>4</v>
      </c>
    </row>
    <row r="275" spans="5:7" x14ac:dyDescent="0.2">
      <c r="E275">
        <v>247</v>
      </c>
      <c r="F275">
        <f t="shared" si="16"/>
        <v>6.9580000000000002</v>
      </c>
      <c r="G275">
        <f t="shared" si="17"/>
        <v>4</v>
      </c>
    </row>
    <row r="276" spans="5:7" x14ac:dyDescent="0.2">
      <c r="E276">
        <v>248</v>
      </c>
      <c r="F276">
        <f t="shared" si="16"/>
        <v>6.9580000000000002</v>
      </c>
      <c r="G276">
        <f t="shared" si="17"/>
        <v>4</v>
      </c>
    </row>
    <row r="277" spans="5:7" x14ac:dyDescent="0.2">
      <c r="E277">
        <v>249</v>
      </c>
      <c r="F277">
        <f t="shared" si="16"/>
        <v>6.9580000000000002</v>
      </c>
      <c r="G277">
        <f t="shared" si="17"/>
        <v>4</v>
      </c>
    </row>
    <row r="278" spans="5:7" x14ac:dyDescent="0.2">
      <c r="E278">
        <v>250</v>
      </c>
      <c r="F278">
        <f t="shared" si="16"/>
        <v>6.9580000000000002</v>
      </c>
      <c r="G278">
        <f t="shared" si="17"/>
        <v>4</v>
      </c>
    </row>
    <row r="279" spans="5:7" x14ac:dyDescent="0.2">
      <c r="E279">
        <v>251</v>
      </c>
      <c r="F279">
        <f t="shared" si="16"/>
        <v>11.420999999999999</v>
      </c>
      <c r="G279">
        <f t="shared" si="17"/>
        <v>4</v>
      </c>
    </row>
    <row r="280" spans="5:7" x14ac:dyDescent="0.2">
      <c r="E280">
        <v>252</v>
      </c>
      <c r="F280">
        <f t="shared" si="16"/>
        <v>11.420999999999999</v>
      </c>
      <c r="G280">
        <f t="shared" si="17"/>
        <v>4</v>
      </c>
    </row>
    <row r="281" spans="5:7" x14ac:dyDescent="0.2">
      <c r="E281">
        <v>253</v>
      </c>
      <c r="F281">
        <f t="shared" si="16"/>
        <v>11.420999999999999</v>
      </c>
      <c r="G281">
        <f t="shared" si="17"/>
        <v>4</v>
      </c>
    </row>
    <row r="282" spans="5:7" x14ac:dyDescent="0.2">
      <c r="E282">
        <v>254</v>
      </c>
      <c r="F282">
        <f t="shared" si="16"/>
        <v>11.420999999999999</v>
      </c>
      <c r="G282">
        <f t="shared" si="17"/>
        <v>4</v>
      </c>
    </row>
    <row r="283" spans="5:7" x14ac:dyDescent="0.2">
      <c r="E283">
        <v>255</v>
      </c>
      <c r="F283">
        <f t="shared" si="16"/>
        <v>11.420999999999999</v>
      </c>
      <c r="G283">
        <f t="shared" si="17"/>
        <v>4</v>
      </c>
    </row>
    <row r="284" spans="5:7" x14ac:dyDescent="0.2">
      <c r="E284">
        <v>256</v>
      </c>
      <c r="F284">
        <f t="shared" si="16"/>
        <v>11.420999999999999</v>
      </c>
      <c r="G284">
        <f t="shared" si="17"/>
        <v>4</v>
      </c>
    </row>
    <row r="285" spans="5:7" x14ac:dyDescent="0.2">
      <c r="E285">
        <v>257</v>
      </c>
      <c r="F285">
        <f t="shared" si="16"/>
        <v>11.420999999999999</v>
      </c>
      <c r="G285">
        <f t="shared" si="17"/>
        <v>4</v>
      </c>
    </row>
    <row r="286" spans="5:7" x14ac:dyDescent="0.2">
      <c r="E286">
        <v>258</v>
      </c>
      <c r="F286">
        <f t="shared" ref="F286:F349" si="18">VLOOKUP(E286,$B$29:$C$124,2)</f>
        <v>11.420999999999999</v>
      </c>
      <c r="G286">
        <f t="shared" ref="G286:G349" si="19">INT(((ROW(G258)-1)/75)+1)</f>
        <v>4</v>
      </c>
    </row>
    <row r="287" spans="5:7" x14ac:dyDescent="0.2">
      <c r="E287">
        <v>259</v>
      </c>
      <c r="F287">
        <f t="shared" si="18"/>
        <v>11.420999999999999</v>
      </c>
      <c r="G287">
        <f t="shared" si="19"/>
        <v>4</v>
      </c>
    </row>
    <row r="288" spans="5:7" x14ac:dyDescent="0.2">
      <c r="E288">
        <v>260</v>
      </c>
      <c r="F288">
        <f t="shared" si="18"/>
        <v>11.420999999999999</v>
      </c>
      <c r="G288">
        <f t="shared" si="19"/>
        <v>4</v>
      </c>
    </row>
    <row r="289" spans="5:7" x14ac:dyDescent="0.2">
      <c r="E289">
        <v>261</v>
      </c>
      <c r="F289">
        <f t="shared" si="18"/>
        <v>11.420999999999999</v>
      </c>
      <c r="G289">
        <f t="shared" si="19"/>
        <v>4</v>
      </c>
    </row>
    <row r="290" spans="5:7" x14ac:dyDescent="0.2">
      <c r="E290">
        <v>262</v>
      </c>
      <c r="F290">
        <f t="shared" si="18"/>
        <v>11.420999999999999</v>
      </c>
      <c r="G290">
        <f t="shared" si="19"/>
        <v>4</v>
      </c>
    </row>
    <row r="291" spans="5:7" x14ac:dyDescent="0.2">
      <c r="E291">
        <v>263</v>
      </c>
      <c r="F291">
        <f t="shared" si="18"/>
        <v>11.420999999999999</v>
      </c>
      <c r="G291">
        <f t="shared" si="19"/>
        <v>4</v>
      </c>
    </row>
    <row r="292" spans="5:7" x14ac:dyDescent="0.2">
      <c r="E292">
        <v>264</v>
      </c>
      <c r="F292">
        <f t="shared" si="18"/>
        <v>11.420999999999999</v>
      </c>
      <c r="G292">
        <f t="shared" si="19"/>
        <v>4</v>
      </c>
    </row>
    <row r="293" spans="5:7" x14ac:dyDescent="0.2">
      <c r="E293">
        <v>265</v>
      </c>
      <c r="F293">
        <f t="shared" si="18"/>
        <v>11.420999999999999</v>
      </c>
      <c r="G293">
        <f t="shared" si="19"/>
        <v>4</v>
      </c>
    </row>
    <row r="294" spans="5:7" x14ac:dyDescent="0.2">
      <c r="E294">
        <v>266</v>
      </c>
      <c r="F294">
        <f t="shared" si="18"/>
        <v>11.420999999999999</v>
      </c>
      <c r="G294">
        <f t="shared" si="19"/>
        <v>4</v>
      </c>
    </row>
    <row r="295" spans="5:7" x14ac:dyDescent="0.2">
      <c r="E295">
        <v>267</v>
      </c>
      <c r="F295">
        <f t="shared" si="18"/>
        <v>11.420999999999999</v>
      </c>
      <c r="G295">
        <f t="shared" si="19"/>
        <v>4</v>
      </c>
    </row>
    <row r="296" spans="5:7" x14ac:dyDescent="0.2">
      <c r="E296">
        <v>268</v>
      </c>
      <c r="F296">
        <f t="shared" si="18"/>
        <v>11.420999999999999</v>
      </c>
      <c r="G296">
        <f t="shared" si="19"/>
        <v>4</v>
      </c>
    </row>
    <row r="297" spans="5:7" x14ac:dyDescent="0.2">
      <c r="E297">
        <v>269</v>
      </c>
      <c r="F297">
        <f t="shared" si="18"/>
        <v>11.420999999999999</v>
      </c>
      <c r="G297">
        <f t="shared" si="19"/>
        <v>4</v>
      </c>
    </row>
    <row r="298" spans="5:7" x14ac:dyDescent="0.2">
      <c r="E298">
        <v>270</v>
      </c>
      <c r="F298">
        <f t="shared" si="18"/>
        <v>11.420999999999999</v>
      </c>
      <c r="G298">
        <f t="shared" si="19"/>
        <v>4</v>
      </c>
    </row>
    <row r="299" spans="5:7" x14ac:dyDescent="0.2">
      <c r="E299">
        <v>271</v>
      </c>
      <c r="F299">
        <f t="shared" si="18"/>
        <v>11.420999999999999</v>
      </c>
      <c r="G299">
        <f t="shared" si="19"/>
        <v>4</v>
      </c>
    </row>
    <row r="300" spans="5:7" x14ac:dyDescent="0.2">
      <c r="E300">
        <v>272</v>
      </c>
      <c r="F300">
        <f t="shared" si="18"/>
        <v>11.420999999999999</v>
      </c>
      <c r="G300">
        <f t="shared" si="19"/>
        <v>4</v>
      </c>
    </row>
    <row r="301" spans="5:7" x14ac:dyDescent="0.2">
      <c r="E301">
        <v>273</v>
      </c>
      <c r="F301">
        <f t="shared" si="18"/>
        <v>11.420999999999999</v>
      </c>
      <c r="G301">
        <f t="shared" si="19"/>
        <v>4</v>
      </c>
    </row>
    <row r="302" spans="5:7" x14ac:dyDescent="0.2">
      <c r="E302">
        <v>274</v>
      </c>
      <c r="F302">
        <f t="shared" si="18"/>
        <v>11.420999999999999</v>
      </c>
      <c r="G302">
        <f t="shared" si="19"/>
        <v>4</v>
      </c>
    </row>
    <row r="303" spans="5:7" x14ac:dyDescent="0.2">
      <c r="E303">
        <v>275</v>
      </c>
      <c r="F303">
        <f t="shared" si="18"/>
        <v>11.420999999999999</v>
      </c>
      <c r="G303">
        <f t="shared" si="19"/>
        <v>4</v>
      </c>
    </row>
    <row r="304" spans="5:7" x14ac:dyDescent="0.2">
      <c r="E304">
        <v>276</v>
      </c>
      <c r="F304">
        <f t="shared" si="18"/>
        <v>6.0380000000000003</v>
      </c>
      <c r="G304">
        <f t="shared" si="19"/>
        <v>4</v>
      </c>
    </row>
    <row r="305" spans="5:7" x14ac:dyDescent="0.2">
      <c r="E305">
        <v>277</v>
      </c>
      <c r="F305">
        <f t="shared" si="18"/>
        <v>6.0380000000000003</v>
      </c>
      <c r="G305">
        <f t="shared" si="19"/>
        <v>4</v>
      </c>
    </row>
    <row r="306" spans="5:7" x14ac:dyDescent="0.2">
      <c r="E306">
        <v>278</v>
      </c>
      <c r="F306">
        <f t="shared" si="18"/>
        <v>6.0380000000000003</v>
      </c>
      <c r="G306">
        <f t="shared" si="19"/>
        <v>4</v>
      </c>
    </row>
    <row r="307" spans="5:7" x14ac:dyDescent="0.2">
      <c r="E307">
        <v>279</v>
      </c>
      <c r="F307">
        <f t="shared" si="18"/>
        <v>6.0380000000000003</v>
      </c>
      <c r="G307">
        <f t="shared" si="19"/>
        <v>4</v>
      </c>
    </row>
    <row r="308" spans="5:7" x14ac:dyDescent="0.2">
      <c r="E308">
        <v>280</v>
      </c>
      <c r="F308">
        <f t="shared" si="18"/>
        <v>6.0380000000000003</v>
      </c>
      <c r="G308">
        <f t="shared" si="19"/>
        <v>4</v>
      </c>
    </row>
    <row r="309" spans="5:7" x14ac:dyDescent="0.2">
      <c r="E309">
        <v>281</v>
      </c>
      <c r="F309">
        <f t="shared" si="18"/>
        <v>6.0380000000000003</v>
      </c>
      <c r="G309">
        <f t="shared" si="19"/>
        <v>4</v>
      </c>
    </row>
    <row r="310" spans="5:7" x14ac:dyDescent="0.2">
      <c r="E310">
        <v>282</v>
      </c>
      <c r="F310">
        <f t="shared" si="18"/>
        <v>6.0380000000000003</v>
      </c>
      <c r="G310">
        <f t="shared" si="19"/>
        <v>4</v>
      </c>
    </row>
    <row r="311" spans="5:7" x14ac:dyDescent="0.2">
      <c r="E311">
        <v>283</v>
      </c>
      <c r="F311">
        <f t="shared" si="18"/>
        <v>6.0380000000000003</v>
      </c>
      <c r="G311">
        <f t="shared" si="19"/>
        <v>4</v>
      </c>
    </row>
    <row r="312" spans="5:7" x14ac:dyDescent="0.2">
      <c r="E312">
        <v>284</v>
      </c>
      <c r="F312">
        <f t="shared" si="18"/>
        <v>6.0380000000000003</v>
      </c>
      <c r="G312">
        <f t="shared" si="19"/>
        <v>4</v>
      </c>
    </row>
    <row r="313" spans="5:7" x14ac:dyDescent="0.2">
      <c r="E313">
        <v>285</v>
      </c>
      <c r="F313">
        <f t="shared" si="18"/>
        <v>6.0380000000000003</v>
      </c>
      <c r="G313">
        <f t="shared" si="19"/>
        <v>4</v>
      </c>
    </row>
    <row r="314" spans="5:7" x14ac:dyDescent="0.2">
      <c r="E314">
        <v>286</v>
      </c>
      <c r="F314">
        <f t="shared" si="18"/>
        <v>6.0380000000000003</v>
      </c>
      <c r="G314">
        <f t="shared" si="19"/>
        <v>4</v>
      </c>
    </row>
    <row r="315" spans="5:7" x14ac:dyDescent="0.2">
      <c r="E315">
        <v>287</v>
      </c>
      <c r="F315">
        <f t="shared" si="18"/>
        <v>6.0380000000000003</v>
      </c>
      <c r="G315">
        <f t="shared" si="19"/>
        <v>4</v>
      </c>
    </row>
    <row r="316" spans="5:7" x14ac:dyDescent="0.2">
      <c r="E316">
        <v>288</v>
      </c>
      <c r="F316">
        <f t="shared" si="18"/>
        <v>6.0380000000000003</v>
      </c>
      <c r="G316">
        <f t="shared" si="19"/>
        <v>4</v>
      </c>
    </row>
    <row r="317" spans="5:7" x14ac:dyDescent="0.2">
      <c r="E317">
        <v>289</v>
      </c>
      <c r="F317">
        <f t="shared" si="18"/>
        <v>6.0380000000000003</v>
      </c>
      <c r="G317">
        <f t="shared" si="19"/>
        <v>4</v>
      </c>
    </row>
    <row r="318" spans="5:7" x14ac:dyDescent="0.2">
      <c r="E318">
        <v>290</v>
      </c>
      <c r="F318">
        <f t="shared" si="18"/>
        <v>6.0380000000000003</v>
      </c>
      <c r="G318">
        <f t="shared" si="19"/>
        <v>4</v>
      </c>
    </row>
    <row r="319" spans="5:7" x14ac:dyDescent="0.2">
      <c r="E319">
        <v>291</v>
      </c>
      <c r="F319">
        <f t="shared" si="18"/>
        <v>6.0380000000000003</v>
      </c>
      <c r="G319">
        <f t="shared" si="19"/>
        <v>4</v>
      </c>
    </row>
    <row r="320" spans="5:7" x14ac:dyDescent="0.2">
      <c r="E320">
        <v>292</v>
      </c>
      <c r="F320">
        <f t="shared" si="18"/>
        <v>6.0380000000000003</v>
      </c>
      <c r="G320">
        <f t="shared" si="19"/>
        <v>4</v>
      </c>
    </row>
    <row r="321" spans="5:7" x14ac:dyDescent="0.2">
      <c r="E321">
        <v>293</v>
      </c>
      <c r="F321">
        <f t="shared" si="18"/>
        <v>6.0380000000000003</v>
      </c>
      <c r="G321">
        <f t="shared" si="19"/>
        <v>4</v>
      </c>
    </row>
    <row r="322" spans="5:7" x14ac:dyDescent="0.2">
      <c r="E322">
        <v>294</v>
      </c>
      <c r="F322">
        <f t="shared" si="18"/>
        <v>6.0380000000000003</v>
      </c>
      <c r="G322">
        <f t="shared" si="19"/>
        <v>4</v>
      </c>
    </row>
    <row r="323" spans="5:7" x14ac:dyDescent="0.2">
      <c r="E323">
        <v>295</v>
      </c>
      <c r="F323">
        <f t="shared" si="18"/>
        <v>6.0380000000000003</v>
      </c>
      <c r="G323">
        <f t="shared" si="19"/>
        <v>4</v>
      </c>
    </row>
    <row r="324" spans="5:7" x14ac:dyDescent="0.2">
      <c r="E324">
        <v>296</v>
      </c>
      <c r="F324">
        <f t="shared" si="18"/>
        <v>6.0380000000000003</v>
      </c>
      <c r="G324">
        <f t="shared" si="19"/>
        <v>4</v>
      </c>
    </row>
    <row r="325" spans="5:7" x14ac:dyDescent="0.2">
      <c r="E325">
        <v>297</v>
      </c>
      <c r="F325">
        <f t="shared" si="18"/>
        <v>6.0380000000000003</v>
      </c>
      <c r="G325">
        <f t="shared" si="19"/>
        <v>4</v>
      </c>
    </row>
    <row r="326" spans="5:7" x14ac:dyDescent="0.2">
      <c r="E326">
        <v>298</v>
      </c>
      <c r="F326">
        <f t="shared" si="18"/>
        <v>6.0380000000000003</v>
      </c>
      <c r="G326">
        <f t="shared" si="19"/>
        <v>4</v>
      </c>
    </row>
    <row r="327" spans="5:7" x14ac:dyDescent="0.2">
      <c r="E327">
        <v>299</v>
      </c>
      <c r="F327">
        <f t="shared" si="18"/>
        <v>6.0380000000000003</v>
      </c>
      <c r="G327">
        <f t="shared" si="19"/>
        <v>4</v>
      </c>
    </row>
    <row r="328" spans="5:7" x14ac:dyDescent="0.2">
      <c r="E328">
        <v>300</v>
      </c>
      <c r="F328">
        <f t="shared" si="18"/>
        <v>6.0380000000000003</v>
      </c>
      <c r="G328">
        <f t="shared" si="19"/>
        <v>4</v>
      </c>
    </row>
    <row r="329" spans="5:7" x14ac:dyDescent="0.2">
      <c r="E329">
        <v>301</v>
      </c>
      <c r="F329">
        <f t="shared" si="18"/>
        <v>9.3350000000000009</v>
      </c>
      <c r="G329">
        <f t="shared" si="19"/>
        <v>5</v>
      </c>
    </row>
    <row r="330" spans="5:7" x14ac:dyDescent="0.2">
      <c r="E330">
        <v>302</v>
      </c>
      <c r="F330">
        <f t="shared" si="18"/>
        <v>9.3350000000000009</v>
      </c>
      <c r="G330">
        <f t="shared" si="19"/>
        <v>5</v>
      </c>
    </row>
    <row r="331" spans="5:7" x14ac:dyDescent="0.2">
      <c r="E331">
        <v>303</v>
      </c>
      <c r="F331">
        <f t="shared" si="18"/>
        <v>9.3350000000000009</v>
      </c>
      <c r="G331">
        <f t="shared" si="19"/>
        <v>5</v>
      </c>
    </row>
    <row r="332" spans="5:7" x14ac:dyDescent="0.2">
      <c r="E332">
        <v>304</v>
      </c>
      <c r="F332">
        <f t="shared" si="18"/>
        <v>9.3350000000000009</v>
      </c>
      <c r="G332">
        <f t="shared" si="19"/>
        <v>5</v>
      </c>
    </row>
    <row r="333" spans="5:7" x14ac:dyDescent="0.2">
      <c r="E333">
        <v>305</v>
      </c>
      <c r="F333">
        <f t="shared" si="18"/>
        <v>9.3350000000000009</v>
      </c>
      <c r="G333">
        <f t="shared" si="19"/>
        <v>5</v>
      </c>
    </row>
    <row r="334" spans="5:7" x14ac:dyDescent="0.2">
      <c r="E334">
        <v>306</v>
      </c>
      <c r="F334">
        <f t="shared" si="18"/>
        <v>9.3350000000000009</v>
      </c>
      <c r="G334">
        <f t="shared" si="19"/>
        <v>5</v>
      </c>
    </row>
    <row r="335" spans="5:7" x14ac:dyDescent="0.2">
      <c r="E335">
        <v>307</v>
      </c>
      <c r="F335">
        <f t="shared" si="18"/>
        <v>9.3350000000000009</v>
      </c>
      <c r="G335">
        <f t="shared" si="19"/>
        <v>5</v>
      </c>
    </row>
    <row r="336" spans="5:7" x14ac:dyDescent="0.2">
      <c r="E336">
        <v>308</v>
      </c>
      <c r="F336">
        <f t="shared" si="18"/>
        <v>9.3350000000000009</v>
      </c>
      <c r="G336">
        <f t="shared" si="19"/>
        <v>5</v>
      </c>
    </row>
    <row r="337" spans="5:7" x14ac:dyDescent="0.2">
      <c r="E337">
        <v>309</v>
      </c>
      <c r="F337">
        <f t="shared" si="18"/>
        <v>9.3350000000000009</v>
      </c>
      <c r="G337">
        <f t="shared" si="19"/>
        <v>5</v>
      </c>
    </row>
    <row r="338" spans="5:7" x14ac:dyDescent="0.2">
      <c r="E338">
        <v>310</v>
      </c>
      <c r="F338">
        <f t="shared" si="18"/>
        <v>9.3350000000000009</v>
      </c>
      <c r="G338">
        <f t="shared" si="19"/>
        <v>5</v>
      </c>
    </row>
    <row r="339" spans="5:7" x14ac:dyDescent="0.2">
      <c r="E339">
        <v>311</v>
      </c>
      <c r="F339">
        <f t="shared" si="18"/>
        <v>9.3350000000000009</v>
      </c>
      <c r="G339">
        <f t="shared" si="19"/>
        <v>5</v>
      </c>
    </row>
    <row r="340" spans="5:7" x14ac:dyDescent="0.2">
      <c r="E340">
        <v>312</v>
      </c>
      <c r="F340">
        <f t="shared" si="18"/>
        <v>9.3350000000000009</v>
      </c>
      <c r="G340">
        <f t="shared" si="19"/>
        <v>5</v>
      </c>
    </row>
    <row r="341" spans="5:7" x14ac:dyDescent="0.2">
      <c r="E341">
        <v>313</v>
      </c>
      <c r="F341">
        <f t="shared" si="18"/>
        <v>9.3350000000000009</v>
      </c>
      <c r="G341">
        <f t="shared" si="19"/>
        <v>5</v>
      </c>
    </row>
    <row r="342" spans="5:7" x14ac:dyDescent="0.2">
      <c r="E342">
        <v>314</v>
      </c>
      <c r="F342">
        <f t="shared" si="18"/>
        <v>9.3350000000000009</v>
      </c>
      <c r="G342">
        <f t="shared" si="19"/>
        <v>5</v>
      </c>
    </row>
    <row r="343" spans="5:7" x14ac:dyDescent="0.2">
      <c r="E343">
        <v>315</v>
      </c>
      <c r="F343">
        <f t="shared" si="18"/>
        <v>9.3350000000000009</v>
      </c>
      <c r="G343">
        <f t="shared" si="19"/>
        <v>5</v>
      </c>
    </row>
    <row r="344" spans="5:7" x14ac:dyDescent="0.2">
      <c r="E344">
        <v>316</v>
      </c>
      <c r="F344">
        <f t="shared" si="18"/>
        <v>9.3350000000000009</v>
      </c>
      <c r="G344">
        <f t="shared" si="19"/>
        <v>5</v>
      </c>
    </row>
    <row r="345" spans="5:7" x14ac:dyDescent="0.2">
      <c r="E345">
        <v>317</v>
      </c>
      <c r="F345">
        <f t="shared" si="18"/>
        <v>9.3350000000000009</v>
      </c>
      <c r="G345">
        <f t="shared" si="19"/>
        <v>5</v>
      </c>
    </row>
    <row r="346" spans="5:7" x14ac:dyDescent="0.2">
      <c r="E346">
        <v>318</v>
      </c>
      <c r="F346">
        <f t="shared" si="18"/>
        <v>9.3350000000000009</v>
      </c>
      <c r="G346">
        <f t="shared" si="19"/>
        <v>5</v>
      </c>
    </row>
    <row r="347" spans="5:7" x14ac:dyDescent="0.2">
      <c r="E347">
        <v>319</v>
      </c>
      <c r="F347">
        <f t="shared" si="18"/>
        <v>9.3350000000000009</v>
      </c>
      <c r="G347">
        <f t="shared" si="19"/>
        <v>5</v>
      </c>
    </row>
    <row r="348" spans="5:7" x14ac:dyDescent="0.2">
      <c r="E348">
        <v>320</v>
      </c>
      <c r="F348">
        <f t="shared" si="18"/>
        <v>9.3350000000000009</v>
      </c>
      <c r="G348">
        <f t="shared" si="19"/>
        <v>5</v>
      </c>
    </row>
    <row r="349" spans="5:7" x14ac:dyDescent="0.2">
      <c r="E349">
        <v>321</v>
      </c>
      <c r="F349">
        <f t="shared" si="18"/>
        <v>9.3350000000000009</v>
      </c>
      <c r="G349">
        <f t="shared" si="19"/>
        <v>5</v>
      </c>
    </row>
    <row r="350" spans="5:7" x14ac:dyDescent="0.2">
      <c r="E350">
        <v>322</v>
      </c>
      <c r="F350">
        <f t="shared" ref="F350:F413" si="20">VLOOKUP(E350,$B$29:$C$124,2)</f>
        <v>9.3350000000000009</v>
      </c>
      <c r="G350">
        <f t="shared" ref="G350:G413" si="21">INT(((ROW(G322)-1)/75)+1)</f>
        <v>5</v>
      </c>
    </row>
    <row r="351" spans="5:7" x14ac:dyDescent="0.2">
      <c r="E351">
        <v>323</v>
      </c>
      <c r="F351">
        <f t="shared" si="20"/>
        <v>9.3350000000000009</v>
      </c>
      <c r="G351">
        <f t="shared" si="21"/>
        <v>5</v>
      </c>
    </row>
    <row r="352" spans="5:7" x14ac:dyDescent="0.2">
      <c r="E352">
        <v>324</v>
      </c>
      <c r="F352">
        <f t="shared" si="20"/>
        <v>9.3350000000000009</v>
      </c>
      <c r="G352">
        <f t="shared" si="21"/>
        <v>5</v>
      </c>
    </row>
    <row r="353" spans="5:7" x14ac:dyDescent="0.2">
      <c r="E353">
        <v>325</v>
      </c>
      <c r="F353">
        <f t="shared" si="20"/>
        <v>9.3350000000000009</v>
      </c>
      <c r="G353">
        <f t="shared" si="21"/>
        <v>5</v>
      </c>
    </row>
    <row r="354" spans="5:7" x14ac:dyDescent="0.2">
      <c r="E354">
        <v>326</v>
      </c>
      <c r="F354">
        <f t="shared" si="20"/>
        <v>12.83</v>
      </c>
      <c r="G354">
        <f t="shared" si="21"/>
        <v>5</v>
      </c>
    </row>
    <row r="355" spans="5:7" x14ac:dyDescent="0.2">
      <c r="E355">
        <v>327</v>
      </c>
      <c r="F355">
        <f t="shared" si="20"/>
        <v>12.83</v>
      </c>
      <c r="G355">
        <f t="shared" si="21"/>
        <v>5</v>
      </c>
    </row>
    <row r="356" spans="5:7" x14ac:dyDescent="0.2">
      <c r="E356">
        <v>328</v>
      </c>
      <c r="F356">
        <f t="shared" si="20"/>
        <v>12.83</v>
      </c>
      <c r="G356">
        <f t="shared" si="21"/>
        <v>5</v>
      </c>
    </row>
    <row r="357" spans="5:7" x14ac:dyDescent="0.2">
      <c r="E357">
        <v>329</v>
      </c>
      <c r="F357">
        <f t="shared" si="20"/>
        <v>12.83</v>
      </c>
      <c r="G357">
        <f t="shared" si="21"/>
        <v>5</v>
      </c>
    </row>
    <row r="358" spans="5:7" x14ac:dyDescent="0.2">
      <c r="E358">
        <v>330</v>
      </c>
      <c r="F358">
        <f t="shared" si="20"/>
        <v>12.83</v>
      </c>
      <c r="G358">
        <f t="shared" si="21"/>
        <v>5</v>
      </c>
    </row>
    <row r="359" spans="5:7" x14ac:dyDescent="0.2">
      <c r="E359">
        <v>331</v>
      </c>
      <c r="F359">
        <f t="shared" si="20"/>
        <v>12.83</v>
      </c>
      <c r="G359">
        <f t="shared" si="21"/>
        <v>5</v>
      </c>
    </row>
    <row r="360" spans="5:7" x14ac:dyDescent="0.2">
      <c r="E360">
        <v>332</v>
      </c>
      <c r="F360">
        <f t="shared" si="20"/>
        <v>12.83</v>
      </c>
      <c r="G360">
        <f t="shared" si="21"/>
        <v>5</v>
      </c>
    </row>
    <row r="361" spans="5:7" x14ac:dyDescent="0.2">
      <c r="E361">
        <v>333</v>
      </c>
      <c r="F361">
        <f t="shared" si="20"/>
        <v>12.83</v>
      </c>
      <c r="G361">
        <f t="shared" si="21"/>
        <v>5</v>
      </c>
    </row>
    <row r="362" spans="5:7" x14ac:dyDescent="0.2">
      <c r="E362">
        <v>334</v>
      </c>
      <c r="F362">
        <f t="shared" si="20"/>
        <v>12.83</v>
      </c>
      <c r="G362">
        <f t="shared" si="21"/>
        <v>5</v>
      </c>
    </row>
    <row r="363" spans="5:7" x14ac:dyDescent="0.2">
      <c r="E363">
        <v>335</v>
      </c>
      <c r="F363">
        <f t="shared" si="20"/>
        <v>12.83</v>
      </c>
      <c r="G363">
        <f t="shared" si="21"/>
        <v>5</v>
      </c>
    </row>
    <row r="364" spans="5:7" x14ac:dyDescent="0.2">
      <c r="E364">
        <v>336</v>
      </c>
      <c r="F364">
        <f t="shared" si="20"/>
        <v>12.83</v>
      </c>
      <c r="G364">
        <f t="shared" si="21"/>
        <v>5</v>
      </c>
    </row>
    <row r="365" spans="5:7" x14ac:dyDescent="0.2">
      <c r="E365">
        <v>337</v>
      </c>
      <c r="F365">
        <f t="shared" si="20"/>
        <v>12.83</v>
      </c>
      <c r="G365">
        <f t="shared" si="21"/>
        <v>5</v>
      </c>
    </row>
    <row r="366" spans="5:7" x14ac:dyDescent="0.2">
      <c r="E366">
        <v>338</v>
      </c>
      <c r="F366">
        <f t="shared" si="20"/>
        <v>12.83</v>
      </c>
      <c r="G366">
        <f t="shared" si="21"/>
        <v>5</v>
      </c>
    </row>
    <row r="367" spans="5:7" x14ac:dyDescent="0.2">
      <c r="E367">
        <v>339</v>
      </c>
      <c r="F367">
        <f t="shared" si="20"/>
        <v>12.83</v>
      </c>
      <c r="G367">
        <f t="shared" si="21"/>
        <v>5</v>
      </c>
    </row>
    <row r="368" spans="5:7" x14ac:dyDescent="0.2">
      <c r="E368">
        <v>340</v>
      </c>
      <c r="F368">
        <f t="shared" si="20"/>
        <v>12.83</v>
      </c>
      <c r="G368">
        <f t="shared" si="21"/>
        <v>5</v>
      </c>
    </row>
    <row r="369" spans="5:7" x14ac:dyDescent="0.2">
      <c r="E369">
        <v>341</v>
      </c>
      <c r="F369">
        <f t="shared" si="20"/>
        <v>12.83</v>
      </c>
      <c r="G369">
        <f t="shared" si="21"/>
        <v>5</v>
      </c>
    </row>
    <row r="370" spans="5:7" x14ac:dyDescent="0.2">
      <c r="E370">
        <v>342</v>
      </c>
      <c r="F370">
        <f t="shared" si="20"/>
        <v>12.83</v>
      </c>
      <c r="G370">
        <f t="shared" si="21"/>
        <v>5</v>
      </c>
    </row>
    <row r="371" spans="5:7" x14ac:dyDescent="0.2">
      <c r="E371">
        <v>343</v>
      </c>
      <c r="F371">
        <f t="shared" si="20"/>
        <v>12.83</v>
      </c>
      <c r="G371">
        <f t="shared" si="21"/>
        <v>5</v>
      </c>
    </row>
    <row r="372" spans="5:7" x14ac:dyDescent="0.2">
      <c r="E372">
        <v>344</v>
      </c>
      <c r="F372">
        <f t="shared" si="20"/>
        <v>12.83</v>
      </c>
      <c r="G372">
        <f t="shared" si="21"/>
        <v>5</v>
      </c>
    </row>
    <row r="373" spans="5:7" x14ac:dyDescent="0.2">
      <c r="E373">
        <v>345</v>
      </c>
      <c r="F373">
        <f t="shared" si="20"/>
        <v>12.83</v>
      </c>
      <c r="G373">
        <f t="shared" si="21"/>
        <v>5</v>
      </c>
    </row>
    <row r="374" spans="5:7" x14ac:dyDescent="0.2">
      <c r="E374">
        <v>346</v>
      </c>
      <c r="F374">
        <f t="shared" si="20"/>
        <v>12.83</v>
      </c>
      <c r="G374">
        <f t="shared" si="21"/>
        <v>5</v>
      </c>
    </row>
    <row r="375" spans="5:7" x14ac:dyDescent="0.2">
      <c r="E375">
        <v>347</v>
      </c>
      <c r="F375">
        <f t="shared" si="20"/>
        <v>12.83</v>
      </c>
      <c r="G375">
        <f t="shared" si="21"/>
        <v>5</v>
      </c>
    </row>
    <row r="376" spans="5:7" x14ac:dyDescent="0.2">
      <c r="E376">
        <v>348</v>
      </c>
      <c r="F376">
        <f t="shared" si="20"/>
        <v>12.83</v>
      </c>
      <c r="G376">
        <f t="shared" si="21"/>
        <v>5</v>
      </c>
    </row>
    <row r="377" spans="5:7" x14ac:dyDescent="0.2">
      <c r="E377">
        <v>349</v>
      </c>
      <c r="F377">
        <f t="shared" si="20"/>
        <v>12.83</v>
      </c>
      <c r="G377">
        <f t="shared" si="21"/>
        <v>5</v>
      </c>
    </row>
    <row r="378" spans="5:7" x14ac:dyDescent="0.2">
      <c r="E378">
        <v>350</v>
      </c>
      <c r="F378">
        <f t="shared" si="20"/>
        <v>12.83</v>
      </c>
      <c r="G378">
        <f t="shared" si="21"/>
        <v>5</v>
      </c>
    </row>
    <row r="379" spans="5:7" x14ac:dyDescent="0.2">
      <c r="E379">
        <v>351</v>
      </c>
      <c r="F379">
        <f t="shared" si="20"/>
        <v>16.672000000000001</v>
      </c>
      <c r="G379">
        <f t="shared" si="21"/>
        <v>5</v>
      </c>
    </row>
    <row r="380" spans="5:7" x14ac:dyDescent="0.2">
      <c r="E380">
        <v>352</v>
      </c>
      <c r="F380">
        <f t="shared" si="20"/>
        <v>16.672000000000001</v>
      </c>
      <c r="G380">
        <f t="shared" si="21"/>
        <v>5</v>
      </c>
    </row>
    <row r="381" spans="5:7" x14ac:dyDescent="0.2">
      <c r="E381">
        <v>353</v>
      </c>
      <c r="F381">
        <f t="shared" si="20"/>
        <v>16.672000000000001</v>
      </c>
      <c r="G381">
        <f t="shared" si="21"/>
        <v>5</v>
      </c>
    </row>
    <row r="382" spans="5:7" x14ac:dyDescent="0.2">
      <c r="E382">
        <v>354</v>
      </c>
      <c r="F382">
        <f t="shared" si="20"/>
        <v>16.672000000000001</v>
      </c>
      <c r="G382">
        <f t="shared" si="21"/>
        <v>5</v>
      </c>
    </row>
    <row r="383" spans="5:7" x14ac:dyDescent="0.2">
      <c r="E383">
        <v>355</v>
      </c>
      <c r="F383">
        <f t="shared" si="20"/>
        <v>16.672000000000001</v>
      </c>
      <c r="G383">
        <f t="shared" si="21"/>
        <v>5</v>
      </c>
    </row>
    <row r="384" spans="5:7" x14ac:dyDescent="0.2">
      <c r="E384">
        <v>356</v>
      </c>
      <c r="F384">
        <f t="shared" si="20"/>
        <v>16.672000000000001</v>
      </c>
      <c r="G384">
        <f t="shared" si="21"/>
        <v>5</v>
      </c>
    </row>
    <row r="385" spans="5:7" x14ac:dyDescent="0.2">
      <c r="E385">
        <v>357</v>
      </c>
      <c r="F385">
        <f t="shared" si="20"/>
        <v>16.672000000000001</v>
      </c>
      <c r="G385">
        <f t="shared" si="21"/>
        <v>5</v>
      </c>
    </row>
    <row r="386" spans="5:7" x14ac:dyDescent="0.2">
      <c r="E386">
        <v>358</v>
      </c>
      <c r="F386">
        <f t="shared" si="20"/>
        <v>16.672000000000001</v>
      </c>
      <c r="G386">
        <f t="shared" si="21"/>
        <v>5</v>
      </c>
    </row>
    <row r="387" spans="5:7" x14ac:dyDescent="0.2">
      <c r="E387">
        <v>359</v>
      </c>
      <c r="F387">
        <f t="shared" si="20"/>
        <v>16.672000000000001</v>
      </c>
      <c r="G387">
        <f t="shared" si="21"/>
        <v>5</v>
      </c>
    </row>
    <row r="388" spans="5:7" x14ac:dyDescent="0.2">
      <c r="E388">
        <v>360</v>
      </c>
      <c r="F388">
        <f t="shared" si="20"/>
        <v>16.672000000000001</v>
      </c>
      <c r="G388">
        <f t="shared" si="21"/>
        <v>5</v>
      </c>
    </row>
    <row r="389" spans="5:7" x14ac:dyDescent="0.2">
      <c r="E389">
        <v>361</v>
      </c>
      <c r="F389">
        <f t="shared" si="20"/>
        <v>16.672000000000001</v>
      </c>
      <c r="G389">
        <f t="shared" si="21"/>
        <v>5</v>
      </c>
    </row>
    <row r="390" spans="5:7" x14ac:dyDescent="0.2">
      <c r="E390">
        <v>362</v>
      </c>
      <c r="F390">
        <f t="shared" si="20"/>
        <v>16.672000000000001</v>
      </c>
      <c r="G390">
        <f t="shared" si="21"/>
        <v>5</v>
      </c>
    </row>
    <row r="391" spans="5:7" x14ac:dyDescent="0.2">
      <c r="E391">
        <v>363</v>
      </c>
      <c r="F391">
        <f t="shared" si="20"/>
        <v>16.672000000000001</v>
      </c>
      <c r="G391">
        <f t="shared" si="21"/>
        <v>5</v>
      </c>
    </row>
    <row r="392" spans="5:7" x14ac:dyDescent="0.2">
      <c r="E392">
        <v>364</v>
      </c>
      <c r="F392">
        <f t="shared" si="20"/>
        <v>16.672000000000001</v>
      </c>
      <c r="G392">
        <f t="shared" si="21"/>
        <v>5</v>
      </c>
    </row>
    <row r="393" spans="5:7" x14ac:dyDescent="0.2">
      <c r="E393">
        <v>365</v>
      </c>
      <c r="F393">
        <f t="shared" si="20"/>
        <v>16.672000000000001</v>
      </c>
      <c r="G393">
        <f t="shared" si="21"/>
        <v>5</v>
      </c>
    </row>
    <row r="394" spans="5:7" x14ac:dyDescent="0.2">
      <c r="E394">
        <v>366</v>
      </c>
      <c r="F394">
        <f t="shared" si="20"/>
        <v>16.672000000000001</v>
      </c>
      <c r="G394">
        <f t="shared" si="21"/>
        <v>5</v>
      </c>
    </row>
    <row r="395" spans="5:7" x14ac:dyDescent="0.2">
      <c r="E395">
        <v>367</v>
      </c>
      <c r="F395">
        <f t="shared" si="20"/>
        <v>16.672000000000001</v>
      </c>
      <c r="G395">
        <f t="shared" si="21"/>
        <v>5</v>
      </c>
    </row>
    <row r="396" spans="5:7" x14ac:dyDescent="0.2">
      <c r="E396">
        <v>368</v>
      </c>
      <c r="F396">
        <f t="shared" si="20"/>
        <v>16.672000000000001</v>
      </c>
      <c r="G396">
        <f t="shared" si="21"/>
        <v>5</v>
      </c>
    </row>
    <row r="397" spans="5:7" x14ac:dyDescent="0.2">
      <c r="E397">
        <v>369</v>
      </c>
      <c r="F397">
        <f t="shared" si="20"/>
        <v>16.672000000000001</v>
      </c>
      <c r="G397">
        <f t="shared" si="21"/>
        <v>5</v>
      </c>
    </row>
    <row r="398" spans="5:7" x14ac:dyDescent="0.2">
      <c r="E398">
        <v>370</v>
      </c>
      <c r="F398">
        <f t="shared" si="20"/>
        <v>16.672000000000001</v>
      </c>
      <c r="G398">
        <f t="shared" si="21"/>
        <v>5</v>
      </c>
    </row>
    <row r="399" spans="5:7" x14ac:dyDescent="0.2">
      <c r="E399">
        <v>371</v>
      </c>
      <c r="F399">
        <f t="shared" si="20"/>
        <v>16.672000000000001</v>
      </c>
      <c r="G399">
        <f t="shared" si="21"/>
        <v>5</v>
      </c>
    </row>
    <row r="400" spans="5:7" x14ac:dyDescent="0.2">
      <c r="E400">
        <v>372</v>
      </c>
      <c r="F400">
        <f t="shared" si="20"/>
        <v>16.672000000000001</v>
      </c>
      <c r="G400">
        <f t="shared" si="21"/>
        <v>5</v>
      </c>
    </row>
    <row r="401" spans="5:7" x14ac:dyDescent="0.2">
      <c r="E401">
        <v>373</v>
      </c>
      <c r="F401">
        <f t="shared" si="20"/>
        <v>16.672000000000001</v>
      </c>
      <c r="G401">
        <f t="shared" si="21"/>
        <v>5</v>
      </c>
    </row>
    <row r="402" spans="5:7" x14ac:dyDescent="0.2">
      <c r="E402">
        <v>374</v>
      </c>
      <c r="F402">
        <f t="shared" si="20"/>
        <v>16.672000000000001</v>
      </c>
      <c r="G402">
        <f t="shared" si="21"/>
        <v>5</v>
      </c>
    </row>
    <row r="403" spans="5:7" x14ac:dyDescent="0.2">
      <c r="E403">
        <v>375</v>
      </c>
      <c r="F403">
        <f t="shared" si="20"/>
        <v>16.672000000000001</v>
      </c>
      <c r="G403">
        <f t="shared" si="21"/>
        <v>5</v>
      </c>
    </row>
    <row r="404" spans="5:7" x14ac:dyDescent="0.2">
      <c r="E404">
        <v>376</v>
      </c>
      <c r="F404">
        <f t="shared" si="20"/>
        <v>21.186</v>
      </c>
      <c r="G404">
        <f t="shared" si="21"/>
        <v>6</v>
      </c>
    </row>
    <row r="405" spans="5:7" x14ac:dyDescent="0.2">
      <c r="E405">
        <v>377</v>
      </c>
      <c r="F405">
        <f t="shared" si="20"/>
        <v>21.186</v>
      </c>
      <c r="G405">
        <f t="shared" si="21"/>
        <v>6</v>
      </c>
    </row>
    <row r="406" spans="5:7" x14ac:dyDescent="0.2">
      <c r="E406">
        <v>378</v>
      </c>
      <c r="F406">
        <f t="shared" si="20"/>
        <v>21.186</v>
      </c>
      <c r="G406">
        <f t="shared" si="21"/>
        <v>6</v>
      </c>
    </row>
    <row r="407" spans="5:7" x14ac:dyDescent="0.2">
      <c r="E407">
        <v>379</v>
      </c>
      <c r="F407">
        <f t="shared" si="20"/>
        <v>21.186</v>
      </c>
      <c r="G407">
        <f t="shared" si="21"/>
        <v>6</v>
      </c>
    </row>
    <row r="408" spans="5:7" x14ac:dyDescent="0.2">
      <c r="E408">
        <v>380</v>
      </c>
      <c r="F408">
        <f t="shared" si="20"/>
        <v>21.186</v>
      </c>
      <c r="G408">
        <f t="shared" si="21"/>
        <v>6</v>
      </c>
    </row>
    <row r="409" spans="5:7" x14ac:dyDescent="0.2">
      <c r="E409">
        <v>381</v>
      </c>
      <c r="F409">
        <f t="shared" si="20"/>
        <v>21.186</v>
      </c>
      <c r="G409">
        <f t="shared" si="21"/>
        <v>6</v>
      </c>
    </row>
    <row r="410" spans="5:7" x14ac:dyDescent="0.2">
      <c r="E410">
        <v>382</v>
      </c>
      <c r="F410">
        <f t="shared" si="20"/>
        <v>21.186</v>
      </c>
      <c r="G410">
        <f t="shared" si="21"/>
        <v>6</v>
      </c>
    </row>
    <row r="411" spans="5:7" x14ac:dyDescent="0.2">
      <c r="E411">
        <v>383</v>
      </c>
      <c r="F411">
        <f t="shared" si="20"/>
        <v>21.186</v>
      </c>
      <c r="G411">
        <f t="shared" si="21"/>
        <v>6</v>
      </c>
    </row>
    <row r="412" spans="5:7" x14ac:dyDescent="0.2">
      <c r="E412">
        <v>384</v>
      </c>
      <c r="F412">
        <f t="shared" si="20"/>
        <v>21.186</v>
      </c>
      <c r="G412">
        <f t="shared" si="21"/>
        <v>6</v>
      </c>
    </row>
    <row r="413" spans="5:7" x14ac:dyDescent="0.2">
      <c r="E413">
        <v>385</v>
      </c>
      <c r="F413">
        <f t="shared" si="20"/>
        <v>21.186</v>
      </c>
      <c r="G413">
        <f t="shared" si="21"/>
        <v>6</v>
      </c>
    </row>
    <row r="414" spans="5:7" x14ac:dyDescent="0.2">
      <c r="E414">
        <v>386</v>
      </c>
      <c r="F414">
        <f t="shared" ref="F414:F477" si="22">VLOOKUP(E414,$B$29:$C$124,2)</f>
        <v>21.186</v>
      </c>
      <c r="G414">
        <f t="shared" ref="G414:G477" si="23">INT(((ROW(G386)-1)/75)+1)</f>
        <v>6</v>
      </c>
    </row>
    <row r="415" spans="5:7" x14ac:dyDescent="0.2">
      <c r="E415">
        <v>387</v>
      </c>
      <c r="F415">
        <f t="shared" si="22"/>
        <v>21.186</v>
      </c>
      <c r="G415">
        <f t="shared" si="23"/>
        <v>6</v>
      </c>
    </row>
    <row r="416" spans="5:7" x14ac:dyDescent="0.2">
      <c r="E416">
        <v>388</v>
      </c>
      <c r="F416">
        <f t="shared" si="22"/>
        <v>21.186</v>
      </c>
      <c r="G416">
        <f t="shared" si="23"/>
        <v>6</v>
      </c>
    </row>
    <row r="417" spans="5:7" x14ac:dyDescent="0.2">
      <c r="E417">
        <v>389</v>
      </c>
      <c r="F417">
        <f t="shared" si="22"/>
        <v>21.186</v>
      </c>
      <c r="G417">
        <f t="shared" si="23"/>
        <v>6</v>
      </c>
    </row>
    <row r="418" spans="5:7" x14ac:dyDescent="0.2">
      <c r="E418">
        <v>390</v>
      </c>
      <c r="F418">
        <f t="shared" si="22"/>
        <v>21.186</v>
      </c>
      <c r="G418">
        <f t="shared" si="23"/>
        <v>6</v>
      </c>
    </row>
    <row r="419" spans="5:7" x14ac:dyDescent="0.2">
      <c r="E419">
        <v>391</v>
      </c>
      <c r="F419">
        <f t="shared" si="22"/>
        <v>21.186</v>
      </c>
      <c r="G419">
        <f t="shared" si="23"/>
        <v>6</v>
      </c>
    </row>
    <row r="420" spans="5:7" x14ac:dyDescent="0.2">
      <c r="E420">
        <v>392</v>
      </c>
      <c r="F420">
        <f t="shared" si="22"/>
        <v>21.186</v>
      </c>
      <c r="G420">
        <f t="shared" si="23"/>
        <v>6</v>
      </c>
    </row>
    <row r="421" spans="5:7" x14ac:dyDescent="0.2">
      <c r="E421">
        <v>393</v>
      </c>
      <c r="F421">
        <f t="shared" si="22"/>
        <v>21.186</v>
      </c>
      <c r="G421">
        <f t="shared" si="23"/>
        <v>6</v>
      </c>
    </row>
    <row r="422" spans="5:7" x14ac:dyDescent="0.2">
      <c r="E422">
        <v>394</v>
      </c>
      <c r="F422">
        <f t="shared" si="22"/>
        <v>21.186</v>
      </c>
      <c r="G422">
        <f t="shared" si="23"/>
        <v>6</v>
      </c>
    </row>
    <row r="423" spans="5:7" x14ac:dyDescent="0.2">
      <c r="E423">
        <v>395</v>
      </c>
      <c r="F423">
        <f t="shared" si="22"/>
        <v>21.186</v>
      </c>
      <c r="G423">
        <f t="shared" si="23"/>
        <v>6</v>
      </c>
    </row>
    <row r="424" spans="5:7" x14ac:dyDescent="0.2">
      <c r="E424">
        <v>396</v>
      </c>
      <c r="F424">
        <f t="shared" si="22"/>
        <v>21.186</v>
      </c>
      <c r="G424">
        <f t="shared" si="23"/>
        <v>6</v>
      </c>
    </row>
    <row r="425" spans="5:7" x14ac:dyDescent="0.2">
      <c r="E425">
        <v>397</v>
      </c>
      <c r="F425">
        <f t="shared" si="22"/>
        <v>21.186</v>
      </c>
      <c r="G425">
        <f t="shared" si="23"/>
        <v>6</v>
      </c>
    </row>
    <row r="426" spans="5:7" x14ac:dyDescent="0.2">
      <c r="E426">
        <v>398</v>
      </c>
      <c r="F426">
        <f t="shared" si="22"/>
        <v>21.186</v>
      </c>
      <c r="G426">
        <f t="shared" si="23"/>
        <v>6</v>
      </c>
    </row>
    <row r="427" spans="5:7" x14ac:dyDescent="0.2">
      <c r="E427">
        <v>399</v>
      </c>
      <c r="F427">
        <f t="shared" si="22"/>
        <v>21.186</v>
      </c>
      <c r="G427">
        <f t="shared" si="23"/>
        <v>6</v>
      </c>
    </row>
    <row r="428" spans="5:7" x14ac:dyDescent="0.2">
      <c r="E428">
        <v>400</v>
      </c>
      <c r="F428">
        <f t="shared" si="22"/>
        <v>21.186</v>
      </c>
      <c r="G428">
        <f t="shared" si="23"/>
        <v>6</v>
      </c>
    </row>
    <row r="429" spans="5:7" x14ac:dyDescent="0.2">
      <c r="E429">
        <v>401</v>
      </c>
      <c r="F429">
        <f t="shared" si="22"/>
        <v>16.672000000000001</v>
      </c>
      <c r="G429">
        <f t="shared" si="23"/>
        <v>6</v>
      </c>
    </row>
    <row r="430" spans="5:7" x14ac:dyDescent="0.2">
      <c r="E430">
        <v>402</v>
      </c>
      <c r="F430">
        <f t="shared" si="22"/>
        <v>16.672000000000001</v>
      </c>
      <c r="G430">
        <f t="shared" si="23"/>
        <v>6</v>
      </c>
    </row>
    <row r="431" spans="5:7" x14ac:dyDescent="0.2">
      <c r="E431">
        <v>403</v>
      </c>
      <c r="F431">
        <f t="shared" si="22"/>
        <v>16.672000000000001</v>
      </c>
      <c r="G431">
        <f t="shared" si="23"/>
        <v>6</v>
      </c>
    </row>
    <row r="432" spans="5:7" x14ac:dyDescent="0.2">
      <c r="E432">
        <v>404</v>
      </c>
      <c r="F432">
        <f t="shared" si="22"/>
        <v>16.672000000000001</v>
      </c>
      <c r="G432">
        <f t="shared" si="23"/>
        <v>6</v>
      </c>
    </row>
    <row r="433" spans="5:7" x14ac:dyDescent="0.2">
      <c r="E433">
        <v>405</v>
      </c>
      <c r="F433">
        <f t="shared" si="22"/>
        <v>16.672000000000001</v>
      </c>
      <c r="G433">
        <f t="shared" si="23"/>
        <v>6</v>
      </c>
    </row>
    <row r="434" spans="5:7" x14ac:dyDescent="0.2">
      <c r="E434">
        <v>406</v>
      </c>
      <c r="F434">
        <f t="shared" si="22"/>
        <v>16.672000000000001</v>
      </c>
      <c r="G434">
        <f t="shared" si="23"/>
        <v>6</v>
      </c>
    </row>
    <row r="435" spans="5:7" x14ac:dyDescent="0.2">
      <c r="E435">
        <v>407</v>
      </c>
      <c r="F435">
        <f t="shared" si="22"/>
        <v>16.672000000000001</v>
      </c>
      <c r="G435">
        <f t="shared" si="23"/>
        <v>6</v>
      </c>
    </row>
    <row r="436" spans="5:7" x14ac:dyDescent="0.2">
      <c r="E436">
        <v>408</v>
      </c>
      <c r="F436">
        <f t="shared" si="22"/>
        <v>16.672000000000001</v>
      </c>
      <c r="G436">
        <f t="shared" si="23"/>
        <v>6</v>
      </c>
    </row>
    <row r="437" spans="5:7" x14ac:dyDescent="0.2">
      <c r="E437">
        <v>409</v>
      </c>
      <c r="F437">
        <f t="shared" si="22"/>
        <v>16.672000000000001</v>
      </c>
      <c r="G437">
        <f t="shared" si="23"/>
        <v>6</v>
      </c>
    </row>
    <row r="438" spans="5:7" x14ac:dyDescent="0.2">
      <c r="E438">
        <v>410</v>
      </c>
      <c r="F438">
        <f t="shared" si="22"/>
        <v>16.672000000000001</v>
      </c>
      <c r="G438">
        <f t="shared" si="23"/>
        <v>6</v>
      </c>
    </row>
    <row r="439" spans="5:7" x14ac:dyDescent="0.2">
      <c r="E439">
        <v>411</v>
      </c>
      <c r="F439">
        <f t="shared" si="22"/>
        <v>16.672000000000001</v>
      </c>
      <c r="G439">
        <f t="shared" si="23"/>
        <v>6</v>
      </c>
    </row>
    <row r="440" spans="5:7" x14ac:dyDescent="0.2">
      <c r="E440">
        <v>412</v>
      </c>
      <c r="F440">
        <f t="shared" si="22"/>
        <v>16.672000000000001</v>
      </c>
      <c r="G440">
        <f t="shared" si="23"/>
        <v>6</v>
      </c>
    </row>
    <row r="441" spans="5:7" x14ac:dyDescent="0.2">
      <c r="E441">
        <v>413</v>
      </c>
      <c r="F441">
        <f t="shared" si="22"/>
        <v>16.672000000000001</v>
      </c>
      <c r="G441">
        <f t="shared" si="23"/>
        <v>6</v>
      </c>
    </row>
    <row r="442" spans="5:7" x14ac:dyDescent="0.2">
      <c r="E442">
        <v>414</v>
      </c>
      <c r="F442">
        <f t="shared" si="22"/>
        <v>16.672000000000001</v>
      </c>
      <c r="G442">
        <f t="shared" si="23"/>
        <v>6</v>
      </c>
    </row>
    <row r="443" spans="5:7" x14ac:dyDescent="0.2">
      <c r="E443">
        <v>415</v>
      </c>
      <c r="F443">
        <f t="shared" si="22"/>
        <v>16.672000000000001</v>
      </c>
      <c r="G443">
        <f t="shared" si="23"/>
        <v>6</v>
      </c>
    </row>
    <row r="444" spans="5:7" x14ac:dyDescent="0.2">
      <c r="E444">
        <v>416</v>
      </c>
      <c r="F444">
        <f t="shared" si="22"/>
        <v>16.672000000000001</v>
      </c>
      <c r="G444">
        <f t="shared" si="23"/>
        <v>6</v>
      </c>
    </row>
    <row r="445" spans="5:7" x14ac:dyDescent="0.2">
      <c r="E445">
        <v>417</v>
      </c>
      <c r="F445">
        <f t="shared" si="22"/>
        <v>16.672000000000001</v>
      </c>
      <c r="G445">
        <f t="shared" si="23"/>
        <v>6</v>
      </c>
    </row>
    <row r="446" spans="5:7" x14ac:dyDescent="0.2">
      <c r="E446">
        <v>418</v>
      </c>
      <c r="F446">
        <f t="shared" si="22"/>
        <v>16.672000000000001</v>
      </c>
      <c r="G446">
        <f t="shared" si="23"/>
        <v>6</v>
      </c>
    </row>
    <row r="447" spans="5:7" x14ac:dyDescent="0.2">
      <c r="E447">
        <v>419</v>
      </c>
      <c r="F447">
        <f t="shared" si="22"/>
        <v>16.672000000000001</v>
      </c>
      <c r="G447">
        <f t="shared" si="23"/>
        <v>6</v>
      </c>
    </row>
    <row r="448" spans="5:7" x14ac:dyDescent="0.2">
      <c r="E448">
        <v>420</v>
      </c>
      <c r="F448">
        <f t="shared" si="22"/>
        <v>16.672000000000001</v>
      </c>
      <c r="G448">
        <f t="shared" si="23"/>
        <v>6</v>
      </c>
    </row>
    <row r="449" spans="5:7" x14ac:dyDescent="0.2">
      <c r="E449">
        <v>421</v>
      </c>
      <c r="F449">
        <f t="shared" si="22"/>
        <v>16.672000000000001</v>
      </c>
      <c r="G449">
        <f t="shared" si="23"/>
        <v>6</v>
      </c>
    </row>
    <row r="450" spans="5:7" x14ac:dyDescent="0.2">
      <c r="E450">
        <v>422</v>
      </c>
      <c r="F450">
        <f t="shared" si="22"/>
        <v>16.672000000000001</v>
      </c>
      <c r="G450">
        <f t="shared" si="23"/>
        <v>6</v>
      </c>
    </row>
    <row r="451" spans="5:7" x14ac:dyDescent="0.2">
      <c r="E451">
        <v>423</v>
      </c>
      <c r="F451">
        <f t="shared" si="22"/>
        <v>16.672000000000001</v>
      </c>
      <c r="G451">
        <f t="shared" si="23"/>
        <v>6</v>
      </c>
    </row>
    <row r="452" spans="5:7" x14ac:dyDescent="0.2">
      <c r="E452">
        <v>424</v>
      </c>
      <c r="F452">
        <f t="shared" si="22"/>
        <v>16.672000000000001</v>
      </c>
      <c r="G452">
        <f t="shared" si="23"/>
        <v>6</v>
      </c>
    </row>
    <row r="453" spans="5:7" x14ac:dyDescent="0.2">
      <c r="E453">
        <v>425</v>
      </c>
      <c r="F453">
        <f t="shared" si="22"/>
        <v>16.672000000000001</v>
      </c>
      <c r="G453">
        <f t="shared" si="23"/>
        <v>6</v>
      </c>
    </row>
    <row r="454" spans="5:7" x14ac:dyDescent="0.2">
      <c r="E454">
        <v>426</v>
      </c>
      <c r="F454">
        <f t="shared" si="22"/>
        <v>11.346</v>
      </c>
      <c r="G454">
        <f t="shared" si="23"/>
        <v>6</v>
      </c>
    </row>
    <row r="455" spans="5:7" x14ac:dyDescent="0.2">
      <c r="E455">
        <v>427</v>
      </c>
      <c r="F455">
        <f t="shared" si="22"/>
        <v>11.346</v>
      </c>
      <c r="G455">
        <f t="shared" si="23"/>
        <v>6</v>
      </c>
    </row>
    <row r="456" spans="5:7" x14ac:dyDescent="0.2">
      <c r="E456">
        <v>428</v>
      </c>
      <c r="F456">
        <f t="shared" si="22"/>
        <v>11.346</v>
      </c>
      <c r="G456">
        <f t="shared" si="23"/>
        <v>6</v>
      </c>
    </row>
    <row r="457" spans="5:7" x14ac:dyDescent="0.2">
      <c r="E457">
        <v>429</v>
      </c>
      <c r="F457">
        <f t="shared" si="22"/>
        <v>11.346</v>
      </c>
      <c r="G457">
        <f t="shared" si="23"/>
        <v>6</v>
      </c>
    </row>
    <row r="458" spans="5:7" x14ac:dyDescent="0.2">
      <c r="E458">
        <v>430</v>
      </c>
      <c r="F458">
        <f t="shared" si="22"/>
        <v>11.346</v>
      </c>
      <c r="G458">
        <f t="shared" si="23"/>
        <v>6</v>
      </c>
    </row>
    <row r="459" spans="5:7" x14ac:dyDescent="0.2">
      <c r="E459">
        <v>431</v>
      </c>
      <c r="F459">
        <f t="shared" si="22"/>
        <v>11.346</v>
      </c>
      <c r="G459">
        <f t="shared" si="23"/>
        <v>6</v>
      </c>
    </row>
    <row r="460" spans="5:7" x14ac:dyDescent="0.2">
      <c r="E460">
        <v>432</v>
      </c>
      <c r="F460">
        <f t="shared" si="22"/>
        <v>11.346</v>
      </c>
      <c r="G460">
        <f t="shared" si="23"/>
        <v>6</v>
      </c>
    </row>
    <row r="461" spans="5:7" x14ac:dyDescent="0.2">
      <c r="E461">
        <v>433</v>
      </c>
      <c r="F461">
        <f t="shared" si="22"/>
        <v>11.346</v>
      </c>
      <c r="G461">
        <f t="shared" si="23"/>
        <v>6</v>
      </c>
    </row>
    <row r="462" spans="5:7" x14ac:dyDescent="0.2">
      <c r="E462">
        <v>434</v>
      </c>
      <c r="F462">
        <f t="shared" si="22"/>
        <v>11.346</v>
      </c>
      <c r="G462">
        <f t="shared" si="23"/>
        <v>6</v>
      </c>
    </row>
    <row r="463" spans="5:7" x14ac:dyDescent="0.2">
      <c r="E463">
        <v>435</v>
      </c>
      <c r="F463">
        <f t="shared" si="22"/>
        <v>11.346</v>
      </c>
      <c r="G463">
        <f t="shared" si="23"/>
        <v>6</v>
      </c>
    </row>
    <row r="464" spans="5:7" x14ac:dyDescent="0.2">
      <c r="E464">
        <v>436</v>
      </c>
      <c r="F464">
        <f t="shared" si="22"/>
        <v>11.346</v>
      </c>
      <c r="G464">
        <f t="shared" si="23"/>
        <v>6</v>
      </c>
    </row>
    <row r="465" spans="5:7" x14ac:dyDescent="0.2">
      <c r="E465">
        <v>437</v>
      </c>
      <c r="F465">
        <f t="shared" si="22"/>
        <v>11.346</v>
      </c>
      <c r="G465">
        <f t="shared" si="23"/>
        <v>6</v>
      </c>
    </row>
    <row r="466" spans="5:7" x14ac:dyDescent="0.2">
      <c r="E466">
        <v>438</v>
      </c>
      <c r="F466">
        <f t="shared" si="22"/>
        <v>11.346</v>
      </c>
      <c r="G466">
        <f t="shared" si="23"/>
        <v>6</v>
      </c>
    </row>
    <row r="467" spans="5:7" x14ac:dyDescent="0.2">
      <c r="E467">
        <v>439</v>
      </c>
      <c r="F467">
        <f t="shared" si="22"/>
        <v>11.346</v>
      </c>
      <c r="G467">
        <f t="shared" si="23"/>
        <v>6</v>
      </c>
    </row>
    <row r="468" spans="5:7" x14ac:dyDescent="0.2">
      <c r="E468">
        <v>440</v>
      </c>
      <c r="F468">
        <f t="shared" si="22"/>
        <v>11.346</v>
      </c>
      <c r="G468">
        <f t="shared" si="23"/>
        <v>6</v>
      </c>
    </row>
    <row r="469" spans="5:7" x14ac:dyDescent="0.2">
      <c r="E469">
        <v>441</v>
      </c>
      <c r="F469">
        <f t="shared" si="22"/>
        <v>11.346</v>
      </c>
      <c r="G469">
        <f t="shared" si="23"/>
        <v>6</v>
      </c>
    </row>
    <row r="470" spans="5:7" x14ac:dyDescent="0.2">
      <c r="E470">
        <v>442</v>
      </c>
      <c r="F470">
        <f t="shared" si="22"/>
        <v>11.346</v>
      </c>
      <c r="G470">
        <f t="shared" si="23"/>
        <v>6</v>
      </c>
    </row>
    <row r="471" spans="5:7" x14ac:dyDescent="0.2">
      <c r="E471">
        <v>443</v>
      </c>
      <c r="F471">
        <f t="shared" si="22"/>
        <v>11.346</v>
      </c>
      <c r="G471">
        <f t="shared" si="23"/>
        <v>6</v>
      </c>
    </row>
    <row r="472" spans="5:7" x14ac:dyDescent="0.2">
      <c r="E472">
        <v>444</v>
      </c>
      <c r="F472">
        <f t="shared" si="22"/>
        <v>11.346</v>
      </c>
      <c r="G472">
        <f t="shared" si="23"/>
        <v>6</v>
      </c>
    </row>
    <row r="473" spans="5:7" x14ac:dyDescent="0.2">
      <c r="E473">
        <v>445</v>
      </c>
      <c r="F473">
        <f t="shared" si="22"/>
        <v>11.346</v>
      </c>
      <c r="G473">
        <f t="shared" si="23"/>
        <v>6</v>
      </c>
    </row>
    <row r="474" spans="5:7" x14ac:dyDescent="0.2">
      <c r="E474">
        <v>446</v>
      </c>
      <c r="F474">
        <f t="shared" si="22"/>
        <v>11.346</v>
      </c>
      <c r="G474">
        <f t="shared" si="23"/>
        <v>6</v>
      </c>
    </row>
    <row r="475" spans="5:7" x14ac:dyDescent="0.2">
      <c r="E475">
        <v>447</v>
      </c>
      <c r="F475">
        <f t="shared" si="22"/>
        <v>11.346</v>
      </c>
      <c r="G475">
        <f t="shared" si="23"/>
        <v>6</v>
      </c>
    </row>
    <row r="476" spans="5:7" x14ac:dyDescent="0.2">
      <c r="E476">
        <v>448</v>
      </c>
      <c r="F476">
        <f t="shared" si="22"/>
        <v>11.346</v>
      </c>
      <c r="G476">
        <f t="shared" si="23"/>
        <v>6</v>
      </c>
    </row>
    <row r="477" spans="5:7" x14ac:dyDescent="0.2">
      <c r="E477">
        <v>449</v>
      </c>
      <c r="F477">
        <f t="shared" si="22"/>
        <v>11.346</v>
      </c>
      <c r="G477">
        <f t="shared" si="23"/>
        <v>6</v>
      </c>
    </row>
    <row r="478" spans="5:7" x14ac:dyDescent="0.2">
      <c r="E478">
        <v>450</v>
      </c>
      <c r="F478">
        <f t="shared" ref="F478:F541" si="24">VLOOKUP(E478,$B$29:$C$124,2)</f>
        <v>11.346</v>
      </c>
      <c r="G478">
        <f t="shared" ref="G478:G541" si="25">INT(((ROW(G450)-1)/75)+1)</f>
        <v>6</v>
      </c>
    </row>
    <row r="479" spans="5:7" x14ac:dyDescent="0.2">
      <c r="E479">
        <v>451</v>
      </c>
      <c r="F479">
        <f t="shared" si="24"/>
        <v>9.8109999999999999</v>
      </c>
      <c r="G479">
        <f t="shared" si="25"/>
        <v>7</v>
      </c>
    </row>
    <row r="480" spans="5:7" x14ac:dyDescent="0.2">
      <c r="E480">
        <v>452</v>
      </c>
      <c r="F480">
        <f t="shared" si="24"/>
        <v>9.8109999999999999</v>
      </c>
      <c r="G480">
        <f t="shared" si="25"/>
        <v>7</v>
      </c>
    </row>
    <row r="481" spans="5:7" x14ac:dyDescent="0.2">
      <c r="E481">
        <v>453</v>
      </c>
      <c r="F481">
        <f t="shared" si="24"/>
        <v>9.8109999999999999</v>
      </c>
      <c r="G481">
        <f t="shared" si="25"/>
        <v>7</v>
      </c>
    </row>
    <row r="482" spans="5:7" x14ac:dyDescent="0.2">
      <c r="E482">
        <v>454</v>
      </c>
      <c r="F482">
        <f t="shared" si="24"/>
        <v>9.8109999999999999</v>
      </c>
      <c r="G482">
        <f t="shared" si="25"/>
        <v>7</v>
      </c>
    </row>
    <row r="483" spans="5:7" x14ac:dyDescent="0.2">
      <c r="E483">
        <v>455</v>
      </c>
      <c r="F483">
        <f t="shared" si="24"/>
        <v>9.8109999999999999</v>
      </c>
      <c r="G483">
        <f t="shared" si="25"/>
        <v>7</v>
      </c>
    </row>
    <row r="484" spans="5:7" x14ac:dyDescent="0.2">
      <c r="E484">
        <v>456</v>
      </c>
      <c r="F484">
        <f t="shared" si="24"/>
        <v>9.8109999999999999</v>
      </c>
      <c r="G484">
        <f t="shared" si="25"/>
        <v>7</v>
      </c>
    </row>
    <row r="485" spans="5:7" x14ac:dyDescent="0.2">
      <c r="E485">
        <v>457</v>
      </c>
      <c r="F485">
        <f t="shared" si="24"/>
        <v>9.8109999999999999</v>
      </c>
      <c r="G485">
        <f t="shared" si="25"/>
        <v>7</v>
      </c>
    </row>
    <row r="486" spans="5:7" x14ac:dyDescent="0.2">
      <c r="E486">
        <v>458</v>
      </c>
      <c r="F486">
        <f t="shared" si="24"/>
        <v>9.8109999999999999</v>
      </c>
      <c r="G486">
        <f t="shared" si="25"/>
        <v>7</v>
      </c>
    </row>
    <row r="487" spans="5:7" x14ac:dyDescent="0.2">
      <c r="E487">
        <v>459</v>
      </c>
      <c r="F487">
        <f t="shared" si="24"/>
        <v>9.8109999999999999</v>
      </c>
      <c r="G487">
        <f t="shared" si="25"/>
        <v>7</v>
      </c>
    </row>
    <row r="488" spans="5:7" x14ac:dyDescent="0.2">
      <c r="E488">
        <v>460</v>
      </c>
      <c r="F488">
        <f t="shared" si="24"/>
        <v>9.8109999999999999</v>
      </c>
      <c r="G488">
        <f t="shared" si="25"/>
        <v>7</v>
      </c>
    </row>
    <row r="489" spans="5:7" x14ac:dyDescent="0.2">
      <c r="E489">
        <v>461</v>
      </c>
      <c r="F489">
        <f t="shared" si="24"/>
        <v>9.8109999999999999</v>
      </c>
      <c r="G489">
        <f t="shared" si="25"/>
        <v>7</v>
      </c>
    </row>
    <row r="490" spans="5:7" x14ac:dyDescent="0.2">
      <c r="E490">
        <v>462</v>
      </c>
      <c r="F490">
        <f t="shared" si="24"/>
        <v>9.8109999999999999</v>
      </c>
      <c r="G490">
        <f t="shared" si="25"/>
        <v>7</v>
      </c>
    </row>
    <row r="491" spans="5:7" x14ac:dyDescent="0.2">
      <c r="E491">
        <v>463</v>
      </c>
      <c r="F491">
        <f t="shared" si="24"/>
        <v>9.8109999999999999</v>
      </c>
      <c r="G491">
        <f t="shared" si="25"/>
        <v>7</v>
      </c>
    </row>
    <row r="492" spans="5:7" x14ac:dyDescent="0.2">
      <c r="E492">
        <v>464</v>
      </c>
      <c r="F492">
        <f t="shared" si="24"/>
        <v>9.8109999999999999</v>
      </c>
      <c r="G492">
        <f t="shared" si="25"/>
        <v>7</v>
      </c>
    </row>
    <row r="493" spans="5:7" x14ac:dyDescent="0.2">
      <c r="E493">
        <v>465</v>
      </c>
      <c r="F493">
        <f t="shared" si="24"/>
        <v>9.8109999999999999</v>
      </c>
      <c r="G493">
        <f t="shared" si="25"/>
        <v>7</v>
      </c>
    </row>
    <row r="494" spans="5:7" x14ac:dyDescent="0.2">
      <c r="E494">
        <v>466</v>
      </c>
      <c r="F494">
        <f t="shared" si="24"/>
        <v>9.8109999999999999</v>
      </c>
      <c r="G494">
        <f t="shared" si="25"/>
        <v>7</v>
      </c>
    </row>
    <row r="495" spans="5:7" x14ac:dyDescent="0.2">
      <c r="E495">
        <v>467</v>
      </c>
      <c r="F495">
        <f t="shared" si="24"/>
        <v>9.8109999999999999</v>
      </c>
      <c r="G495">
        <f t="shared" si="25"/>
        <v>7</v>
      </c>
    </row>
    <row r="496" spans="5:7" x14ac:dyDescent="0.2">
      <c r="E496">
        <v>468</v>
      </c>
      <c r="F496">
        <f t="shared" si="24"/>
        <v>9.8109999999999999</v>
      </c>
      <c r="G496">
        <f t="shared" si="25"/>
        <v>7</v>
      </c>
    </row>
    <row r="497" spans="5:7" x14ac:dyDescent="0.2">
      <c r="E497">
        <v>469</v>
      </c>
      <c r="F497">
        <f t="shared" si="24"/>
        <v>9.8109999999999999</v>
      </c>
      <c r="G497">
        <f t="shared" si="25"/>
        <v>7</v>
      </c>
    </row>
    <row r="498" spans="5:7" x14ac:dyDescent="0.2">
      <c r="E498">
        <v>470</v>
      </c>
      <c r="F498">
        <f t="shared" si="24"/>
        <v>9.8109999999999999</v>
      </c>
      <c r="G498">
        <f t="shared" si="25"/>
        <v>7</v>
      </c>
    </row>
    <row r="499" spans="5:7" x14ac:dyDescent="0.2">
      <c r="E499">
        <v>471</v>
      </c>
      <c r="F499">
        <f t="shared" si="24"/>
        <v>9.8109999999999999</v>
      </c>
      <c r="G499">
        <f t="shared" si="25"/>
        <v>7</v>
      </c>
    </row>
    <row r="500" spans="5:7" x14ac:dyDescent="0.2">
      <c r="E500">
        <v>472</v>
      </c>
      <c r="F500">
        <f t="shared" si="24"/>
        <v>9.8109999999999999</v>
      </c>
      <c r="G500">
        <f t="shared" si="25"/>
        <v>7</v>
      </c>
    </row>
    <row r="501" spans="5:7" x14ac:dyDescent="0.2">
      <c r="E501">
        <v>473</v>
      </c>
      <c r="F501">
        <f t="shared" si="24"/>
        <v>9.8109999999999999</v>
      </c>
      <c r="G501">
        <f t="shared" si="25"/>
        <v>7</v>
      </c>
    </row>
    <row r="502" spans="5:7" x14ac:dyDescent="0.2">
      <c r="E502">
        <v>474</v>
      </c>
      <c r="F502">
        <f t="shared" si="24"/>
        <v>9.8109999999999999</v>
      </c>
      <c r="G502">
        <f t="shared" si="25"/>
        <v>7</v>
      </c>
    </row>
    <row r="503" spans="5:7" x14ac:dyDescent="0.2">
      <c r="E503">
        <v>475</v>
      </c>
      <c r="F503">
        <f t="shared" si="24"/>
        <v>9.8109999999999999</v>
      </c>
      <c r="G503">
        <f t="shared" si="25"/>
        <v>7</v>
      </c>
    </row>
    <row r="504" spans="5:7" x14ac:dyDescent="0.2">
      <c r="E504">
        <v>476</v>
      </c>
      <c r="F504">
        <f t="shared" si="24"/>
        <v>14.419</v>
      </c>
      <c r="G504">
        <f t="shared" si="25"/>
        <v>7</v>
      </c>
    </row>
    <row r="505" spans="5:7" x14ac:dyDescent="0.2">
      <c r="E505">
        <v>477</v>
      </c>
      <c r="F505">
        <f t="shared" si="24"/>
        <v>14.419</v>
      </c>
      <c r="G505">
        <f t="shared" si="25"/>
        <v>7</v>
      </c>
    </row>
    <row r="506" spans="5:7" x14ac:dyDescent="0.2">
      <c r="E506">
        <v>478</v>
      </c>
      <c r="F506">
        <f t="shared" si="24"/>
        <v>14.419</v>
      </c>
      <c r="G506">
        <f t="shared" si="25"/>
        <v>7</v>
      </c>
    </row>
    <row r="507" spans="5:7" x14ac:dyDescent="0.2">
      <c r="E507">
        <v>479</v>
      </c>
      <c r="F507">
        <f t="shared" si="24"/>
        <v>14.419</v>
      </c>
      <c r="G507">
        <f t="shared" si="25"/>
        <v>7</v>
      </c>
    </row>
    <row r="508" spans="5:7" x14ac:dyDescent="0.2">
      <c r="E508">
        <v>480</v>
      </c>
      <c r="F508">
        <f t="shared" si="24"/>
        <v>14.419</v>
      </c>
      <c r="G508">
        <f t="shared" si="25"/>
        <v>7</v>
      </c>
    </row>
    <row r="509" spans="5:7" x14ac:dyDescent="0.2">
      <c r="E509">
        <v>481</v>
      </c>
      <c r="F509">
        <f t="shared" si="24"/>
        <v>14.419</v>
      </c>
      <c r="G509">
        <f t="shared" si="25"/>
        <v>7</v>
      </c>
    </row>
    <row r="510" spans="5:7" x14ac:dyDescent="0.2">
      <c r="E510">
        <v>482</v>
      </c>
      <c r="F510">
        <f t="shared" si="24"/>
        <v>14.419</v>
      </c>
      <c r="G510">
        <f t="shared" si="25"/>
        <v>7</v>
      </c>
    </row>
    <row r="511" spans="5:7" x14ac:dyDescent="0.2">
      <c r="E511">
        <v>483</v>
      </c>
      <c r="F511">
        <f t="shared" si="24"/>
        <v>14.419</v>
      </c>
      <c r="G511">
        <f t="shared" si="25"/>
        <v>7</v>
      </c>
    </row>
    <row r="512" spans="5:7" x14ac:dyDescent="0.2">
      <c r="E512">
        <v>484</v>
      </c>
      <c r="F512">
        <f t="shared" si="24"/>
        <v>14.419</v>
      </c>
      <c r="G512">
        <f t="shared" si="25"/>
        <v>7</v>
      </c>
    </row>
    <row r="513" spans="5:7" x14ac:dyDescent="0.2">
      <c r="E513">
        <v>485</v>
      </c>
      <c r="F513">
        <f t="shared" si="24"/>
        <v>14.419</v>
      </c>
      <c r="G513">
        <f t="shared" si="25"/>
        <v>7</v>
      </c>
    </row>
    <row r="514" spans="5:7" x14ac:dyDescent="0.2">
      <c r="E514">
        <v>486</v>
      </c>
      <c r="F514">
        <f t="shared" si="24"/>
        <v>14.419</v>
      </c>
      <c r="G514">
        <f t="shared" si="25"/>
        <v>7</v>
      </c>
    </row>
    <row r="515" spans="5:7" x14ac:dyDescent="0.2">
      <c r="E515">
        <v>487</v>
      </c>
      <c r="F515">
        <f t="shared" si="24"/>
        <v>14.419</v>
      </c>
      <c r="G515">
        <f t="shared" si="25"/>
        <v>7</v>
      </c>
    </row>
    <row r="516" spans="5:7" x14ac:dyDescent="0.2">
      <c r="E516">
        <v>488</v>
      </c>
      <c r="F516">
        <f t="shared" si="24"/>
        <v>14.419</v>
      </c>
      <c r="G516">
        <f t="shared" si="25"/>
        <v>7</v>
      </c>
    </row>
    <row r="517" spans="5:7" x14ac:dyDescent="0.2">
      <c r="E517">
        <v>489</v>
      </c>
      <c r="F517">
        <f t="shared" si="24"/>
        <v>14.419</v>
      </c>
      <c r="G517">
        <f t="shared" si="25"/>
        <v>7</v>
      </c>
    </row>
    <row r="518" spans="5:7" x14ac:dyDescent="0.2">
      <c r="E518">
        <v>490</v>
      </c>
      <c r="F518">
        <f t="shared" si="24"/>
        <v>14.419</v>
      </c>
      <c r="G518">
        <f t="shared" si="25"/>
        <v>7</v>
      </c>
    </row>
    <row r="519" spans="5:7" x14ac:dyDescent="0.2">
      <c r="E519">
        <v>491</v>
      </c>
      <c r="F519">
        <f t="shared" si="24"/>
        <v>14.419</v>
      </c>
      <c r="G519">
        <f t="shared" si="25"/>
        <v>7</v>
      </c>
    </row>
    <row r="520" spans="5:7" x14ac:dyDescent="0.2">
      <c r="E520">
        <v>492</v>
      </c>
      <c r="F520">
        <f t="shared" si="24"/>
        <v>14.419</v>
      </c>
      <c r="G520">
        <f t="shared" si="25"/>
        <v>7</v>
      </c>
    </row>
    <row r="521" spans="5:7" x14ac:dyDescent="0.2">
      <c r="E521">
        <v>493</v>
      </c>
      <c r="F521">
        <f t="shared" si="24"/>
        <v>14.419</v>
      </c>
      <c r="G521">
        <f t="shared" si="25"/>
        <v>7</v>
      </c>
    </row>
    <row r="522" spans="5:7" x14ac:dyDescent="0.2">
      <c r="E522">
        <v>494</v>
      </c>
      <c r="F522">
        <f t="shared" si="24"/>
        <v>14.419</v>
      </c>
      <c r="G522">
        <f t="shared" si="25"/>
        <v>7</v>
      </c>
    </row>
    <row r="523" spans="5:7" x14ac:dyDescent="0.2">
      <c r="E523">
        <v>495</v>
      </c>
      <c r="F523">
        <f t="shared" si="24"/>
        <v>14.419</v>
      </c>
      <c r="G523">
        <f t="shared" si="25"/>
        <v>7</v>
      </c>
    </row>
    <row r="524" spans="5:7" x14ac:dyDescent="0.2">
      <c r="E524">
        <v>496</v>
      </c>
      <c r="F524">
        <f t="shared" si="24"/>
        <v>14.419</v>
      </c>
      <c r="G524">
        <f t="shared" si="25"/>
        <v>7</v>
      </c>
    </row>
    <row r="525" spans="5:7" x14ac:dyDescent="0.2">
      <c r="E525">
        <v>497</v>
      </c>
      <c r="F525">
        <f t="shared" si="24"/>
        <v>14.419</v>
      </c>
      <c r="G525">
        <f t="shared" si="25"/>
        <v>7</v>
      </c>
    </row>
    <row r="526" spans="5:7" x14ac:dyDescent="0.2">
      <c r="E526">
        <v>498</v>
      </c>
      <c r="F526">
        <f t="shared" si="24"/>
        <v>14.419</v>
      </c>
      <c r="G526">
        <f t="shared" si="25"/>
        <v>7</v>
      </c>
    </row>
    <row r="527" spans="5:7" x14ac:dyDescent="0.2">
      <c r="E527">
        <v>499</v>
      </c>
      <c r="F527">
        <f t="shared" si="24"/>
        <v>14.419</v>
      </c>
      <c r="G527">
        <f t="shared" si="25"/>
        <v>7</v>
      </c>
    </row>
    <row r="528" spans="5:7" x14ac:dyDescent="0.2">
      <c r="E528">
        <v>500</v>
      </c>
      <c r="F528">
        <f t="shared" si="24"/>
        <v>14.419</v>
      </c>
      <c r="G528">
        <f t="shared" si="25"/>
        <v>7</v>
      </c>
    </row>
    <row r="529" spans="5:7" x14ac:dyDescent="0.2">
      <c r="E529">
        <v>501</v>
      </c>
      <c r="F529">
        <f t="shared" si="24"/>
        <v>15.113</v>
      </c>
      <c r="G529">
        <f t="shared" si="25"/>
        <v>7</v>
      </c>
    </row>
    <row r="530" spans="5:7" x14ac:dyDescent="0.2">
      <c r="E530">
        <v>502</v>
      </c>
      <c r="F530">
        <f t="shared" si="24"/>
        <v>15.113</v>
      </c>
      <c r="G530">
        <f t="shared" si="25"/>
        <v>7</v>
      </c>
    </row>
    <row r="531" spans="5:7" x14ac:dyDescent="0.2">
      <c r="E531">
        <v>503</v>
      </c>
      <c r="F531">
        <f t="shared" si="24"/>
        <v>15.113</v>
      </c>
      <c r="G531">
        <f t="shared" si="25"/>
        <v>7</v>
      </c>
    </row>
    <row r="532" spans="5:7" x14ac:dyDescent="0.2">
      <c r="E532">
        <v>504</v>
      </c>
      <c r="F532">
        <f t="shared" si="24"/>
        <v>15.113</v>
      </c>
      <c r="G532">
        <f t="shared" si="25"/>
        <v>7</v>
      </c>
    </row>
    <row r="533" spans="5:7" x14ac:dyDescent="0.2">
      <c r="E533">
        <v>505</v>
      </c>
      <c r="F533">
        <f t="shared" si="24"/>
        <v>15.113</v>
      </c>
      <c r="G533">
        <f t="shared" si="25"/>
        <v>7</v>
      </c>
    </row>
    <row r="534" spans="5:7" x14ac:dyDescent="0.2">
      <c r="E534">
        <v>506</v>
      </c>
      <c r="F534">
        <f t="shared" si="24"/>
        <v>15.113</v>
      </c>
      <c r="G534">
        <f t="shared" si="25"/>
        <v>7</v>
      </c>
    </row>
    <row r="535" spans="5:7" x14ac:dyDescent="0.2">
      <c r="E535">
        <v>507</v>
      </c>
      <c r="F535">
        <f t="shared" si="24"/>
        <v>15.113</v>
      </c>
      <c r="G535">
        <f t="shared" si="25"/>
        <v>7</v>
      </c>
    </row>
    <row r="536" spans="5:7" x14ac:dyDescent="0.2">
      <c r="E536">
        <v>508</v>
      </c>
      <c r="F536">
        <f t="shared" si="24"/>
        <v>15.113</v>
      </c>
      <c r="G536">
        <f t="shared" si="25"/>
        <v>7</v>
      </c>
    </row>
    <row r="537" spans="5:7" x14ac:dyDescent="0.2">
      <c r="E537">
        <v>509</v>
      </c>
      <c r="F537">
        <f t="shared" si="24"/>
        <v>15.113</v>
      </c>
      <c r="G537">
        <f t="shared" si="25"/>
        <v>7</v>
      </c>
    </row>
    <row r="538" spans="5:7" x14ac:dyDescent="0.2">
      <c r="E538">
        <v>510</v>
      </c>
      <c r="F538">
        <f t="shared" si="24"/>
        <v>15.113</v>
      </c>
      <c r="G538">
        <f t="shared" si="25"/>
        <v>7</v>
      </c>
    </row>
    <row r="539" spans="5:7" x14ac:dyDescent="0.2">
      <c r="E539">
        <v>511</v>
      </c>
      <c r="F539">
        <f t="shared" si="24"/>
        <v>15.113</v>
      </c>
      <c r="G539">
        <f t="shared" si="25"/>
        <v>7</v>
      </c>
    </row>
    <row r="540" spans="5:7" x14ac:dyDescent="0.2">
      <c r="E540">
        <v>512</v>
      </c>
      <c r="F540">
        <f t="shared" si="24"/>
        <v>15.113</v>
      </c>
      <c r="G540">
        <f t="shared" si="25"/>
        <v>7</v>
      </c>
    </row>
    <row r="541" spans="5:7" x14ac:dyDescent="0.2">
      <c r="E541">
        <v>513</v>
      </c>
      <c r="F541">
        <f t="shared" si="24"/>
        <v>15.113</v>
      </c>
      <c r="G541">
        <f t="shared" si="25"/>
        <v>7</v>
      </c>
    </row>
    <row r="542" spans="5:7" x14ac:dyDescent="0.2">
      <c r="E542">
        <v>514</v>
      </c>
      <c r="F542">
        <f t="shared" ref="F542:F605" si="26">VLOOKUP(E542,$B$29:$C$124,2)</f>
        <v>15.113</v>
      </c>
      <c r="G542">
        <f t="shared" ref="G542:G605" si="27">INT(((ROW(G514)-1)/75)+1)</f>
        <v>7</v>
      </c>
    </row>
    <row r="543" spans="5:7" x14ac:dyDescent="0.2">
      <c r="E543">
        <v>515</v>
      </c>
      <c r="F543">
        <f t="shared" si="26"/>
        <v>15.113</v>
      </c>
      <c r="G543">
        <f t="shared" si="27"/>
        <v>7</v>
      </c>
    </row>
    <row r="544" spans="5:7" x14ac:dyDescent="0.2">
      <c r="E544">
        <v>516</v>
      </c>
      <c r="F544">
        <f t="shared" si="26"/>
        <v>15.113</v>
      </c>
      <c r="G544">
        <f t="shared" si="27"/>
        <v>7</v>
      </c>
    </row>
    <row r="545" spans="5:7" x14ac:dyDescent="0.2">
      <c r="E545">
        <v>517</v>
      </c>
      <c r="F545">
        <f t="shared" si="26"/>
        <v>15.113</v>
      </c>
      <c r="G545">
        <f t="shared" si="27"/>
        <v>7</v>
      </c>
    </row>
    <row r="546" spans="5:7" x14ac:dyDescent="0.2">
      <c r="E546">
        <v>518</v>
      </c>
      <c r="F546">
        <f t="shared" si="26"/>
        <v>15.113</v>
      </c>
      <c r="G546">
        <f t="shared" si="27"/>
        <v>7</v>
      </c>
    </row>
    <row r="547" spans="5:7" x14ac:dyDescent="0.2">
      <c r="E547">
        <v>519</v>
      </c>
      <c r="F547">
        <f t="shared" si="26"/>
        <v>15.113</v>
      </c>
      <c r="G547">
        <f t="shared" si="27"/>
        <v>7</v>
      </c>
    </row>
    <row r="548" spans="5:7" x14ac:dyDescent="0.2">
      <c r="E548">
        <v>520</v>
      </c>
      <c r="F548">
        <f t="shared" si="26"/>
        <v>15.113</v>
      </c>
      <c r="G548">
        <f t="shared" si="27"/>
        <v>7</v>
      </c>
    </row>
    <row r="549" spans="5:7" x14ac:dyDescent="0.2">
      <c r="E549">
        <v>521</v>
      </c>
      <c r="F549">
        <f t="shared" si="26"/>
        <v>15.113</v>
      </c>
      <c r="G549">
        <f t="shared" si="27"/>
        <v>7</v>
      </c>
    </row>
    <row r="550" spans="5:7" x14ac:dyDescent="0.2">
      <c r="E550">
        <v>522</v>
      </c>
      <c r="F550">
        <f t="shared" si="26"/>
        <v>15.113</v>
      </c>
      <c r="G550">
        <f t="shared" si="27"/>
        <v>7</v>
      </c>
    </row>
    <row r="551" spans="5:7" x14ac:dyDescent="0.2">
      <c r="E551">
        <v>523</v>
      </c>
      <c r="F551">
        <f t="shared" si="26"/>
        <v>15.113</v>
      </c>
      <c r="G551">
        <f t="shared" si="27"/>
        <v>7</v>
      </c>
    </row>
    <row r="552" spans="5:7" x14ac:dyDescent="0.2">
      <c r="E552">
        <v>524</v>
      </c>
      <c r="F552">
        <f t="shared" si="26"/>
        <v>15.113</v>
      </c>
      <c r="G552">
        <f t="shared" si="27"/>
        <v>7</v>
      </c>
    </row>
    <row r="553" spans="5:7" x14ac:dyDescent="0.2">
      <c r="E553">
        <v>525</v>
      </c>
      <c r="F553">
        <f t="shared" si="26"/>
        <v>15.113</v>
      </c>
      <c r="G553">
        <f t="shared" si="27"/>
        <v>7</v>
      </c>
    </row>
    <row r="554" spans="5:7" x14ac:dyDescent="0.2">
      <c r="E554">
        <v>526</v>
      </c>
      <c r="F554">
        <f t="shared" si="26"/>
        <v>12.074999999999999</v>
      </c>
      <c r="G554">
        <f t="shared" si="27"/>
        <v>8</v>
      </c>
    </row>
    <row r="555" spans="5:7" x14ac:dyDescent="0.2">
      <c r="E555">
        <v>527</v>
      </c>
      <c r="F555">
        <f t="shared" si="26"/>
        <v>12.074999999999999</v>
      </c>
      <c r="G555">
        <f t="shared" si="27"/>
        <v>8</v>
      </c>
    </row>
    <row r="556" spans="5:7" x14ac:dyDescent="0.2">
      <c r="E556">
        <v>528</v>
      </c>
      <c r="F556">
        <f t="shared" si="26"/>
        <v>12.074999999999999</v>
      </c>
      <c r="G556">
        <f t="shared" si="27"/>
        <v>8</v>
      </c>
    </row>
    <row r="557" spans="5:7" x14ac:dyDescent="0.2">
      <c r="E557">
        <v>529</v>
      </c>
      <c r="F557">
        <f t="shared" si="26"/>
        <v>12.074999999999999</v>
      </c>
      <c r="G557">
        <f t="shared" si="27"/>
        <v>8</v>
      </c>
    </row>
    <row r="558" spans="5:7" x14ac:dyDescent="0.2">
      <c r="E558">
        <v>530</v>
      </c>
      <c r="F558">
        <f t="shared" si="26"/>
        <v>12.074999999999999</v>
      </c>
      <c r="G558">
        <f t="shared" si="27"/>
        <v>8</v>
      </c>
    </row>
    <row r="559" spans="5:7" x14ac:dyDescent="0.2">
      <c r="E559">
        <v>531</v>
      </c>
      <c r="F559">
        <f t="shared" si="26"/>
        <v>12.074999999999999</v>
      </c>
      <c r="G559">
        <f t="shared" si="27"/>
        <v>8</v>
      </c>
    </row>
    <row r="560" spans="5:7" x14ac:dyDescent="0.2">
      <c r="E560">
        <v>532</v>
      </c>
      <c r="F560">
        <f t="shared" si="26"/>
        <v>12.074999999999999</v>
      </c>
      <c r="G560">
        <f t="shared" si="27"/>
        <v>8</v>
      </c>
    </row>
    <row r="561" spans="5:7" x14ac:dyDescent="0.2">
      <c r="E561">
        <v>533</v>
      </c>
      <c r="F561">
        <f t="shared" si="26"/>
        <v>12.074999999999999</v>
      </c>
      <c r="G561">
        <f t="shared" si="27"/>
        <v>8</v>
      </c>
    </row>
    <row r="562" spans="5:7" x14ac:dyDescent="0.2">
      <c r="E562">
        <v>534</v>
      </c>
      <c r="F562">
        <f t="shared" si="26"/>
        <v>12.074999999999999</v>
      </c>
      <c r="G562">
        <f t="shared" si="27"/>
        <v>8</v>
      </c>
    </row>
    <row r="563" spans="5:7" x14ac:dyDescent="0.2">
      <c r="E563">
        <v>535</v>
      </c>
      <c r="F563">
        <f t="shared" si="26"/>
        <v>12.074999999999999</v>
      </c>
      <c r="G563">
        <f t="shared" si="27"/>
        <v>8</v>
      </c>
    </row>
    <row r="564" spans="5:7" x14ac:dyDescent="0.2">
      <c r="E564">
        <v>536</v>
      </c>
      <c r="F564">
        <f t="shared" si="26"/>
        <v>12.074999999999999</v>
      </c>
      <c r="G564">
        <f t="shared" si="27"/>
        <v>8</v>
      </c>
    </row>
    <row r="565" spans="5:7" x14ac:dyDescent="0.2">
      <c r="E565">
        <v>537</v>
      </c>
      <c r="F565">
        <f t="shared" si="26"/>
        <v>12.074999999999999</v>
      </c>
      <c r="G565">
        <f t="shared" si="27"/>
        <v>8</v>
      </c>
    </row>
    <row r="566" spans="5:7" x14ac:dyDescent="0.2">
      <c r="E566">
        <v>538</v>
      </c>
      <c r="F566">
        <f t="shared" si="26"/>
        <v>12.074999999999999</v>
      </c>
      <c r="G566">
        <f t="shared" si="27"/>
        <v>8</v>
      </c>
    </row>
    <row r="567" spans="5:7" x14ac:dyDescent="0.2">
      <c r="E567">
        <v>539</v>
      </c>
      <c r="F567">
        <f t="shared" si="26"/>
        <v>12.074999999999999</v>
      </c>
      <c r="G567">
        <f t="shared" si="27"/>
        <v>8</v>
      </c>
    </row>
    <row r="568" spans="5:7" x14ac:dyDescent="0.2">
      <c r="E568">
        <v>540</v>
      </c>
      <c r="F568">
        <f t="shared" si="26"/>
        <v>12.074999999999999</v>
      </c>
      <c r="G568">
        <f t="shared" si="27"/>
        <v>8</v>
      </c>
    </row>
    <row r="569" spans="5:7" x14ac:dyDescent="0.2">
      <c r="E569">
        <v>541</v>
      </c>
      <c r="F569">
        <f t="shared" si="26"/>
        <v>12.074999999999999</v>
      </c>
      <c r="G569">
        <f t="shared" si="27"/>
        <v>8</v>
      </c>
    </row>
    <row r="570" spans="5:7" x14ac:dyDescent="0.2">
      <c r="E570">
        <v>542</v>
      </c>
      <c r="F570">
        <f t="shared" si="26"/>
        <v>12.074999999999999</v>
      </c>
      <c r="G570">
        <f t="shared" si="27"/>
        <v>8</v>
      </c>
    </row>
    <row r="571" spans="5:7" x14ac:dyDescent="0.2">
      <c r="E571">
        <v>543</v>
      </c>
      <c r="F571">
        <f t="shared" si="26"/>
        <v>12.074999999999999</v>
      </c>
      <c r="G571">
        <f t="shared" si="27"/>
        <v>8</v>
      </c>
    </row>
    <row r="572" spans="5:7" x14ac:dyDescent="0.2">
      <c r="E572">
        <v>544</v>
      </c>
      <c r="F572">
        <f t="shared" si="26"/>
        <v>12.074999999999999</v>
      </c>
      <c r="G572">
        <f t="shared" si="27"/>
        <v>8</v>
      </c>
    </row>
    <row r="573" spans="5:7" x14ac:dyDescent="0.2">
      <c r="E573">
        <v>545</v>
      </c>
      <c r="F573">
        <f t="shared" si="26"/>
        <v>12.074999999999999</v>
      </c>
      <c r="G573">
        <f t="shared" si="27"/>
        <v>8</v>
      </c>
    </row>
    <row r="574" spans="5:7" x14ac:dyDescent="0.2">
      <c r="E574">
        <v>546</v>
      </c>
      <c r="F574">
        <f t="shared" si="26"/>
        <v>12.074999999999999</v>
      </c>
      <c r="G574">
        <f t="shared" si="27"/>
        <v>8</v>
      </c>
    </row>
    <row r="575" spans="5:7" x14ac:dyDescent="0.2">
      <c r="E575">
        <v>547</v>
      </c>
      <c r="F575">
        <f t="shared" si="26"/>
        <v>12.074999999999999</v>
      </c>
      <c r="G575">
        <f t="shared" si="27"/>
        <v>8</v>
      </c>
    </row>
    <row r="576" spans="5:7" x14ac:dyDescent="0.2">
      <c r="E576">
        <v>548</v>
      </c>
      <c r="F576">
        <f t="shared" si="26"/>
        <v>12.074999999999999</v>
      </c>
      <c r="G576">
        <f t="shared" si="27"/>
        <v>8</v>
      </c>
    </row>
    <row r="577" spans="5:7" x14ac:dyDescent="0.2">
      <c r="E577">
        <v>549</v>
      </c>
      <c r="F577">
        <f t="shared" si="26"/>
        <v>12.074999999999999</v>
      </c>
      <c r="G577">
        <f t="shared" si="27"/>
        <v>8</v>
      </c>
    </row>
    <row r="578" spans="5:7" x14ac:dyDescent="0.2">
      <c r="E578">
        <v>550</v>
      </c>
      <c r="F578">
        <f t="shared" si="26"/>
        <v>12.074999999999999</v>
      </c>
      <c r="G578">
        <f t="shared" si="27"/>
        <v>8</v>
      </c>
    </row>
    <row r="579" spans="5:7" x14ac:dyDescent="0.2">
      <c r="E579">
        <v>551</v>
      </c>
      <c r="F579">
        <f t="shared" si="26"/>
        <v>15.867000000000001</v>
      </c>
      <c r="G579">
        <f t="shared" si="27"/>
        <v>8</v>
      </c>
    </row>
    <row r="580" spans="5:7" x14ac:dyDescent="0.2">
      <c r="E580">
        <v>552</v>
      </c>
      <c r="F580">
        <f t="shared" si="26"/>
        <v>15.867000000000001</v>
      </c>
      <c r="G580">
        <f t="shared" si="27"/>
        <v>8</v>
      </c>
    </row>
    <row r="581" spans="5:7" x14ac:dyDescent="0.2">
      <c r="E581">
        <v>553</v>
      </c>
      <c r="F581">
        <f t="shared" si="26"/>
        <v>15.867000000000001</v>
      </c>
      <c r="G581">
        <f t="shared" si="27"/>
        <v>8</v>
      </c>
    </row>
    <row r="582" spans="5:7" x14ac:dyDescent="0.2">
      <c r="E582">
        <v>554</v>
      </c>
      <c r="F582">
        <f t="shared" si="26"/>
        <v>15.867000000000001</v>
      </c>
      <c r="G582">
        <f t="shared" si="27"/>
        <v>8</v>
      </c>
    </row>
    <row r="583" spans="5:7" x14ac:dyDescent="0.2">
      <c r="E583">
        <v>555</v>
      </c>
      <c r="F583">
        <f t="shared" si="26"/>
        <v>15.867000000000001</v>
      </c>
      <c r="G583">
        <f t="shared" si="27"/>
        <v>8</v>
      </c>
    </row>
    <row r="584" spans="5:7" x14ac:dyDescent="0.2">
      <c r="E584">
        <v>556</v>
      </c>
      <c r="F584">
        <f t="shared" si="26"/>
        <v>15.867000000000001</v>
      </c>
      <c r="G584">
        <f t="shared" si="27"/>
        <v>8</v>
      </c>
    </row>
    <row r="585" spans="5:7" x14ac:dyDescent="0.2">
      <c r="E585">
        <v>557</v>
      </c>
      <c r="F585">
        <f t="shared" si="26"/>
        <v>15.867000000000001</v>
      </c>
      <c r="G585">
        <f t="shared" si="27"/>
        <v>8</v>
      </c>
    </row>
    <row r="586" spans="5:7" x14ac:dyDescent="0.2">
      <c r="E586">
        <v>558</v>
      </c>
      <c r="F586">
        <f t="shared" si="26"/>
        <v>15.867000000000001</v>
      </c>
      <c r="G586">
        <f t="shared" si="27"/>
        <v>8</v>
      </c>
    </row>
    <row r="587" spans="5:7" x14ac:dyDescent="0.2">
      <c r="E587">
        <v>559</v>
      </c>
      <c r="F587">
        <f t="shared" si="26"/>
        <v>15.867000000000001</v>
      </c>
      <c r="G587">
        <f t="shared" si="27"/>
        <v>8</v>
      </c>
    </row>
    <row r="588" spans="5:7" x14ac:dyDescent="0.2">
      <c r="E588">
        <v>560</v>
      </c>
      <c r="F588">
        <f t="shared" si="26"/>
        <v>15.867000000000001</v>
      </c>
      <c r="G588">
        <f t="shared" si="27"/>
        <v>8</v>
      </c>
    </row>
    <row r="589" spans="5:7" x14ac:dyDescent="0.2">
      <c r="E589">
        <v>561</v>
      </c>
      <c r="F589">
        <f t="shared" si="26"/>
        <v>15.867000000000001</v>
      </c>
      <c r="G589">
        <f t="shared" si="27"/>
        <v>8</v>
      </c>
    </row>
    <row r="590" spans="5:7" x14ac:dyDescent="0.2">
      <c r="E590">
        <v>562</v>
      </c>
      <c r="F590">
        <f t="shared" si="26"/>
        <v>15.867000000000001</v>
      </c>
      <c r="G590">
        <f t="shared" si="27"/>
        <v>8</v>
      </c>
    </row>
    <row r="591" spans="5:7" x14ac:dyDescent="0.2">
      <c r="E591">
        <v>563</v>
      </c>
      <c r="F591">
        <f t="shared" si="26"/>
        <v>15.867000000000001</v>
      </c>
      <c r="G591">
        <f t="shared" si="27"/>
        <v>8</v>
      </c>
    </row>
    <row r="592" spans="5:7" x14ac:dyDescent="0.2">
      <c r="E592">
        <v>564</v>
      </c>
      <c r="F592">
        <f t="shared" si="26"/>
        <v>15.867000000000001</v>
      </c>
      <c r="G592">
        <f t="shared" si="27"/>
        <v>8</v>
      </c>
    </row>
    <row r="593" spans="5:7" x14ac:dyDescent="0.2">
      <c r="E593">
        <v>565</v>
      </c>
      <c r="F593">
        <f t="shared" si="26"/>
        <v>15.867000000000001</v>
      </c>
      <c r="G593">
        <f t="shared" si="27"/>
        <v>8</v>
      </c>
    </row>
    <row r="594" spans="5:7" x14ac:dyDescent="0.2">
      <c r="E594">
        <v>566</v>
      </c>
      <c r="F594">
        <f t="shared" si="26"/>
        <v>15.867000000000001</v>
      </c>
      <c r="G594">
        <f t="shared" si="27"/>
        <v>8</v>
      </c>
    </row>
    <row r="595" spans="5:7" x14ac:dyDescent="0.2">
      <c r="E595">
        <v>567</v>
      </c>
      <c r="F595">
        <f t="shared" si="26"/>
        <v>15.867000000000001</v>
      </c>
      <c r="G595">
        <f t="shared" si="27"/>
        <v>8</v>
      </c>
    </row>
    <row r="596" spans="5:7" x14ac:dyDescent="0.2">
      <c r="E596">
        <v>568</v>
      </c>
      <c r="F596">
        <f t="shared" si="26"/>
        <v>15.867000000000001</v>
      </c>
      <c r="G596">
        <f t="shared" si="27"/>
        <v>8</v>
      </c>
    </row>
    <row r="597" spans="5:7" x14ac:dyDescent="0.2">
      <c r="E597">
        <v>569</v>
      </c>
      <c r="F597">
        <f t="shared" si="26"/>
        <v>15.867000000000001</v>
      </c>
      <c r="G597">
        <f t="shared" si="27"/>
        <v>8</v>
      </c>
    </row>
    <row r="598" spans="5:7" x14ac:dyDescent="0.2">
      <c r="E598">
        <v>570</v>
      </c>
      <c r="F598">
        <f t="shared" si="26"/>
        <v>15.867000000000001</v>
      </c>
      <c r="G598">
        <f t="shared" si="27"/>
        <v>8</v>
      </c>
    </row>
    <row r="599" spans="5:7" x14ac:dyDescent="0.2">
      <c r="E599">
        <v>571</v>
      </c>
      <c r="F599">
        <f t="shared" si="26"/>
        <v>15.867000000000001</v>
      </c>
      <c r="G599">
        <f t="shared" si="27"/>
        <v>8</v>
      </c>
    </row>
    <row r="600" spans="5:7" x14ac:dyDescent="0.2">
      <c r="E600">
        <v>572</v>
      </c>
      <c r="F600">
        <f t="shared" si="26"/>
        <v>15.867000000000001</v>
      </c>
      <c r="G600">
        <f t="shared" si="27"/>
        <v>8</v>
      </c>
    </row>
    <row r="601" spans="5:7" x14ac:dyDescent="0.2">
      <c r="E601">
        <v>573</v>
      </c>
      <c r="F601">
        <f t="shared" si="26"/>
        <v>15.867000000000001</v>
      </c>
      <c r="G601">
        <f t="shared" si="27"/>
        <v>8</v>
      </c>
    </row>
    <row r="602" spans="5:7" x14ac:dyDescent="0.2">
      <c r="E602">
        <v>574</v>
      </c>
      <c r="F602">
        <f t="shared" si="26"/>
        <v>15.867000000000001</v>
      </c>
      <c r="G602">
        <f t="shared" si="27"/>
        <v>8</v>
      </c>
    </row>
    <row r="603" spans="5:7" x14ac:dyDescent="0.2">
      <c r="E603">
        <v>575</v>
      </c>
      <c r="F603">
        <f t="shared" si="26"/>
        <v>15.867000000000001</v>
      </c>
      <c r="G603">
        <f t="shared" si="27"/>
        <v>8</v>
      </c>
    </row>
    <row r="604" spans="5:7" x14ac:dyDescent="0.2">
      <c r="E604">
        <v>576</v>
      </c>
      <c r="F604">
        <f t="shared" si="26"/>
        <v>16.603999999999999</v>
      </c>
      <c r="G604">
        <f t="shared" si="27"/>
        <v>8</v>
      </c>
    </row>
    <row r="605" spans="5:7" x14ac:dyDescent="0.2">
      <c r="E605">
        <v>577</v>
      </c>
      <c r="F605">
        <f t="shared" si="26"/>
        <v>16.603999999999999</v>
      </c>
      <c r="G605">
        <f t="shared" si="27"/>
        <v>8</v>
      </c>
    </row>
    <row r="606" spans="5:7" x14ac:dyDescent="0.2">
      <c r="E606">
        <v>578</v>
      </c>
      <c r="F606">
        <f t="shared" ref="F606:F669" si="28">VLOOKUP(E606,$B$29:$C$124,2)</f>
        <v>16.603999999999999</v>
      </c>
      <c r="G606">
        <f t="shared" ref="G606:G669" si="29">INT(((ROW(G578)-1)/75)+1)</f>
        <v>8</v>
      </c>
    </row>
    <row r="607" spans="5:7" x14ac:dyDescent="0.2">
      <c r="E607">
        <v>579</v>
      </c>
      <c r="F607">
        <f t="shared" si="28"/>
        <v>16.603999999999999</v>
      </c>
      <c r="G607">
        <f t="shared" si="29"/>
        <v>8</v>
      </c>
    </row>
    <row r="608" spans="5:7" x14ac:dyDescent="0.2">
      <c r="E608">
        <v>580</v>
      </c>
      <c r="F608">
        <f t="shared" si="28"/>
        <v>16.603999999999999</v>
      </c>
      <c r="G608">
        <f t="shared" si="29"/>
        <v>8</v>
      </c>
    </row>
    <row r="609" spans="5:7" x14ac:dyDescent="0.2">
      <c r="E609">
        <v>581</v>
      </c>
      <c r="F609">
        <f t="shared" si="28"/>
        <v>16.603999999999999</v>
      </c>
      <c r="G609">
        <f t="shared" si="29"/>
        <v>8</v>
      </c>
    </row>
    <row r="610" spans="5:7" x14ac:dyDescent="0.2">
      <c r="E610">
        <v>582</v>
      </c>
      <c r="F610">
        <f t="shared" si="28"/>
        <v>16.603999999999999</v>
      </c>
      <c r="G610">
        <f t="shared" si="29"/>
        <v>8</v>
      </c>
    </row>
    <row r="611" spans="5:7" x14ac:dyDescent="0.2">
      <c r="E611">
        <v>583</v>
      </c>
      <c r="F611">
        <f t="shared" si="28"/>
        <v>16.603999999999999</v>
      </c>
      <c r="G611">
        <f t="shared" si="29"/>
        <v>8</v>
      </c>
    </row>
    <row r="612" spans="5:7" x14ac:dyDescent="0.2">
      <c r="E612">
        <v>584</v>
      </c>
      <c r="F612">
        <f t="shared" si="28"/>
        <v>16.603999999999999</v>
      </c>
      <c r="G612">
        <f t="shared" si="29"/>
        <v>8</v>
      </c>
    </row>
    <row r="613" spans="5:7" x14ac:dyDescent="0.2">
      <c r="E613">
        <v>585</v>
      </c>
      <c r="F613">
        <f t="shared" si="28"/>
        <v>16.603999999999999</v>
      </c>
      <c r="G613">
        <f t="shared" si="29"/>
        <v>8</v>
      </c>
    </row>
    <row r="614" spans="5:7" x14ac:dyDescent="0.2">
      <c r="E614">
        <v>586</v>
      </c>
      <c r="F614">
        <f t="shared" si="28"/>
        <v>16.603999999999999</v>
      </c>
      <c r="G614">
        <f t="shared" si="29"/>
        <v>8</v>
      </c>
    </row>
    <row r="615" spans="5:7" x14ac:dyDescent="0.2">
      <c r="E615">
        <v>587</v>
      </c>
      <c r="F615">
        <f t="shared" si="28"/>
        <v>16.603999999999999</v>
      </c>
      <c r="G615">
        <f t="shared" si="29"/>
        <v>8</v>
      </c>
    </row>
    <row r="616" spans="5:7" x14ac:dyDescent="0.2">
      <c r="E616">
        <v>588</v>
      </c>
      <c r="F616">
        <f t="shared" si="28"/>
        <v>16.603999999999999</v>
      </c>
      <c r="G616">
        <f t="shared" si="29"/>
        <v>8</v>
      </c>
    </row>
    <row r="617" spans="5:7" x14ac:dyDescent="0.2">
      <c r="E617">
        <v>589</v>
      </c>
      <c r="F617">
        <f t="shared" si="28"/>
        <v>16.603999999999999</v>
      </c>
      <c r="G617">
        <f t="shared" si="29"/>
        <v>8</v>
      </c>
    </row>
    <row r="618" spans="5:7" x14ac:dyDescent="0.2">
      <c r="E618">
        <v>590</v>
      </c>
      <c r="F618">
        <f t="shared" si="28"/>
        <v>16.603999999999999</v>
      </c>
      <c r="G618">
        <f t="shared" si="29"/>
        <v>8</v>
      </c>
    </row>
    <row r="619" spans="5:7" x14ac:dyDescent="0.2">
      <c r="E619">
        <v>591</v>
      </c>
      <c r="F619">
        <f t="shared" si="28"/>
        <v>16.603999999999999</v>
      </c>
      <c r="G619">
        <f t="shared" si="29"/>
        <v>8</v>
      </c>
    </row>
    <row r="620" spans="5:7" x14ac:dyDescent="0.2">
      <c r="E620">
        <v>592</v>
      </c>
      <c r="F620">
        <f t="shared" si="28"/>
        <v>16.603999999999999</v>
      </c>
      <c r="G620">
        <f t="shared" si="29"/>
        <v>8</v>
      </c>
    </row>
    <row r="621" spans="5:7" x14ac:dyDescent="0.2">
      <c r="E621">
        <v>593</v>
      </c>
      <c r="F621">
        <f t="shared" si="28"/>
        <v>16.603999999999999</v>
      </c>
      <c r="G621">
        <f t="shared" si="29"/>
        <v>8</v>
      </c>
    </row>
    <row r="622" spans="5:7" x14ac:dyDescent="0.2">
      <c r="E622">
        <v>594</v>
      </c>
      <c r="F622">
        <f t="shared" si="28"/>
        <v>16.603999999999999</v>
      </c>
      <c r="G622">
        <f t="shared" si="29"/>
        <v>8</v>
      </c>
    </row>
    <row r="623" spans="5:7" x14ac:dyDescent="0.2">
      <c r="E623">
        <v>595</v>
      </c>
      <c r="F623">
        <f t="shared" si="28"/>
        <v>16.603999999999999</v>
      </c>
      <c r="G623">
        <f t="shared" si="29"/>
        <v>8</v>
      </c>
    </row>
    <row r="624" spans="5:7" x14ac:dyDescent="0.2">
      <c r="E624">
        <v>596</v>
      </c>
      <c r="F624">
        <f t="shared" si="28"/>
        <v>16.603999999999999</v>
      </c>
      <c r="G624">
        <f t="shared" si="29"/>
        <v>8</v>
      </c>
    </row>
    <row r="625" spans="5:7" x14ac:dyDescent="0.2">
      <c r="E625">
        <v>597</v>
      </c>
      <c r="F625">
        <f t="shared" si="28"/>
        <v>16.603999999999999</v>
      </c>
      <c r="G625">
        <f t="shared" si="29"/>
        <v>8</v>
      </c>
    </row>
    <row r="626" spans="5:7" x14ac:dyDescent="0.2">
      <c r="E626">
        <v>598</v>
      </c>
      <c r="F626">
        <f t="shared" si="28"/>
        <v>16.603999999999999</v>
      </c>
      <c r="G626">
        <f t="shared" si="29"/>
        <v>8</v>
      </c>
    </row>
    <row r="627" spans="5:7" x14ac:dyDescent="0.2">
      <c r="E627">
        <v>599</v>
      </c>
      <c r="F627">
        <f t="shared" si="28"/>
        <v>16.603999999999999</v>
      </c>
      <c r="G627">
        <f t="shared" si="29"/>
        <v>8</v>
      </c>
    </row>
    <row r="628" spans="5:7" x14ac:dyDescent="0.2">
      <c r="E628">
        <v>600</v>
      </c>
      <c r="F628">
        <f t="shared" si="28"/>
        <v>16.603999999999999</v>
      </c>
      <c r="G628">
        <f t="shared" si="29"/>
        <v>8</v>
      </c>
    </row>
    <row r="629" spans="5:7" x14ac:dyDescent="0.2">
      <c r="E629">
        <v>601</v>
      </c>
      <c r="F629">
        <f t="shared" si="28"/>
        <v>25.088000000000001</v>
      </c>
      <c r="G629">
        <f t="shared" si="29"/>
        <v>9</v>
      </c>
    </row>
    <row r="630" spans="5:7" x14ac:dyDescent="0.2">
      <c r="E630">
        <v>602</v>
      </c>
      <c r="F630">
        <f t="shared" si="28"/>
        <v>25.088000000000001</v>
      </c>
      <c r="G630">
        <f t="shared" si="29"/>
        <v>9</v>
      </c>
    </row>
    <row r="631" spans="5:7" x14ac:dyDescent="0.2">
      <c r="E631">
        <v>603</v>
      </c>
      <c r="F631">
        <f t="shared" si="28"/>
        <v>25.088000000000001</v>
      </c>
      <c r="G631">
        <f t="shared" si="29"/>
        <v>9</v>
      </c>
    </row>
    <row r="632" spans="5:7" x14ac:dyDescent="0.2">
      <c r="E632">
        <v>604</v>
      </c>
      <c r="F632">
        <f t="shared" si="28"/>
        <v>25.088000000000001</v>
      </c>
      <c r="G632">
        <f t="shared" si="29"/>
        <v>9</v>
      </c>
    </row>
    <row r="633" spans="5:7" x14ac:dyDescent="0.2">
      <c r="E633">
        <v>605</v>
      </c>
      <c r="F633">
        <f t="shared" si="28"/>
        <v>25.088000000000001</v>
      </c>
      <c r="G633">
        <f t="shared" si="29"/>
        <v>9</v>
      </c>
    </row>
    <row r="634" spans="5:7" x14ac:dyDescent="0.2">
      <c r="E634">
        <v>606</v>
      </c>
      <c r="F634">
        <f t="shared" si="28"/>
        <v>25.088000000000001</v>
      </c>
      <c r="G634">
        <f t="shared" si="29"/>
        <v>9</v>
      </c>
    </row>
    <row r="635" spans="5:7" x14ac:dyDescent="0.2">
      <c r="E635">
        <v>607</v>
      </c>
      <c r="F635">
        <f t="shared" si="28"/>
        <v>25.088000000000001</v>
      </c>
      <c r="G635">
        <f t="shared" si="29"/>
        <v>9</v>
      </c>
    </row>
    <row r="636" spans="5:7" x14ac:dyDescent="0.2">
      <c r="E636">
        <v>608</v>
      </c>
      <c r="F636">
        <f t="shared" si="28"/>
        <v>25.088000000000001</v>
      </c>
      <c r="G636">
        <f t="shared" si="29"/>
        <v>9</v>
      </c>
    </row>
    <row r="637" spans="5:7" x14ac:dyDescent="0.2">
      <c r="E637">
        <v>609</v>
      </c>
      <c r="F637">
        <f t="shared" si="28"/>
        <v>25.088000000000001</v>
      </c>
      <c r="G637">
        <f t="shared" si="29"/>
        <v>9</v>
      </c>
    </row>
    <row r="638" spans="5:7" x14ac:dyDescent="0.2">
      <c r="E638">
        <v>610</v>
      </c>
      <c r="F638">
        <f t="shared" si="28"/>
        <v>25.088000000000001</v>
      </c>
      <c r="G638">
        <f t="shared" si="29"/>
        <v>9</v>
      </c>
    </row>
    <row r="639" spans="5:7" x14ac:dyDescent="0.2">
      <c r="E639">
        <v>611</v>
      </c>
      <c r="F639">
        <f t="shared" si="28"/>
        <v>25.088000000000001</v>
      </c>
      <c r="G639">
        <f t="shared" si="29"/>
        <v>9</v>
      </c>
    </row>
    <row r="640" spans="5:7" x14ac:dyDescent="0.2">
      <c r="E640">
        <v>612</v>
      </c>
      <c r="F640">
        <f t="shared" si="28"/>
        <v>25.088000000000001</v>
      </c>
      <c r="G640">
        <f t="shared" si="29"/>
        <v>9</v>
      </c>
    </row>
    <row r="641" spans="5:7" x14ac:dyDescent="0.2">
      <c r="E641">
        <v>613</v>
      </c>
      <c r="F641">
        <f t="shared" si="28"/>
        <v>25.088000000000001</v>
      </c>
      <c r="G641">
        <f t="shared" si="29"/>
        <v>9</v>
      </c>
    </row>
    <row r="642" spans="5:7" x14ac:dyDescent="0.2">
      <c r="E642">
        <v>614</v>
      </c>
      <c r="F642">
        <f t="shared" si="28"/>
        <v>25.088000000000001</v>
      </c>
      <c r="G642">
        <f t="shared" si="29"/>
        <v>9</v>
      </c>
    </row>
    <row r="643" spans="5:7" x14ac:dyDescent="0.2">
      <c r="E643">
        <v>615</v>
      </c>
      <c r="F643">
        <f t="shared" si="28"/>
        <v>25.088000000000001</v>
      </c>
      <c r="G643">
        <f t="shared" si="29"/>
        <v>9</v>
      </c>
    </row>
    <row r="644" spans="5:7" x14ac:dyDescent="0.2">
      <c r="E644">
        <v>616</v>
      </c>
      <c r="F644">
        <f t="shared" si="28"/>
        <v>25.088000000000001</v>
      </c>
      <c r="G644">
        <f t="shared" si="29"/>
        <v>9</v>
      </c>
    </row>
    <row r="645" spans="5:7" x14ac:dyDescent="0.2">
      <c r="E645">
        <v>617</v>
      </c>
      <c r="F645">
        <f t="shared" si="28"/>
        <v>25.088000000000001</v>
      </c>
      <c r="G645">
        <f t="shared" si="29"/>
        <v>9</v>
      </c>
    </row>
    <row r="646" spans="5:7" x14ac:dyDescent="0.2">
      <c r="E646">
        <v>618</v>
      </c>
      <c r="F646">
        <f t="shared" si="28"/>
        <v>25.088000000000001</v>
      </c>
      <c r="G646">
        <f t="shared" si="29"/>
        <v>9</v>
      </c>
    </row>
    <row r="647" spans="5:7" x14ac:dyDescent="0.2">
      <c r="E647">
        <v>619</v>
      </c>
      <c r="F647">
        <f t="shared" si="28"/>
        <v>25.088000000000001</v>
      </c>
      <c r="G647">
        <f t="shared" si="29"/>
        <v>9</v>
      </c>
    </row>
    <row r="648" spans="5:7" x14ac:dyDescent="0.2">
      <c r="E648">
        <v>620</v>
      </c>
      <c r="F648">
        <f t="shared" si="28"/>
        <v>25.088000000000001</v>
      </c>
      <c r="G648">
        <f t="shared" si="29"/>
        <v>9</v>
      </c>
    </row>
    <row r="649" spans="5:7" x14ac:dyDescent="0.2">
      <c r="E649">
        <v>621</v>
      </c>
      <c r="F649">
        <f t="shared" si="28"/>
        <v>25.088000000000001</v>
      </c>
      <c r="G649">
        <f t="shared" si="29"/>
        <v>9</v>
      </c>
    </row>
    <row r="650" spans="5:7" x14ac:dyDescent="0.2">
      <c r="E650">
        <v>622</v>
      </c>
      <c r="F650">
        <f t="shared" si="28"/>
        <v>25.088000000000001</v>
      </c>
      <c r="G650">
        <f t="shared" si="29"/>
        <v>9</v>
      </c>
    </row>
    <row r="651" spans="5:7" x14ac:dyDescent="0.2">
      <c r="E651">
        <v>623</v>
      </c>
      <c r="F651">
        <f t="shared" si="28"/>
        <v>25.088000000000001</v>
      </c>
      <c r="G651">
        <f t="shared" si="29"/>
        <v>9</v>
      </c>
    </row>
    <row r="652" spans="5:7" x14ac:dyDescent="0.2">
      <c r="E652">
        <v>624</v>
      </c>
      <c r="F652">
        <f t="shared" si="28"/>
        <v>25.088000000000001</v>
      </c>
      <c r="G652">
        <f t="shared" si="29"/>
        <v>9</v>
      </c>
    </row>
    <row r="653" spans="5:7" x14ac:dyDescent="0.2">
      <c r="E653">
        <v>625</v>
      </c>
      <c r="F653">
        <f t="shared" si="28"/>
        <v>25.088000000000001</v>
      </c>
      <c r="G653">
        <f t="shared" si="29"/>
        <v>9</v>
      </c>
    </row>
    <row r="654" spans="5:7" x14ac:dyDescent="0.2">
      <c r="E654">
        <v>626</v>
      </c>
      <c r="F654">
        <f t="shared" si="28"/>
        <v>19.853999999999999</v>
      </c>
      <c r="G654">
        <f t="shared" si="29"/>
        <v>9</v>
      </c>
    </row>
    <row r="655" spans="5:7" x14ac:dyDescent="0.2">
      <c r="E655">
        <v>627</v>
      </c>
      <c r="F655">
        <f t="shared" si="28"/>
        <v>19.853999999999999</v>
      </c>
      <c r="G655">
        <f t="shared" si="29"/>
        <v>9</v>
      </c>
    </row>
    <row r="656" spans="5:7" x14ac:dyDescent="0.2">
      <c r="E656">
        <v>628</v>
      </c>
      <c r="F656">
        <f t="shared" si="28"/>
        <v>19.853999999999999</v>
      </c>
      <c r="G656">
        <f t="shared" si="29"/>
        <v>9</v>
      </c>
    </row>
    <row r="657" spans="5:7" x14ac:dyDescent="0.2">
      <c r="E657">
        <v>629</v>
      </c>
      <c r="F657">
        <f t="shared" si="28"/>
        <v>19.853999999999999</v>
      </c>
      <c r="G657">
        <f t="shared" si="29"/>
        <v>9</v>
      </c>
    </row>
    <row r="658" spans="5:7" x14ac:dyDescent="0.2">
      <c r="E658">
        <v>630</v>
      </c>
      <c r="F658">
        <f t="shared" si="28"/>
        <v>19.853999999999999</v>
      </c>
      <c r="G658">
        <f t="shared" si="29"/>
        <v>9</v>
      </c>
    </row>
    <row r="659" spans="5:7" x14ac:dyDescent="0.2">
      <c r="E659">
        <v>631</v>
      </c>
      <c r="F659">
        <f t="shared" si="28"/>
        <v>19.853999999999999</v>
      </c>
      <c r="G659">
        <f t="shared" si="29"/>
        <v>9</v>
      </c>
    </row>
    <row r="660" spans="5:7" x14ac:dyDescent="0.2">
      <c r="E660">
        <v>632</v>
      </c>
      <c r="F660">
        <f t="shared" si="28"/>
        <v>19.853999999999999</v>
      </c>
      <c r="G660">
        <f t="shared" si="29"/>
        <v>9</v>
      </c>
    </row>
    <row r="661" spans="5:7" x14ac:dyDescent="0.2">
      <c r="E661">
        <v>633</v>
      </c>
      <c r="F661">
        <f t="shared" si="28"/>
        <v>19.853999999999999</v>
      </c>
      <c r="G661">
        <f t="shared" si="29"/>
        <v>9</v>
      </c>
    </row>
    <row r="662" spans="5:7" x14ac:dyDescent="0.2">
      <c r="E662">
        <v>634</v>
      </c>
      <c r="F662">
        <f t="shared" si="28"/>
        <v>19.853999999999999</v>
      </c>
      <c r="G662">
        <f t="shared" si="29"/>
        <v>9</v>
      </c>
    </row>
    <row r="663" spans="5:7" x14ac:dyDescent="0.2">
      <c r="E663">
        <v>635</v>
      </c>
      <c r="F663">
        <f t="shared" si="28"/>
        <v>19.853999999999999</v>
      </c>
      <c r="G663">
        <f t="shared" si="29"/>
        <v>9</v>
      </c>
    </row>
    <row r="664" spans="5:7" x14ac:dyDescent="0.2">
      <c r="E664">
        <v>636</v>
      </c>
      <c r="F664">
        <f t="shared" si="28"/>
        <v>19.853999999999999</v>
      </c>
      <c r="G664">
        <f t="shared" si="29"/>
        <v>9</v>
      </c>
    </row>
    <row r="665" spans="5:7" x14ac:dyDescent="0.2">
      <c r="E665">
        <v>637</v>
      </c>
      <c r="F665">
        <f t="shared" si="28"/>
        <v>19.853999999999999</v>
      </c>
      <c r="G665">
        <f t="shared" si="29"/>
        <v>9</v>
      </c>
    </row>
    <row r="666" spans="5:7" x14ac:dyDescent="0.2">
      <c r="E666">
        <v>638</v>
      </c>
      <c r="F666">
        <f t="shared" si="28"/>
        <v>19.853999999999999</v>
      </c>
      <c r="G666">
        <f t="shared" si="29"/>
        <v>9</v>
      </c>
    </row>
    <row r="667" spans="5:7" x14ac:dyDescent="0.2">
      <c r="E667">
        <v>639</v>
      </c>
      <c r="F667">
        <f t="shared" si="28"/>
        <v>19.853999999999999</v>
      </c>
      <c r="G667">
        <f t="shared" si="29"/>
        <v>9</v>
      </c>
    </row>
    <row r="668" spans="5:7" x14ac:dyDescent="0.2">
      <c r="E668">
        <v>640</v>
      </c>
      <c r="F668">
        <f t="shared" si="28"/>
        <v>19.853999999999999</v>
      </c>
      <c r="G668">
        <f t="shared" si="29"/>
        <v>9</v>
      </c>
    </row>
    <row r="669" spans="5:7" x14ac:dyDescent="0.2">
      <c r="E669">
        <v>641</v>
      </c>
      <c r="F669">
        <f t="shared" si="28"/>
        <v>19.853999999999999</v>
      </c>
      <c r="G669">
        <f t="shared" si="29"/>
        <v>9</v>
      </c>
    </row>
    <row r="670" spans="5:7" x14ac:dyDescent="0.2">
      <c r="E670">
        <v>642</v>
      </c>
      <c r="F670">
        <f t="shared" ref="F670:F733" si="30">VLOOKUP(E670,$B$29:$C$124,2)</f>
        <v>19.853999999999999</v>
      </c>
      <c r="G670">
        <f t="shared" ref="G670:G733" si="31">INT(((ROW(G642)-1)/75)+1)</f>
        <v>9</v>
      </c>
    </row>
    <row r="671" spans="5:7" x14ac:dyDescent="0.2">
      <c r="E671">
        <v>643</v>
      </c>
      <c r="F671">
        <f t="shared" si="30"/>
        <v>19.853999999999999</v>
      </c>
      <c r="G671">
        <f t="shared" si="31"/>
        <v>9</v>
      </c>
    </row>
    <row r="672" spans="5:7" x14ac:dyDescent="0.2">
      <c r="E672">
        <v>644</v>
      </c>
      <c r="F672">
        <f t="shared" si="30"/>
        <v>19.853999999999999</v>
      </c>
      <c r="G672">
        <f t="shared" si="31"/>
        <v>9</v>
      </c>
    </row>
    <row r="673" spans="5:7" x14ac:dyDescent="0.2">
      <c r="E673">
        <v>645</v>
      </c>
      <c r="F673">
        <f t="shared" si="30"/>
        <v>19.853999999999999</v>
      </c>
      <c r="G673">
        <f t="shared" si="31"/>
        <v>9</v>
      </c>
    </row>
    <row r="674" spans="5:7" x14ac:dyDescent="0.2">
      <c r="E674">
        <v>646</v>
      </c>
      <c r="F674">
        <f t="shared" si="30"/>
        <v>19.853999999999999</v>
      </c>
      <c r="G674">
        <f t="shared" si="31"/>
        <v>9</v>
      </c>
    </row>
    <row r="675" spans="5:7" x14ac:dyDescent="0.2">
      <c r="E675">
        <v>647</v>
      </c>
      <c r="F675">
        <f t="shared" si="30"/>
        <v>19.853999999999999</v>
      </c>
      <c r="G675">
        <f t="shared" si="31"/>
        <v>9</v>
      </c>
    </row>
    <row r="676" spans="5:7" x14ac:dyDescent="0.2">
      <c r="E676">
        <v>648</v>
      </c>
      <c r="F676">
        <f t="shared" si="30"/>
        <v>19.853999999999999</v>
      </c>
      <c r="G676">
        <f t="shared" si="31"/>
        <v>9</v>
      </c>
    </row>
    <row r="677" spans="5:7" x14ac:dyDescent="0.2">
      <c r="E677">
        <v>649</v>
      </c>
      <c r="F677">
        <f t="shared" si="30"/>
        <v>19.853999999999999</v>
      </c>
      <c r="G677">
        <f t="shared" si="31"/>
        <v>9</v>
      </c>
    </row>
    <row r="678" spans="5:7" x14ac:dyDescent="0.2">
      <c r="E678">
        <v>650</v>
      </c>
      <c r="F678">
        <f t="shared" si="30"/>
        <v>19.853999999999999</v>
      </c>
      <c r="G678">
        <f t="shared" si="31"/>
        <v>9</v>
      </c>
    </row>
    <row r="679" spans="5:7" x14ac:dyDescent="0.2">
      <c r="E679">
        <v>651</v>
      </c>
      <c r="F679">
        <f t="shared" si="30"/>
        <v>26.747</v>
      </c>
      <c r="G679">
        <f t="shared" si="31"/>
        <v>9</v>
      </c>
    </row>
    <row r="680" spans="5:7" x14ac:dyDescent="0.2">
      <c r="E680">
        <v>652</v>
      </c>
      <c r="F680">
        <f t="shared" si="30"/>
        <v>26.747</v>
      </c>
      <c r="G680">
        <f t="shared" si="31"/>
        <v>9</v>
      </c>
    </row>
    <row r="681" spans="5:7" x14ac:dyDescent="0.2">
      <c r="E681">
        <v>653</v>
      </c>
      <c r="F681">
        <f t="shared" si="30"/>
        <v>26.747</v>
      </c>
      <c r="G681">
        <f t="shared" si="31"/>
        <v>9</v>
      </c>
    </row>
    <row r="682" spans="5:7" x14ac:dyDescent="0.2">
      <c r="E682">
        <v>654</v>
      </c>
      <c r="F682">
        <f t="shared" si="30"/>
        <v>26.747</v>
      </c>
      <c r="G682">
        <f t="shared" si="31"/>
        <v>9</v>
      </c>
    </row>
    <row r="683" spans="5:7" x14ac:dyDescent="0.2">
      <c r="E683">
        <v>655</v>
      </c>
      <c r="F683">
        <f t="shared" si="30"/>
        <v>26.747</v>
      </c>
      <c r="G683">
        <f t="shared" si="31"/>
        <v>9</v>
      </c>
    </row>
    <row r="684" spans="5:7" x14ac:dyDescent="0.2">
      <c r="E684">
        <v>656</v>
      </c>
      <c r="F684">
        <f t="shared" si="30"/>
        <v>26.747</v>
      </c>
      <c r="G684">
        <f t="shared" si="31"/>
        <v>9</v>
      </c>
    </row>
    <row r="685" spans="5:7" x14ac:dyDescent="0.2">
      <c r="E685">
        <v>657</v>
      </c>
      <c r="F685">
        <f t="shared" si="30"/>
        <v>26.747</v>
      </c>
      <c r="G685">
        <f t="shared" si="31"/>
        <v>9</v>
      </c>
    </row>
    <row r="686" spans="5:7" x14ac:dyDescent="0.2">
      <c r="E686">
        <v>658</v>
      </c>
      <c r="F686">
        <f t="shared" si="30"/>
        <v>26.747</v>
      </c>
      <c r="G686">
        <f t="shared" si="31"/>
        <v>9</v>
      </c>
    </row>
    <row r="687" spans="5:7" x14ac:dyDescent="0.2">
      <c r="E687">
        <v>659</v>
      </c>
      <c r="F687">
        <f t="shared" si="30"/>
        <v>26.747</v>
      </c>
      <c r="G687">
        <f t="shared" si="31"/>
        <v>9</v>
      </c>
    </row>
    <row r="688" spans="5:7" x14ac:dyDescent="0.2">
      <c r="E688">
        <v>660</v>
      </c>
      <c r="F688">
        <f t="shared" si="30"/>
        <v>26.747</v>
      </c>
      <c r="G688">
        <f t="shared" si="31"/>
        <v>9</v>
      </c>
    </row>
    <row r="689" spans="5:7" x14ac:dyDescent="0.2">
      <c r="E689">
        <v>661</v>
      </c>
      <c r="F689">
        <f t="shared" si="30"/>
        <v>26.747</v>
      </c>
      <c r="G689">
        <f t="shared" si="31"/>
        <v>9</v>
      </c>
    </row>
    <row r="690" spans="5:7" x14ac:dyDescent="0.2">
      <c r="E690">
        <v>662</v>
      </c>
      <c r="F690">
        <f t="shared" si="30"/>
        <v>26.747</v>
      </c>
      <c r="G690">
        <f t="shared" si="31"/>
        <v>9</v>
      </c>
    </row>
    <row r="691" spans="5:7" x14ac:dyDescent="0.2">
      <c r="E691">
        <v>663</v>
      </c>
      <c r="F691">
        <f t="shared" si="30"/>
        <v>26.747</v>
      </c>
      <c r="G691">
        <f t="shared" si="31"/>
        <v>9</v>
      </c>
    </row>
    <row r="692" spans="5:7" x14ac:dyDescent="0.2">
      <c r="E692">
        <v>664</v>
      </c>
      <c r="F692">
        <f t="shared" si="30"/>
        <v>26.747</v>
      </c>
      <c r="G692">
        <f t="shared" si="31"/>
        <v>9</v>
      </c>
    </row>
    <row r="693" spans="5:7" x14ac:dyDescent="0.2">
      <c r="E693">
        <v>665</v>
      </c>
      <c r="F693">
        <f t="shared" si="30"/>
        <v>26.747</v>
      </c>
      <c r="G693">
        <f t="shared" si="31"/>
        <v>9</v>
      </c>
    </row>
    <row r="694" spans="5:7" x14ac:dyDescent="0.2">
      <c r="E694">
        <v>666</v>
      </c>
      <c r="F694">
        <f t="shared" si="30"/>
        <v>26.747</v>
      </c>
      <c r="G694">
        <f t="shared" si="31"/>
        <v>9</v>
      </c>
    </row>
    <row r="695" spans="5:7" x14ac:dyDescent="0.2">
      <c r="E695">
        <v>667</v>
      </c>
      <c r="F695">
        <f t="shared" si="30"/>
        <v>26.747</v>
      </c>
      <c r="G695">
        <f t="shared" si="31"/>
        <v>9</v>
      </c>
    </row>
    <row r="696" spans="5:7" x14ac:dyDescent="0.2">
      <c r="E696">
        <v>668</v>
      </c>
      <c r="F696">
        <f t="shared" si="30"/>
        <v>26.747</v>
      </c>
      <c r="G696">
        <f t="shared" si="31"/>
        <v>9</v>
      </c>
    </row>
    <row r="697" spans="5:7" x14ac:dyDescent="0.2">
      <c r="E697">
        <v>669</v>
      </c>
      <c r="F697">
        <f t="shared" si="30"/>
        <v>26.747</v>
      </c>
      <c r="G697">
        <f t="shared" si="31"/>
        <v>9</v>
      </c>
    </row>
    <row r="698" spans="5:7" x14ac:dyDescent="0.2">
      <c r="E698">
        <v>670</v>
      </c>
      <c r="F698">
        <f t="shared" si="30"/>
        <v>26.747</v>
      </c>
      <c r="G698">
        <f t="shared" si="31"/>
        <v>9</v>
      </c>
    </row>
    <row r="699" spans="5:7" x14ac:dyDescent="0.2">
      <c r="E699">
        <v>671</v>
      </c>
      <c r="F699">
        <f t="shared" si="30"/>
        <v>26.747</v>
      </c>
      <c r="G699">
        <f t="shared" si="31"/>
        <v>9</v>
      </c>
    </row>
    <row r="700" spans="5:7" x14ac:dyDescent="0.2">
      <c r="E700">
        <v>672</v>
      </c>
      <c r="F700">
        <f t="shared" si="30"/>
        <v>26.747</v>
      </c>
      <c r="G700">
        <f t="shared" si="31"/>
        <v>9</v>
      </c>
    </row>
    <row r="701" spans="5:7" x14ac:dyDescent="0.2">
      <c r="E701">
        <v>673</v>
      </c>
      <c r="F701">
        <f t="shared" si="30"/>
        <v>26.747</v>
      </c>
      <c r="G701">
        <f t="shared" si="31"/>
        <v>9</v>
      </c>
    </row>
    <row r="702" spans="5:7" x14ac:dyDescent="0.2">
      <c r="E702">
        <v>674</v>
      </c>
      <c r="F702">
        <f t="shared" si="30"/>
        <v>26.747</v>
      </c>
      <c r="G702">
        <f t="shared" si="31"/>
        <v>9</v>
      </c>
    </row>
    <row r="703" spans="5:7" x14ac:dyDescent="0.2">
      <c r="E703">
        <v>675</v>
      </c>
      <c r="F703">
        <f t="shared" si="30"/>
        <v>26.747</v>
      </c>
      <c r="G703">
        <f t="shared" si="31"/>
        <v>9</v>
      </c>
    </row>
    <row r="704" spans="5:7" x14ac:dyDescent="0.2">
      <c r="E704">
        <v>676</v>
      </c>
      <c r="F704">
        <f t="shared" si="30"/>
        <v>24.257000000000001</v>
      </c>
      <c r="G704">
        <f t="shared" si="31"/>
        <v>10</v>
      </c>
    </row>
    <row r="705" spans="5:7" x14ac:dyDescent="0.2">
      <c r="E705">
        <v>677</v>
      </c>
      <c r="F705">
        <f t="shared" si="30"/>
        <v>24.257000000000001</v>
      </c>
      <c r="G705">
        <f t="shared" si="31"/>
        <v>10</v>
      </c>
    </row>
    <row r="706" spans="5:7" x14ac:dyDescent="0.2">
      <c r="E706">
        <v>678</v>
      </c>
      <c r="F706">
        <f t="shared" si="30"/>
        <v>24.257000000000001</v>
      </c>
      <c r="G706">
        <f t="shared" si="31"/>
        <v>10</v>
      </c>
    </row>
    <row r="707" spans="5:7" x14ac:dyDescent="0.2">
      <c r="E707">
        <v>679</v>
      </c>
      <c r="F707">
        <f t="shared" si="30"/>
        <v>24.257000000000001</v>
      </c>
      <c r="G707">
        <f t="shared" si="31"/>
        <v>10</v>
      </c>
    </row>
    <row r="708" spans="5:7" x14ac:dyDescent="0.2">
      <c r="E708">
        <v>680</v>
      </c>
      <c r="F708">
        <f t="shared" si="30"/>
        <v>24.257000000000001</v>
      </c>
      <c r="G708">
        <f t="shared" si="31"/>
        <v>10</v>
      </c>
    </row>
    <row r="709" spans="5:7" x14ac:dyDescent="0.2">
      <c r="E709">
        <v>681</v>
      </c>
      <c r="F709">
        <f t="shared" si="30"/>
        <v>24.257000000000001</v>
      </c>
      <c r="G709">
        <f t="shared" si="31"/>
        <v>10</v>
      </c>
    </row>
    <row r="710" spans="5:7" x14ac:dyDescent="0.2">
      <c r="E710">
        <v>682</v>
      </c>
      <c r="F710">
        <f t="shared" si="30"/>
        <v>24.257000000000001</v>
      </c>
      <c r="G710">
        <f t="shared" si="31"/>
        <v>10</v>
      </c>
    </row>
    <row r="711" spans="5:7" x14ac:dyDescent="0.2">
      <c r="E711">
        <v>683</v>
      </c>
      <c r="F711">
        <f t="shared" si="30"/>
        <v>24.257000000000001</v>
      </c>
      <c r="G711">
        <f t="shared" si="31"/>
        <v>10</v>
      </c>
    </row>
    <row r="712" spans="5:7" x14ac:dyDescent="0.2">
      <c r="E712">
        <v>684</v>
      </c>
      <c r="F712">
        <f t="shared" si="30"/>
        <v>24.257000000000001</v>
      </c>
      <c r="G712">
        <f t="shared" si="31"/>
        <v>10</v>
      </c>
    </row>
    <row r="713" spans="5:7" x14ac:dyDescent="0.2">
      <c r="E713">
        <v>685</v>
      </c>
      <c r="F713">
        <f t="shared" si="30"/>
        <v>24.257000000000001</v>
      </c>
      <c r="G713">
        <f t="shared" si="31"/>
        <v>10</v>
      </c>
    </row>
    <row r="714" spans="5:7" x14ac:dyDescent="0.2">
      <c r="E714">
        <v>686</v>
      </c>
      <c r="F714">
        <f t="shared" si="30"/>
        <v>24.257000000000001</v>
      </c>
      <c r="G714">
        <f t="shared" si="31"/>
        <v>10</v>
      </c>
    </row>
    <row r="715" spans="5:7" x14ac:dyDescent="0.2">
      <c r="E715">
        <v>687</v>
      </c>
      <c r="F715">
        <f t="shared" si="30"/>
        <v>24.257000000000001</v>
      </c>
      <c r="G715">
        <f t="shared" si="31"/>
        <v>10</v>
      </c>
    </row>
    <row r="716" spans="5:7" x14ac:dyDescent="0.2">
      <c r="E716">
        <v>688</v>
      </c>
      <c r="F716">
        <f t="shared" si="30"/>
        <v>24.257000000000001</v>
      </c>
      <c r="G716">
        <f t="shared" si="31"/>
        <v>10</v>
      </c>
    </row>
    <row r="717" spans="5:7" x14ac:dyDescent="0.2">
      <c r="E717">
        <v>689</v>
      </c>
      <c r="F717">
        <f t="shared" si="30"/>
        <v>24.257000000000001</v>
      </c>
      <c r="G717">
        <f t="shared" si="31"/>
        <v>10</v>
      </c>
    </row>
    <row r="718" spans="5:7" x14ac:dyDescent="0.2">
      <c r="E718">
        <v>690</v>
      </c>
      <c r="F718">
        <f t="shared" si="30"/>
        <v>24.257000000000001</v>
      </c>
      <c r="G718">
        <f t="shared" si="31"/>
        <v>10</v>
      </c>
    </row>
    <row r="719" spans="5:7" x14ac:dyDescent="0.2">
      <c r="E719">
        <v>691</v>
      </c>
      <c r="F719">
        <f t="shared" si="30"/>
        <v>24.257000000000001</v>
      </c>
      <c r="G719">
        <f t="shared" si="31"/>
        <v>10</v>
      </c>
    </row>
    <row r="720" spans="5:7" x14ac:dyDescent="0.2">
      <c r="E720">
        <v>692</v>
      </c>
      <c r="F720">
        <f t="shared" si="30"/>
        <v>24.257000000000001</v>
      </c>
      <c r="G720">
        <f t="shared" si="31"/>
        <v>10</v>
      </c>
    </row>
    <row r="721" spans="5:7" x14ac:dyDescent="0.2">
      <c r="E721">
        <v>693</v>
      </c>
      <c r="F721">
        <f t="shared" si="30"/>
        <v>24.257000000000001</v>
      </c>
      <c r="G721">
        <f t="shared" si="31"/>
        <v>10</v>
      </c>
    </row>
    <row r="722" spans="5:7" x14ac:dyDescent="0.2">
      <c r="E722">
        <v>694</v>
      </c>
      <c r="F722">
        <f t="shared" si="30"/>
        <v>24.257000000000001</v>
      </c>
      <c r="G722">
        <f t="shared" si="31"/>
        <v>10</v>
      </c>
    </row>
    <row r="723" spans="5:7" x14ac:dyDescent="0.2">
      <c r="E723">
        <v>695</v>
      </c>
      <c r="F723">
        <f t="shared" si="30"/>
        <v>24.257000000000001</v>
      </c>
      <c r="G723">
        <f t="shared" si="31"/>
        <v>10</v>
      </c>
    </row>
    <row r="724" spans="5:7" x14ac:dyDescent="0.2">
      <c r="E724">
        <v>696</v>
      </c>
      <c r="F724">
        <f t="shared" si="30"/>
        <v>24.257000000000001</v>
      </c>
      <c r="G724">
        <f t="shared" si="31"/>
        <v>10</v>
      </c>
    </row>
    <row r="725" spans="5:7" x14ac:dyDescent="0.2">
      <c r="E725">
        <v>697</v>
      </c>
      <c r="F725">
        <f t="shared" si="30"/>
        <v>24.257000000000001</v>
      </c>
      <c r="G725">
        <f t="shared" si="31"/>
        <v>10</v>
      </c>
    </row>
    <row r="726" spans="5:7" x14ac:dyDescent="0.2">
      <c r="E726">
        <v>698</v>
      </c>
      <c r="F726">
        <f t="shared" si="30"/>
        <v>24.257000000000001</v>
      </c>
      <c r="G726">
        <f t="shared" si="31"/>
        <v>10</v>
      </c>
    </row>
    <row r="727" spans="5:7" x14ac:dyDescent="0.2">
      <c r="E727">
        <v>699</v>
      </c>
      <c r="F727">
        <f t="shared" si="30"/>
        <v>24.257000000000001</v>
      </c>
      <c r="G727">
        <f t="shared" si="31"/>
        <v>10</v>
      </c>
    </row>
    <row r="728" spans="5:7" x14ac:dyDescent="0.2">
      <c r="E728">
        <v>700</v>
      </c>
      <c r="F728">
        <f t="shared" si="30"/>
        <v>24.257000000000001</v>
      </c>
      <c r="G728">
        <f t="shared" si="31"/>
        <v>10</v>
      </c>
    </row>
    <row r="729" spans="5:7" x14ac:dyDescent="0.2">
      <c r="E729">
        <v>701</v>
      </c>
      <c r="F729">
        <f t="shared" si="30"/>
        <v>13.669</v>
      </c>
      <c r="G729">
        <f t="shared" si="31"/>
        <v>10</v>
      </c>
    </row>
    <row r="730" spans="5:7" x14ac:dyDescent="0.2">
      <c r="E730">
        <v>702</v>
      </c>
      <c r="F730">
        <f t="shared" si="30"/>
        <v>13.669</v>
      </c>
      <c r="G730">
        <f t="shared" si="31"/>
        <v>10</v>
      </c>
    </row>
    <row r="731" spans="5:7" x14ac:dyDescent="0.2">
      <c r="E731">
        <v>703</v>
      </c>
      <c r="F731">
        <f t="shared" si="30"/>
        <v>13.669</v>
      </c>
      <c r="G731">
        <f t="shared" si="31"/>
        <v>10</v>
      </c>
    </row>
    <row r="732" spans="5:7" x14ac:dyDescent="0.2">
      <c r="E732">
        <v>704</v>
      </c>
      <c r="F732">
        <f t="shared" si="30"/>
        <v>13.669</v>
      </c>
      <c r="G732">
        <f t="shared" si="31"/>
        <v>10</v>
      </c>
    </row>
    <row r="733" spans="5:7" x14ac:dyDescent="0.2">
      <c r="E733">
        <v>705</v>
      </c>
      <c r="F733">
        <f t="shared" si="30"/>
        <v>13.669</v>
      </c>
      <c r="G733">
        <f t="shared" si="31"/>
        <v>10</v>
      </c>
    </row>
    <row r="734" spans="5:7" x14ac:dyDescent="0.2">
      <c r="E734">
        <v>706</v>
      </c>
      <c r="F734">
        <f t="shared" ref="F734:F797" si="32">VLOOKUP(E734,$B$29:$C$124,2)</f>
        <v>13.669</v>
      </c>
      <c r="G734">
        <f t="shared" ref="G734:G797" si="33">INT(((ROW(G706)-1)/75)+1)</f>
        <v>10</v>
      </c>
    </row>
    <row r="735" spans="5:7" x14ac:dyDescent="0.2">
      <c r="E735">
        <v>707</v>
      </c>
      <c r="F735">
        <f t="shared" si="32"/>
        <v>13.669</v>
      </c>
      <c r="G735">
        <f t="shared" si="33"/>
        <v>10</v>
      </c>
    </row>
    <row r="736" spans="5:7" x14ac:dyDescent="0.2">
      <c r="E736">
        <v>708</v>
      </c>
      <c r="F736">
        <f t="shared" si="32"/>
        <v>13.669</v>
      </c>
      <c r="G736">
        <f t="shared" si="33"/>
        <v>10</v>
      </c>
    </row>
    <row r="737" spans="5:7" x14ac:dyDescent="0.2">
      <c r="E737">
        <v>709</v>
      </c>
      <c r="F737">
        <f t="shared" si="32"/>
        <v>13.669</v>
      </c>
      <c r="G737">
        <f t="shared" si="33"/>
        <v>10</v>
      </c>
    </row>
    <row r="738" spans="5:7" x14ac:dyDescent="0.2">
      <c r="E738">
        <v>710</v>
      </c>
      <c r="F738">
        <f t="shared" si="32"/>
        <v>13.669</v>
      </c>
      <c r="G738">
        <f t="shared" si="33"/>
        <v>10</v>
      </c>
    </row>
    <row r="739" spans="5:7" x14ac:dyDescent="0.2">
      <c r="E739">
        <v>711</v>
      </c>
      <c r="F739">
        <f t="shared" si="32"/>
        <v>13.669</v>
      </c>
      <c r="G739">
        <f t="shared" si="33"/>
        <v>10</v>
      </c>
    </row>
    <row r="740" spans="5:7" x14ac:dyDescent="0.2">
      <c r="E740">
        <v>712</v>
      </c>
      <c r="F740">
        <f t="shared" si="32"/>
        <v>13.669</v>
      </c>
      <c r="G740">
        <f t="shared" si="33"/>
        <v>10</v>
      </c>
    </row>
    <row r="741" spans="5:7" x14ac:dyDescent="0.2">
      <c r="E741">
        <v>713</v>
      </c>
      <c r="F741">
        <f t="shared" si="32"/>
        <v>13.669</v>
      </c>
      <c r="G741">
        <f t="shared" si="33"/>
        <v>10</v>
      </c>
    </row>
    <row r="742" spans="5:7" x14ac:dyDescent="0.2">
      <c r="E742">
        <v>714</v>
      </c>
      <c r="F742">
        <f t="shared" si="32"/>
        <v>13.669</v>
      </c>
      <c r="G742">
        <f t="shared" si="33"/>
        <v>10</v>
      </c>
    </row>
    <row r="743" spans="5:7" x14ac:dyDescent="0.2">
      <c r="E743">
        <v>715</v>
      </c>
      <c r="F743">
        <f t="shared" si="32"/>
        <v>13.669</v>
      </c>
      <c r="G743">
        <f t="shared" si="33"/>
        <v>10</v>
      </c>
    </row>
    <row r="744" spans="5:7" x14ac:dyDescent="0.2">
      <c r="E744">
        <v>716</v>
      </c>
      <c r="F744">
        <f t="shared" si="32"/>
        <v>13.669</v>
      </c>
      <c r="G744">
        <f t="shared" si="33"/>
        <v>10</v>
      </c>
    </row>
    <row r="745" spans="5:7" x14ac:dyDescent="0.2">
      <c r="E745">
        <v>717</v>
      </c>
      <c r="F745">
        <f t="shared" si="32"/>
        <v>13.669</v>
      </c>
      <c r="G745">
        <f t="shared" si="33"/>
        <v>10</v>
      </c>
    </row>
    <row r="746" spans="5:7" x14ac:dyDescent="0.2">
      <c r="E746">
        <v>718</v>
      </c>
      <c r="F746">
        <f t="shared" si="32"/>
        <v>13.669</v>
      </c>
      <c r="G746">
        <f t="shared" si="33"/>
        <v>10</v>
      </c>
    </row>
    <row r="747" spans="5:7" x14ac:dyDescent="0.2">
      <c r="E747">
        <v>719</v>
      </c>
      <c r="F747">
        <f t="shared" si="32"/>
        <v>13.669</v>
      </c>
      <c r="G747">
        <f t="shared" si="33"/>
        <v>10</v>
      </c>
    </row>
    <row r="748" spans="5:7" x14ac:dyDescent="0.2">
      <c r="E748">
        <v>720</v>
      </c>
      <c r="F748">
        <f t="shared" si="32"/>
        <v>13.669</v>
      </c>
      <c r="G748">
        <f t="shared" si="33"/>
        <v>10</v>
      </c>
    </row>
    <row r="749" spans="5:7" x14ac:dyDescent="0.2">
      <c r="E749">
        <v>721</v>
      </c>
      <c r="F749">
        <f t="shared" si="32"/>
        <v>13.669</v>
      </c>
      <c r="G749">
        <f t="shared" si="33"/>
        <v>10</v>
      </c>
    </row>
    <row r="750" spans="5:7" x14ac:dyDescent="0.2">
      <c r="E750">
        <v>722</v>
      </c>
      <c r="F750">
        <f t="shared" si="32"/>
        <v>13.669</v>
      </c>
      <c r="G750">
        <f t="shared" si="33"/>
        <v>10</v>
      </c>
    </row>
    <row r="751" spans="5:7" x14ac:dyDescent="0.2">
      <c r="E751">
        <v>723</v>
      </c>
      <c r="F751">
        <f t="shared" si="32"/>
        <v>13.669</v>
      </c>
      <c r="G751">
        <f t="shared" si="33"/>
        <v>10</v>
      </c>
    </row>
    <row r="752" spans="5:7" x14ac:dyDescent="0.2">
      <c r="E752">
        <v>724</v>
      </c>
      <c r="F752">
        <f t="shared" si="32"/>
        <v>13.669</v>
      </c>
      <c r="G752">
        <f t="shared" si="33"/>
        <v>10</v>
      </c>
    </row>
    <row r="753" spans="5:7" x14ac:dyDescent="0.2">
      <c r="E753">
        <v>725</v>
      </c>
      <c r="F753">
        <f t="shared" si="32"/>
        <v>13.669</v>
      </c>
      <c r="G753">
        <f t="shared" si="33"/>
        <v>10</v>
      </c>
    </row>
    <row r="754" spans="5:7" x14ac:dyDescent="0.2">
      <c r="E754">
        <v>726</v>
      </c>
      <c r="F754">
        <f t="shared" si="32"/>
        <v>18.129000000000001</v>
      </c>
      <c r="G754">
        <f t="shared" si="33"/>
        <v>10</v>
      </c>
    </row>
    <row r="755" spans="5:7" x14ac:dyDescent="0.2">
      <c r="E755">
        <v>727</v>
      </c>
      <c r="F755">
        <f t="shared" si="32"/>
        <v>18.129000000000001</v>
      </c>
      <c r="G755">
        <f t="shared" si="33"/>
        <v>10</v>
      </c>
    </row>
    <row r="756" spans="5:7" x14ac:dyDescent="0.2">
      <c r="E756">
        <v>728</v>
      </c>
      <c r="F756">
        <f t="shared" si="32"/>
        <v>18.129000000000001</v>
      </c>
      <c r="G756">
        <f t="shared" si="33"/>
        <v>10</v>
      </c>
    </row>
    <row r="757" spans="5:7" x14ac:dyDescent="0.2">
      <c r="E757">
        <v>729</v>
      </c>
      <c r="F757">
        <f t="shared" si="32"/>
        <v>18.129000000000001</v>
      </c>
      <c r="G757">
        <f t="shared" si="33"/>
        <v>10</v>
      </c>
    </row>
    <row r="758" spans="5:7" x14ac:dyDescent="0.2">
      <c r="E758">
        <v>730</v>
      </c>
      <c r="F758">
        <f t="shared" si="32"/>
        <v>18.129000000000001</v>
      </c>
      <c r="G758">
        <f t="shared" si="33"/>
        <v>10</v>
      </c>
    </row>
    <row r="759" spans="5:7" x14ac:dyDescent="0.2">
      <c r="E759">
        <v>731</v>
      </c>
      <c r="F759">
        <f t="shared" si="32"/>
        <v>18.129000000000001</v>
      </c>
      <c r="G759">
        <f t="shared" si="33"/>
        <v>10</v>
      </c>
    </row>
    <row r="760" spans="5:7" x14ac:dyDescent="0.2">
      <c r="E760">
        <v>732</v>
      </c>
      <c r="F760">
        <f t="shared" si="32"/>
        <v>18.129000000000001</v>
      </c>
      <c r="G760">
        <f t="shared" si="33"/>
        <v>10</v>
      </c>
    </row>
    <row r="761" spans="5:7" x14ac:dyDescent="0.2">
      <c r="E761">
        <v>733</v>
      </c>
      <c r="F761">
        <f t="shared" si="32"/>
        <v>18.129000000000001</v>
      </c>
      <c r="G761">
        <f t="shared" si="33"/>
        <v>10</v>
      </c>
    </row>
    <row r="762" spans="5:7" x14ac:dyDescent="0.2">
      <c r="E762">
        <v>734</v>
      </c>
      <c r="F762">
        <f t="shared" si="32"/>
        <v>18.129000000000001</v>
      </c>
      <c r="G762">
        <f t="shared" si="33"/>
        <v>10</v>
      </c>
    </row>
    <row r="763" spans="5:7" x14ac:dyDescent="0.2">
      <c r="E763">
        <v>735</v>
      </c>
      <c r="F763">
        <f t="shared" si="32"/>
        <v>18.129000000000001</v>
      </c>
      <c r="G763">
        <f t="shared" si="33"/>
        <v>10</v>
      </c>
    </row>
    <row r="764" spans="5:7" x14ac:dyDescent="0.2">
      <c r="E764">
        <v>736</v>
      </c>
      <c r="F764">
        <f t="shared" si="32"/>
        <v>18.129000000000001</v>
      </c>
      <c r="G764">
        <f t="shared" si="33"/>
        <v>10</v>
      </c>
    </row>
    <row r="765" spans="5:7" x14ac:dyDescent="0.2">
      <c r="E765">
        <v>737</v>
      </c>
      <c r="F765">
        <f t="shared" si="32"/>
        <v>18.129000000000001</v>
      </c>
      <c r="G765">
        <f t="shared" si="33"/>
        <v>10</v>
      </c>
    </row>
    <row r="766" spans="5:7" x14ac:dyDescent="0.2">
      <c r="E766">
        <v>738</v>
      </c>
      <c r="F766">
        <f t="shared" si="32"/>
        <v>18.129000000000001</v>
      </c>
      <c r="G766">
        <f t="shared" si="33"/>
        <v>10</v>
      </c>
    </row>
    <row r="767" spans="5:7" x14ac:dyDescent="0.2">
      <c r="E767">
        <v>739</v>
      </c>
      <c r="F767">
        <f t="shared" si="32"/>
        <v>18.129000000000001</v>
      </c>
      <c r="G767">
        <f t="shared" si="33"/>
        <v>10</v>
      </c>
    </row>
    <row r="768" spans="5:7" x14ac:dyDescent="0.2">
      <c r="E768">
        <v>740</v>
      </c>
      <c r="F768">
        <f t="shared" si="32"/>
        <v>18.129000000000001</v>
      </c>
      <c r="G768">
        <f t="shared" si="33"/>
        <v>10</v>
      </c>
    </row>
    <row r="769" spans="5:7" x14ac:dyDescent="0.2">
      <c r="E769">
        <v>741</v>
      </c>
      <c r="F769">
        <f t="shared" si="32"/>
        <v>18.129000000000001</v>
      </c>
      <c r="G769">
        <f t="shared" si="33"/>
        <v>10</v>
      </c>
    </row>
    <row r="770" spans="5:7" x14ac:dyDescent="0.2">
      <c r="E770">
        <v>742</v>
      </c>
      <c r="F770">
        <f t="shared" si="32"/>
        <v>18.129000000000001</v>
      </c>
      <c r="G770">
        <f t="shared" si="33"/>
        <v>10</v>
      </c>
    </row>
    <row r="771" spans="5:7" x14ac:dyDescent="0.2">
      <c r="E771">
        <v>743</v>
      </c>
      <c r="F771">
        <f t="shared" si="32"/>
        <v>18.129000000000001</v>
      </c>
      <c r="G771">
        <f t="shared" si="33"/>
        <v>10</v>
      </c>
    </row>
    <row r="772" spans="5:7" x14ac:dyDescent="0.2">
      <c r="E772">
        <v>744</v>
      </c>
      <c r="F772">
        <f t="shared" si="32"/>
        <v>18.129000000000001</v>
      </c>
      <c r="G772">
        <f t="shared" si="33"/>
        <v>10</v>
      </c>
    </row>
    <row r="773" spans="5:7" x14ac:dyDescent="0.2">
      <c r="E773">
        <v>745</v>
      </c>
      <c r="F773">
        <f t="shared" si="32"/>
        <v>18.129000000000001</v>
      </c>
      <c r="G773">
        <f t="shared" si="33"/>
        <v>10</v>
      </c>
    </row>
    <row r="774" spans="5:7" x14ac:dyDescent="0.2">
      <c r="E774">
        <v>746</v>
      </c>
      <c r="F774">
        <f t="shared" si="32"/>
        <v>18.129000000000001</v>
      </c>
      <c r="G774">
        <f t="shared" si="33"/>
        <v>10</v>
      </c>
    </row>
    <row r="775" spans="5:7" x14ac:dyDescent="0.2">
      <c r="E775">
        <v>747</v>
      </c>
      <c r="F775">
        <f t="shared" si="32"/>
        <v>18.129000000000001</v>
      </c>
      <c r="G775">
        <f t="shared" si="33"/>
        <v>10</v>
      </c>
    </row>
    <row r="776" spans="5:7" x14ac:dyDescent="0.2">
      <c r="E776">
        <v>748</v>
      </c>
      <c r="F776">
        <f t="shared" si="32"/>
        <v>18.129000000000001</v>
      </c>
      <c r="G776">
        <f t="shared" si="33"/>
        <v>10</v>
      </c>
    </row>
    <row r="777" spans="5:7" x14ac:dyDescent="0.2">
      <c r="E777">
        <v>749</v>
      </c>
      <c r="F777">
        <f t="shared" si="32"/>
        <v>18.129000000000001</v>
      </c>
      <c r="G777">
        <f t="shared" si="33"/>
        <v>10</v>
      </c>
    </row>
    <row r="778" spans="5:7" x14ac:dyDescent="0.2">
      <c r="E778">
        <v>750</v>
      </c>
      <c r="F778">
        <f t="shared" si="32"/>
        <v>18.129000000000001</v>
      </c>
      <c r="G778">
        <f t="shared" si="33"/>
        <v>10</v>
      </c>
    </row>
    <row r="779" spans="5:7" x14ac:dyDescent="0.2">
      <c r="E779">
        <v>751</v>
      </c>
      <c r="F779">
        <f t="shared" si="32"/>
        <v>24.198</v>
      </c>
      <c r="G779">
        <f t="shared" si="33"/>
        <v>11</v>
      </c>
    </row>
    <row r="780" spans="5:7" x14ac:dyDescent="0.2">
      <c r="E780">
        <v>752</v>
      </c>
      <c r="F780">
        <f t="shared" si="32"/>
        <v>24.198</v>
      </c>
      <c r="G780">
        <f t="shared" si="33"/>
        <v>11</v>
      </c>
    </row>
    <row r="781" spans="5:7" x14ac:dyDescent="0.2">
      <c r="E781">
        <v>753</v>
      </c>
      <c r="F781">
        <f t="shared" si="32"/>
        <v>24.198</v>
      </c>
      <c r="G781">
        <f t="shared" si="33"/>
        <v>11</v>
      </c>
    </row>
    <row r="782" spans="5:7" x14ac:dyDescent="0.2">
      <c r="E782">
        <v>754</v>
      </c>
      <c r="F782">
        <f t="shared" si="32"/>
        <v>24.198</v>
      </c>
      <c r="G782">
        <f t="shared" si="33"/>
        <v>11</v>
      </c>
    </row>
    <row r="783" spans="5:7" x14ac:dyDescent="0.2">
      <c r="E783">
        <v>755</v>
      </c>
      <c r="F783">
        <f t="shared" si="32"/>
        <v>24.198</v>
      </c>
      <c r="G783">
        <f t="shared" si="33"/>
        <v>11</v>
      </c>
    </row>
    <row r="784" spans="5:7" x14ac:dyDescent="0.2">
      <c r="E784">
        <v>756</v>
      </c>
      <c r="F784">
        <f t="shared" si="32"/>
        <v>24.198</v>
      </c>
      <c r="G784">
        <f t="shared" si="33"/>
        <v>11</v>
      </c>
    </row>
    <row r="785" spans="5:7" x14ac:dyDescent="0.2">
      <c r="E785">
        <v>757</v>
      </c>
      <c r="F785">
        <f t="shared" si="32"/>
        <v>24.198</v>
      </c>
      <c r="G785">
        <f t="shared" si="33"/>
        <v>11</v>
      </c>
    </row>
    <row r="786" spans="5:7" x14ac:dyDescent="0.2">
      <c r="E786">
        <v>758</v>
      </c>
      <c r="F786">
        <f t="shared" si="32"/>
        <v>24.198</v>
      </c>
      <c r="G786">
        <f t="shared" si="33"/>
        <v>11</v>
      </c>
    </row>
    <row r="787" spans="5:7" x14ac:dyDescent="0.2">
      <c r="E787">
        <v>759</v>
      </c>
      <c r="F787">
        <f t="shared" si="32"/>
        <v>24.198</v>
      </c>
      <c r="G787">
        <f t="shared" si="33"/>
        <v>11</v>
      </c>
    </row>
    <row r="788" spans="5:7" x14ac:dyDescent="0.2">
      <c r="E788">
        <v>760</v>
      </c>
      <c r="F788">
        <f t="shared" si="32"/>
        <v>24.198</v>
      </c>
      <c r="G788">
        <f t="shared" si="33"/>
        <v>11</v>
      </c>
    </row>
    <row r="789" spans="5:7" x14ac:dyDescent="0.2">
      <c r="E789">
        <v>761</v>
      </c>
      <c r="F789">
        <f t="shared" si="32"/>
        <v>24.198</v>
      </c>
      <c r="G789">
        <f t="shared" si="33"/>
        <v>11</v>
      </c>
    </row>
    <row r="790" spans="5:7" x14ac:dyDescent="0.2">
      <c r="E790">
        <v>762</v>
      </c>
      <c r="F790">
        <f t="shared" si="32"/>
        <v>24.198</v>
      </c>
      <c r="G790">
        <f t="shared" si="33"/>
        <v>11</v>
      </c>
    </row>
    <row r="791" spans="5:7" x14ac:dyDescent="0.2">
      <c r="E791">
        <v>763</v>
      </c>
      <c r="F791">
        <f t="shared" si="32"/>
        <v>24.198</v>
      </c>
      <c r="G791">
        <f t="shared" si="33"/>
        <v>11</v>
      </c>
    </row>
    <row r="792" spans="5:7" x14ac:dyDescent="0.2">
      <c r="E792">
        <v>764</v>
      </c>
      <c r="F792">
        <f t="shared" si="32"/>
        <v>24.198</v>
      </c>
      <c r="G792">
        <f t="shared" si="33"/>
        <v>11</v>
      </c>
    </row>
    <row r="793" spans="5:7" x14ac:dyDescent="0.2">
      <c r="E793">
        <v>765</v>
      </c>
      <c r="F793">
        <f t="shared" si="32"/>
        <v>24.198</v>
      </c>
      <c r="G793">
        <f t="shared" si="33"/>
        <v>11</v>
      </c>
    </row>
    <row r="794" spans="5:7" x14ac:dyDescent="0.2">
      <c r="E794">
        <v>766</v>
      </c>
      <c r="F794">
        <f t="shared" si="32"/>
        <v>24.198</v>
      </c>
      <c r="G794">
        <f t="shared" si="33"/>
        <v>11</v>
      </c>
    </row>
    <row r="795" spans="5:7" x14ac:dyDescent="0.2">
      <c r="E795">
        <v>767</v>
      </c>
      <c r="F795">
        <f t="shared" si="32"/>
        <v>24.198</v>
      </c>
      <c r="G795">
        <f t="shared" si="33"/>
        <v>11</v>
      </c>
    </row>
    <row r="796" spans="5:7" x14ac:dyDescent="0.2">
      <c r="E796">
        <v>768</v>
      </c>
      <c r="F796">
        <f t="shared" si="32"/>
        <v>24.198</v>
      </c>
      <c r="G796">
        <f t="shared" si="33"/>
        <v>11</v>
      </c>
    </row>
    <row r="797" spans="5:7" x14ac:dyDescent="0.2">
      <c r="E797">
        <v>769</v>
      </c>
      <c r="F797">
        <f t="shared" si="32"/>
        <v>24.198</v>
      </c>
      <c r="G797">
        <f t="shared" si="33"/>
        <v>11</v>
      </c>
    </row>
    <row r="798" spans="5:7" x14ac:dyDescent="0.2">
      <c r="E798">
        <v>770</v>
      </c>
      <c r="F798">
        <f t="shared" ref="F798:F861" si="34">VLOOKUP(E798,$B$29:$C$124,2)</f>
        <v>24.198</v>
      </c>
      <c r="G798">
        <f t="shared" ref="G798:G861" si="35">INT(((ROW(G770)-1)/75)+1)</f>
        <v>11</v>
      </c>
    </row>
    <row r="799" spans="5:7" x14ac:dyDescent="0.2">
      <c r="E799">
        <v>771</v>
      </c>
      <c r="F799">
        <f t="shared" si="34"/>
        <v>24.198</v>
      </c>
      <c r="G799">
        <f t="shared" si="35"/>
        <v>11</v>
      </c>
    </row>
    <row r="800" spans="5:7" x14ac:dyDescent="0.2">
      <c r="E800">
        <v>772</v>
      </c>
      <c r="F800">
        <f t="shared" si="34"/>
        <v>24.198</v>
      </c>
      <c r="G800">
        <f t="shared" si="35"/>
        <v>11</v>
      </c>
    </row>
    <row r="801" spans="5:7" x14ac:dyDescent="0.2">
      <c r="E801">
        <v>773</v>
      </c>
      <c r="F801">
        <f t="shared" si="34"/>
        <v>24.198</v>
      </c>
      <c r="G801">
        <f t="shared" si="35"/>
        <v>11</v>
      </c>
    </row>
    <row r="802" spans="5:7" x14ac:dyDescent="0.2">
      <c r="E802">
        <v>774</v>
      </c>
      <c r="F802">
        <f t="shared" si="34"/>
        <v>24.198</v>
      </c>
      <c r="G802">
        <f t="shared" si="35"/>
        <v>11</v>
      </c>
    </row>
    <row r="803" spans="5:7" x14ac:dyDescent="0.2">
      <c r="E803">
        <v>775</v>
      </c>
      <c r="F803">
        <f t="shared" si="34"/>
        <v>24.198</v>
      </c>
      <c r="G803">
        <f t="shared" si="35"/>
        <v>11</v>
      </c>
    </row>
    <row r="804" spans="5:7" x14ac:dyDescent="0.2">
      <c r="E804">
        <v>776</v>
      </c>
      <c r="F804">
        <f t="shared" si="34"/>
        <v>16.620999999999999</v>
      </c>
      <c r="G804">
        <f t="shared" si="35"/>
        <v>11</v>
      </c>
    </row>
    <row r="805" spans="5:7" x14ac:dyDescent="0.2">
      <c r="E805">
        <v>777</v>
      </c>
      <c r="F805">
        <f t="shared" si="34"/>
        <v>16.620999999999999</v>
      </c>
      <c r="G805">
        <f t="shared" si="35"/>
        <v>11</v>
      </c>
    </row>
    <row r="806" spans="5:7" x14ac:dyDescent="0.2">
      <c r="E806">
        <v>778</v>
      </c>
      <c r="F806">
        <f t="shared" si="34"/>
        <v>16.620999999999999</v>
      </c>
      <c r="G806">
        <f t="shared" si="35"/>
        <v>11</v>
      </c>
    </row>
    <row r="807" spans="5:7" x14ac:dyDescent="0.2">
      <c r="E807">
        <v>779</v>
      </c>
      <c r="F807">
        <f t="shared" si="34"/>
        <v>16.620999999999999</v>
      </c>
      <c r="G807">
        <f t="shared" si="35"/>
        <v>11</v>
      </c>
    </row>
    <row r="808" spans="5:7" x14ac:dyDescent="0.2">
      <c r="E808">
        <v>780</v>
      </c>
      <c r="F808">
        <f t="shared" si="34"/>
        <v>16.620999999999999</v>
      </c>
      <c r="G808">
        <f t="shared" si="35"/>
        <v>11</v>
      </c>
    </row>
    <row r="809" spans="5:7" x14ac:dyDescent="0.2">
      <c r="E809">
        <v>781</v>
      </c>
      <c r="F809">
        <f t="shared" si="34"/>
        <v>16.620999999999999</v>
      </c>
      <c r="G809">
        <f t="shared" si="35"/>
        <v>11</v>
      </c>
    </row>
    <row r="810" spans="5:7" x14ac:dyDescent="0.2">
      <c r="E810">
        <v>782</v>
      </c>
      <c r="F810">
        <f t="shared" si="34"/>
        <v>16.620999999999999</v>
      </c>
      <c r="G810">
        <f t="shared" si="35"/>
        <v>11</v>
      </c>
    </row>
    <row r="811" spans="5:7" x14ac:dyDescent="0.2">
      <c r="E811">
        <v>783</v>
      </c>
      <c r="F811">
        <f t="shared" si="34"/>
        <v>16.620999999999999</v>
      </c>
      <c r="G811">
        <f t="shared" si="35"/>
        <v>11</v>
      </c>
    </row>
    <row r="812" spans="5:7" x14ac:dyDescent="0.2">
      <c r="E812">
        <v>784</v>
      </c>
      <c r="F812">
        <f t="shared" si="34"/>
        <v>16.620999999999999</v>
      </c>
      <c r="G812">
        <f t="shared" si="35"/>
        <v>11</v>
      </c>
    </row>
    <row r="813" spans="5:7" x14ac:dyDescent="0.2">
      <c r="E813">
        <v>785</v>
      </c>
      <c r="F813">
        <f t="shared" si="34"/>
        <v>16.620999999999999</v>
      </c>
      <c r="G813">
        <f t="shared" si="35"/>
        <v>11</v>
      </c>
    </row>
    <row r="814" spans="5:7" x14ac:dyDescent="0.2">
      <c r="E814">
        <v>786</v>
      </c>
      <c r="F814">
        <f t="shared" si="34"/>
        <v>16.620999999999999</v>
      </c>
      <c r="G814">
        <f t="shared" si="35"/>
        <v>11</v>
      </c>
    </row>
    <row r="815" spans="5:7" x14ac:dyDescent="0.2">
      <c r="E815">
        <v>787</v>
      </c>
      <c r="F815">
        <f t="shared" si="34"/>
        <v>16.620999999999999</v>
      </c>
      <c r="G815">
        <f t="shared" si="35"/>
        <v>11</v>
      </c>
    </row>
    <row r="816" spans="5:7" x14ac:dyDescent="0.2">
      <c r="E816">
        <v>788</v>
      </c>
      <c r="F816">
        <f t="shared" si="34"/>
        <v>16.620999999999999</v>
      </c>
      <c r="G816">
        <f t="shared" si="35"/>
        <v>11</v>
      </c>
    </row>
    <row r="817" spans="5:7" x14ac:dyDescent="0.2">
      <c r="E817">
        <v>789</v>
      </c>
      <c r="F817">
        <f t="shared" si="34"/>
        <v>16.620999999999999</v>
      </c>
      <c r="G817">
        <f t="shared" si="35"/>
        <v>11</v>
      </c>
    </row>
    <row r="818" spans="5:7" x14ac:dyDescent="0.2">
      <c r="E818">
        <v>790</v>
      </c>
      <c r="F818">
        <f t="shared" si="34"/>
        <v>16.620999999999999</v>
      </c>
      <c r="G818">
        <f t="shared" si="35"/>
        <v>11</v>
      </c>
    </row>
    <row r="819" spans="5:7" x14ac:dyDescent="0.2">
      <c r="E819">
        <v>791</v>
      </c>
      <c r="F819">
        <f t="shared" si="34"/>
        <v>16.620999999999999</v>
      </c>
      <c r="G819">
        <f t="shared" si="35"/>
        <v>11</v>
      </c>
    </row>
    <row r="820" spans="5:7" x14ac:dyDescent="0.2">
      <c r="E820">
        <v>792</v>
      </c>
      <c r="F820">
        <f t="shared" si="34"/>
        <v>16.620999999999999</v>
      </c>
      <c r="G820">
        <f t="shared" si="35"/>
        <v>11</v>
      </c>
    </row>
    <row r="821" spans="5:7" x14ac:dyDescent="0.2">
      <c r="E821">
        <v>793</v>
      </c>
      <c r="F821">
        <f t="shared" si="34"/>
        <v>16.620999999999999</v>
      </c>
      <c r="G821">
        <f t="shared" si="35"/>
        <v>11</v>
      </c>
    </row>
    <row r="822" spans="5:7" x14ac:dyDescent="0.2">
      <c r="E822">
        <v>794</v>
      </c>
      <c r="F822">
        <f t="shared" si="34"/>
        <v>16.620999999999999</v>
      </c>
      <c r="G822">
        <f t="shared" si="35"/>
        <v>11</v>
      </c>
    </row>
    <row r="823" spans="5:7" x14ac:dyDescent="0.2">
      <c r="E823">
        <v>795</v>
      </c>
      <c r="F823">
        <f t="shared" si="34"/>
        <v>16.620999999999999</v>
      </c>
      <c r="G823">
        <f t="shared" si="35"/>
        <v>11</v>
      </c>
    </row>
    <row r="824" spans="5:7" x14ac:dyDescent="0.2">
      <c r="E824">
        <v>796</v>
      </c>
      <c r="F824">
        <f t="shared" si="34"/>
        <v>16.620999999999999</v>
      </c>
      <c r="G824">
        <f t="shared" si="35"/>
        <v>11</v>
      </c>
    </row>
    <row r="825" spans="5:7" x14ac:dyDescent="0.2">
      <c r="E825">
        <v>797</v>
      </c>
      <c r="F825">
        <f t="shared" si="34"/>
        <v>16.620999999999999</v>
      </c>
      <c r="G825">
        <f t="shared" si="35"/>
        <v>11</v>
      </c>
    </row>
    <row r="826" spans="5:7" x14ac:dyDescent="0.2">
      <c r="E826">
        <v>798</v>
      </c>
      <c r="F826">
        <f t="shared" si="34"/>
        <v>16.620999999999999</v>
      </c>
      <c r="G826">
        <f t="shared" si="35"/>
        <v>11</v>
      </c>
    </row>
    <row r="827" spans="5:7" x14ac:dyDescent="0.2">
      <c r="E827">
        <v>799</v>
      </c>
      <c r="F827">
        <f t="shared" si="34"/>
        <v>16.620999999999999</v>
      </c>
      <c r="G827">
        <f t="shared" si="35"/>
        <v>11</v>
      </c>
    </row>
    <row r="828" spans="5:7" x14ac:dyDescent="0.2">
      <c r="E828">
        <v>800</v>
      </c>
      <c r="F828">
        <f t="shared" si="34"/>
        <v>16.620999999999999</v>
      </c>
      <c r="G828">
        <f t="shared" si="35"/>
        <v>11</v>
      </c>
    </row>
    <row r="829" spans="5:7" x14ac:dyDescent="0.2">
      <c r="E829">
        <v>801</v>
      </c>
      <c r="F829">
        <f t="shared" si="34"/>
        <v>20.433</v>
      </c>
      <c r="G829">
        <f t="shared" si="35"/>
        <v>11</v>
      </c>
    </row>
    <row r="830" spans="5:7" x14ac:dyDescent="0.2">
      <c r="E830">
        <v>802</v>
      </c>
      <c r="F830">
        <f t="shared" si="34"/>
        <v>20.433</v>
      </c>
      <c r="G830">
        <f t="shared" si="35"/>
        <v>11</v>
      </c>
    </row>
    <row r="831" spans="5:7" x14ac:dyDescent="0.2">
      <c r="E831">
        <v>803</v>
      </c>
      <c r="F831">
        <f t="shared" si="34"/>
        <v>20.433</v>
      </c>
      <c r="G831">
        <f t="shared" si="35"/>
        <v>11</v>
      </c>
    </row>
    <row r="832" spans="5:7" x14ac:dyDescent="0.2">
      <c r="E832">
        <v>804</v>
      </c>
      <c r="F832">
        <f t="shared" si="34"/>
        <v>20.433</v>
      </c>
      <c r="G832">
        <f t="shared" si="35"/>
        <v>11</v>
      </c>
    </row>
    <row r="833" spans="5:7" x14ac:dyDescent="0.2">
      <c r="E833">
        <v>805</v>
      </c>
      <c r="F833">
        <f t="shared" si="34"/>
        <v>20.433</v>
      </c>
      <c r="G833">
        <f t="shared" si="35"/>
        <v>11</v>
      </c>
    </row>
    <row r="834" spans="5:7" x14ac:dyDescent="0.2">
      <c r="E834">
        <v>806</v>
      </c>
      <c r="F834">
        <f t="shared" si="34"/>
        <v>20.433</v>
      </c>
      <c r="G834">
        <f t="shared" si="35"/>
        <v>11</v>
      </c>
    </row>
    <row r="835" spans="5:7" x14ac:dyDescent="0.2">
      <c r="E835">
        <v>807</v>
      </c>
      <c r="F835">
        <f t="shared" si="34"/>
        <v>20.433</v>
      </c>
      <c r="G835">
        <f t="shared" si="35"/>
        <v>11</v>
      </c>
    </row>
    <row r="836" spans="5:7" x14ac:dyDescent="0.2">
      <c r="E836">
        <v>808</v>
      </c>
      <c r="F836">
        <f t="shared" si="34"/>
        <v>20.433</v>
      </c>
      <c r="G836">
        <f t="shared" si="35"/>
        <v>11</v>
      </c>
    </row>
    <row r="837" spans="5:7" x14ac:dyDescent="0.2">
      <c r="E837">
        <v>809</v>
      </c>
      <c r="F837">
        <f t="shared" si="34"/>
        <v>20.433</v>
      </c>
      <c r="G837">
        <f t="shared" si="35"/>
        <v>11</v>
      </c>
    </row>
    <row r="838" spans="5:7" x14ac:dyDescent="0.2">
      <c r="E838">
        <v>810</v>
      </c>
      <c r="F838">
        <f t="shared" si="34"/>
        <v>20.433</v>
      </c>
      <c r="G838">
        <f t="shared" si="35"/>
        <v>11</v>
      </c>
    </row>
    <row r="839" spans="5:7" x14ac:dyDescent="0.2">
      <c r="E839">
        <v>811</v>
      </c>
      <c r="F839">
        <f t="shared" si="34"/>
        <v>20.433</v>
      </c>
      <c r="G839">
        <f t="shared" si="35"/>
        <v>11</v>
      </c>
    </row>
    <row r="840" spans="5:7" x14ac:dyDescent="0.2">
      <c r="E840">
        <v>812</v>
      </c>
      <c r="F840">
        <f t="shared" si="34"/>
        <v>20.433</v>
      </c>
      <c r="G840">
        <f t="shared" si="35"/>
        <v>11</v>
      </c>
    </row>
    <row r="841" spans="5:7" x14ac:dyDescent="0.2">
      <c r="E841">
        <v>813</v>
      </c>
      <c r="F841">
        <f t="shared" si="34"/>
        <v>20.433</v>
      </c>
      <c r="G841">
        <f t="shared" si="35"/>
        <v>11</v>
      </c>
    </row>
    <row r="842" spans="5:7" x14ac:dyDescent="0.2">
      <c r="E842">
        <v>814</v>
      </c>
      <c r="F842">
        <f t="shared" si="34"/>
        <v>20.433</v>
      </c>
      <c r="G842">
        <f t="shared" si="35"/>
        <v>11</v>
      </c>
    </row>
    <row r="843" spans="5:7" x14ac:dyDescent="0.2">
      <c r="E843">
        <v>815</v>
      </c>
      <c r="F843">
        <f t="shared" si="34"/>
        <v>20.433</v>
      </c>
      <c r="G843">
        <f t="shared" si="35"/>
        <v>11</v>
      </c>
    </row>
    <row r="844" spans="5:7" x14ac:dyDescent="0.2">
      <c r="E844">
        <v>816</v>
      </c>
      <c r="F844">
        <f t="shared" si="34"/>
        <v>20.433</v>
      </c>
      <c r="G844">
        <f t="shared" si="35"/>
        <v>11</v>
      </c>
    </row>
    <row r="845" spans="5:7" x14ac:dyDescent="0.2">
      <c r="E845">
        <v>817</v>
      </c>
      <c r="F845">
        <f t="shared" si="34"/>
        <v>20.433</v>
      </c>
      <c r="G845">
        <f t="shared" si="35"/>
        <v>11</v>
      </c>
    </row>
    <row r="846" spans="5:7" x14ac:dyDescent="0.2">
      <c r="E846">
        <v>818</v>
      </c>
      <c r="F846">
        <f t="shared" si="34"/>
        <v>20.433</v>
      </c>
      <c r="G846">
        <f t="shared" si="35"/>
        <v>11</v>
      </c>
    </row>
    <row r="847" spans="5:7" x14ac:dyDescent="0.2">
      <c r="E847">
        <v>819</v>
      </c>
      <c r="F847">
        <f t="shared" si="34"/>
        <v>20.433</v>
      </c>
      <c r="G847">
        <f t="shared" si="35"/>
        <v>11</v>
      </c>
    </row>
    <row r="848" spans="5:7" x14ac:dyDescent="0.2">
      <c r="E848">
        <v>820</v>
      </c>
      <c r="F848">
        <f t="shared" si="34"/>
        <v>20.433</v>
      </c>
      <c r="G848">
        <f t="shared" si="35"/>
        <v>11</v>
      </c>
    </row>
    <row r="849" spans="5:7" x14ac:dyDescent="0.2">
      <c r="E849">
        <v>821</v>
      </c>
      <c r="F849">
        <f t="shared" si="34"/>
        <v>20.433</v>
      </c>
      <c r="G849">
        <f t="shared" si="35"/>
        <v>11</v>
      </c>
    </row>
    <row r="850" spans="5:7" x14ac:dyDescent="0.2">
      <c r="E850">
        <v>822</v>
      </c>
      <c r="F850">
        <f t="shared" si="34"/>
        <v>20.433</v>
      </c>
      <c r="G850">
        <f t="shared" si="35"/>
        <v>11</v>
      </c>
    </row>
    <row r="851" spans="5:7" x14ac:dyDescent="0.2">
      <c r="E851">
        <v>823</v>
      </c>
      <c r="F851">
        <f t="shared" si="34"/>
        <v>20.433</v>
      </c>
      <c r="G851">
        <f t="shared" si="35"/>
        <v>11</v>
      </c>
    </row>
    <row r="852" spans="5:7" x14ac:dyDescent="0.2">
      <c r="E852">
        <v>824</v>
      </c>
      <c r="F852">
        <f t="shared" si="34"/>
        <v>20.433</v>
      </c>
      <c r="G852">
        <f t="shared" si="35"/>
        <v>11</v>
      </c>
    </row>
    <row r="853" spans="5:7" x14ac:dyDescent="0.2">
      <c r="E853">
        <v>825</v>
      </c>
      <c r="F853">
        <f t="shared" si="34"/>
        <v>20.433</v>
      </c>
      <c r="G853">
        <f t="shared" si="35"/>
        <v>11</v>
      </c>
    </row>
    <row r="854" spans="5:7" x14ac:dyDescent="0.2">
      <c r="E854">
        <v>826</v>
      </c>
      <c r="F854">
        <f t="shared" si="34"/>
        <v>17.619</v>
      </c>
      <c r="G854">
        <f t="shared" si="35"/>
        <v>12</v>
      </c>
    </row>
    <row r="855" spans="5:7" x14ac:dyDescent="0.2">
      <c r="E855">
        <v>827</v>
      </c>
      <c r="F855">
        <f t="shared" si="34"/>
        <v>17.619</v>
      </c>
      <c r="G855">
        <f t="shared" si="35"/>
        <v>12</v>
      </c>
    </row>
    <row r="856" spans="5:7" x14ac:dyDescent="0.2">
      <c r="E856">
        <v>828</v>
      </c>
      <c r="F856">
        <f t="shared" si="34"/>
        <v>17.619</v>
      </c>
      <c r="G856">
        <f t="shared" si="35"/>
        <v>12</v>
      </c>
    </row>
    <row r="857" spans="5:7" x14ac:dyDescent="0.2">
      <c r="E857">
        <v>829</v>
      </c>
      <c r="F857">
        <f t="shared" si="34"/>
        <v>17.619</v>
      </c>
      <c r="G857">
        <f t="shared" si="35"/>
        <v>12</v>
      </c>
    </row>
    <row r="858" spans="5:7" x14ac:dyDescent="0.2">
      <c r="E858">
        <v>830</v>
      </c>
      <c r="F858">
        <f t="shared" si="34"/>
        <v>17.619</v>
      </c>
      <c r="G858">
        <f t="shared" si="35"/>
        <v>12</v>
      </c>
    </row>
    <row r="859" spans="5:7" x14ac:dyDescent="0.2">
      <c r="E859">
        <v>831</v>
      </c>
      <c r="F859">
        <f t="shared" si="34"/>
        <v>17.619</v>
      </c>
      <c r="G859">
        <f t="shared" si="35"/>
        <v>12</v>
      </c>
    </row>
    <row r="860" spans="5:7" x14ac:dyDescent="0.2">
      <c r="E860">
        <v>832</v>
      </c>
      <c r="F860">
        <f t="shared" si="34"/>
        <v>17.619</v>
      </c>
      <c r="G860">
        <f t="shared" si="35"/>
        <v>12</v>
      </c>
    </row>
    <row r="861" spans="5:7" x14ac:dyDescent="0.2">
      <c r="E861">
        <v>833</v>
      </c>
      <c r="F861">
        <f t="shared" si="34"/>
        <v>17.619</v>
      </c>
      <c r="G861">
        <f t="shared" si="35"/>
        <v>12</v>
      </c>
    </row>
    <row r="862" spans="5:7" x14ac:dyDescent="0.2">
      <c r="E862">
        <v>834</v>
      </c>
      <c r="F862">
        <f t="shared" ref="F862:F925" si="36">VLOOKUP(E862,$B$29:$C$124,2)</f>
        <v>17.619</v>
      </c>
      <c r="G862">
        <f t="shared" ref="G862:G925" si="37">INT(((ROW(G834)-1)/75)+1)</f>
        <v>12</v>
      </c>
    </row>
    <row r="863" spans="5:7" x14ac:dyDescent="0.2">
      <c r="E863">
        <v>835</v>
      </c>
      <c r="F863">
        <f t="shared" si="36"/>
        <v>17.619</v>
      </c>
      <c r="G863">
        <f t="shared" si="37"/>
        <v>12</v>
      </c>
    </row>
    <row r="864" spans="5:7" x14ac:dyDescent="0.2">
      <c r="E864">
        <v>836</v>
      </c>
      <c r="F864">
        <f t="shared" si="36"/>
        <v>17.619</v>
      </c>
      <c r="G864">
        <f t="shared" si="37"/>
        <v>12</v>
      </c>
    </row>
    <row r="865" spans="5:7" x14ac:dyDescent="0.2">
      <c r="E865">
        <v>837</v>
      </c>
      <c r="F865">
        <f t="shared" si="36"/>
        <v>17.619</v>
      </c>
      <c r="G865">
        <f t="shared" si="37"/>
        <v>12</v>
      </c>
    </row>
    <row r="866" spans="5:7" x14ac:dyDescent="0.2">
      <c r="E866">
        <v>838</v>
      </c>
      <c r="F866">
        <f t="shared" si="36"/>
        <v>17.619</v>
      </c>
      <c r="G866">
        <f t="shared" si="37"/>
        <v>12</v>
      </c>
    </row>
    <row r="867" spans="5:7" x14ac:dyDescent="0.2">
      <c r="E867">
        <v>839</v>
      </c>
      <c r="F867">
        <f t="shared" si="36"/>
        <v>17.619</v>
      </c>
      <c r="G867">
        <f t="shared" si="37"/>
        <v>12</v>
      </c>
    </row>
    <row r="868" spans="5:7" x14ac:dyDescent="0.2">
      <c r="E868">
        <v>840</v>
      </c>
      <c r="F868">
        <f t="shared" si="36"/>
        <v>17.619</v>
      </c>
      <c r="G868">
        <f t="shared" si="37"/>
        <v>12</v>
      </c>
    </row>
    <row r="869" spans="5:7" x14ac:dyDescent="0.2">
      <c r="E869">
        <v>841</v>
      </c>
      <c r="F869">
        <f t="shared" si="36"/>
        <v>17.619</v>
      </c>
      <c r="G869">
        <f t="shared" si="37"/>
        <v>12</v>
      </c>
    </row>
    <row r="870" spans="5:7" x14ac:dyDescent="0.2">
      <c r="E870">
        <v>842</v>
      </c>
      <c r="F870">
        <f t="shared" si="36"/>
        <v>17.619</v>
      </c>
      <c r="G870">
        <f t="shared" si="37"/>
        <v>12</v>
      </c>
    </row>
    <row r="871" spans="5:7" x14ac:dyDescent="0.2">
      <c r="E871">
        <v>843</v>
      </c>
      <c r="F871">
        <f t="shared" si="36"/>
        <v>17.619</v>
      </c>
      <c r="G871">
        <f t="shared" si="37"/>
        <v>12</v>
      </c>
    </row>
    <row r="872" spans="5:7" x14ac:dyDescent="0.2">
      <c r="E872">
        <v>844</v>
      </c>
      <c r="F872">
        <f t="shared" si="36"/>
        <v>17.619</v>
      </c>
      <c r="G872">
        <f t="shared" si="37"/>
        <v>12</v>
      </c>
    </row>
    <row r="873" spans="5:7" x14ac:dyDescent="0.2">
      <c r="E873">
        <v>845</v>
      </c>
      <c r="F873">
        <f t="shared" si="36"/>
        <v>17.619</v>
      </c>
      <c r="G873">
        <f t="shared" si="37"/>
        <v>12</v>
      </c>
    </row>
    <row r="874" spans="5:7" x14ac:dyDescent="0.2">
      <c r="E874">
        <v>846</v>
      </c>
      <c r="F874">
        <f t="shared" si="36"/>
        <v>17.619</v>
      </c>
      <c r="G874">
        <f t="shared" si="37"/>
        <v>12</v>
      </c>
    </row>
    <row r="875" spans="5:7" x14ac:dyDescent="0.2">
      <c r="E875">
        <v>847</v>
      </c>
      <c r="F875">
        <f t="shared" si="36"/>
        <v>17.619</v>
      </c>
      <c r="G875">
        <f t="shared" si="37"/>
        <v>12</v>
      </c>
    </row>
    <row r="876" spans="5:7" x14ac:dyDescent="0.2">
      <c r="E876">
        <v>848</v>
      </c>
      <c r="F876">
        <f t="shared" si="36"/>
        <v>17.619</v>
      </c>
      <c r="G876">
        <f t="shared" si="37"/>
        <v>12</v>
      </c>
    </row>
    <row r="877" spans="5:7" x14ac:dyDescent="0.2">
      <c r="E877">
        <v>849</v>
      </c>
      <c r="F877">
        <f t="shared" si="36"/>
        <v>17.619</v>
      </c>
      <c r="G877">
        <f t="shared" si="37"/>
        <v>12</v>
      </c>
    </row>
    <row r="878" spans="5:7" x14ac:dyDescent="0.2">
      <c r="E878">
        <v>850</v>
      </c>
      <c r="F878">
        <f t="shared" si="36"/>
        <v>17.619</v>
      </c>
      <c r="G878">
        <f t="shared" si="37"/>
        <v>12</v>
      </c>
    </row>
    <row r="879" spans="5:7" x14ac:dyDescent="0.2">
      <c r="E879">
        <v>851</v>
      </c>
      <c r="F879">
        <f t="shared" si="36"/>
        <v>12.169</v>
      </c>
      <c r="G879">
        <f t="shared" si="37"/>
        <v>12</v>
      </c>
    </row>
    <row r="880" spans="5:7" x14ac:dyDescent="0.2">
      <c r="E880">
        <v>852</v>
      </c>
      <c r="F880">
        <f t="shared" si="36"/>
        <v>12.169</v>
      </c>
      <c r="G880">
        <f t="shared" si="37"/>
        <v>12</v>
      </c>
    </row>
    <row r="881" spans="5:7" x14ac:dyDescent="0.2">
      <c r="E881">
        <v>853</v>
      </c>
      <c r="F881">
        <f t="shared" si="36"/>
        <v>12.169</v>
      </c>
      <c r="G881">
        <f t="shared" si="37"/>
        <v>12</v>
      </c>
    </row>
    <row r="882" spans="5:7" x14ac:dyDescent="0.2">
      <c r="E882">
        <v>854</v>
      </c>
      <c r="F882">
        <f t="shared" si="36"/>
        <v>12.169</v>
      </c>
      <c r="G882">
        <f t="shared" si="37"/>
        <v>12</v>
      </c>
    </row>
    <row r="883" spans="5:7" x14ac:dyDescent="0.2">
      <c r="E883">
        <v>855</v>
      </c>
      <c r="F883">
        <f t="shared" si="36"/>
        <v>12.169</v>
      </c>
      <c r="G883">
        <f t="shared" si="37"/>
        <v>12</v>
      </c>
    </row>
    <row r="884" spans="5:7" x14ac:dyDescent="0.2">
      <c r="E884">
        <v>856</v>
      </c>
      <c r="F884">
        <f t="shared" si="36"/>
        <v>12.169</v>
      </c>
      <c r="G884">
        <f t="shared" si="37"/>
        <v>12</v>
      </c>
    </row>
    <row r="885" spans="5:7" x14ac:dyDescent="0.2">
      <c r="E885">
        <v>857</v>
      </c>
      <c r="F885">
        <f t="shared" si="36"/>
        <v>12.169</v>
      </c>
      <c r="G885">
        <f t="shared" si="37"/>
        <v>12</v>
      </c>
    </row>
    <row r="886" spans="5:7" x14ac:dyDescent="0.2">
      <c r="E886">
        <v>858</v>
      </c>
      <c r="F886">
        <f t="shared" si="36"/>
        <v>12.169</v>
      </c>
      <c r="G886">
        <f t="shared" si="37"/>
        <v>12</v>
      </c>
    </row>
    <row r="887" spans="5:7" x14ac:dyDescent="0.2">
      <c r="E887">
        <v>859</v>
      </c>
      <c r="F887">
        <f t="shared" si="36"/>
        <v>12.169</v>
      </c>
      <c r="G887">
        <f t="shared" si="37"/>
        <v>12</v>
      </c>
    </row>
    <row r="888" spans="5:7" x14ac:dyDescent="0.2">
      <c r="E888">
        <v>860</v>
      </c>
      <c r="F888">
        <f t="shared" si="36"/>
        <v>12.169</v>
      </c>
      <c r="G888">
        <f t="shared" si="37"/>
        <v>12</v>
      </c>
    </row>
    <row r="889" spans="5:7" x14ac:dyDescent="0.2">
      <c r="E889">
        <v>861</v>
      </c>
      <c r="F889">
        <f t="shared" si="36"/>
        <v>12.169</v>
      </c>
      <c r="G889">
        <f t="shared" si="37"/>
        <v>12</v>
      </c>
    </row>
    <row r="890" spans="5:7" x14ac:dyDescent="0.2">
      <c r="E890">
        <v>862</v>
      </c>
      <c r="F890">
        <f t="shared" si="36"/>
        <v>12.169</v>
      </c>
      <c r="G890">
        <f t="shared" si="37"/>
        <v>12</v>
      </c>
    </row>
    <row r="891" spans="5:7" x14ac:dyDescent="0.2">
      <c r="E891">
        <v>863</v>
      </c>
      <c r="F891">
        <f t="shared" si="36"/>
        <v>12.169</v>
      </c>
      <c r="G891">
        <f t="shared" si="37"/>
        <v>12</v>
      </c>
    </row>
    <row r="892" spans="5:7" x14ac:dyDescent="0.2">
      <c r="E892">
        <v>864</v>
      </c>
      <c r="F892">
        <f t="shared" si="36"/>
        <v>12.169</v>
      </c>
      <c r="G892">
        <f t="shared" si="37"/>
        <v>12</v>
      </c>
    </row>
    <row r="893" spans="5:7" x14ac:dyDescent="0.2">
      <c r="E893">
        <v>865</v>
      </c>
      <c r="F893">
        <f t="shared" si="36"/>
        <v>12.169</v>
      </c>
      <c r="G893">
        <f t="shared" si="37"/>
        <v>12</v>
      </c>
    </row>
    <row r="894" spans="5:7" x14ac:dyDescent="0.2">
      <c r="E894">
        <v>866</v>
      </c>
      <c r="F894">
        <f t="shared" si="36"/>
        <v>12.169</v>
      </c>
      <c r="G894">
        <f t="shared" si="37"/>
        <v>12</v>
      </c>
    </row>
    <row r="895" spans="5:7" x14ac:dyDescent="0.2">
      <c r="E895">
        <v>867</v>
      </c>
      <c r="F895">
        <f t="shared" si="36"/>
        <v>12.169</v>
      </c>
      <c r="G895">
        <f t="shared" si="37"/>
        <v>12</v>
      </c>
    </row>
    <row r="896" spans="5:7" x14ac:dyDescent="0.2">
      <c r="E896">
        <v>868</v>
      </c>
      <c r="F896">
        <f t="shared" si="36"/>
        <v>12.169</v>
      </c>
      <c r="G896">
        <f t="shared" si="37"/>
        <v>12</v>
      </c>
    </row>
    <row r="897" spans="5:7" x14ac:dyDescent="0.2">
      <c r="E897">
        <v>869</v>
      </c>
      <c r="F897">
        <f t="shared" si="36"/>
        <v>12.169</v>
      </c>
      <c r="G897">
        <f t="shared" si="37"/>
        <v>12</v>
      </c>
    </row>
    <row r="898" spans="5:7" x14ac:dyDescent="0.2">
      <c r="E898">
        <v>870</v>
      </c>
      <c r="F898">
        <f t="shared" si="36"/>
        <v>12.169</v>
      </c>
      <c r="G898">
        <f t="shared" si="37"/>
        <v>12</v>
      </c>
    </row>
    <row r="899" spans="5:7" x14ac:dyDescent="0.2">
      <c r="E899">
        <v>871</v>
      </c>
      <c r="F899">
        <f t="shared" si="36"/>
        <v>12.169</v>
      </c>
      <c r="G899">
        <f t="shared" si="37"/>
        <v>12</v>
      </c>
    </row>
    <row r="900" spans="5:7" x14ac:dyDescent="0.2">
      <c r="E900">
        <v>872</v>
      </c>
      <c r="F900">
        <f t="shared" si="36"/>
        <v>12.169</v>
      </c>
      <c r="G900">
        <f t="shared" si="37"/>
        <v>12</v>
      </c>
    </row>
    <row r="901" spans="5:7" x14ac:dyDescent="0.2">
      <c r="E901">
        <v>873</v>
      </c>
      <c r="F901">
        <f t="shared" si="36"/>
        <v>12.169</v>
      </c>
      <c r="G901">
        <f t="shared" si="37"/>
        <v>12</v>
      </c>
    </row>
    <row r="902" spans="5:7" x14ac:dyDescent="0.2">
      <c r="E902">
        <v>874</v>
      </c>
      <c r="F902">
        <f t="shared" si="36"/>
        <v>12.169</v>
      </c>
      <c r="G902">
        <f t="shared" si="37"/>
        <v>12</v>
      </c>
    </row>
    <row r="903" spans="5:7" x14ac:dyDescent="0.2">
      <c r="E903">
        <v>875</v>
      </c>
      <c r="F903">
        <f t="shared" si="36"/>
        <v>12.169</v>
      </c>
      <c r="G903">
        <f t="shared" si="37"/>
        <v>12</v>
      </c>
    </row>
    <row r="904" spans="5:7" x14ac:dyDescent="0.2">
      <c r="E904">
        <v>876</v>
      </c>
      <c r="F904">
        <f t="shared" si="36"/>
        <v>22.841999999999999</v>
      </c>
      <c r="G904">
        <f t="shared" si="37"/>
        <v>12</v>
      </c>
    </row>
    <row r="905" spans="5:7" x14ac:dyDescent="0.2">
      <c r="E905">
        <v>877</v>
      </c>
      <c r="F905">
        <f t="shared" si="36"/>
        <v>22.841999999999999</v>
      </c>
      <c r="G905">
        <f t="shared" si="37"/>
        <v>12</v>
      </c>
    </row>
    <row r="906" spans="5:7" x14ac:dyDescent="0.2">
      <c r="E906">
        <v>878</v>
      </c>
      <c r="F906">
        <f t="shared" si="36"/>
        <v>22.841999999999999</v>
      </c>
      <c r="G906">
        <f t="shared" si="37"/>
        <v>12</v>
      </c>
    </row>
    <row r="907" spans="5:7" x14ac:dyDescent="0.2">
      <c r="E907">
        <v>879</v>
      </c>
      <c r="F907">
        <f t="shared" si="36"/>
        <v>22.841999999999999</v>
      </c>
      <c r="G907">
        <f t="shared" si="37"/>
        <v>12</v>
      </c>
    </row>
    <row r="908" spans="5:7" x14ac:dyDescent="0.2">
      <c r="E908">
        <v>880</v>
      </c>
      <c r="F908">
        <f t="shared" si="36"/>
        <v>22.841999999999999</v>
      </c>
      <c r="G908">
        <f t="shared" si="37"/>
        <v>12</v>
      </c>
    </row>
    <row r="909" spans="5:7" x14ac:dyDescent="0.2">
      <c r="E909">
        <v>881</v>
      </c>
      <c r="F909">
        <f t="shared" si="36"/>
        <v>22.841999999999999</v>
      </c>
      <c r="G909">
        <f t="shared" si="37"/>
        <v>12</v>
      </c>
    </row>
    <row r="910" spans="5:7" x14ac:dyDescent="0.2">
      <c r="E910">
        <v>882</v>
      </c>
      <c r="F910">
        <f t="shared" si="36"/>
        <v>22.841999999999999</v>
      </c>
      <c r="G910">
        <f t="shared" si="37"/>
        <v>12</v>
      </c>
    </row>
    <row r="911" spans="5:7" x14ac:dyDescent="0.2">
      <c r="E911">
        <v>883</v>
      </c>
      <c r="F911">
        <f t="shared" si="36"/>
        <v>22.841999999999999</v>
      </c>
      <c r="G911">
        <f t="shared" si="37"/>
        <v>12</v>
      </c>
    </row>
    <row r="912" spans="5:7" x14ac:dyDescent="0.2">
      <c r="E912">
        <v>884</v>
      </c>
      <c r="F912">
        <f t="shared" si="36"/>
        <v>22.841999999999999</v>
      </c>
      <c r="G912">
        <f t="shared" si="37"/>
        <v>12</v>
      </c>
    </row>
    <row r="913" spans="5:7" x14ac:dyDescent="0.2">
      <c r="E913">
        <v>885</v>
      </c>
      <c r="F913">
        <f t="shared" si="36"/>
        <v>22.841999999999999</v>
      </c>
      <c r="G913">
        <f t="shared" si="37"/>
        <v>12</v>
      </c>
    </row>
    <row r="914" spans="5:7" x14ac:dyDescent="0.2">
      <c r="E914">
        <v>886</v>
      </c>
      <c r="F914">
        <f t="shared" si="36"/>
        <v>22.841999999999999</v>
      </c>
      <c r="G914">
        <f t="shared" si="37"/>
        <v>12</v>
      </c>
    </row>
    <row r="915" spans="5:7" x14ac:dyDescent="0.2">
      <c r="E915">
        <v>887</v>
      </c>
      <c r="F915">
        <f t="shared" si="36"/>
        <v>22.841999999999999</v>
      </c>
      <c r="G915">
        <f t="shared" si="37"/>
        <v>12</v>
      </c>
    </row>
    <row r="916" spans="5:7" x14ac:dyDescent="0.2">
      <c r="E916">
        <v>888</v>
      </c>
      <c r="F916">
        <f t="shared" si="36"/>
        <v>22.841999999999999</v>
      </c>
      <c r="G916">
        <f t="shared" si="37"/>
        <v>12</v>
      </c>
    </row>
    <row r="917" spans="5:7" x14ac:dyDescent="0.2">
      <c r="E917">
        <v>889</v>
      </c>
      <c r="F917">
        <f t="shared" si="36"/>
        <v>22.841999999999999</v>
      </c>
      <c r="G917">
        <f t="shared" si="37"/>
        <v>12</v>
      </c>
    </row>
    <row r="918" spans="5:7" x14ac:dyDescent="0.2">
      <c r="E918">
        <v>890</v>
      </c>
      <c r="F918">
        <f t="shared" si="36"/>
        <v>22.841999999999999</v>
      </c>
      <c r="G918">
        <f t="shared" si="37"/>
        <v>12</v>
      </c>
    </row>
    <row r="919" spans="5:7" x14ac:dyDescent="0.2">
      <c r="E919">
        <v>891</v>
      </c>
      <c r="F919">
        <f t="shared" si="36"/>
        <v>22.841999999999999</v>
      </c>
      <c r="G919">
        <f t="shared" si="37"/>
        <v>12</v>
      </c>
    </row>
    <row r="920" spans="5:7" x14ac:dyDescent="0.2">
      <c r="E920">
        <v>892</v>
      </c>
      <c r="F920">
        <f t="shared" si="36"/>
        <v>22.841999999999999</v>
      </c>
      <c r="G920">
        <f t="shared" si="37"/>
        <v>12</v>
      </c>
    </row>
    <row r="921" spans="5:7" x14ac:dyDescent="0.2">
      <c r="E921">
        <v>893</v>
      </c>
      <c r="F921">
        <f t="shared" si="36"/>
        <v>22.841999999999999</v>
      </c>
      <c r="G921">
        <f t="shared" si="37"/>
        <v>12</v>
      </c>
    </row>
    <row r="922" spans="5:7" x14ac:dyDescent="0.2">
      <c r="E922">
        <v>894</v>
      </c>
      <c r="F922">
        <f t="shared" si="36"/>
        <v>22.841999999999999</v>
      </c>
      <c r="G922">
        <f t="shared" si="37"/>
        <v>12</v>
      </c>
    </row>
    <row r="923" spans="5:7" x14ac:dyDescent="0.2">
      <c r="E923">
        <v>895</v>
      </c>
      <c r="F923">
        <f t="shared" si="36"/>
        <v>22.841999999999999</v>
      </c>
      <c r="G923">
        <f t="shared" si="37"/>
        <v>12</v>
      </c>
    </row>
    <row r="924" spans="5:7" x14ac:dyDescent="0.2">
      <c r="E924">
        <v>896</v>
      </c>
      <c r="F924">
        <f t="shared" si="36"/>
        <v>22.841999999999999</v>
      </c>
      <c r="G924">
        <f t="shared" si="37"/>
        <v>12</v>
      </c>
    </row>
    <row r="925" spans="5:7" x14ac:dyDescent="0.2">
      <c r="E925">
        <v>897</v>
      </c>
      <c r="F925">
        <f t="shared" si="36"/>
        <v>22.841999999999999</v>
      </c>
      <c r="G925">
        <f t="shared" si="37"/>
        <v>12</v>
      </c>
    </row>
    <row r="926" spans="5:7" x14ac:dyDescent="0.2">
      <c r="E926">
        <v>898</v>
      </c>
      <c r="F926">
        <f t="shared" ref="F926:F989" si="38">VLOOKUP(E926,$B$29:$C$124,2)</f>
        <v>22.841999999999999</v>
      </c>
      <c r="G926">
        <f t="shared" ref="G926:G989" si="39">INT(((ROW(G898)-1)/75)+1)</f>
        <v>12</v>
      </c>
    </row>
    <row r="927" spans="5:7" x14ac:dyDescent="0.2">
      <c r="E927">
        <v>899</v>
      </c>
      <c r="F927">
        <f t="shared" si="38"/>
        <v>22.841999999999999</v>
      </c>
      <c r="G927">
        <f t="shared" si="39"/>
        <v>12</v>
      </c>
    </row>
    <row r="928" spans="5:7" x14ac:dyDescent="0.2">
      <c r="E928">
        <v>900</v>
      </c>
      <c r="F928">
        <f t="shared" si="38"/>
        <v>22.841999999999999</v>
      </c>
      <c r="G928">
        <f t="shared" si="39"/>
        <v>12</v>
      </c>
    </row>
    <row r="929" spans="5:7" x14ac:dyDescent="0.2">
      <c r="E929">
        <v>901</v>
      </c>
      <c r="F929">
        <f t="shared" si="38"/>
        <v>20.6</v>
      </c>
      <c r="G929">
        <f t="shared" si="39"/>
        <v>13</v>
      </c>
    </row>
    <row r="930" spans="5:7" x14ac:dyDescent="0.2">
      <c r="E930">
        <v>902</v>
      </c>
      <c r="F930">
        <f t="shared" si="38"/>
        <v>20.6</v>
      </c>
      <c r="G930">
        <f t="shared" si="39"/>
        <v>13</v>
      </c>
    </row>
    <row r="931" spans="5:7" x14ac:dyDescent="0.2">
      <c r="E931">
        <v>903</v>
      </c>
      <c r="F931">
        <f t="shared" si="38"/>
        <v>20.6</v>
      </c>
      <c r="G931">
        <f t="shared" si="39"/>
        <v>13</v>
      </c>
    </row>
    <row r="932" spans="5:7" x14ac:dyDescent="0.2">
      <c r="E932">
        <v>904</v>
      </c>
      <c r="F932">
        <f t="shared" si="38"/>
        <v>20.6</v>
      </c>
      <c r="G932">
        <f t="shared" si="39"/>
        <v>13</v>
      </c>
    </row>
    <row r="933" spans="5:7" x14ac:dyDescent="0.2">
      <c r="E933">
        <v>905</v>
      </c>
      <c r="F933">
        <f t="shared" si="38"/>
        <v>20.6</v>
      </c>
      <c r="G933">
        <f t="shared" si="39"/>
        <v>13</v>
      </c>
    </row>
    <row r="934" spans="5:7" x14ac:dyDescent="0.2">
      <c r="E934">
        <v>906</v>
      </c>
      <c r="F934">
        <f t="shared" si="38"/>
        <v>20.6</v>
      </c>
      <c r="G934">
        <f t="shared" si="39"/>
        <v>13</v>
      </c>
    </row>
    <row r="935" spans="5:7" x14ac:dyDescent="0.2">
      <c r="E935">
        <v>907</v>
      </c>
      <c r="F935">
        <f t="shared" si="38"/>
        <v>20.6</v>
      </c>
      <c r="G935">
        <f t="shared" si="39"/>
        <v>13</v>
      </c>
    </row>
    <row r="936" spans="5:7" x14ac:dyDescent="0.2">
      <c r="E936">
        <v>908</v>
      </c>
      <c r="F936">
        <f t="shared" si="38"/>
        <v>20.6</v>
      </c>
      <c r="G936">
        <f t="shared" si="39"/>
        <v>13</v>
      </c>
    </row>
    <row r="937" spans="5:7" x14ac:dyDescent="0.2">
      <c r="E937">
        <v>909</v>
      </c>
      <c r="F937">
        <f t="shared" si="38"/>
        <v>20.6</v>
      </c>
      <c r="G937">
        <f t="shared" si="39"/>
        <v>13</v>
      </c>
    </row>
    <row r="938" spans="5:7" x14ac:dyDescent="0.2">
      <c r="E938">
        <v>910</v>
      </c>
      <c r="F938">
        <f t="shared" si="38"/>
        <v>20.6</v>
      </c>
      <c r="G938">
        <f t="shared" si="39"/>
        <v>13</v>
      </c>
    </row>
    <row r="939" spans="5:7" x14ac:dyDescent="0.2">
      <c r="E939">
        <v>911</v>
      </c>
      <c r="F939">
        <f t="shared" si="38"/>
        <v>20.6</v>
      </c>
      <c r="G939">
        <f t="shared" si="39"/>
        <v>13</v>
      </c>
    </row>
    <row r="940" spans="5:7" x14ac:dyDescent="0.2">
      <c r="E940">
        <v>912</v>
      </c>
      <c r="F940">
        <f t="shared" si="38"/>
        <v>20.6</v>
      </c>
      <c r="G940">
        <f t="shared" si="39"/>
        <v>13</v>
      </c>
    </row>
    <row r="941" spans="5:7" x14ac:dyDescent="0.2">
      <c r="E941">
        <v>913</v>
      </c>
      <c r="F941">
        <f t="shared" si="38"/>
        <v>20.6</v>
      </c>
      <c r="G941">
        <f t="shared" si="39"/>
        <v>13</v>
      </c>
    </row>
    <row r="942" spans="5:7" x14ac:dyDescent="0.2">
      <c r="E942">
        <v>914</v>
      </c>
      <c r="F942">
        <f t="shared" si="38"/>
        <v>20.6</v>
      </c>
      <c r="G942">
        <f t="shared" si="39"/>
        <v>13</v>
      </c>
    </row>
    <row r="943" spans="5:7" x14ac:dyDescent="0.2">
      <c r="E943">
        <v>915</v>
      </c>
      <c r="F943">
        <f t="shared" si="38"/>
        <v>20.6</v>
      </c>
      <c r="G943">
        <f t="shared" si="39"/>
        <v>13</v>
      </c>
    </row>
    <row r="944" spans="5:7" x14ac:dyDescent="0.2">
      <c r="E944">
        <v>916</v>
      </c>
      <c r="F944">
        <f t="shared" si="38"/>
        <v>20.6</v>
      </c>
      <c r="G944">
        <f t="shared" si="39"/>
        <v>13</v>
      </c>
    </row>
    <row r="945" spans="5:7" x14ac:dyDescent="0.2">
      <c r="E945">
        <v>917</v>
      </c>
      <c r="F945">
        <f t="shared" si="38"/>
        <v>20.6</v>
      </c>
      <c r="G945">
        <f t="shared" si="39"/>
        <v>13</v>
      </c>
    </row>
    <row r="946" spans="5:7" x14ac:dyDescent="0.2">
      <c r="E946">
        <v>918</v>
      </c>
      <c r="F946">
        <f t="shared" si="38"/>
        <v>20.6</v>
      </c>
      <c r="G946">
        <f t="shared" si="39"/>
        <v>13</v>
      </c>
    </row>
    <row r="947" spans="5:7" x14ac:dyDescent="0.2">
      <c r="E947">
        <v>919</v>
      </c>
      <c r="F947">
        <f t="shared" si="38"/>
        <v>20.6</v>
      </c>
      <c r="G947">
        <f t="shared" si="39"/>
        <v>13</v>
      </c>
    </row>
    <row r="948" spans="5:7" x14ac:dyDescent="0.2">
      <c r="E948">
        <v>920</v>
      </c>
      <c r="F948">
        <f t="shared" si="38"/>
        <v>20.6</v>
      </c>
      <c r="G948">
        <f t="shared" si="39"/>
        <v>13</v>
      </c>
    </row>
    <row r="949" spans="5:7" x14ac:dyDescent="0.2">
      <c r="E949">
        <v>921</v>
      </c>
      <c r="F949">
        <f t="shared" si="38"/>
        <v>20.6</v>
      </c>
      <c r="G949">
        <f t="shared" si="39"/>
        <v>13</v>
      </c>
    </row>
    <row r="950" spans="5:7" x14ac:dyDescent="0.2">
      <c r="E950">
        <v>922</v>
      </c>
      <c r="F950">
        <f t="shared" si="38"/>
        <v>20.6</v>
      </c>
      <c r="G950">
        <f t="shared" si="39"/>
        <v>13</v>
      </c>
    </row>
    <row r="951" spans="5:7" x14ac:dyDescent="0.2">
      <c r="E951">
        <v>923</v>
      </c>
      <c r="F951">
        <f t="shared" si="38"/>
        <v>20.6</v>
      </c>
      <c r="G951">
        <f t="shared" si="39"/>
        <v>13</v>
      </c>
    </row>
    <row r="952" spans="5:7" x14ac:dyDescent="0.2">
      <c r="E952">
        <v>924</v>
      </c>
      <c r="F952">
        <f t="shared" si="38"/>
        <v>20.6</v>
      </c>
      <c r="G952">
        <f t="shared" si="39"/>
        <v>13</v>
      </c>
    </row>
    <row r="953" spans="5:7" x14ac:dyDescent="0.2">
      <c r="E953">
        <v>925</v>
      </c>
      <c r="F953">
        <f t="shared" si="38"/>
        <v>20.6</v>
      </c>
      <c r="G953">
        <f t="shared" si="39"/>
        <v>13</v>
      </c>
    </row>
    <row r="954" spans="5:7" x14ac:dyDescent="0.2">
      <c r="E954">
        <v>926</v>
      </c>
      <c r="F954">
        <f t="shared" si="38"/>
        <v>18.501999999999999</v>
      </c>
      <c r="G954">
        <f t="shared" si="39"/>
        <v>13</v>
      </c>
    </row>
    <row r="955" spans="5:7" x14ac:dyDescent="0.2">
      <c r="E955">
        <v>927</v>
      </c>
      <c r="F955">
        <f t="shared" si="38"/>
        <v>18.501999999999999</v>
      </c>
      <c r="G955">
        <f t="shared" si="39"/>
        <v>13</v>
      </c>
    </row>
    <row r="956" spans="5:7" x14ac:dyDescent="0.2">
      <c r="E956">
        <v>928</v>
      </c>
      <c r="F956">
        <f t="shared" si="38"/>
        <v>18.501999999999999</v>
      </c>
      <c r="G956">
        <f t="shared" si="39"/>
        <v>13</v>
      </c>
    </row>
    <row r="957" spans="5:7" x14ac:dyDescent="0.2">
      <c r="E957">
        <v>929</v>
      </c>
      <c r="F957">
        <f t="shared" si="38"/>
        <v>18.501999999999999</v>
      </c>
      <c r="G957">
        <f t="shared" si="39"/>
        <v>13</v>
      </c>
    </row>
    <row r="958" spans="5:7" x14ac:dyDescent="0.2">
      <c r="E958">
        <v>930</v>
      </c>
      <c r="F958">
        <f t="shared" si="38"/>
        <v>18.501999999999999</v>
      </c>
      <c r="G958">
        <f t="shared" si="39"/>
        <v>13</v>
      </c>
    </row>
    <row r="959" spans="5:7" x14ac:dyDescent="0.2">
      <c r="E959">
        <v>931</v>
      </c>
      <c r="F959">
        <f t="shared" si="38"/>
        <v>18.501999999999999</v>
      </c>
      <c r="G959">
        <f t="shared" si="39"/>
        <v>13</v>
      </c>
    </row>
    <row r="960" spans="5:7" x14ac:dyDescent="0.2">
      <c r="E960">
        <v>932</v>
      </c>
      <c r="F960">
        <f t="shared" si="38"/>
        <v>18.501999999999999</v>
      </c>
      <c r="G960">
        <f t="shared" si="39"/>
        <v>13</v>
      </c>
    </row>
    <row r="961" spans="5:7" x14ac:dyDescent="0.2">
      <c r="E961">
        <v>933</v>
      </c>
      <c r="F961">
        <f t="shared" si="38"/>
        <v>18.501999999999999</v>
      </c>
      <c r="G961">
        <f t="shared" si="39"/>
        <v>13</v>
      </c>
    </row>
    <row r="962" spans="5:7" x14ac:dyDescent="0.2">
      <c r="E962">
        <v>934</v>
      </c>
      <c r="F962">
        <f t="shared" si="38"/>
        <v>18.501999999999999</v>
      </c>
      <c r="G962">
        <f t="shared" si="39"/>
        <v>13</v>
      </c>
    </row>
    <row r="963" spans="5:7" x14ac:dyDescent="0.2">
      <c r="E963">
        <v>935</v>
      </c>
      <c r="F963">
        <f t="shared" si="38"/>
        <v>18.501999999999999</v>
      </c>
      <c r="G963">
        <f t="shared" si="39"/>
        <v>13</v>
      </c>
    </row>
    <row r="964" spans="5:7" x14ac:dyDescent="0.2">
      <c r="E964">
        <v>936</v>
      </c>
      <c r="F964">
        <f t="shared" si="38"/>
        <v>18.501999999999999</v>
      </c>
      <c r="G964">
        <f t="shared" si="39"/>
        <v>13</v>
      </c>
    </row>
    <row r="965" spans="5:7" x14ac:dyDescent="0.2">
      <c r="E965">
        <v>937</v>
      </c>
      <c r="F965">
        <f t="shared" si="38"/>
        <v>18.501999999999999</v>
      </c>
      <c r="G965">
        <f t="shared" si="39"/>
        <v>13</v>
      </c>
    </row>
    <row r="966" spans="5:7" x14ac:dyDescent="0.2">
      <c r="E966">
        <v>938</v>
      </c>
      <c r="F966">
        <f t="shared" si="38"/>
        <v>18.501999999999999</v>
      </c>
      <c r="G966">
        <f t="shared" si="39"/>
        <v>13</v>
      </c>
    </row>
    <row r="967" spans="5:7" x14ac:dyDescent="0.2">
      <c r="E967">
        <v>939</v>
      </c>
      <c r="F967">
        <f t="shared" si="38"/>
        <v>18.501999999999999</v>
      </c>
      <c r="G967">
        <f t="shared" si="39"/>
        <v>13</v>
      </c>
    </row>
    <row r="968" spans="5:7" x14ac:dyDescent="0.2">
      <c r="E968">
        <v>940</v>
      </c>
      <c r="F968">
        <f t="shared" si="38"/>
        <v>18.501999999999999</v>
      </c>
      <c r="G968">
        <f t="shared" si="39"/>
        <v>13</v>
      </c>
    </row>
    <row r="969" spans="5:7" x14ac:dyDescent="0.2">
      <c r="E969">
        <v>941</v>
      </c>
      <c r="F969">
        <f t="shared" si="38"/>
        <v>18.501999999999999</v>
      </c>
      <c r="G969">
        <f t="shared" si="39"/>
        <v>13</v>
      </c>
    </row>
    <row r="970" spans="5:7" x14ac:dyDescent="0.2">
      <c r="E970">
        <v>942</v>
      </c>
      <c r="F970">
        <f t="shared" si="38"/>
        <v>18.501999999999999</v>
      </c>
      <c r="G970">
        <f t="shared" si="39"/>
        <v>13</v>
      </c>
    </row>
    <row r="971" spans="5:7" x14ac:dyDescent="0.2">
      <c r="E971">
        <v>943</v>
      </c>
      <c r="F971">
        <f t="shared" si="38"/>
        <v>18.501999999999999</v>
      </c>
      <c r="G971">
        <f t="shared" si="39"/>
        <v>13</v>
      </c>
    </row>
    <row r="972" spans="5:7" x14ac:dyDescent="0.2">
      <c r="E972">
        <v>944</v>
      </c>
      <c r="F972">
        <f t="shared" si="38"/>
        <v>18.501999999999999</v>
      </c>
      <c r="G972">
        <f t="shared" si="39"/>
        <v>13</v>
      </c>
    </row>
    <row r="973" spans="5:7" x14ac:dyDescent="0.2">
      <c r="E973">
        <v>945</v>
      </c>
      <c r="F973">
        <f t="shared" si="38"/>
        <v>18.501999999999999</v>
      </c>
      <c r="G973">
        <f t="shared" si="39"/>
        <v>13</v>
      </c>
    </row>
    <row r="974" spans="5:7" x14ac:dyDescent="0.2">
      <c r="E974">
        <v>946</v>
      </c>
      <c r="F974">
        <f t="shared" si="38"/>
        <v>18.501999999999999</v>
      </c>
      <c r="G974">
        <f t="shared" si="39"/>
        <v>13</v>
      </c>
    </row>
    <row r="975" spans="5:7" x14ac:dyDescent="0.2">
      <c r="E975">
        <v>947</v>
      </c>
      <c r="F975">
        <f t="shared" si="38"/>
        <v>18.501999999999999</v>
      </c>
      <c r="G975">
        <f t="shared" si="39"/>
        <v>13</v>
      </c>
    </row>
    <row r="976" spans="5:7" x14ac:dyDescent="0.2">
      <c r="E976">
        <v>948</v>
      </c>
      <c r="F976">
        <f t="shared" si="38"/>
        <v>18.501999999999999</v>
      </c>
      <c r="G976">
        <f t="shared" si="39"/>
        <v>13</v>
      </c>
    </row>
    <row r="977" spans="5:7" x14ac:dyDescent="0.2">
      <c r="E977">
        <v>949</v>
      </c>
      <c r="F977">
        <f t="shared" si="38"/>
        <v>18.501999999999999</v>
      </c>
      <c r="G977">
        <f t="shared" si="39"/>
        <v>13</v>
      </c>
    </row>
    <row r="978" spans="5:7" x14ac:dyDescent="0.2">
      <c r="E978">
        <v>950</v>
      </c>
      <c r="F978">
        <f t="shared" si="38"/>
        <v>18.501999999999999</v>
      </c>
      <c r="G978">
        <f t="shared" si="39"/>
        <v>13</v>
      </c>
    </row>
    <row r="979" spans="5:7" x14ac:dyDescent="0.2">
      <c r="E979">
        <v>951</v>
      </c>
      <c r="F979">
        <f t="shared" si="38"/>
        <v>20.724</v>
      </c>
      <c r="G979">
        <f t="shared" si="39"/>
        <v>13</v>
      </c>
    </row>
    <row r="980" spans="5:7" x14ac:dyDescent="0.2">
      <c r="E980">
        <v>952</v>
      </c>
      <c r="F980">
        <f t="shared" si="38"/>
        <v>20.724</v>
      </c>
      <c r="G980">
        <f t="shared" si="39"/>
        <v>13</v>
      </c>
    </row>
    <row r="981" spans="5:7" x14ac:dyDescent="0.2">
      <c r="E981">
        <v>953</v>
      </c>
      <c r="F981">
        <f t="shared" si="38"/>
        <v>20.724</v>
      </c>
      <c r="G981">
        <f t="shared" si="39"/>
        <v>13</v>
      </c>
    </row>
    <row r="982" spans="5:7" x14ac:dyDescent="0.2">
      <c r="E982">
        <v>954</v>
      </c>
      <c r="F982">
        <f t="shared" si="38"/>
        <v>20.724</v>
      </c>
      <c r="G982">
        <f t="shared" si="39"/>
        <v>13</v>
      </c>
    </row>
    <row r="983" spans="5:7" x14ac:dyDescent="0.2">
      <c r="E983">
        <v>955</v>
      </c>
      <c r="F983">
        <f t="shared" si="38"/>
        <v>20.724</v>
      </c>
      <c r="G983">
        <f t="shared" si="39"/>
        <v>13</v>
      </c>
    </row>
    <row r="984" spans="5:7" x14ac:dyDescent="0.2">
      <c r="E984">
        <v>956</v>
      </c>
      <c r="F984">
        <f t="shared" si="38"/>
        <v>20.724</v>
      </c>
      <c r="G984">
        <f t="shared" si="39"/>
        <v>13</v>
      </c>
    </row>
    <row r="985" spans="5:7" x14ac:dyDescent="0.2">
      <c r="E985">
        <v>957</v>
      </c>
      <c r="F985">
        <f t="shared" si="38"/>
        <v>20.724</v>
      </c>
      <c r="G985">
        <f t="shared" si="39"/>
        <v>13</v>
      </c>
    </row>
    <row r="986" spans="5:7" x14ac:dyDescent="0.2">
      <c r="E986">
        <v>958</v>
      </c>
      <c r="F986">
        <f t="shared" si="38"/>
        <v>20.724</v>
      </c>
      <c r="G986">
        <f t="shared" si="39"/>
        <v>13</v>
      </c>
    </row>
    <row r="987" spans="5:7" x14ac:dyDescent="0.2">
      <c r="E987">
        <v>959</v>
      </c>
      <c r="F987">
        <f t="shared" si="38"/>
        <v>20.724</v>
      </c>
      <c r="G987">
        <f t="shared" si="39"/>
        <v>13</v>
      </c>
    </row>
    <row r="988" spans="5:7" x14ac:dyDescent="0.2">
      <c r="E988">
        <v>960</v>
      </c>
      <c r="F988">
        <f t="shared" si="38"/>
        <v>20.724</v>
      </c>
      <c r="G988">
        <f t="shared" si="39"/>
        <v>13</v>
      </c>
    </row>
    <row r="989" spans="5:7" x14ac:dyDescent="0.2">
      <c r="E989">
        <v>961</v>
      </c>
      <c r="F989">
        <f t="shared" si="38"/>
        <v>20.724</v>
      </c>
      <c r="G989">
        <f t="shared" si="39"/>
        <v>13</v>
      </c>
    </row>
    <row r="990" spans="5:7" x14ac:dyDescent="0.2">
      <c r="E990">
        <v>962</v>
      </c>
      <c r="F990">
        <f t="shared" ref="F990:F1053" si="40">VLOOKUP(E990,$B$29:$C$124,2)</f>
        <v>20.724</v>
      </c>
      <c r="G990">
        <f t="shared" ref="G990:G1053" si="41">INT(((ROW(G962)-1)/75)+1)</f>
        <v>13</v>
      </c>
    </row>
    <row r="991" spans="5:7" x14ac:dyDescent="0.2">
      <c r="E991">
        <v>963</v>
      </c>
      <c r="F991">
        <f t="shared" si="40"/>
        <v>20.724</v>
      </c>
      <c r="G991">
        <f t="shared" si="41"/>
        <v>13</v>
      </c>
    </row>
    <row r="992" spans="5:7" x14ac:dyDescent="0.2">
      <c r="E992">
        <v>964</v>
      </c>
      <c r="F992">
        <f t="shared" si="40"/>
        <v>20.724</v>
      </c>
      <c r="G992">
        <f t="shared" si="41"/>
        <v>13</v>
      </c>
    </row>
    <row r="993" spans="5:7" x14ac:dyDescent="0.2">
      <c r="E993">
        <v>965</v>
      </c>
      <c r="F993">
        <f t="shared" si="40"/>
        <v>20.724</v>
      </c>
      <c r="G993">
        <f t="shared" si="41"/>
        <v>13</v>
      </c>
    </row>
    <row r="994" spans="5:7" x14ac:dyDescent="0.2">
      <c r="E994">
        <v>966</v>
      </c>
      <c r="F994">
        <f t="shared" si="40"/>
        <v>20.724</v>
      </c>
      <c r="G994">
        <f t="shared" si="41"/>
        <v>13</v>
      </c>
    </row>
    <row r="995" spans="5:7" x14ac:dyDescent="0.2">
      <c r="E995">
        <v>967</v>
      </c>
      <c r="F995">
        <f t="shared" si="40"/>
        <v>20.724</v>
      </c>
      <c r="G995">
        <f t="shared" si="41"/>
        <v>13</v>
      </c>
    </row>
    <row r="996" spans="5:7" x14ac:dyDescent="0.2">
      <c r="E996">
        <v>968</v>
      </c>
      <c r="F996">
        <f t="shared" si="40"/>
        <v>20.724</v>
      </c>
      <c r="G996">
        <f t="shared" si="41"/>
        <v>13</v>
      </c>
    </row>
    <row r="997" spans="5:7" x14ac:dyDescent="0.2">
      <c r="E997">
        <v>969</v>
      </c>
      <c r="F997">
        <f t="shared" si="40"/>
        <v>20.724</v>
      </c>
      <c r="G997">
        <f t="shared" si="41"/>
        <v>13</v>
      </c>
    </row>
    <row r="998" spans="5:7" x14ac:dyDescent="0.2">
      <c r="E998">
        <v>970</v>
      </c>
      <c r="F998">
        <f t="shared" si="40"/>
        <v>20.724</v>
      </c>
      <c r="G998">
        <f t="shared" si="41"/>
        <v>13</v>
      </c>
    </row>
    <row r="999" spans="5:7" x14ac:dyDescent="0.2">
      <c r="E999">
        <v>971</v>
      </c>
      <c r="F999">
        <f t="shared" si="40"/>
        <v>20.724</v>
      </c>
      <c r="G999">
        <f t="shared" si="41"/>
        <v>13</v>
      </c>
    </row>
    <row r="1000" spans="5:7" x14ac:dyDescent="0.2">
      <c r="E1000">
        <v>972</v>
      </c>
      <c r="F1000">
        <f t="shared" si="40"/>
        <v>20.724</v>
      </c>
      <c r="G1000">
        <f t="shared" si="41"/>
        <v>13</v>
      </c>
    </row>
    <row r="1001" spans="5:7" x14ac:dyDescent="0.2">
      <c r="E1001">
        <v>973</v>
      </c>
      <c r="F1001">
        <f t="shared" si="40"/>
        <v>20.724</v>
      </c>
      <c r="G1001">
        <f t="shared" si="41"/>
        <v>13</v>
      </c>
    </row>
    <row r="1002" spans="5:7" x14ac:dyDescent="0.2">
      <c r="E1002">
        <v>974</v>
      </c>
      <c r="F1002">
        <f t="shared" si="40"/>
        <v>20.724</v>
      </c>
      <c r="G1002">
        <f t="shared" si="41"/>
        <v>13</v>
      </c>
    </row>
    <row r="1003" spans="5:7" x14ac:dyDescent="0.2">
      <c r="E1003">
        <v>975</v>
      </c>
      <c r="F1003">
        <f t="shared" si="40"/>
        <v>20.724</v>
      </c>
      <c r="G1003">
        <f t="shared" si="41"/>
        <v>13</v>
      </c>
    </row>
    <row r="1004" spans="5:7" x14ac:dyDescent="0.2">
      <c r="E1004">
        <v>976</v>
      </c>
      <c r="F1004">
        <f t="shared" si="40"/>
        <v>23.396000000000001</v>
      </c>
      <c r="G1004">
        <f t="shared" si="41"/>
        <v>14</v>
      </c>
    </row>
    <row r="1005" spans="5:7" x14ac:dyDescent="0.2">
      <c r="E1005">
        <v>977</v>
      </c>
      <c r="F1005">
        <f t="shared" si="40"/>
        <v>23.396000000000001</v>
      </c>
      <c r="G1005">
        <f t="shared" si="41"/>
        <v>14</v>
      </c>
    </row>
    <row r="1006" spans="5:7" x14ac:dyDescent="0.2">
      <c r="E1006">
        <v>978</v>
      </c>
      <c r="F1006">
        <f t="shared" si="40"/>
        <v>23.396000000000001</v>
      </c>
      <c r="G1006">
        <f t="shared" si="41"/>
        <v>14</v>
      </c>
    </row>
    <row r="1007" spans="5:7" x14ac:dyDescent="0.2">
      <c r="E1007">
        <v>979</v>
      </c>
      <c r="F1007">
        <f t="shared" si="40"/>
        <v>23.396000000000001</v>
      </c>
      <c r="G1007">
        <f t="shared" si="41"/>
        <v>14</v>
      </c>
    </row>
    <row r="1008" spans="5:7" x14ac:dyDescent="0.2">
      <c r="E1008">
        <v>980</v>
      </c>
      <c r="F1008">
        <f t="shared" si="40"/>
        <v>23.396000000000001</v>
      </c>
      <c r="G1008">
        <f t="shared" si="41"/>
        <v>14</v>
      </c>
    </row>
    <row r="1009" spans="5:7" x14ac:dyDescent="0.2">
      <c r="E1009">
        <v>981</v>
      </c>
      <c r="F1009">
        <f t="shared" si="40"/>
        <v>23.396000000000001</v>
      </c>
      <c r="G1009">
        <f t="shared" si="41"/>
        <v>14</v>
      </c>
    </row>
    <row r="1010" spans="5:7" x14ac:dyDescent="0.2">
      <c r="E1010">
        <v>982</v>
      </c>
      <c r="F1010">
        <f t="shared" si="40"/>
        <v>23.396000000000001</v>
      </c>
      <c r="G1010">
        <f t="shared" si="41"/>
        <v>14</v>
      </c>
    </row>
    <row r="1011" spans="5:7" x14ac:dyDescent="0.2">
      <c r="E1011">
        <v>983</v>
      </c>
      <c r="F1011">
        <f t="shared" si="40"/>
        <v>23.396000000000001</v>
      </c>
      <c r="G1011">
        <f t="shared" si="41"/>
        <v>14</v>
      </c>
    </row>
    <row r="1012" spans="5:7" x14ac:dyDescent="0.2">
      <c r="E1012">
        <v>984</v>
      </c>
      <c r="F1012">
        <f t="shared" si="40"/>
        <v>23.396000000000001</v>
      </c>
      <c r="G1012">
        <f t="shared" si="41"/>
        <v>14</v>
      </c>
    </row>
    <row r="1013" spans="5:7" x14ac:dyDescent="0.2">
      <c r="E1013">
        <v>985</v>
      </c>
      <c r="F1013">
        <f t="shared" si="40"/>
        <v>23.396000000000001</v>
      </c>
      <c r="G1013">
        <f t="shared" si="41"/>
        <v>14</v>
      </c>
    </row>
    <row r="1014" spans="5:7" x14ac:dyDescent="0.2">
      <c r="E1014">
        <v>986</v>
      </c>
      <c r="F1014">
        <f t="shared" si="40"/>
        <v>23.396000000000001</v>
      </c>
      <c r="G1014">
        <f t="shared" si="41"/>
        <v>14</v>
      </c>
    </row>
    <row r="1015" spans="5:7" x14ac:dyDescent="0.2">
      <c r="E1015">
        <v>987</v>
      </c>
      <c r="F1015">
        <f t="shared" si="40"/>
        <v>23.396000000000001</v>
      </c>
      <c r="G1015">
        <f t="shared" si="41"/>
        <v>14</v>
      </c>
    </row>
    <row r="1016" spans="5:7" x14ac:dyDescent="0.2">
      <c r="E1016">
        <v>988</v>
      </c>
      <c r="F1016">
        <f t="shared" si="40"/>
        <v>23.396000000000001</v>
      </c>
      <c r="G1016">
        <f t="shared" si="41"/>
        <v>14</v>
      </c>
    </row>
    <row r="1017" spans="5:7" x14ac:dyDescent="0.2">
      <c r="E1017">
        <v>989</v>
      </c>
      <c r="F1017">
        <f t="shared" si="40"/>
        <v>23.396000000000001</v>
      </c>
      <c r="G1017">
        <f t="shared" si="41"/>
        <v>14</v>
      </c>
    </row>
    <row r="1018" spans="5:7" x14ac:dyDescent="0.2">
      <c r="E1018">
        <v>990</v>
      </c>
      <c r="F1018">
        <f t="shared" si="40"/>
        <v>23.396000000000001</v>
      </c>
      <c r="G1018">
        <f t="shared" si="41"/>
        <v>14</v>
      </c>
    </row>
    <row r="1019" spans="5:7" x14ac:dyDescent="0.2">
      <c r="E1019">
        <v>991</v>
      </c>
      <c r="F1019">
        <f t="shared" si="40"/>
        <v>23.396000000000001</v>
      </c>
      <c r="G1019">
        <f t="shared" si="41"/>
        <v>14</v>
      </c>
    </row>
    <row r="1020" spans="5:7" x14ac:dyDescent="0.2">
      <c r="E1020">
        <v>992</v>
      </c>
      <c r="F1020">
        <f t="shared" si="40"/>
        <v>23.396000000000001</v>
      </c>
      <c r="G1020">
        <f t="shared" si="41"/>
        <v>14</v>
      </c>
    </row>
    <row r="1021" spans="5:7" x14ac:dyDescent="0.2">
      <c r="E1021">
        <v>993</v>
      </c>
      <c r="F1021">
        <f t="shared" si="40"/>
        <v>23.396000000000001</v>
      </c>
      <c r="G1021">
        <f t="shared" si="41"/>
        <v>14</v>
      </c>
    </row>
    <row r="1022" spans="5:7" x14ac:dyDescent="0.2">
      <c r="E1022">
        <v>994</v>
      </c>
      <c r="F1022">
        <f t="shared" si="40"/>
        <v>23.396000000000001</v>
      </c>
      <c r="G1022">
        <f t="shared" si="41"/>
        <v>14</v>
      </c>
    </row>
    <row r="1023" spans="5:7" x14ac:dyDescent="0.2">
      <c r="E1023">
        <v>995</v>
      </c>
      <c r="F1023">
        <f t="shared" si="40"/>
        <v>23.396000000000001</v>
      </c>
      <c r="G1023">
        <f t="shared" si="41"/>
        <v>14</v>
      </c>
    </row>
    <row r="1024" spans="5:7" x14ac:dyDescent="0.2">
      <c r="E1024">
        <v>996</v>
      </c>
      <c r="F1024">
        <f t="shared" si="40"/>
        <v>23.396000000000001</v>
      </c>
      <c r="G1024">
        <f t="shared" si="41"/>
        <v>14</v>
      </c>
    </row>
    <row r="1025" spans="5:7" x14ac:dyDescent="0.2">
      <c r="E1025">
        <v>997</v>
      </c>
      <c r="F1025">
        <f t="shared" si="40"/>
        <v>23.396000000000001</v>
      </c>
      <c r="G1025">
        <f t="shared" si="41"/>
        <v>14</v>
      </c>
    </row>
    <row r="1026" spans="5:7" x14ac:dyDescent="0.2">
      <c r="E1026">
        <v>998</v>
      </c>
      <c r="F1026">
        <f t="shared" si="40"/>
        <v>23.396000000000001</v>
      </c>
      <c r="G1026">
        <f t="shared" si="41"/>
        <v>14</v>
      </c>
    </row>
    <row r="1027" spans="5:7" x14ac:dyDescent="0.2">
      <c r="E1027">
        <v>999</v>
      </c>
      <c r="F1027">
        <f t="shared" si="40"/>
        <v>23.396000000000001</v>
      </c>
      <c r="G1027">
        <f t="shared" si="41"/>
        <v>14</v>
      </c>
    </row>
    <row r="1028" spans="5:7" x14ac:dyDescent="0.2">
      <c r="E1028">
        <v>1000</v>
      </c>
      <c r="F1028">
        <f t="shared" si="40"/>
        <v>23.396000000000001</v>
      </c>
      <c r="G1028">
        <f t="shared" si="41"/>
        <v>14</v>
      </c>
    </row>
    <row r="1029" spans="5:7" x14ac:dyDescent="0.2">
      <c r="E1029">
        <v>1001</v>
      </c>
      <c r="F1029">
        <f t="shared" si="40"/>
        <v>23.408000000000001</v>
      </c>
      <c r="G1029">
        <f t="shared" si="41"/>
        <v>14</v>
      </c>
    </row>
    <row r="1030" spans="5:7" x14ac:dyDescent="0.2">
      <c r="E1030">
        <v>1002</v>
      </c>
      <c r="F1030">
        <f t="shared" si="40"/>
        <v>23.408000000000001</v>
      </c>
      <c r="G1030">
        <f t="shared" si="41"/>
        <v>14</v>
      </c>
    </row>
    <row r="1031" spans="5:7" x14ac:dyDescent="0.2">
      <c r="E1031">
        <v>1003</v>
      </c>
      <c r="F1031">
        <f t="shared" si="40"/>
        <v>23.408000000000001</v>
      </c>
      <c r="G1031">
        <f t="shared" si="41"/>
        <v>14</v>
      </c>
    </row>
    <row r="1032" spans="5:7" x14ac:dyDescent="0.2">
      <c r="E1032">
        <v>1004</v>
      </c>
      <c r="F1032">
        <f t="shared" si="40"/>
        <v>23.408000000000001</v>
      </c>
      <c r="G1032">
        <f t="shared" si="41"/>
        <v>14</v>
      </c>
    </row>
    <row r="1033" spans="5:7" x14ac:dyDescent="0.2">
      <c r="E1033">
        <v>1005</v>
      </c>
      <c r="F1033">
        <f t="shared" si="40"/>
        <v>23.408000000000001</v>
      </c>
      <c r="G1033">
        <f t="shared" si="41"/>
        <v>14</v>
      </c>
    </row>
    <row r="1034" spans="5:7" x14ac:dyDescent="0.2">
      <c r="E1034">
        <v>1006</v>
      </c>
      <c r="F1034">
        <f t="shared" si="40"/>
        <v>23.408000000000001</v>
      </c>
      <c r="G1034">
        <f t="shared" si="41"/>
        <v>14</v>
      </c>
    </row>
    <row r="1035" spans="5:7" x14ac:dyDescent="0.2">
      <c r="E1035">
        <v>1007</v>
      </c>
      <c r="F1035">
        <f t="shared" si="40"/>
        <v>23.408000000000001</v>
      </c>
      <c r="G1035">
        <f t="shared" si="41"/>
        <v>14</v>
      </c>
    </row>
    <row r="1036" spans="5:7" x14ac:dyDescent="0.2">
      <c r="E1036">
        <v>1008</v>
      </c>
      <c r="F1036">
        <f t="shared" si="40"/>
        <v>23.408000000000001</v>
      </c>
      <c r="G1036">
        <f t="shared" si="41"/>
        <v>14</v>
      </c>
    </row>
    <row r="1037" spans="5:7" x14ac:dyDescent="0.2">
      <c r="E1037">
        <v>1009</v>
      </c>
      <c r="F1037">
        <f t="shared" si="40"/>
        <v>23.408000000000001</v>
      </c>
      <c r="G1037">
        <f t="shared" si="41"/>
        <v>14</v>
      </c>
    </row>
    <row r="1038" spans="5:7" x14ac:dyDescent="0.2">
      <c r="E1038">
        <v>1010</v>
      </c>
      <c r="F1038">
        <f t="shared" si="40"/>
        <v>23.408000000000001</v>
      </c>
      <c r="G1038">
        <f t="shared" si="41"/>
        <v>14</v>
      </c>
    </row>
    <row r="1039" spans="5:7" x14ac:dyDescent="0.2">
      <c r="E1039">
        <v>1011</v>
      </c>
      <c r="F1039">
        <f t="shared" si="40"/>
        <v>23.408000000000001</v>
      </c>
      <c r="G1039">
        <f t="shared" si="41"/>
        <v>14</v>
      </c>
    </row>
    <row r="1040" spans="5:7" x14ac:dyDescent="0.2">
      <c r="E1040">
        <v>1012</v>
      </c>
      <c r="F1040">
        <f t="shared" si="40"/>
        <v>23.408000000000001</v>
      </c>
      <c r="G1040">
        <f t="shared" si="41"/>
        <v>14</v>
      </c>
    </row>
    <row r="1041" spans="5:7" x14ac:dyDescent="0.2">
      <c r="E1041">
        <v>1013</v>
      </c>
      <c r="F1041">
        <f t="shared" si="40"/>
        <v>23.408000000000001</v>
      </c>
      <c r="G1041">
        <f t="shared" si="41"/>
        <v>14</v>
      </c>
    </row>
    <row r="1042" spans="5:7" x14ac:dyDescent="0.2">
      <c r="E1042">
        <v>1014</v>
      </c>
      <c r="F1042">
        <f t="shared" si="40"/>
        <v>23.408000000000001</v>
      </c>
      <c r="G1042">
        <f t="shared" si="41"/>
        <v>14</v>
      </c>
    </row>
    <row r="1043" spans="5:7" x14ac:dyDescent="0.2">
      <c r="E1043">
        <v>1015</v>
      </c>
      <c r="F1043">
        <f t="shared" si="40"/>
        <v>23.408000000000001</v>
      </c>
      <c r="G1043">
        <f t="shared" si="41"/>
        <v>14</v>
      </c>
    </row>
    <row r="1044" spans="5:7" x14ac:dyDescent="0.2">
      <c r="E1044">
        <v>1016</v>
      </c>
      <c r="F1044">
        <f t="shared" si="40"/>
        <v>23.408000000000001</v>
      </c>
      <c r="G1044">
        <f t="shared" si="41"/>
        <v>14</v>
      </c>
    </row>
    <row r="1045" spans="5:7" x14ac:dyDescent="0.2">
      <c r="E1045">
        <v>1017</v>
      </c>
      <c r="F1045">
        <f t="shared" si="40"/>
        <v>23.408000000000001</v>
      </c>
      <c r="G1045">
        <f t="shared" si="41"/>
        <v>14</v>
      </c>
    </row>
    <row r="1046" spans="5:7" x14ac:dyDescent="0.2">
      <c r="E1046">
        <v>1018</v>
      </c>
      <c r="F1046">
        <f t="shared" si="40"/>
        <v>23.408000000000001</v>
      </c>
      <c r="G1046">
        <f t="shared" si="41"/>
        <v>14</v>
      </c>
    </row>
    <row r="1047" spans="5:7" x14ac:dyDescent="0.2">
      <c r="E1047">
        <v>1019</v>
      </c>
      <c r="F1047">
        <f t="shared" si="40"/>
        <v>23.408000000000001</v>
      </c>
      <c r="G1047">
        <f t="shared" si="41"/>
        <v>14</v>
      </c>
    </row>
    <row r="1048" spans="5:7" x14ac:dyDescent="0.2">
      <c r="E1048">
        <v>1020</v>
      </c>
      <c r="F1048">
        <f t="shared" si="40"/>
        <v>23.408000000000001</v>
      </c>
      <c r="G1048">
        <f t="shared" si="41"/>
        <v>14</v>
      </c>
    </row>
    <row r="1049" spans="5:7" x14ac:dyDescent="0.2">
      <c r="E1049">
        <v>1021</v>
      </c>
      <c r="F1049">
        <f t="shared" si="40"/>
        <v>23.408000000000001</v>
      </c>
      <c r="G1049">
        <f t="shared" si="41"/>
        <v>14</v>
      </c>
    </row>
    <row r="1050" spans="5:7" x14ac:dyDescent="0.2">
      <c r="E1050">
        <v>1022</v>
      </c>
      <c r="F1050">
        <f t="shared" si="40"/>
        <v>23.408000000000001</v>
      </c>
      <c r="G1050">
        <f t="shared" si="41"/>
        <v>14</v>
      </c>
    </row>
    <row r="1051" spans="5:7" x14ac:dyDescent="0.2">
      <c r="E1051">
        <v>1023</v>
      </c>
      <c r="F1051">
        <f t="shared" si="40"/>
        <v>23.408000000000001</v>
      </c>
      <c r="G1051">
        <f t="shared" si="41"/>
        <v>14</v>
      </c>
    </row>
    <row r="1052" spans="5:7" x14ac:dyDescent="0.2">
      <c r="E1052">
        <v>1024</v>
      </c>
      <c r="F1052">
        <f t="shared" si="40"/>
        <v>23.408000000000001</v>
      </c>
      <c r="G1052">
        <f t="shared" si="41"/>
        <v>14</v>
      </c>
    </row>
    <row r="1053" spans="5:7" x14ac:dyDescent="0.2">
      <c r="E1053">
        <v>1025</v>
      </c>
      <c r="F1053">
        <f t="shared" si="40"/>
        <v>23.408000000000001</v>
      </c>
      <c r="G1053">
        <f t="shared" si="41"/>
        <v>14</v>
      </c>
    </row>
    <row r="1054" spans="5:7" x14ac:dyDescent="0.2">
      <c r="E1054">
        <v>1026</v>
      </c>
      <c r="F1054">
        <f t="shared" ref="F1054:F1117" si="42">VLOOKUP(E1054,$B$29:$C$124,2)</f>
        <v>23.445</v>
      </c>
      <c r="G1054">
        <f t="shared" ref="G1054:G1117" si="43">INT(((ROW(G1026)-1)/75)+1)</f>
        <v>14</v>
      </c>
    </row>
    <row r="1055" spans="5:7" x14ac:dyDescent="0.2">
      <c r="E1055">
        <v>1027</v>
      </c>
      <c r="F1055">
        <f t="shared" si="42"/>
        <v>23.445</v>
      </c>
      <c r="G1055">
        <f t="shared" si="43"/>
        <v>14</v>
      </c>
    </row>
    <row r="1056" spans="5:7" x14ac:dyDescent="0.2">
      <c r="E1056">
        <v>1028</v>
      </c>
      <c r="F1056">
        <f t="shared" si="42"/>
        <v>23.445</v>
      </c>
      <c r="G1056">
        <f t="shared" si="43"/>
        <v>14</v>
      </c>
    </row>
    <row r="1057" spans="5:7" x14ac:dyDescent="0.2">
      <c r="E1057">
        <v>1029</v>
      </c>
      <c r="F1057">
        <f t="shared" si="42"/>
        <v>23.445</v>
      </c>
      <c r="G1057">
        <f t="shared" si="43"/>
        <v>14</v>
      </c>
    </row>
    <row r="1058" spans="5:7" x14ac:dyDescent="0.2">
      <c r="E1058">
        <v>1030</v>
      </c>
      <c r="F1058">
        <f t="shared" si="42"/>
        <v>23.445</v>
      </c>
      <c r="G1058">
        <f t="shared" si="43"/>
        <v>14</v>
      </c>
    </row>
    <row r="1059" spans="5:7" x14ac:dyDescent="0.2">
      <c r="E1059">
        <v>1031</v>
      </c>
      <c r="F1059">
        <f t="shared" si="42"/>
        <v>23.445</v>
      </c>
      <c r="G1059">
        <f t="shared" si="43"/>
        <v>14</v>
      </c>
    </row>
    <row r="1060" spans="5:7" x14ac:dyDescent="0.2">
      <c r="E1060">
        <v>1032</v>
      </c>
      <c r="F1060">
        <f t="shared" si="42"/>
        <v>23.445</v>
      </c>
      <c r="G1060">
        <f t="shared" si="43"/>
        <v>14</v>
      </c>
    </row>
    <row r="1061" spans="5:7" x14ac:dyDescent="0.2">
      <c r="E1061">
        <v>1033</v>
      </c>
      <c r="F1061">
        <f t="shared" si="42"/>
        <v>23.445</v>
      </c>
      <c r="G1061">
        <f t="shared" si="43"/>
        <v>14</v>
      </c>
    </row>
    <row r="1062" spans="5:7" x14ac:dyDescent="0.2">
      <c r="E1062">
        <v>1034</v>
      </c>
      <c r="F1062">
        <f t="shared" si="42"/>
        <v>23.445</v>
      </c>
      <c r="G1062">
        <f t="shared" si="43"/>
        <v>14</v>
      </c>
    </row>
    <row r="1063" spans="5:7" x14ac:dyDescent="0.2">
      <c r="E1063">
        <v>1035</v>
      </c>
      <c r="F1063">
        <f t="shared" si="42"/>
        <v>23.445</v>
      </c>
      <c r="G1063">
        <f t="shared" si="43"/>
        <v>14</v>
      </c>
    </row>
    <row r="1064" spans="5:7" x14ac:dyDescent="0.2">
      <c r="E1064">
        <v>1036</v>
      </c>
      <c r="F1064">
        <f t="shared" si="42"/>
        <v>23.445</v>
      </c>
      <c r="G1064">
        <f t="shared" si="43"/>
        <v>14</v>
      </c>
    </row>
    <row r="1065" spans="5:7" x14ac:dyDescent="0.2">
      <c r="E1065">
        <v>1037</v>
      </c>
      <c r="F1065">
        <f t="shared" si="42"/>
        <v>23.445</v>
      </c>
      <c r="G1065">
        <f t="shared" si="43"/>
        <v>14</v>
      </c>
    </row>
    <row r="1066" spans="5:7" x14ac:dyDescent="0.2">
      <c r="E1066">
        <v>1038</v>
      </c>
      <c r="F1066">
        <f t="shared" si="42"/>
        <v>23.445</v>
      </c>
      <c r="G1066">
        <f t="shared" si="43"/>
        <v>14</v>
      </c>
    </row>
    <row r="1067" spans="5:7" x14ac:dyDescent="0.2">
      <c r="E1067">
        <v>1039</v>
      </c>
      <c r="F1067">
        <f t="shared" si="42"/>
        <v>23.445</v>
      </c>
      <c r="G1067">
        <f t="shared" si="43"/>
        <v>14</v>
      </c>
    </row>
    <row r="1068" spans="5:7" x14ac:dyDescent="0.2">
      <c r="E1068">
        <v>1040</v>
      </c>
      <c r="F1068">
        <f t="shared" si="42"/>
        <v>23.445</v>
      </c>
      <c r="G1068">
        <f t="shared" si="43"/>
        <v>14</v>
      </c>
    </row>
    <row r="1069" spans="5:7" x14ac:dyDescent="0.2">
      <c r="E1069">
        <v>1041</v>
      </c>
      <c r="F1069">
        <f t="shared" si="42"/>
        <v>23.445</v>
      </c>
      <c r="G1069">
        <f t="shared" si="43"/>
        <v>14</v>
      </c>
    </row>
    <row r="1070" spans="5:7" x14ac:dyDescent="0.2">
      <c r="E1070">
        <v>1042</v>
      </c>
      <c r="F1070">
        <f t="shared" si="42"/>
        <v>23.445</v>
      </c>
      <c r="G1070">
        <f t="shared" si="43"/>
        <v>14</v>
      </c>
    </row>
    <row r="1071" spans="5:7" x14ac:dyDescent="0.2">
      <c r="E1071">
        <v>1043</v>
      </c>
      <c r="F1071">
        <f t="shared" si="42"/>
        <v>23.445</v>
      </c>
      <c r="G1071">
        <f t="shared" si="43"/>
        <v>14</v>
      </c>
    </row>
    <row r="1072" spans="5:7" x14ac:dyDescent="0.2">
      <c r="E1072">
        <v>1044</v>
      </c>
      <c r="F1072">
        <f t="shared" si="42"/>
        <v>23.445</v>
      </c>
      <c r="G1072">
        <f t="shared" si="43"/>
        <v>14</v>
      </c>
    </row>
    <row r="1073" spans="5:7" x14ac:dyDescent="0.2">
      <c r="E1073">
        <v>1045</v>
      </c>
      <c r="F1073">
        <f t="shared" si="42"/>
        <v>23.445</v>
      </c>
      <c r="G1073">
        <f t="shared" si="43"/>
        <v>14</v>
      </c>
    </row>
    <row r="1074" spans="5:7" x14ac:dyDescent="0.2">
      <c r="E1074">
        <v>1046</v>
      </c>
      <c r="F1074">
        <f t="shared" si="42"/>
        <v>23.445</v>
      </c>
      <c r="G1074">
        <f t="shared" si="43"/>
        <v>14</v>
      </c>
    </row>
    <row r="1075" spans="5:7" x14ac:dyDescent="0.2">
      <c r="E1075">
        <v>1047</v>
      </c>
      <c r="F1075">
        <f t="shared" si="42"/>
        <v>23.445</v>
      </c>
      <c r="G1075">
        <f t="shared" si="43"/>
        <v>14</v>
      </c>
    </row>
    <row r="1076" spans="5:7" x14ac:dyDescent="0.2">
      <c r="E1076">
        <v>1048</v>
      </c>
      <c r="F1076">
        <f t="shared" si="42"/>
        <v>23.445</v>
      </c>
      <c r="G1076">
        <f t="shared" si="43"/>
        <v>14</v>
      </c>
    </row>
    <row r="1077" spans="5:7" x14ac:dyDescent="0.2">
      <c r="E1077">
        <v>1049</v>
      </c>
      <c r="F1077">
        <f t="shared" si="42"/>
        <v>23.445</v>
      </c>
      <c r="G1077">
        <f t="shared" si="43"/>
        <v>14</v>
      </c>
    </row>
    <row r="1078" spans="5:7" x14ac:dyDescent="0.2">
      <c r="E1078">
        <v>1050</v>
      </c>
      <c r="F1078">
        <f t="shared" si="42"/>
        <v>23.445</v>
      </c>
      <c r="G1078">
        <f t="shared" si="43"/>
        <v>14</v>
      </c>
    </row>
    <row r="1079" spans="5:7" x14ac:dyDescent="0.2">
      <c r="E1079">
        <v>1051</v>
      </c>
      <c r="F1079">
        <f t="shared" si="42"/>
        <v>24.338999999999999</v>
      </c>
      <c r="G1079">
        <f t="shared" si="43"/>
        <v>15</v>
      </c>
    </row>
    <row r="1080" spans="5:7" x14ac:dyDescent="0.2">
      <c r="E1080">
        <v>1052</v>
      </c>
      <c r="F1080">
        <f t="shared" si="42"/>
        <v>24.338999999999999</v>
      </c>
      <c r="G1080">
        <f t="shared" si="43"/>
        <v>15</v>
      </c>
    </row>
    <row r="1081" spans="5:7" x14ac:dyDescent="0.2">
      <c r="E1081">
        <v>1053</v>
      </c>
      <c r="F1081">
        <f t="shared" si="42"/>
        <v>24.338999999999999</v>
      </c>
      <c r="G1081">
        <f t="shared" si="43"/>
        <v>15</v>
      </c>
    </row>
    <row r="1082" spans="5:7" x14ac:dyDescent="0.2">
      <c r="E1082">
        <v>1054</v>
      </c>
      <c r="F1082">
        <f t="shared" si="42"/>
        <v>24.338999999999999</v>
      </c>
      <c r="G1082">
        <f t="shared" si="43"/>
        <v>15</v>
      </c>
    </row>
    <row r="1083" spans="5:7" x14ac:dyDescent="0.2">
      <c r="E1083">
        <v>1055</v>
      </c>
      <c r="F1083">
        <f t="shared" si="42"/>
        <v>24.338999999999999</v>
      </c>
      <c r="G1083">
        <f t="shared" si="43"/>
        <v>15</v>
      </c>
    </row>
    <row r="1084" spans="5:7" x14ac:dyDescent="0.2">
      <c r="E1084">
        <v>1056</v>
      </c>
      <c r="F1084">
        <f t="shared" si="42"/>
        <v>24.338999999999999</v>
      </c>
      <c r="G1084">
        <f t="shared" si="43"/>
        <v>15</v>
      </c>
    </row>
    <row r="1085" spans="5:7" x14ac:dyDescent="0.2">
      <c r="E1085">
        <v>1057</v>
      </c>
      <c r="F1085">
        <f t="shared" si="42"/>
        <v>24.338999999999999</v>
      </c>
      <c r="G1085">
        <f t="shared" si="43"/>
        <v>15</v>
      </c>
    </row>
    <row r="1086" spans="5:7" x14ac:dyDescent="0.2">
      <c r="E1086">
        <v>1058</v>
      </c>
      <c r="F1086">
        <f t="shared" si="42"/>
        <v>24.338999999999999</v>
      </c>
      <c r="G1086">
        <f t="shared" si="43"/>
        <v>15</v>
      </c>
    </row>
    <row r="1087" spans="5:7" x14ac:dyDescent="0.2">
      <c r="E1087">
        <v>1059</v>
      </c>
      <c r="F1087">
        <f t="shared" si="42"/>
        <v>24.338999999999999</v>
      </c>
      <c r="G1087">
        <f t="shared" si="43"/>
        <v>15</v>
      </c>
    </row>
    <row r="1088" spans="5:7" x14ac:dyDescent="0.2">
      <c r="E1088">
        <v>1060</v>
      </c>
      <c r="F1088">
        <f t="shared" si="42"/>
        <v>24.338999999999999</v>
      </c>
      <c r="G1088">
        <f t="shared" si="43"/>
        <v>15</v>
      </c>
    </row>
    <row r="1089" spans="5:7" x14ac:dyDescent="0.2">
      <c r="E1089">
        <v>1061</v>
      </c>
      <c r="F1089">
        <f t="shared" si="42"/>
        <v>24.338999999999999</v>
      </c>
      <c r="G1089">
        <f t="shared" si="43"/>
        <v>15</v>
      </c>
    </row>
    <row r="1090" spans="5:7" x14ac:dyDescent="0.2">
      <c r="E1090">
        <v>1062</v>
      </c>
      <c r="F1090">
        <f t="shared" si="42"/>
        <v>24.338999999999999</v>
      </c>
      <c r="G1090">
        <f t="shared" si="43"/>
        <v>15</v>
      </c>
    </row>
    <row r="1091" spans="5:7" x14ac:dyDescent="0.2">
      <c r="E1091">
        <v>1063</v>
      </c>
      <c r="F1091">
        <f t="shared" si="42"/>
        <v>24.338999999999999</v>
      </c>
      <c r="G1091">
        <f t="shared" si="43"/>
        <v>15</v>
      </c>
    </row>
    <row r="1092" spans="5:7" x14ac:dyDescent="0.2">
      <c r="E1092">
        <v>1064</v>
      </c>
      <c r="F1092">
        <f t="shared" si="42"/>
        <v>24.338999999999999</v>
      </c>
      <c r="G1092">
        <f t="shared" si="43"/>
        <v>15</v>
      </c>
    </row>
    <row r="1093" spans="5:7" x14ac:dyDescent="0.2">
      <c r="E1093">
        <v>1065</v>
      </c>
      <c r="F1093">
        <f t="shared" si="42"/>
        <v>24.338999999999999</v>
      </c>
      <c r="G1093">
        <f t="shared" si="43"/>
        <v>15</v>
      </c>
    </row>
    <row r="1094" spans="5:7" x14ac:dyDescent="0.2">
      <c r="E1094">
        <v>1066</v>
      </c>
      <c r="F1094">
        <f t="shared" si="42"/>
        <v>24.338999999999999</v>
      </c>
      <c r="G1094">
        <f t="shared" si="43"/>
        <v>15</v>
      </c>
    </row>
    <row r="1095" spans="5:7" x14ac:dyDescent="0.2">
      <c r="E1095">
        <v>1067</v>
      </c>
      <c r="F1095">
        <f t="shared" si="42"/>
        <v>24.338999999999999</v>
      </c>
      <c r="G1095">
        <f t="shared" si="43"/>
        <v>15</v>
      </c>
    </row>
    <row r="1096" spans="5:7" x14ac:dyDescent="0.2">
      <c r="E1096">
        <v>1068</v>
      </c>
      <c r="F1096">
        <f t="shared" si="42"/>
        <v>24.338999999999999</v>
      </c>
      <c r="G1096">
        <f t="shared" si="43"/>
        <v>15</v>
      </c>
    </row>
    <row r="1097" spans="5:7" x14ac:dyDescent="0.2">
      <c r="E1097">
        <v>1069</v>
      </c>
      <c r="F1097">
        <f t="shared" si="42"/>
        <v>24.338999999999999</v>
      </c>
      <c r="G1097">
        <f t="shared" si="43"/>
        <v>15</v>
      </c>
    </row>
    <row r="1098" spans="5:7" x14ac:dyDescent="0.2">
      <c r="E1098">
        <v>1070</v>
      </c>
      <c r="F1098">
        <f t="shared" si="42"/>
        <v>24.338999999999999</v>
      </c>
      <c r="G1098">
        <f t="shared" si="43"/>
        <v>15</v>
      </c>
    </row>
    <row r="1099" spans="5:7" x14ac:dyDescent="0.2">
      <c r="E1099">
        <v>1071</v>
      </c>
      <c r="F1099">
        <f t="shared" si="42"/>
        <v>24.338999999999999</v>
      </c>
      <c r="G1099">
        <f t="shared" si="43"/>
        <v>15</v>
      </c>
    </row>
    <row r="1100" spans="5:7" x14ac:dyDescent="0.2">
      <c r="E1100">
        <v>1072</v>
      </c>
      <c r="F1100">
        <f t="shared" si="42"/>
        <v>24.338999999999999</v>
      </c>
      <c r="G1100">
        <f t="shared" si="43"/>
        <v>15</v>
      </c>
    </row>
    <row r="1101" spans="5:7" x14ac:dyDescent="0.2">
      <c r="E1101">
        <v>1073</v>
      </c>
      <c r="F1101">
        <f t="shared" si="42"/>
        <v>24.338999999999999</v>
      </c>
      <c r="G1101">
        <f t="shared" si="43"/>
        <v>15</v>
      </c>
    </row>
    <row r="1102" spans="5:7" x14ac:dyDescent="0.2">
      <c r="E1102">
        <v>1074</v>
      </c>
      <c r="F1102">
        <f t="shared" si="42"/>
        <v>24.338999999999999</v>
      </c>
      <c r="G1102">
        <f t="shared" si="43"/>
        <v>15</v>
      </c>
    </row>
    <row r="1103" spans="5:7" x14ac:dyDescent="0.2">
      <c r="E1103">
        <v>1075</v>
      </c>
      <c r="F1103">
        <f t="shared" si="42"/>
        <v>24.338999999999999</v>
      </c>
      <c r="G1103">
        <f t="shared" si="43"/>
        <v>15</v>
      </c>
    </row>
    <row r="1104" spans="5:7" x14ac:dyDescent="0.2">
      <c r="E1104">
        <v>1076</v>
      </c>
      <c r="F1104">
        <f t="shared" si="42"/>
        <v>16.876000000000001</v>
      </c>
      <c r="G1104">
        <f t="shared" si="43"/>
        <v>15</v>
      </c>
    </row>
    <row r="1105" spans="5:7" x14ac:dyDescent="0.2">
      <c r="E1105">
        <v>1077</v>
      </c>
      <c r="F1105">
        <f t="shared" si="42"/>
        <v>16.876000000000001</v>
      </c>
      <c r="G1105">
        <f t="shared" si="43"/>
        <v>15</v>
      </c>
    </row>
    <row r="1106" spans="5:7" x14ac:dyDescent="0.2">
      <c r="E1106">
        <v>1078</v>
      </c>
      <c r="F1106">
        <f t="shared" si="42"/>
        <v>16.876000000000001</v>
      </c>
      <c r="G1106">
        <f t="shared" si="43"/>
        <v>15</v>
      </c>
    </row>
    <row r="1107" spans="5:7" x14ac:dyDescent="0.2">
      <c r="E1107">
        <v>1079</v>
      </c>
      <c r="F1107">
        <f t="shared" si="42"/>
        <v>16.876000000000001</v>
      </c>
      <c r="G1107">
        <f t="shared" si="43"/>
        <v>15</v>
      </c>
    </row>
    <row r="1108" spans="5:7" x14ac:dyDescent="0.2">
      <c r="E1108">
        <v>1080</v>
      </c>
      <c r="F1108">
        <f t="shared" si="42"/>
        <v>16.876000000000001</v>
      </c>
      <c r="G1108">
        <f t="shared" si="43"/>
        <v>15</v>
      </c>
    </row>
    <row r="1109" spans="5:7" x14ac:dyDescent="0.2">
      <c r="E1109">
        <v>1081</v>
      </c>
      <c r="F1109">
        <f t="shared" si="42"/>
        <v>16.876000000000001</v>
      </c>
      <c r="G1109">
        <f t="shared" si="43"/>
        <v>15</v>
      </c>
    </row>
    <row r="1110" spans="5:7" x14ac:dyDescent="0.2">
      <c r="E1110">
        <v>1082</v>
      </c>
      <c r="F1110">
        <f t="shared" si="42"/>
        <v>16.876000000000001</v>
      </c>
      <c r="G1110">
        <f t="shared" si="43"/>
        <v>15</v>
      </c>
    </row>
    <row r="1111" spans="5:7" x14ac:dyDescent="0.2">
      <c r="E1111">
        <v>1083</v>
      </c>
      <c r="F1111">
        <f t="shared" si="42"/>
        <v>16.876000000000001</v>
      </c>
      <c r="G1111">
        <f t="shared" si="43"/>
        <v>15</v>
      </c>
    </row>
    <row r="1112" spans="5:7" x14ac:dyDescent="0.2">
      <c r="E1112">
        <v>1084</v>
      </c>
      <c r="F1112">
        <f t="shared" si="42"/>
        <v>16.876000000000001</v>
      </c>
      <c r="G1112">
        <f t="shared" si="43"/>
        <v>15</v>
      </c>
    </row>
    <row r="1113" spans="5:7" x14ac:dyDescent="0.2">
      <c r="E1113">
        <v>1085</v>
      </c>
      <c r="F1113">
        <f t="shared" si="42"/>
        <v>16.876000000000001</v>
      </c>
      <c r="G1113">
        <f t="shared" si="43"/>
        <v>15</v>
      </c>
    </row>
    <row r="1114" spans="5:7" x14ac:dyDescent="0.2">
      <c r="E1114">
        <v>1086</v>
      </c>
      <c r="F1114">
        <f t="shared" si="42"/>
        <v>16.876000000000001</v>
      </c>
      <c r="G1114">
        <f t="shared" si="43"/>
        <v>15</v>
      </c>
    </row>
    <row r="1115" spans="5:7" x14ac:dyDescent="0.2">
      <c r="E1115">
        <v>1087</v>
      </c>
      <c r="F1115">
        <f t="shared" si="42"/>
        <v>16.876000000000001</v>
      </c>
      <c r="G1115">
        <f t="shared" si="43"/>
        <v>15</v>
      </c>
    </row>
    <row r="1116" spans="5:7" x14ac:dyDescent="0.2">
      <c r="E1116">
        <v>1088</v>
      </c>
      <c r="F1116">
        <f t="shared" si="42"/>
        <v>16.876000000000001</v>
      </c>
      <c r="G1116">
        <f t="shared" si="43"/>
        <v>15</v>
      </c>
    </row>
    <row r="1117" spans="5:7" x14ac:dyDescent="0.2">
      <c r="E1117">
        <v>1089</v>
      </c>
      <c r="F1117">
        <f t="shared" si="42"/>
        <v>16.876000000000001</v>
      </c>
      <c r="G1117">
        <f t="shared" si="43"/>
        <v>15</v>
      </c>
    </row>
    <row r="1118" spans="5:7" x14ac:dyDescent="0.2">
      <c r="E1118">
        <v>1090</v>
      </c>
      <c r="F1118">
        <f t="shared" ref="F1118:F1181" si="44">VLOOKUP(E1118,$B$29:$C$124,2)</f>
        <v>16.876000000000001</v>
      </c>
      <c r="G1118">
        <f t="shared" ref="G1118:G1181" si="45">INT(((ROW(G1090)-1)/75)+1)</f>
        <v>15</v>
      </c>
    </row>
    <row r="1119" spans="5:7" x14ac:dyDescent="0.2">
      <c r="E1119">
        <v>1091</v>
      </c>
      <c r="F1119">
        <f t="shared" si="44"/>
        <v>16.876000000000001</v>
      </c>
      <c r="G1119">
        <f t="shared" si="45"/>
        <v>15</v>
      </c>
    </row>
    <row r="1120" spans="5:7" x14ac:dyDescent="0.2">
      <c r="E1120">
        <v>1092</v>
      </c>
      <c r="F1120">
        <f t="shared" si="44"/>
        <v>16.876000000000001</v>
      </c>
      <c r="G1120">
        <f t="shared" si="45"/>
        <v>15</v>
      </c>
    </row>
    <row r="1121" spans="5:7" x14ac:dyDescent="0.2">
      <c r="E1121">
        <v>1093</v>
      </c>
      <c r="F1121">
        <f t="shared" si="44"/>
        <v>16.876000000000001</v>
      </c>
      <c r="G1121">
        <f t="shared" si="45"/>
        <v>15</v>
      </c>
    </row>
    <row r="1122" spans="5:7" x14ac:dyDescent="0.2">
      <c r="E1122">
        <v>1094</v>
      </c>
      <c r="F1122">
        <f t="shared" si="44"/>
        <v>16.876000000000001</v>
      </c>
      <c r="G1122">
        <f t="shared" si="45"/>
        <v>15</v>
      </c>
    </row>
    <row r="1123" spans="5:7" x14ac:dyDescent="0.2">
      <c r="E1123">
        <v>1095</v>
      </c>
      <c r="F1123">
        <f t="shared" si="44"/>
        <v>16.876000000000001</v>
      </c>
      <c r="G1123">
        <f t="shared" si="45"/>
        <v>15</v>
      </c>
    </row>
    <row r="1124" spans="5:7" x14ac:dyDescent="0.2">
      <c r="E1124">
        <v>1096</v>
      </c>
      <c r="F1124">
        <f t="shared" si="44"/>
        <v>16.876000000000001</v>
      </c>
      <c r="G1124">
        <f t="shared" si="45"/>
        <v>15</v>
      </c>
    </row>
    <row r="1125" spans="5:7" x14ac:dyDescent="0.2">
      <c r="E1125">
        <v>1097</v>
      </c>
      <c r="F1125">
        <f t="shared" si="44"/>
        <v>16.876000000000001</v>
      </c>
      <c r="G1125">
        <f t="shared" si="45"/>
        <v>15</v>
      </c>
    </row>
    <row r="1126" spans="5:7" x14ac:dyDescent="0.2">
      <c r="E1126">
        <v>1098</v>
      </c>
      <c r="F1126">
        <f t="shared" si="44"/>
        <v>16.876000000000001</v>
      </c>
      <c r="G1126">
        <f t="shared" si="45"/>
        <v>15</v>
      </c>
    </row>
    <row r="1127" spans="5:7" x14ac:dyDescent="0.2">
      <c r="E1127">
        <v>1099</v>
      </c>
      <c r="F1127">
        <f t="shared" si="44"/>
        <v>16.876000000000001</v>
      </c>
      <c r="G1127">
        <f t="shared" si="45"/>
        <v>15</v>
      </c>
    </row>
    <row r="1128" spans="5:7" x14ac:dyDescent="0.2">
      <c r="E1128">
        <v>1100</v>
      </c>
      <c r="F1128">
        <f t="shared" si="44"/>
        <v>16.876000000000001</v>
      </c>
      <c r="G1128">
        <f t="shared" si="45"/>
        <v>15</v>
      </c>
    </row>
    <row r="1129" spans="5:7" x14ac:dyDescent="0.2">
      <c r="E1129">
        <v>1101</v>
      </c>
      <c r="F1129">
        <f t="shared" si="44"/>
        <v>23.984999999999999</v>
      </c>
      <c r="G1129">
        <f t="shared" si="45"/>
        <v>15</v>
      </c>
    </row>
    <row r="1130" spans="5:7" x14ac:dyDescent="0.2">
      <c r="E1130">
        <v>1102</v>
      </c>
      <c r="F1130">
        <f t="shared" si="44"/>
        <v>23.984999999999999</v>
      </c>
      <c r="G1130">
        <f t="shared" si="45"/>
        <v>15</v>
      </c>
    </row>
    <row r="1131" spans="5:7" x14ac:dyDescent="0.2">
      <c r="E1131">
        <v>1103</v>
      </c>
      <c r="F1131">
        <f t="shared" si="44"/>
        <v>23.984999999999999</v>
      </c>
      <c r="G1131">
        <f t="shared" si="45"/>
        <v>15</v>
      </c>
    </row>
    <row r="1132" spans="5:7" x14ac:dyDescent="0.2">
      <c r="E1132">
        <v>1104</v>
      </c>
      <c r="F1132">
        <f t="shared" si="44"/>
        <v>23.984999999999999</v>
      </c>
      <c r="G1132">
        <f t="shared" si="45"/>
        <v>15</v>
      </c>
    </row>
    <row r="1133" spans="5:7" x14ac:dyDescent="0.2">
      <c r="E1133">
        <v>1105</v>
      </c>
      <c r="F1133">
        <f t="shared" si="44"/>
        <v>23.984999999999999</v>
      </c>
      <c r="G1133">
        <f t="shared" si="45"/>
        <v>15</v>
      </c>
    </row>
    <row r="1134" spans="5:7" x14ac:dyDescent="0.2">
      <c r="E1134">
        <v>1106</v>
      </c>
      <c r="F1134">
        <f t="shared" si="44"/>
        <v>23.984999999999999</v>
      </c>
      <c r="G1134">
        <f t="shared" si="45"/>
        <v>15</v>
      </c>
    </row>
    <row r="1135" spans="5:7" x14ac:dyDescent="0.2">
      <c r="E1135">
        <v>1107</v>
      </c>
      <c r="F1135">
        <f t="shared" si="44"/>
        <v>23.984999999999999</v>
      </c>
      <c r="G1135">
        <f t="shared" si="45"/>
        <v>15</v>
      </c>
    </row>
    <row r="1136" spans="5:7" x14ac:dyDescent="0.2">
      <c r="E1136">
        <v>1108</v>
      </c>
      <c r="F1136">
        <f t="shared" si="44"/>
        <v>23.984999999999999</v>
      </c>
      <c r="G1136">
        <f t="shared" si="45"/>
        <v>15</v>
      </c>
    </row>
    <row r="1137" spans="5:7" x14ac:dyDescent="0.2">
      <c r="E1137">
        <v>1109</v>
      </c>
      <c r="F1137">
        <f t="shared" si="44"/>
        <v>23.984999999999999</v>
      </c>
      <c r="G1137">
        <f t="shared" si="45"/>
        <v>15</v>
      </c>
    </row>
    <row r="1138" spans="5:7" x14ac:dyDescent="0.2">
      <c r="E1138">
        <v>1110</v>
      </c>
      <c r="F1138">
        <f t="shared" si="44"/>
        <v>23.984999999999999</v>
      </c>
      <c r="G1138">
        <f t="shared" si="45"/>
        <v>15</v>
      </c>
    </row>
    <row r="1139" spans="5:7" x14ac:dyDescent="0.2">
      <c r="E1139">
        <v>1111</v>
      </c>
      <c r="F1139">
        <f t="shared" si="44"/>
        <v>23.984999999999999</v>
      </c>
      <c r="G1139">
        <f t="shared" si="45"/>
        <v>15</v>
      </c>
    </row>
    <row r="1140" spans="5:7" x14ac:dyDescent="0.2">
      <c r="E1140">
        <v>1112</v>
      </c>
      <c r="F1140">
        <f t="shared" si="44"/>
        <v>23.984999999999999</v>
      </c>
      <c r="G1140">
        <f t="shared" si="45"/>
        <v>15</v>
      </c>
    </row>
    <row r="1141" spans="5:7" x14ac:dyDescent="0.2">
      <c r="E1141">
        <v>1113</v>
      </c>
      <c r="F1141">
        <f t="shared" si="44"/>
        <v>23.984999999999999</v>
      </c>
      <c r="G1141">
        <f t="shared" si="45"/>
        <v>15</v>
      </c>
    </row>
    <row r="1142" spans="5:7" x14ac:dyDescent="0.2">
      <c r="E1142">
        <v>1114</v>
      </c>
      <c r="F1142">
        <f t="shared" si="44"/>
        <v>23.984999999999999</v>
      </c>
      <c r="G1142">
        <f t="shared" si="45"/>
        <v>15</v>
      </c>
    </row>
    <row r="1143" spans="5:7" x14ac:dyDescent="0.2">
      <c r="E1143">
        <v>1115</v>
      </c>
      <c r="F1143">
        <f t="shared" si="44"/>
        <v>23.984999999999999</v>
      </c>
      <c r="G1143">
        <f t="shared" si="45"/>
        <v>15</v>
      </c>
    </row>
    <row r="1144" spans="5:7" x14ac:dyDescent="0.2">
      <c r="E1144">
        <v>1116</v>
      </c>
      <c r="F1144">
        <f t="shared" si="44"/>
        <v>23.984999999999999</v>
      </c>
      <c r="G1144">
        <f t="shared" si="45"/>
        <v>15</v>
      </c>
    </row>
    <row r="1145" spans="5:7" x14ac:dyDescent="0.2">
      <c r="E1145">
        <v>1117</v>
      </c>
      <c r="F1145">
        <f t="shared" si="44"/>
        <v>23.984999999999999</v>
      </c>
      <c r="G1145">
        <f t="shared" si="45"/>
        <v>15</v>
      </c>
    </row>
    <row r="1146" spans="5:7" x14ac:dyDescent="0.2">
      <c r="E1146">
        <v>1118</v>
      </c>
      <c r="F1146">
        <f t="shared" si="44"/>
        <v>23.984999999999999</v>
      </c>
      <c r="G1146">
        <f t="shared" si="45"/>
        <v>15</v>
      </c>
    </row>
    <row r="1147" spans="5:7" x14ac:dyDescent="0.2">
      <c r="E1147">
        <v>1119</v>
      </c>
      <c r="F1147">
        <f t="shared" si="44"/>
        <v>23.984999999999999</v>
      </c>
      <c r="G1147">
        <f t="shared" si="45"/>
        <v>15</v>
      </c>
    </row>
    <row r="1148" spans="5:7" x14ac:dyDescent="0.2">
      <c r="E1148">
        <v>1120</v>
      </c>
      <c r="F1148">
        <f t="shared" si="44"/>
        <v>23.984999999999999</v>
      </c>
      <c r="G1148">
        <f t="shared" si="45"/>
        <v>15</v>
      </c>
    </row>
    <row r="1149" spans="5:7" x14ac:dyDescent="0.2">
      <c r="E1149">
        <v>1121</v>
      </c>
      <c r="F1149">
        <f t="shared" si="44"/>
        <v>23.984999999999999</v>
      </c>
      <c r="G1149">
        <f t="shared" si="45"/>
        <v>15</v>
      </c>
    </row>
    <row r="1150" spans="5:7" x14ac:dyDescent="0.2">
      <c r="E1150">
        <v>1122</v>
      </c>
      <c r="F1150">
        <f t="shared" si="44"/>
        <v>23.984999999999999</v>
      </c>
      <c r="G1150">
        <f t="shared" si="45"/>
        <v>15</v>
      </c>
    </row>
    <row r="1151" spans="5:7" x14ac:dyDescent="0.2">
      <c r="E1151">
        <v>1123</v>
      </c>
      <c r="F1151">
        <f t="shared" si="44"/>
        <v>23.984999999999999</v>
      </c>
      <c r="G1151">
        <f t="shared" si="45"/>
        <v>15</v>
      </c>
    </row>
    <row r="1152" spans="5:7" x14ac:dyDescent="0.2">
      <c r="E1152">
        <v>1124</v>
      </c>
      <c r="F1152">
        <f t="shared" si="44"/>
        <v>23.984999999999999</v>
      </c>
      <c r="G1152">
        <f t="shared" si="45"/>
        <v>15</v>
      </c>
    </row>
    <row r="1153" spans="5:7" x14ac:dyDescent="0.2">
      <c r="E1153">
        <v>1125</v>
      </c>
      <c r="F1153">
        <f t="shared" si="44"/>
        <v>23.984999999999999</v>
      </c>
      <c r="G1153">
        <f t="shared" si="45"/>
        <v>15</v>
      </c>
    </row>
    <row r="1154" spans="5:7" x14ac:dyDescent="0.2">
      <c r="E1154">
        <v>1126</v>
      </c>
      <c r="F1154">
        <f t="shared" si="44"/>
        <v>17.423999999999999</v>
      </c>
      <c r="G1154">
        <f t="shared" si="45"/>
        <v>16</v>
      </c>
    </row>
    <row r="1155" spans="5:7" x14ac:dyDescent="0.2">
      <c r="E1155">
        <v>1127</v>
      </c>
      <c r="F1155">
        <f t="shared" si="44"/>
        <v>17.423999999999999</v>
      </c>
      <c r="G1155">
        <f t="shared" si="45"/>
        <v>16</v>
      </c>
    </row>
    <row r="1156" spans="5:7" x14ac:dyDescent="0.2">
      <c r="E1156">
        <v>1128</v>
      </c>
      <c r="F1156">
        <f t="shared" si="44"/>
        <v>17.423999999999999</v>
      </c>
      <c r="G1156">
        <f t="shared" si="45"/>
        <v>16</v>
      </c>
    </row>
    <row r="1157" spans="5:7" x14ac:dyDescent="0.2">
      <c r="E1157">
        <v>1129</v>
      </c>
      <c r="F1157">
        <f t="shared" si="44"/>
        <v>17.423999999999999</v>
      </c>
      <c r="G1157">
        <f t="shared" si="45"/>
        <v>16</v>
      </c>
    </row>
    <row r="1158" spans="5:7" x14ac:dyDescent="0.2">
      <c r="E1158">
        <v>1130</v>
      </c>
      <c r="F1158">
        <f t="shared" si="44"/>
        <v>17.423999999999999</v>
      </c>
      <c r="G1158">
        <f t="shared" si="45"/>
        <v>16</v>
      </c>
    </row>
    <row r="1159" spans="5:7" x14ac:dyDescent="0.2">
      <c r="E1159">
        <v>1131</v>
      </c>
      <c r="F1159">
        <f t="shared" si="44"/>
        <v>17.423999999999999</v>
      </c>
      <c r="G1159">
        <f t="shared" si="45"/>
        <v>16</v>
      </c>
    </row>
    <row r="1160" spans="5:7" x14ac:dyDescent="0.2">
      <c r="E1160">
        <v>1132</v>
      </c>
      <c r="F1160">
        <f t="shared" si="44"/>
        <v>17.423999999999999</v>
      </c>
      <c r="G1160">
        <f t="shared" si="45"/>
        <v>16</v>
      </c>
    </row>
    <row r="1161" spans="5:7" x14ac:dyDescent="0.2">
      <c r="E1161">
        <v>1133</v>
      </c>
      <c r="F1161">
        <f t="shared" si="44"/>
        <v>17.423999999999999</v>
      </c>
      <c r="G1161">
        <f t="shared" si="45"/>
        <v>16</v>
      </c>
    </row>
    <row r="1162" spans="5:7" x14ac:dyDescent="0.2">
      <c r="E1162">
        <v>1134</v>
      </c>
      <c r="F1162">
        <f t="shared" si="44"/>
        <v>17.423999999999999</v>
      </c>
      <c r="G1162">
        <f t="shared" si="45"/>
        <v>16</v>
      </c>
    </row>
    <row r="1163" spans="5:7" x14ac:dyDescent="0.2">
      <c r="E1163">
        <v>1135</v>
      </c>
      <c r="F1163">
        <f t="shared" si="44"/>
        <v>17.423999999999999</v>
      </c>
      <c r="G1163">
        <f t="shared" si="45"/>
        <v>16</v>
      </c>
    </row>
    <row r="1164" spans="5:7" x14ac:dyDescent="0.2">
      <c r="E1164">
        <v>1136</v>
      </c>
      <c r="F1164">
        <f t="shared" si="44"/>
        <v>17.423999999999999</v>
      </c>
      <c r="G1164">
        <f t="shared" si="45"/>
        <v>16</v>
      </c>
    </row>
    <row r="1165" spans="5:7" x14ac:dyDescent="0.2">
      <c r="E1165">
        <v>1137</v>
      </c>
      <c r="F1165">
        <f t="shared" si="44"/>
        <v>17.423999999999999</v>
      </c>
      <c r="G1165">
        <f t="shared" si="45"/>
        <v>16</v>
      </c>
    </row>
    <row r="1166" spans="5:7" x14ac:dyDescent="0.2">
      <c r="E1166">
        <v>1138</v>
      </c>
      <c r="F1166">
        <f t="shared" si="44"/>
        <v>17.423999999999999</v>
      </c>
      <c r="G1166">
        <f t="shared" si="45"/>
        <v>16</v>
      </c>
    </row>
    <row r="1167" spans="5:7" x14ac:dyDescent="0.2">
      <c r="E1167">
        <v>1139</v>
      </c>
      <c r="F1167">
        <f t="shared" si="44"/>
        <v>17.423999999999999</v>
      </c>
      <c r="G1167">
        <f t="shared" si="45"/>
        <v>16</v>
      </c>
    </row>
    <row r="1168" spans="5:7" x14ac:dyDescent="0.2">
      <c r="E1168">
        <v>1140</v>
      </c>
      <c r="F1168">
        <f t="shared" si="44"/>
        <v>17.423999999999999</v>
      </c>
      <c r="G1168">
        <f t="shared" si="45"/>
        <v>16</v>
      </c>
    </row>
    <row r="1169" spans="5:7" x14ac:dyDescent="0.2">
      <c r="E1169">
        <v>1141</v>
      </c>
      <c r="F1169">
        <f t="shared" si="44"/>
        <v>17.423999999999999</v>
      </c>
      <c r="G1169">
        <f t="shared" si="45"/>
        <v>16</v>
      </c>
    </row>
    <row r="1170" spans="5:7" x14ac:dyDescent="0.2">
      <c r="E1170">
        <v>1142</v>
      </c>
      <c r="F1170">
        <f t="shared" si="44"/>
        <v>17.423999999999999</v>
      </c>
      <c r="G1170">
        <f t="shared" si="45"/>
        <v>16</v>
      </c>
    </row>
    <row r="1171" spans="5:7" x14ac:dyDescent="0.2">
      <c r="E1171">
        <v>1143</v>
      </c>
      <c r="F1171">
        <f t="shared" si="44"/>
        <v>17.423999999999999</v>
      </c>
      <c r="G1171">
        <f t="shared" si="45"/>
        <v>16</v>
      </c>
    </row>
    <row r="1172" spans="5:7" x14ac:dyDescent="0.2">
      <c r="E1172">
        <v>1144</v>
      </c>
      <c r="F1172">
        <f t="shared" si="44"/>
        <v>17.423999999999999</v>
      </c>
      <c r="G1172">
        <f t="shared" si="45"/>
        <v>16</v>
      </c>
    </row>
    <row r="1173" spans="5:7" x14ac:dyDescent="0.2">
      <c r="E1173">
        <v>1145</v>
      </c>
      <c r="F1173">
        <f t="shared" si="44"/>
        <v>17.423999999999999</v>
      </c>
      <c r="G1173">
        <f t="shared" si="45"/>
        <v>16</v>
      </c>
    </row>
    <row r="1174" spans="5:7" x14ac:dyDescent="0.2">
      <c r="E1174">
        <v>1146</v>
      </c>
      <c r="F1174">
        <f t="shared" si="44"/>
        <v>17.423999999999999</v>
      </c>
      <c r="G1174">
        <f t="shared" si="45"/>
        <v>16</v>
      </c>
    </row>
    <row r="1175" spans="5:7" x14ac:dyDescent="0.2">
      <c r="E1175">
        <v>1147</v>
      </c>
      <c r="F1175">
        <f t="shared" si="44"/>
        <v>17.423999999999999</v>
      </c>
      <c r="G1175">
        <f t="shared" si="45"/>
        <v>16</v>
      </c>
    </row>
    <row r="1176" spans="5:7" x14ac:dyDescent="0.2">
      <c r="E1176">
        <v>1148</v>
      </c>
      <c r="F1176">
        <f t="shared" si="44"/>
        <v>17.423999999999999</v>
      </c>
      <c r="G1176">
        <f t="shared" si="45"/>
        <v>16</v>
      </c>
    </row>
    <row r="1177" spans="5:7" x14ac:dyDescent="0.2">
      <c r="E1177">
        <v>1149</v>
      </c>
      <c r="F1177">
        <f t="shared" si="44"/>
        <v>17.423999999999999</v>
      </c>
      <c r="G1177">
        <f t="shared" si="45"/>
        <v>16</v>
      </c>
    </row>
    <row r="1178" spans="5:7" x14ac:dyDescent="0.2">
      <c r="E1178">
        <v>1150</v>
      </c>
      <c r="F1178">
        <f t="shared" si="44"/>
        <v>17.423999999999999</v>
      </c>
      <c r="G1178">
        <f t="shared" si="45"/>
        <v>16</v>
      </c>
    </row>
    <row r="1179" spans="5:7" x14ac:dyDescent="0.2">
      <c r="E1179">
        <v>1151</v>
      </c>
      <c r="F1179">
        <f t="shared" si="44"/>
        <v>25.936</v>
      </c>
      <c r="G1179">
        <f t="shared" si="45"/>
        <v>16</v>
      </c>
    </row>
    <row r="1180" spans="5:7" x14ac:dyDescent="0.2">
      <c r="E1180">
        <v>1152</v>
      </c>
      <c r="F1180">
        <f t="shared" si="44"/>
        <v>25.936</v>
      </c>
      <c r="G1180">
        <f t="shared" si="45"/>
        <v>16</v>
      </c>
    </row>
    <row r="1181" spans="5:7" x14ac:dyDescent="0.2">
      <c r="E1181">
        <v>1153</v>
      </c>
      <c r="F1181">
        <f t="shared" si="44"/>
        <v>25.936</v>
      </c>
      <c r="G1181">
        <f t="shared" si="45"/>
        <v>16</v>
      </c>
    </row>
    <row r="1182" spans="5:7" x14ac:dyDescent="0.2">
      <c r="E1182">
        <v>1154</v>
      </c>
      <c r="F1182">
        <f t="shared" ref="F1182:F1245" si="46">VLOOKUP(E1182,$B$29:$C$124,2)</f>
        <v>25.936</v>
      </c>
      <c r="G1182">
        <f t="shared" ref="G1182:G1245" si="47">INT(((ROW(G1154)-1)/75)+1)</f>
        <v>16</v>
      </c>
    </row>
    <row r="1183" spans="5:7" x14ac:dyDescent="0.2">
      <c r="E1183">
        <v>1155</v>
      </c>
      <c r="F1183">
        <f t="shared" si="46"/>
        <v>25.936</v>
      </c>
      <c r="G1183">
        <f t="shared" si="47"/>
        <v>16</v>
      </c>
    </row>
    <row r="1184" spans="5:7" x14ac:dyDescent="0.2">
      <c r="E1184">
        <v>1156</v>
      </c>
      <c r="F1184">
        <f t="shared" si="46"/>
        <v>25.936</v>
      </c>
      <c r="G1184">
        <f t="shared" si="47"/>
        <v>16</v>
      </c>
    </row>
    <row r="1185" spans="5:7" x14ac:dyDescent="0.2">
      <c r="E1185">
        <v>1157</v>
      </c>
      <c r="F1185">
        <f t="shared" si="46"/>
        <v>25.936</v>
      </c>
      <c r="G1185">
        <f t="shared" si="47"/>
        <v>16</v>
      </c>
    </row>
    <row r="1186" spans="5:7" x14ac:dyDescent="0.2">
      <c r="E1186">
        <v>1158</v>
      </c>
      <c r="F1186">
        <f t="shared" si="46"/>
        <v>25.936</v>
      </c>
      <c r="G1186">
        <f t="shared" si="47"/>
        <v>16</v>
      </c>
    </row>
    <row r="1187" spans="5:7" x14ac:dyDescent="0.2">
      <c r="E1187">
        <v>1159</v>
      </c>
      <c r="F1187">
        <f t="shared" si="46"/>
        <v>25.936</v>
      </c>
      <c r="G1187">
        <f t="shared" si="47"/>
        <v>16</v>
      </c>
    </row>
    <row r="1188" spans="5:7" x14ac:dyDescent="0.2">
      <c r="E1188">
        <v>1160</v>
      </c>
      <c r="F1188">
        <f t="shared" si="46"/>
        <v>25.936</v>
      </c>
      <c r="G1188">
        <f t="shared" si="47"/>
        <v>16</v>
      </c>
    </row>
    <row r="1189" spans="5:7" x14ac:dyDescent="0.2">
      <c r="E1189">
        <v>1161</v>
      </c>
      <c r="F1189">
        <f t="shared" si="46"/>
        <v>25.936</v>
      </c>
      <c r="G1189">
        <f t="shared" si="47"/>
        <v>16</v>
      </c>
    </row>
    <row r="1190" spans="5:7" x14ac:dyDescent="0.2">
      <c r="E1190">
        <v>1162</v>
      </c>
      <c r="F1190">
        <f t="shared" si="46"/>
        <v>25.936</v>
      </c>
      <c r="G1190">
        <f t="shared" si="47"/>
        <v>16</v>
      </c>
    </row>
    <row r="1191" spans="5:7" x14ac:dyDescent="0.2">
      <c r="E1191">
        <v>1163</v>
      </c>
      <c r="F1191">
        <f t="shared" si="46"/>
        <v>25.936</v>
      </c>
      <c r="G1191">
        <f t="shared" si="47"/>
        <v>16</v>
      </c>
    </row>
    <row r="1192" spans="5:7" x14ac:dyDescent="0.2">
      <c r="E1192">
        <v>1164</v>
      </c>
      <c r="F1192">
        <f t="shared" si="46"/>
        <v>25.936</v>
      </c>
      <c r="G1192">
        <f t="shared" si="47"/>
        <v>16</v>
      </c>
    </row>
    <row r="1193" spans="5:7" x14ac:dyDescent="0.2">
      <c r="E1193">
        <v>1165</v>
      </c>
      <c r="F1193">
        <f t="shared" si="46"/>
        <v>25.936</v>
      </c>
      <c r="G1193">
        <f t="shared" si="47"/>
        <v>16</v>
      </c>
    </row>
    <row r="1194" spans="5:7" x14ac:dyDescent="0.2">
      <c r="E1194">
        <v>1166</v>
      </c>
      <c r="F1194">
        <f t="shared" si="46"/>
        <v>25.936</v>
      </c>
      <c r="G1194">
        <f t="shared" si="47"/>
        <v>16</v>
      </c>
    </row>
    <row r="1195" spans="5:7" x14ac:dyDescent="0.2">
      <c r="E1195">
        <v>1167</v>
      </c>
      <c r="F1195">
        <f t="shared" si="46"/>
        <v>25.936</v>
      </c>
      <c r="G1195">
        <f t="shared" si="47"/>
        <v>16</v>
      </c>
    </row>
    <row r="1196" spans="5:7" x14ac:dyDescent="0.2">
      <c r="E1196">
        <v>1168</v>
      </c>
      <c r="F1196">
        <f t="shared" si="46"/>
        <v>25.936</v>
      </c>
      <c r="G1196">
        <f t="shared" si="47"/>
        <v>16</v>
      </c>
    </row>
    <row r="1197" spans="5:7" x14ac:dyDescent="0.2">
      <c r="E1197">
        <v>1169</v>
      </c>
      <c r="F1197">
        <f t="shared" si="46"/>
        <v>25.936</v>
      </c>
      <c r="G1197">
        <f t="shared" si="47"/>
        <v>16</v>
      </c>
    </row>
    <row r="1198" spans="5:7" x14ac:dyDescent="0.2">
      <c r="E1198">
        <v>1170</v>
      </c>
      <c r="F1198">
        <f t="shared" si="46"/>
        <v>25.936</v>
      </c>
      <c r="G1198">
        <f t="shared" si="47"/>
        <v>16</v>
      </c>
    </row>
    <row r="1199" spans="5:7" x14ac:dyDescent="0.2">
      <c r="E1199">
        <v>1171</v>
      </c>
      <c r="F1199">
        <f t="shared" si="46"/>
        <v>25.936</v>
      </c>
      <c r="G1199">
        <f t="shared" si="47"/>
        <v>16</v>
      </c>
    </row>
    <row r="1200" spans="5:7" x14ac:dyDescent="0.2">
      <c r="E1200">
        <v>1172</v>
      </c>
      <c r="F1200">
        <f t="shared" si="46"/>
        <v>25.936</v>
      </c>
      <c r="G1200">
        <f t="shared" si="47"/>
        <v>16</v>
      </c>
    </row>
    <row r="1201" spans="5:7" x14ac:dyDescent="0.2">
      <c r="E1201">
        <v>1173</v>
      </c>
      <c r="F1201">
        <f t="shared" si="46"/>
        <v>25.936</v>
      </c>
      <c r="G1201">
        <f t="shared" si="47"/>
        <v>16</v>
      </c>
    </row>
    <row r="1202" spans="5:7" x14ac:dyDescent="0.2">
      <c r="E1202">
        <v>1174</v>
      </c>
      <c r="F1202">
        <f t="shared" si="46"/>
        <v>25.936</v>
      </c>
      <c r="G1202">
        <f t="shared" si="47"/>
        <v>16</v>
      </c>
    </row>
    <row r="1203" spans="5:7" x14ac:dyDescent="0.2">
      <c r="E1203">
        <v>1175</v>
      </c>
      <c r="F1203">
        <f t="shared" si="46"/>
        <v>25.936</v>
      </c>
      <c r="G1203">
        <f t="shared" si="47"/>
        <v>16</v>
      </c>
    </row>
    <row r="1204" spans="5:7" x14ac:dyDescent="0.2">
      <c r="E1204">
        <v>1176</v>
      </c>
      <c r="F1204">
        <f t="shared" si="46"/>
        <v>25.670999999999999</v>
      </c>
      <c r="G1204">
        <f t="shared" si="47"/>
        <v>16</v>
      </c>
    </row>
    <row r="1205" spans="5:7" x14ac:dyDescent="0.2">
      <c r="E1205">
        <v>1177</v>
      </c>
      <c r="F1205">
        <f t="shared" si="46"/>
        <v>25.670999999999999</v>
      </c>
      <c r="G1205">
        <f t="shared" si="47"/>
        <v>16</v>
      </c>
    </row>
    <row r="1206" spans="5:7" x14ac:dyDescent="0.2">
      <c r="E1206">
        <v>1178</v>
      </c>
      <c r="F1206">
        <f t="shared" si="46"/>
        <v>25.670999999999999</v>
      </c>
      <c r="G1206">
        <f t="shared" si="47"/>
        <v>16</v>
      </c>
    </row>
    <row r="1207" spans="5:7" x14ac:dyDescent="0.2">
      <c r="E1207">
        <v>1179</v>
      </c>
      <c r="F1207">
        <f t="shared" si="46"/>
        <v>25.670999999999999</v>
      </c>
      <c r="G1207">
        <f t="shared" si="47"/>
        <v>16</v>
      </c>
    </row>
    <row r="1208" spans="5:7" x14ac:dyDescent="0.2">
      <c r="E1208">
        <v>1180</v>
      </c>
      <c r="F1208">
        <f t="shared" si="46"/>
        <v>25.670999999999999</v>
      </c>
      <c r="G1208">
        <f t="shared" si="47"/>
        <v>16</v>
      </c>
    </row>
    <row r="1209" spans="5:7" x14ac:dyDescent="0.2">
      <c r="E1209">
        <v>1181</v>
      </c>
      <c r="F1209">
        <f t="shared" si="46"/>
        <v>25.670999999999999</v>
      </c>
      <c r="G1209">
        <f t="shared" si="47"/>
        <v>16</v>
      </c>
    </row>
    <row r="1210" spans="5:7" x14ac:dyDescent="0.2">
      <c r="E1210">
        <v>1182</v>
      </c>
      <c r="F1210">
        <f t="shared" si="46"/>
        <v>25.670999999999999</v>
      </c>
      <c r="G1210">
        <f t="shared" si="47"/>
        <v>16</v>
      </c>
    </row>
    <row r="1211" spans="5:7" x14ac:dyDescent="0.2">
      <c r="E1211">
        <v>1183</v>
      </c>
      <c r="F1211">
        <f t="shared" si="46"/>
        <v>25.670999999999999</v>
      </c>
      <c r="G1211">
        <f t="shared" si="47"/>
        <v>16</v>
      </c>
    </row>
    <row r="1212" spans="5:7" x14ac:dyDescent="0.2">
      <c r="E1212">
        <v>1184</v>
      </c>
      <c r="F1212">
        <f t="shared" si="46"/>
        <v>25.670999999999999</v>
      </c>
      <c r="G1212">
        <f t="shared" si="47"/>
        <v>16</v>
      </c>
    </row>
    <row r="1213" spans="5:7" x14ac:dyDescent="0.2">
      <c r="E1213">
        <v>1185</v>
      </c>
      <c r="F1213">
        <f t="shared" si="46"/>
        <v>25.670999999999999</v>
      </c>
      <c r="G1213">
        <f t="shared" si="47"/>
        <v>16</v>
      </c>
    </row>
    <row r="1214" spans="5:7" x14ac:dyDescent="0.2">
      <c r="E1214">
        <v>1186</v>
      </c>
      <c r="F1214">
        <f t="shared" si="46"/>
        <v>25.670999999999999</v>
      </c>
      <c r="G1214">
        <f t="shared" si="47"/>
        <v>16</v>
      </c>
    </row>
    <row r="1215" spans="5:7" x14ac:dyDescent="0.2">
      <c r="E1215">
        <v>1187</v>
      </c>
      <c r="F1215">
        <f t="shared" si="46"/>
        <v>25.670999999999999</v>
      </c>
      <c r="G1215">
        <f t="shared" si="47"/>
        <v>16</v>
      </c>
    </row>
    <row r="1216" spans="5:7" x14ac:dyDescent="0.2">
      <c r="E1216">
        <v>1188</v>
      </c>
      <c r="F1216">
        <f t="shared" si="46"/>
        <v>25.670999999999999</v>
      </c>
      <c r="G1216">
        <f t="shared" si="47"/>
        <v>16</v>
      </c>
    </row>
    <row r="1217" spans="5:7" x14ac:dyDescent="0.2">
      <c r="E1217">
        <v>1189</v>
      </c>
      <c r="F1217">
        <f t="shared" si="46"/>
        <v>25.670999999999999</v>
      </c>
      <c r="G1217">
        <f t="shared" si="47"/>
        <v>16</v>
      </c>
    </row>
    <row r="1218" spans="5:7" x14ac:dyDescent="0.2">
      <c r="E1218">
        <v>1190</v>
      </c>
      <c r="F1218">
        <f t="shared" si="46"/>
        <v>25.670999999999999</v>
      </c>
      <c r="G1218">
        <f t="shared" si="47"/>
        <v>16</v>
      </c>
    </row>
    <row r="1219" spans="5:7" x14ac:dyDescent="0.2">
      <c r="E1219">
        <v>1191</v>
      </c>
      <c r="F1219">
        <f t="shared" si="46"/>
        <v>25.670999999999999</v>
      </c>
      <c r="G1219">
        <f t="shared" si="47"/>
        <v>16</v>
      </c>
    </row>
    <row r="1220" spans="5:7" x14ac:dyDescent="0.2">
      <c r="E1220">
        <v>1192</v>
      </c>
      <c r="F1220">
        <f t="shared" si="46"/>
        <v>25.670999999999999</v>
      </c>
      <c r="G1220">
        <f t="shared" si="47"/>
        <v>16</v>
      </c>
    </row>
    <row r="1221" spans="5:7" x14ac:dyDescent="0.2">
      <c r="E1221">
        <v>1193</v>
      </c>
      <c r="F1221">
        <f t="shared" si="46"/>
        <v>25.670999999999999</v>
      </c>
      <c r="G1221">
        <f t="shared" si="47"/>
        <v>16</v>
      </c>
    </row>
    <row r="1222" spans="5:7" x14ac:dyDescent="0.2">
      <c r="E1222">
        <v>1194</v>
      </c>
      <c r="F1222">
        <f t="shared" si="46"/>
        <v>25.670999999999999</v>
      </c>
      <c r="G1222">
        <f t="shared" si="47"/>
        <v>16</v>
      </c>
    </row>
    <row r="1223" spans="5:7" x14ac:dyDescent="0.2">
      <c r="E1223">
        <v>1195</v>
      </c>
      <c r="F1223">
        <f t="shared" si="46"/>
        <v>25.670999999999999</v>
      </c>
      <c r="G1223">
        <f t="shared" si="47"/>
        <v>16</v>
      </c>
    </row>
    <row r="1224" spans="5:7" x14ac:dyDescent="0.2">
      <c r="E1224">
        <v>1196</v>
      </c>
      <c r="F1224">
        <f t="shared" si="46"/>
        <v>25.670999999999999</v>
      </c>
      <c r="G1224">
        <f t="shared" si="47"/>
        <v>16</v>
      </c>
    </row>
    <row r="1225" spans="5:7" x14ac:dyDescent="0.2">
      <c r="E1225">
        <v>1197</v>
      </c>
      <c r="F1225">
        <f t="shared" si="46"/>
        <v>25.670999999999999</v>
      </c>
      <c r="G1225">
        <f t="shared" si="47"/>
        <v>16</v>
      </c>
    </row>
    <row r="1226" spans="5:7" x14ac:dyDescent="0.2">
      <c r="E1226">
        <v>1198</v>
      </c>
      <c r="F1226">
        <f t="shared" si="46"/>
        <v>25.670999999999999</v>
      </c>
      <c r="G1226">
        <f t="shared" si="47"/>
        <v>16</v>
      </c>
    </row>
    <row r="1227" spans="5:7" x14ac:dyDescent="0.2">
      <c r="E1227">
        <v>1199</v>
      </c>
      <c r="F1227">
        <f t="shared" si="46"/>
        <v>25.670999999999999</v>
      </c>
      <c r="G1227">
        <f t="shared" si="47"/>
        <v>16</v>
      </c>
    </row>
    <row r="1228" spans="5:7" x14ac:dyDescent="0.2">
      <c r="E1228">
        <v>1200</v>
      </c>
      <c r="F1228">
        <f t="shared" si="46"/>
        <v>25.670999999999999</v>
      </c>
      <c r="G1228">
        <f t="shared" si="47"/>
        <v>16</v>
      </c>
    </row>
    <row r="1229" spans="5:7" x14ac:dyDescent="0.2">
      <c r="E1229">
        <v>1201</v>
      </c>
      <c r="F1229">
        <f t="shared" si="46"/>
        <v>24.198</v>
      </c>
      <c r="G1229">
        <f t="shared" si="47"/>
        <v>17</v>
      </c>
    </row>
    <row r="1230" spans="5:7" x14ac:dyDescent="0.2">
      <c r="E1230">
        <v>1202</v>
      </c>
      <c r="F1230">
        <f t="shared" si="46"/>
        <v>24.198</v>
      </c>
      <c r="G1230">
        <f t="shared" si="47"/>
        <v>17</v>
      </c>
    </row>
    <row r="1231" spans="5:7" x14ac:dyDescent="0.2">
      <c r="E1231">
        <v>1203</v>
      </c>
      <c r="F1231">
        <f t="shared" si="46"/>
        <v>24.198</v>
      </c>
      <c r="G1231">
        <f t="shared" si="47"/>
        <v>17</v>
      </c>
    </row>
    <row r="1232" spans="5:7" x14ac:dyDescent="0.2">
      <c r="E1232">
        <v>1204</v>
      </c>
      <c r="F1232">
        <f t="shared" si="46"/>
        <v>24.198</v>
      </c>
      <c r="G1232">
        <f t="shared" si="47"/>
        <v>17</v>
      </c>
    </row>
    <row r="1233" spans="5:7" x14ac:dyDescent="0.2">
      <c r="E1233">
        <v>1205</v>
      </c>
      <c r="F1233">
        <f t="shared" si="46"/>
        <v>24.198</v>
      </c>
      <c r="G1233">
        <f t="shared" si="47"/>
        <v>17</v>
      </c>
    </row>
    <row r="1234" spans="5:7" x14ac:dyDescent="0.2">
      <c r="E1234">
        <v>1206</v>
      </c>
      <c r="F1234">
        <f t="shared" si="46"/>
        <v>24.198</v>
      </c>
      <c r="G1234">
        <f t="shared" si="47"/>
        <v>17</v>
      </c>
    </row>
    <row r="1235" spans="5:7" x14ac:dyDescent="0.2">
      <c r="E1235">
        <v>1207</v>
      </c>
      <c r="F1235">
        <f t="shared" si="46"/>
        <v>24.198</v>
      </c>
      <c r="G1235">
        <f t="shared" si="47"/>
        <v>17</v>
      </c>
    </row>
    <row r="1236" spans="5:7" x14ac:dyDescent="0.2">
      <c r="E1236">
        <v>1208</v>
      </c>
      <c r="F1236">
        <f t="shared" si="46"/>
        <v>24.198</v>
      </c>
      <c r="G1236">
        <f t="shared" si="47"/>
        <v>17</v>
      </c>
    </row>
    <row r="1237" spans="5:7" x14ac:dyDescent="0.2">
      <c r="E1237">
        <v>1209</v>
      </c>
      <c r="F1237">
        <f t="shared" si="46"/>
        <v>24.198</v>
      </c>
      <c r="G1237">
        <f t="shared" si="47"/>
        <v>17</v>
      </c>
    </row>
    <row r="1238" spans="5:7" x14ac:dyDescent="0.2">
      <c r="E1238">
        <v>1210</v>
      </c>
      <c r="F1238">
        <f t="shared" si="46"/>
        <v>24.198</v>
      </c>
      <c r="G1238">
        <f t="shared" si="47"/>
        <v>17</v>
      </c>
    </row>
    <row r="1239" spans="5:7" x14ac:dyDescent="0.2">
      <c r="E1239">
        <v>1211</v>
      </c>
      <c r="F1239">
        <f t="shared" si="46"/>
        <v>24.198</v>
      </c>
      <c r="G1239">
        <f t="shared" si="47"/>
        <v>17</v>
      </c>
    </row>
    <row r="1240" spans="5:7" x14ac:dyDescent="0.2">
      <c r="E1240">
        <v>1212</v>
      </c>
      <c r="F1240">
        <f t="shared" si="46"/>
        <v>24.198</v>
      </c>
      <c r="G1240">
        <f t="shared" si="47"/>
        <v>17</v>
      </c>
    </row>
    <row r="1241" spans="5:7" x14ac:dyDescent="0.2">
      <c r="E1241">
        <v>1213</v>
      </c>
      <c r="F1241">
        <f t="shared" si="46"/>
        <v>24.198</v>
      </c>
      <c r="G1241">
        <f t="shared" si="47"/>
        <v>17</v>
      </c>
    </row>
    <row r="1242" spans="5:7" x14ac:dyDescent="0.2">
      <c r="E1242">
        <v>1214</v>
      </c>
      <c r="F1242">
        <f t="shared" si="46"/>
        <v>24.198</v>
      </c>
      <c r="G1242">
        <f t="shared" si="47"/>
        <v>17</v>
      </c>
    </row>
    <row r="1243" spans="5:7" x14ac:dyDescent="0.2">
      <c r="E1243">
        <v>1215</v>
      </c>
      <c r="F1243">
        <f t="shared" si="46"/>
        <v>24.198</v>
      </c>
      <c r="G1243">
        <f t="shared" si="47"/>
        <v>17</v>
      </c>
    </row>
    <row r="1244" spans="5:7" x14ac:dyDescent="0.2">
      <c r="E1244">
        <v>1216</v>
      </c>
      <c r="F1244">
        <f t="shared" si="46"/>
        <v>24.198</v>
      </c>
      <c r="G1244">
        <f t="shared" si="47"/>
        <v>17</v>
      </c>
    </row>
    <row r="1245" spans="5:7" x14ac:dyDescent="0.2">
      <c r="E1245">
        <v>1217</v>
      </c>
      <c r="F1245">
        <f t="shared" si="46"/>
        <v>24.198</v>
      </c>
      <c r="G1245">
        <f t="shared" si="47"/>
        <v>17</v>
      </c>
    </row>
    <row r="1246" spans="5:7" x14ac:dyDescent="0.2">
      <c r="E1246">
        <v>1218</v>
      </c>
      <c r="F1246">
        <f t="shared" ref="F1246:F1309" si="48">VLOOKUP(E1246,$B$29:$C$124,2)</f>
        <v>24.198</v>
      </c>
      <c r="G1246">
        <f t="shared" ref="G1246:G1309" si="49">INT(((ROW(G1218)-1)/75)+1)</f>
        <v>17</v>
      </c>
    </row>
    <row r="1247" spans="5:7" x14ac:dyDescent="0.2">
      <c r="E1247">
        <v>1219</v>
      </c>
      <c r="F1247">
        <f t="shared" si="48"/>
        <v>24.198</v>
      </c>
      <c r="G1247">
        <f t="shared" si="49"/>
        <v>17</v>
      </c>
    </row>
    <row r="1248" spans="5:7" x14ac:dyDescent="0.2">
      <c r="E1248">
        <v>1220</v>
      </c>
      <c r="F1248">
        <f t="shared" si="48"/>
        <v>24.198</v>
      </c>
      <c r="G1248">
        <f t="shared" si="49"/>
        <v>17</v>
      </c>
    </row>
    <row r="1249" spans="5:7" x14ac:dyDescent="0.2">
      <c r="E1249">
        <v>1221</v>
      </c>
      <c r="F1249">
        <f t="shared" si="48"/>
        <v>24.198</v>
      </c>
      <c r="G1249">
        <f t="shared" si="49"/>
        <v>17</v>
      </c>
    </row>
    <row r="1250" spans="5:7" x14ac:dyDescent="0.2">
      <c r="E1250">
        <v>1222</v>
      </c>
      <c r="F1250">
        <f t="shared" si="48"/>
        <v>24.198</v>
      </c>
      <c r="G1250">
        <f t="shared" si="49"/>
        <v>17</v>
      </c>
    </row>
    <row r="1251" spans="5:7" x14ac:dyDescent="0.2">
      <c r="E1251">
        <v>1223</v>
      </c>
      <c r="F1251">
        <f t="shared" si="48"/>
        <v>24.198</v>
      </c>
      <c r="G1251">
        <f t="shared" si="49"/>
        <v>17</v>
      </c>
    </row>
    <row r="1252" spans="5:7" x14ac:dyDescent="0.2">
      <c r="E1252">
        <v>1224</v>
      </c>
      <c r="F1252">
        <f t="shared" si="48"/>
        <v>24.198</v>
      </c>
      <c r="G1252">
        <f t="shared" si="49"/>
        <v>17</v>
      </c>
    </row>
    <row r="1253" spans="5:7" x14ac:dyDescent="0.2">
      <c r="E1253">
        <v>1225</v>
      </c>
      <c r="F1253">
        <f t="shared" si="48"/>
        <v>24.198</v>
      </c>
      <c r="G1253">
        <f t="shared" si="49"/>
        <v>17</v>
      </c>
    </row>
    <row r="1254" spans="5:7" x14ac:dyDescent="0.2">
      <c r="E1254">
        <v>1226</v>
      </c>
      <c r="F1254">
        <f t="shared" si="48"/>
        <v>29.443999999999999</v>
      </c>
      <c r="G1254">
        <f t="shared" si="49"/>
        <v>17</v>
      </c>
    </row>
    <row r="1255" spans="5:7" x14ac:dyDescent="0.2">
      <c r="E1255">
        <v>1227</v>
      </c>
      <c r="F1255">
        <f t="shared" si="48"/>
        <v>29.443999999999999</v>
      </c>
      <c r="G1255">
        <f t="shared" si="49"/>
        <v>17</v>
      </c>
    </row>
    <row r="1256" spans="5:7" x14ac:dyDescent="0.2">
      <c r="E1256">
        <v>1228</v>
      </c>
      <c r="F1256">
        <f t="shared" si="48"/>
        <v>29.443999999999999</v>
      </c>
      <c r="G1256">
        <f t="shared" si="49"/>
        <v>17</v>
      </c>
    </row>
    <row r="1257" spans="5:7" x14ac:dyDescent="0.2">
      <c r="E1257">
        <v>1229</v>
      </c>
      <c r="F1257">
        <f t="shared" si="48"/>
        <v>29.443999999999999</v>
      </c>
      <c r="G1257">
        <f t="shared" si="49"/>
        <v>17</v>
      </c>
    </row>
    <row r="1258" spans="5:7" x14ac:dyDescent="0.2">
      <c r="E1258">
        <v>1230</v>
      </c>
      <c r="F1258">
        <f t="shared" si="48"/>
        <v>29.443999999999999</v>
      </c>
      <c r="G1258">
        <f t="shared" si="49"/>
        <v>17</v>
      </c>
    </row>
    <row r="1259" spans="5:7" x14ac:dyDescent="0.2">
      <c r="E1259">
        <v>1231</v>
      </c>
      <c r="F1259">
        <f t="shared" si="48"/>
        <v>29.443999999999999</v>
      </c>
      <c r="G1259">
        <f t="shared" si="49"/>
        <v>17</v>
      </c>
    </row>
    <row r="1260" spans="5:7" x14ac:dyDescent="0.2">
      <c r="E1260">
        <v>1232</v>
      </c>
      <c r="F1260">
        <f t="shared" si="48"/>
        <v>29.443999999999999</v>
      </c>
      <c r="G1260">
        <f t="shared" si="49"/>
        <v>17</v>
      </c>
    </row>
    <row r="1261" spans="5:7" x14ac:dyDescent="0.2">
      <c r="E1261">
        <v>1233</v>
      </c>
      <c r="F1261">
        <f t="shared" si="48"/>
        <v>29.443999999999999</v>
      </c>
      <c r="G1261">
        <f t="shared" si="49"/>
        <v>17</v>
      </c>
    </row>
    <row r="1262" spans="5:7" x14ac:dyDescent="0.2">
      <c r="E1262">
        <v>1234</v>
      </c>
      <c r="F1262">
        <f t="shared" si="48"/>
        <v>29.443999999999999</v>
      </c>
      <c r="G1262">
        <f t="shared" si="49"/>
        <v>17</v>
      </c>
    </row>
    <row r="1263" spans="5:7" x14ac:dyDescent="0.2">
      <c r="E1263">
        <v>1235</v>
      </c>
      <c r="F1263">
        <f t="shared" si="48"/>
        <v>29.443999999999999</v>
      </c>
      <c r="G1263">
        <f t="shared" si="49"/>
        <v>17</v>
      </c>
    </row>
    <row r="1264" spans="5:7" x14ac:dyDescent="0.2">
      <c r="E1264">
        <v>1236</v>
      </c>
      <c r="F1264">
        <f t="shared" si="48"/>
        <v>29.443999999999999</v>
      </c>
      <c r="G1264">
        <f t="shared" si="49"/>
        <v>17</v>
      </c>
    </row>
    <row r="1265" spans="5:7" x14ac:dyDescent="0.2">
      <c r="E1265">
        <v>1237</v>
      </c>
      <c r="F1265">
        <f t="shared" si="48"/>
        <v>29.443999999999999</v>
      </c>
      <c r="G1265">
        <f t="shared" si="49"/>
        <v>17</v>
      </c>
    </row>
    <row r="1266" spans="5:7" x14ac:dyDescent="0.2">
      <c r="E1266">
        <v>1238</v>
      </c>
      <c r="F1266">
        <f t="shared" si="48"/>
        <v>29.443999999999999</v>
      </c>
      <c r="G1266">
        <f t="shared" si="49"/>
        <v>17</v>
      </c>
    </row>
    <row r="1267" spans="5:7" x14ac:dyDescent="0.2">
      <c r="E1267">
        <v>1239</v>
      </c>
      <c r="F1267">
        <f t="shared" si="48"/>
        <v>29.443999999999999</v>
      </c>
      <c r="G1267">
        <f t="shared" si="49"/>
        <v>17</v>
      </c>
    </row>
    <row r="1268" spans="5:7" x14ac:dyDescent="0.2">
      <c r="E1268">
        <v>1240</v>
      </c>
      <c r="F1268">
        <f t="shared" si="48"/>
        <v>29.443999999999999</v>
      </c>
      <c r="G1268">
        <f t="shared" si="49"/>
        <v>17</v>
      </c>
    </row>
    <row r="1269" spans="5:7" x14ac:dyDescent="0.2">
      <c r="E1269">
        <v>1241</v>
      </c>
      <c r="F1269">
        <f t="shared" si="48"/>
        <v>29.443999999999999</v>
      </c>
      <c r="G1269">
        <f t="shared" si="49"/>
        <v>17</v>
      </c>
    </row>
    <row r="1270" spans="5:7" x14ac:dyDescent="0.2">
      <c r="E1270">
        <v>1242</v>
      </c>
      <c r="F1270">
        <f t="shared" si="48"/>
        <v>29.443999999999999</v>
      </c>
      <c r="G1270">
        <f t="shared" si="49"/>
        <v>17</v>
      </c>
    </row>
    <row r="1271" spans="5:7" x14ac:dyDescent="0.2">
      <c r="E1271">
        <v>1243</v>
      </c>
      <c r="F1271">
        <f t="shared" si="48"/>
        <v>29.443999999999999</v>
      </c>
      <c r="G1271">
        <f t="shared" si="49"/>
        <v>17</v>
      </c>
    </row>
    <row r="1272" spans="5:7" x14ac:dyDescent="0.2">
      <c r="E1272">
        <v>1244</v>
      </c>
      <c r="F1272">
        <f t="shared" si="48"/>
        <v>29.443999999999999</v>
      </c>
      <c r="G1272">
        <f t="shared" si="49"/>
        <v>17</v>
      </c>
    </row>
    <row r="1273" spans="5:7" x14ac:dyDescent="0.2">
      <c r="E1273">
        <v>1245</v>
      </c>
      <c r="F1273">
        <f t="shared" si="48"/>
        <v>29.443999999999999</v>
      </c>
      <c r="G1273">
        <f t="shared" si="49"/>
        <v>17</v>
      </c>
    </row>
    <row r="1274" spans="5:7" x14ac:dyDescent="0.2">
      <c r="E1274">
        <v>1246</v>
      </c>
      <c r="F1274">
        <f t="shared" si="48"/>
        <v>29.443999999999999</v>
      </c>
      <c r="G1274">
        <f t="shared" si="49"/>
        <v>17</v>
      </c>
    </row>
    <row r="1275" spans="5:7" x14ac:dyDescent="0.2">
      <c r="E1275">
        <v>1247</v>
      </c>
      <c r="F1275">
        <f t="shared" si="48"/>
        <v>29.443999999999999</v>
      </c>
      <c r="G1275">
        <f t="shared" si="49"/>
        <v>17</v>
      </c>
    </row>
    <row r="1276" spans="5:7" x14ac:dyDescent="0.2">
      <c r="E1276">
        <v>1248</v>
      </c>
      <c r="F1276">
        <f t="shared" si="48"/>
        <v>29.443999999999999</v>
      </c>
      <c r="G1276">
        <f t="shared" si="49"/>
        <v>17</v>
      </c>
    </row>
    <row r="1277" spans="5:7" x14ac:dyDescent="0.2">
      <c r="E1277">
        <v>1249</v>
      </c>
      <c r="F1277">
        <f t="shared" si="48"/>
        <v>29.443999999999999</v>
      </c>
      <c r="G1277">
        <f t="shared" si="49"/>
        <v>17</v>
      </c>
    </row>
    <row r="1278" spans="5:7" x14ac:dyDescent="0.2">
      <c r="E1278">
        <v>1250</v>
      </c>
      <c r="F1278">
        <f t="shared" si="48"/>
        <v>29.443999999999999</v>
      </c>
      <c r="G1278">
        <f t="shared" si="49"/>
        <v>17</v>
      </c>
    </row>
    <row r="1279" spans="5:7" x14ac:dyDescent="0.2">
      <c r="E1279">
        <v>1251</v>
      </c>
      <c r="F1279">
        <f t="shared" si="48"/>
        <v>27.212</v>
      </c>
      <c r="G1279">
        <f t="shared" si="49"/>
        <v>17</v>
      </c>
    </row>
    <row r="1280" spans="5:7" x14ac:dyDescent="0.2">
      <c r="E1280">
        <v>1252</v>
      </c>
      <c r="F1280">
        <f t="shared" si="48"/>
        <v>27.212</v>
      </c>
      <c r="G1280">
        <f t="shared" si="49"/>
        <v>17</v>
      </c>
    </row>
    <row r="1281" spans="5:7" x14ac:dyDescent="0.2">
      <c r="E1281">
        <v>1253</v>
      </c>
      <c r="F1281">
        <f t="shared" si="48"/>
        <v>27.212</v>
      </c>
      <c r="G1281">
        <f t="shared" si="49"/>
        <v>17</v>
      </c>
    </row>
    <row r="1282" spans="5:7" x14ac:dyDescent="0.2">
      <c r="E1282">
        <v>1254</v>
      </c>
      <c r="F1282">
        <f t="shared" si="48"/>
        <v>27.212</v>
      </c>
      <c r="G1282">
        <f t="shared" si="49"/>
        <v>17</v>
      </c>
    </row>
    <row r="1283" spans="5:7" x14ac:dyDescent="0.2">
      <c r="E1283">
        <v>1255</v>
      </c>
      <c r="F1283">
        <f t="shared" si="48"/>
        <v>27.212</v>
      </c>
      <c r="G1283">
        <f t="shared" si="49"/>
        <v>17</v>
      </c>
    </row>
    <row r="1284" spans="5:7" x14ac:dyDescent="0.2">
      <c r="E1284">
        <v>1256</v>
      </c>
      <c r="F1284">
        <f t="shared" si="48"/>
        <v>27.212</v>
      </c>
      <c r="G1284">
        <f t="shared" si="49"/>
        <v>17</v>
      </c>
    </row>
    <row r="1285" spans="5:7" x14ac:dyDescent="0.2">
      <c r="E1285">
        <v>1257</v>
      </c>
      <c r="F1285">
        <f t="shared" si="48"/>
        <v>27.212</v>
      </c>
      <c r="G1285">
        <f t="shared" si="49"/>
        <v>17</v>
      </c>
    </row>
    <row r="1286" spans="5:7" x14ac:dyDescent="0.2">
      <c r="E1286">
        <v>1258</v>
      </c>
      <c r="F1286">
        <f t="shared" si="48"/>
        <v>27.212</v>
      </c>
      <c r="G1286">
        <f t="shared" si="49"/>
        <v>17</v>
      </c>
    </row>
    <row r="1287" spans="5:7" x14ac:dyDescent="0.2">
      <c r="E1287">
        <v>1259</v>
      </c>
      <c r="F1287">
        <f t="shared" si="48"/>
        <v>27.212</v>
      </c>
      <c r="G1287">
        <f t="shared" si="49"/>
        <v>17</v>
      </c>
    </row>
    <row r="1288" spans="5:7" x14ac:dyDescent="0.2">
      <c r="E1288">
        <v>1260</v>
      </c>
      <c r="F1288">
        <f t="shared" si="48"/>
        <v>27.212</v>
      </c>
      <c r="G1288">
        <f t="shared" si="49"/>
        <v>17</v>
      </c>
    </row>
    <row r="1289" spans="5:7" x14ac:dyDescent="0.2">
      <c r="E1289">
        <v>1261</v>
      </c>
      <c r="F1289">
        <f t="shared" si="48"/>
        <v>27.212</v>
      </c>
      <c r="G1289">
        <f t="shared" si="49"/>
        <v>17</v>
      </c>
    </row>
    <row r="1290" spans="5:7" x14ac:dyDescent="0.2">
      <c r="E1290">
        <v>1262</v>
      </c>
      <c r="F1290">
        <f t="shared" si="48"/>
        <v>27.212</v>
      </c>
      <c r="G1290">
        <f t="shared" si="49"/>
        <v>17</v>
      </c>
    </row>
    <row r="1291" spans="5:7" x14ac:dyDescent="0.2">
      <c r="E1291">
        <v>1263</v>
      </c>
      <c r="F1291">
        <f t="shared" si="48"/>
        <v>27.212</v>
      </c>
      <c r="G1291">
        <f t="shared" si="49"/>
        <v>17</v>
      </c>
    </row>
    <row r="1292" spans="5:7" x14ac:dyDescent="0.2">
      <c r="E1292">
        <v>1264</v>
      </c>
      <c r="F1292">
        <f t="shared" si="48"/>
        <v>27.212</v>
      </c>
      <c r="G1292">
        <f t="shared" si="49"/>
        <v>17</v>
      </c>
    </row>
    <row r="1293" spans="5:7" x14ac:dyDescent="0.2">
      <c r="E1293">
        <v>1265</v>
      </c>
      <c r="F1293">
        <f t="shared" si="48"/>
        <v>27.212</v>
      </c>
      <c r="G1293">
        <f t="shared" si="49"/>
        <v>17</v>
      </c>
    </row>
    <row r="1294" spans="5:7" x14ac:dyDescent="0.2">
      <c r="E1294">
        <v>1266</v>
      </c>
      <c r="F1294">
        <f t="shared" si="48"/>
        <v>27.212</v>
      </c>
      <c r="G1294">
        <f t="shared" si="49"/>
        <v>17</v>
      </c>
    </row>
    <row r="1295" spans="5:7" x14ac:dyDescent="0.2">
      <c r="E1295">
        <v>1267</v>
      </c>
      <c r="F1295">
        <f t="shared" si="48"/>
        <v>27.212</v>
      </c>
      <c r="G1295">
        <f t="shared" si="49"/>
        <v>17</v>
      </c>
    </row>
    <row r="1296" spans="5:7" x14ac:dyDescent="0.2">
      <c r="E1296">
        <v>1268</v>
      </c>
      <c r="F1296">
        <f t="shared" si="48"/>
        <v>27.212</v>
      </c>
      <c r="G1296">
        <f t="shared" si="49"/>
        <v>17</v>
      </c>
    </row>
    <row r="1297" spans="5:7" x14ac:dyDescent="0.2">
      <c r="E1297">
        <v>1269</v>
      </c>
      <c r="F1297">
        <f t="shared" si="48"/>
        <v>27.212</v>
      </c>
      <c r="G1297">
        <f t="shared" si="49"/>
        <v>17</v>
      </c>
    </row>
    <row r="1298" spans="5:7" x14ac:dyDescent="0.2">
      <c r="E1298">
        <v>1270</v>
      </c>
      <c r="F1298">
        <f t="shared" si="48"/>
        <v>27.212</v>
      </c>
      <c r="G1298">
        <f t="shared" si="49"/>
        <v>17</v>
      </c>
    </row>
    <row r="1299" spans="5:7" x14ac:dyDescent="0.2">
      <c r="E1299">
        <v>1271</v>
      </c>
      <c r="F1299">
        <f t="shared" si="48"/>
        <v>27.212</v>
      </c>
      <c r="G1299">
        <f t="shared" si="49"/>
        <v>17</v>
      </c>
    </row>
    <row r="1300" spans="5:7" x14ac:dyDescent="0.2">
      <c r="E1300">
        <v>1272</v>
      </c>
      <c r="F1300">
        <f t="shared" si="48"/>
        <v>27.212</v>
      </c>
      <c r="G1300">
        <f t="shared" si="49"/>
        <v>17</v>
      </c>
    </row>
    <row r="1301" spans="5:7" x14ac:dyDescent="0.2">
      <c r="E1301">
        <v>1273</v>
      </c>
      <c r="F1301">
        <f t="shared" si="48"/>
        <v>27.212</v>
      </c>
      <c r="G1301">
        <f t="shared" si="49"/>
        <v>17</v>
      </c>
    </row>
    <row r="1302" spans="5:7" x14ac:dyDescent="0.2">
      <c r="E1302">
        <v>1274</v>
      </c>
      <c r="F1302">
        <f t="shared" si="48"/>
        <v>27.212</v>
      </c>
      <c r="G1302">
        <f t="shared" si="49"/>
        <v>17</v>
      </c>
    </row>
    <row r="1303" spans="5:7" x14ac:dyDescent="0.2">
      <c r="E1303">
        <v>1275</v>
      </c>
      <c r="F1303">
        <f t="shared" si="48"/>
        <v>27.212</v>
      </c>
      <c r="G1303">
        <f t="shared" si="49"/>
        <v>17</v>
      </c>
    </row>
    <row r="1304" spans="5:7" x14ac:dyDescent="0.2">
      <c r="E1304">
        <v>1276</v>
      </c>
      <c r="F1304">
        <f t="shared" si="48"/>
        <v>21.9</v>
      </c>
      <c r="G1304">
        <f t="shared" si="49"/>
        <v>18</v>
      </c>
    </row>
    <row r="1305" spans="5:7" x14ac:dyDescent="0.2">
      <c r="E1305">
        <v>1277</v>
      </c>
      <c r="F1305">
        <f t="shared" si="48"/>
        <v>21.9</v>
      </c>
      <c r="G1305">
        <f t="shared" si="49"/>
        <v>18</v>
      </c>
    </row>
    <row r="1306" spans="5:7" x14ac:dyDescent="0.2">
      <c r="E1306">
        <v>1278</v>
      </c>
      <c r="F1306">
        <f t="shared" si="48"/>
        <v>21.9</v>
      </c>
      <c r="G1306">
        <f t="shared" si="49"/>
        <v>18</v>
      </c>
    </row>
    <row r="1307" spans="5:7" x14ac:dyDescent="0.2">
      <c r="E1307">
        <v>1279</v>
      </c>
      <c r="F1307">
        <f t="shared" si="48"/>
        <v>21.9</v>
      </c>
      <c r="G1307">
        <f t="shared" si="49"/>
        <v>18</v>
      </c>
    </row>
    <row r="1308" spans="5:7" x14ac:dyDescent="0.2">
      <c r="E1308">
        <v>1280</v>
      </c>
      <c r="F1308">
        <f t="shared" si="48"/>
        <v>21.9</v>
      </c>
      <c r="G1308">
        <f t="shared" si="49"/>
        <v>18</v>
      </c>
    </row>
    <row r="1309" spans="5:7" x14ac:dyDescent="0.2">
      <c r="E1309">
        <v>1281</v>
      </c>
      <c r="F1309">
        <f t="shared" si="48"/>
        <v>21.9</v>
      </c>
      <c r="G1309">
        <f t="shared" si="49"/>
        <v>18</v>
      </c>
    </row>
    <row r="1310" spans="5:7" x14ac:dyDescent="0.2">
      <c r="E1310">
        <v>1282</v>
      </c>
      <c r="F1310">
        <f t="shared" ref="F1310:F1373" si="50">VLOOKUP(E1310,$B$29:$C$124,2)</f>
        <v>21.9</v>
      </c>
      <c r="G1310">
        <f t="shared" ref="G1310:G1373" si="51">INT(((ROW(G1282)-1)/75)+1)</f>
        <v>18</v>
      </c>
    </row>
    <row r="1311" spans="5:7" x14ac:dyDescent="0.2">
      <c r="E1311">
        <v>1283</v>
      </c>
      <c r="F1311">
        <f t="shared" si="50"/>
        <v>21.9</v>
      </c>
      <c r="G1311">
        <f t="shared" si="51"/>
        <v>18</v>
      </c>
    </row>
    <row r="1312" spans="5:7" x14ac:dyDescent="0.2">
      <c r="E1312">
        <v>1284</v>
      </c>
      <c r="F1312">
        <f t="shared" si="50"/>
        <v>21.9</v>
      </c>
      <c r="G1312">
        <f t="shared" si="51"/>
        <v>18</v>
      </c>
    </row>
    <row r="1313" spans="5:7" x14ac:dyDescent="0.2">
      <c r="E1313">
        <v>1285</v>
      </c>
      <c r="F1313">
        <f t="shared" si="50"/>
        <v>21.9</v>
      </c>
      <c r="G1313">
        <f t="shared" si="51"/>
        <v>18</v>
      </c>
    </row>
    <row r="1314" spans="5:7" x14ac:dyDescent="0.2">
      <c r="E1314">
        <v>1286</v>
      </c>
      <c r="F1314">
        <f t="shared" si="50"/>
        <v>21.9</v>
      </c>
      <c r="G1314">
        <f t="shared" si="51"/>
        <v>18</v>
      </c>
    </row>
    <row r="1315" spans="5:7" x14ac:dyDescent="0.2">
      <c r="E1315">
        <v>1287</v>
      </c>
      <c r="F1315">
        <f t="shared" si="50"/>
        <v>21.9</v>
      </c>
      <c r="G1315">
        <f t="shared" si="51"/>
        <v>18</v>
      </c>
    </row>
    <row r="1316" spans="5:7" x14ac:dyDescent="0.2">
      <c r="E1316">
        <v>1288</v>
      </c>
      <c r="F1316">
        <f t="shared" si="50"/>
        <v>21.9</v>
      </c>
      <c r="G1316">
        <f t="shared" si="51"/>
        <v>18</v>
      </c>
    </row>
    <row r="1317" spans="5:7" x14ac:dyDescent="0.2">
      <c r="E1317">
        <v>1289</v>
      </c>
      <c r="F1317">
        <f t="shared" si="50"/>
        <v>21.9</v>
      </c>
      <c r="G1317">
        <f t="shared" si="51"/>
        <v>18</v>
      </c>
    </row>
    <row r="1318" spans="5:7" x14ac:dyDescent="0.2">
      <c r="E1318">
        <v>1290</v>
      </c>
      <c r="F1318">
        <f t="shared" si="50"/>
        <v>21.9</v>
      </c>
      <c r="G1318">
        <f t="shared" si="51"/>
        <v>18</v>
      </c>
    </row>
    <row r="1319" spans="5:7" x14ac:dyDescent="0.2">
      <c r="E1319">
        <v>1291</v>
      </c>
      <c r="F1319">
        <f t="shared" si="50"/>
        <v>21.9</v>
      </c>
      <c r="G1319">
        <f t="shared" si="51"/>
        <v>18</v>
      </c>
    </row>
    <row r="1320" spans="5:7" x14ac:dyDescent="0.2">
      <c r="E1320">
        <v>1292</v>
      </c>
      <c r="F1320">
        <f t="shared" si="50"/>
        <v>21.9</v>
      </c>
      <c r="G1320">
        <f t="shared" si="51"/>
        <v>18</v>
      </c>
    </row>
    <row r="1321" spans="5:7" x14ac:dyDescent="0.2">
      <c r="E1321">
        <v>1293</v>
      </c>
      <c r="F1321">
        <f t="shared" si="50"/>
        <v>21.9</v>
      </c>
      <c r="G1321">
        <f t="shared" si="51"/>
        <v>18</v>
      </c>
    </row>
    <row r="1322" spans="5:7" x14ac:dyDescent="0.2">
      <c r="E1322">
        <v>1294</v>
      </c>
      <c r="F1322">
        <f t="shared" si="50"/>
        <v>21.9</v>
      </c>
      <c r="G1322">
        <f t="shared" si="51"/>
        <v>18</v>
      </c>
    </row>
    <row r="1323" spans="5:7" x14ac:dyDescent="0.2">
      <c r="E1323">
        <v>1295</v>
      </c>
      <c r="F1323">
        <f t="shared" si="50"/>
        <v>21.9</v>
      </c>
      <c r="G1323">
        <f t="shared" si="51"/>
        <v>18</v>
      </c>
    </row>
    <row r="1324" spans="5:7" x14ac:dyDescent="0.2">
      <c r="E1324">
        <v>1296</v>
      </c>
      <c r="F1324">
        <f t="shared" si="50"/>
        <v>21.9</v>
      </c>
      <c r="G1324">
        <f t="shared" si="51"/>
        <v>18</v>
      </c>
    </row>
    <row r="1325" spans="5:7" x14ac:dyDescent="0.2">
      <c r="E1325">
        <v>1297</v>
      </c>
      <c r="F1325">
        <f t="shared" si="50"/>
        <v>21.9</v>
      </c>
      <c r="G1325">
        <f t="shared" si="51"/>
        <v>18</v>
      </c>
    </row>
    <row r="1326" spans="5:7" x14ac:dyDescent="0.2">
      <c r="E1326">
        <v>1298</v>
      </c>
      <c r="F1326">
        <f t="shared" si="50"/>
        <v>21.9</v>
      </c>
      <c r="G1326">
        <f t="shared" si="51"/>
        <v>18</v>
      </c>
    </row>
    <row r="1327" spans="5:7" x14ac:dyDescent="0.2">
      <c r="E1327">
        <v>1299</v>
      </c>
      <c r="F1327">
        <f t="shared" si="50"/>
        <v>21.9</v>
      </c>
      <c r="G1327">
        <f t="shared" si="51"/>
        <v>18</v>
      </c>
    </row>
    <row r="1328" spans="5:7" x14ac:dyDescent="0.2">
      <c r="E1328">
        <v>1300</v>
      </c>
      <c r="F1328">
        <f t="shared" si="50"/>
        <v>21.9</v>
      </c>
      <c r="G1328">
        <f t="shared" si="51"/>
        <v>18</v>
      </c>
    </row>
    <row r="1329" spans="5:7" x14ac:dyDescent="0.2">
      <c r="E1329">
        <v>1301</v>
      </c>
      <c r="F1329">
        <f t="shared" si="50"/>
        <v>26.425999999999998</v>
      </c>
      <c r="G1329">
        <f t="shared" si="51"/>
        <v>18</v>
      </c>
    </row>
    <row r="1330" spans="5:7" x14ac:dyDescent="0.2">
      <c r="E1330">
        <v>1302</v>
      </c>
      <c r="F1330">
        <f t="shared" si="50"/>
        <v>26.425999999999998</v>
      </c>
      <c r="G1330">
        <f t="shared" si="51"/>
        <v>18</v>
      </c>
    </row>
    <row r="1331" spans="5:7" x14ac:dyDescent="0.2">
      <c r="E1331">
        <v>1303</v>
      </c>
      <c r="F1331">
        <f t="shared" si="50"/>
        <v>26.425999999999998</v>
      </c>
      <c r="G1331">
        <f t="shared" si="51"/>
        <v>18</v>
      </c>
    </row>
    <row r="1332" spans="5:7" x14ac:dyDescent="0.2">
      <c r="E1332">
        <v>1304</v>
      </c>
      <c r="F1332">
        <f t="shared" si="50"/>
        <v>26.425999999999998</v>
      </c>
      <c r="G1332">
        <f t="shared" si="51"/>
        <v>18</v>
      </c>
    </row>
    <row r="1333" spans="5:7" x14ac:dyDescent="0.2">
      <c r="E1333">
        <v>1305</v>
      </c>
      <c r="F1333">
        <f t="shared" si="50"/>
        <v>26.425999999999998</v>
      </c>
      <c r="G1333">
        <f t="shared" si="51"/>
        <v>18</v>
      </c>
    </row>
    <row r="1334" spans="5:7" x14ac:dyDescent="0.2">
      <c r="E1334">
        <v>1306</v>
      </c>
      <c r="F1334">
        <f t="shared" si="50"/>
        <v>26.425999999999998</v>
      </c>
      <c r="G1334">
        <f t="shared" si="51"/>
        <v>18</v>
      </c>
    </row>
    <row r="1335" spans="5:7" x14ac:dyDescent="0.2">
      <c r="E1335">
        <v>1307</v>
      </c>
      <c r="F1335">
        <f t="shared" si="50"/>
        <v>26.425999999999998</v>
      </c>
      <c r="G1335">
        <f t="shared" si="51"/>
        <v>18</v>
      </c>
    </row>
    <row r="1336" spans="5:7" x14ac:dyDescent="0.2">
      <c r="E1336">
        <v>1308</v>
      </c>
      <c r="F1336">
        <f t="shared" si="50"/>
        <v>26.425999999999998</v>
      </c>
      <c r="G1336">
        <f t="shared" si="51"/>
        <v>18</v>
      </c>
    </row>
    <row r="1337" spans="5:7" x14ac:dyDescent="0.2">
      <c r="E1337">
        <v>1309</v>
      </c>
      <c r="F1337">
        <f t="shared" si="50"/>
        <v>26.425999999999998</v>
      </c>
      <c r="G1337">
        <f t="shared" si="51"/>
        <v>18</v>
      </c>
    </row>
    <row r="1338" spans="5:7" x14ac:dyDescent="0.2">
      <c r="E1338">
        <v>1310</v>
      </c>
      <c r="F1338">
        <f t="shared" si="50"/>
        <v>26.425999999999998</v>
      </c>
      <c r="G1338">
        <f t="shared" si="51"/>
        <v>18</v>
      </c>
    </row>
    <row r="1339" spans="5:7" x14ac:dyDescent="0.2">
      <c r="E1339">
        <v>1311</v>
      </c>
      <c r="F1339">
        <f t="shared" si="50"/>
        <v>26.425999999999998</v>
      </c>
      <c r="G1339">
        <f t="shared" si="51"/>
        <v>18</v>
      </c>
    </row>
    <row r="1340" spans="5:7" x14ac:dyDescent="0.2">
      <c r="E1340">
        <v>1312</v>
      </c>
      <c r="F1340">
        <f t="shared" si="50"/>
        <v>26.425999999999998</v>
      </c>
      <c r="G1340">
        <f t="shared" si="51"/>
        <v>18</v>
      </c>
    </row>
    <row r="1341" spans="5:7" x14ac:dyDescent="0.2">
      <c r="E1341">
        <v>1313</v>
      </c>
      <c r="F1341">
        <f t="shared" si="50"/>
        <v>26.425999999999998</v>
      </c>
      <c r="G1341">
        <f t="shared" si="51"/>
        <v>18</v>
      </c>
    </row>
    <row r="1342" spans="5:7" x14ac:dyDescent="0.2">
      <c r="E1342">
        <v>1314</v>
      </c>
      <c r="F1342">
        <f t="shared" si="50"/>
        <v>26.425999999999998</v>
      </c>
      <c r="G1342">
        <f t="shared" si="51"/>
        <v>18</v>
      </c>
    </row>
    <row r="1343" spans="5:7" x14ac:dyDescent="0.2">
      <c r="E1343">
        <v>1315</v>
      </c>
      <c r="F1343">
        <f t="shared" si="50"/>
        <v>26.425999999999998</v>
      </c>
      <c r="G1343">
        <f t="shared" si="51"/>
        <v>18</v>
      </c>
    </row>
    <row r="1344" spans="5:7" x14ac:dyDescent="0.2">
      <c r="E1344">
        <v>1316</v>
      </c>
      <c r="F1344">
        <f t="shared" si="50"/>
        <v>26.425999999999998</v>
      </c>
      <c r="G1344">
        <f t="shared" si="51"/>
        <v>18</v>
      </c>
    </row>
    <row r="1345" spans="5:7" x14ac:dyDescent="0.2">
      <c r="E1345">
        <v>1317</v>
      </c>
      <c r="F1345">
        <f t="shared" si="50"/>
        <v>26.425999999999998</v>
      </c>
      <c r="G1345">
        <f t="shared" si="51"/>
        <v>18</v>
      </c>
    </row>
    <row r="1346" spans="5:7" x14ac:dyDescent="0.2">
      <c r="E1346">
        <v>1318</v>
      </c>
      <c r="F1346">
        <f t="shared" si="50"/>
        <v>26.425999999999998</v>
      </c>
      <c r="G1346">
        <f t="shared" si="51"/>
        <v>18</v>
      </c>
    </row>
    <row r="1347" spans="5:7" x14ac:dyDescent="0.2">
      <c r="E1347">
        <v>1319</v>
      </c>
      <c r="F1347">
        <f t="shared" si="50"/>
        <v>26.425999999999998</v>
      </c>
      <c r="G1347">
        <f t="shared" si="51"/>
        <v>18</v>
      </c>
    </row>
    <row r="1348" spans="5:7" x14ac:dyDescent="0.2">
      <c r="E1348">
        <v>1320</v>
      </c>
      <c r="F1348">
        <f t="shared" si="50"/>
        <v>26.425999999999998</v>
      </c>
      <c r="G1348">
        <f t="shared" si="51"/>
        <v>18</v>
      </c>
    </row>
    <row r="1349" spans="5:7" x14ac:dyDescent="0.2">
      <c r="E1349">
        <v>1321</v>
      </c>
      <c r="F1349">
        <f t="shared" si="50"/>
        <v>26.425999999999998</v>
      </c>
      <c r="G1349">
        <f t="shared" si="51"/>
        <v>18</v>
      </c>
    </row>
    <row r="1350" spans="5:7" x14ac:dyDescent="0.2">
      <c r="E1350">
        <v>1322</v>
      </c>
      <c r="F1350">
        <f t="shared" si="50"/>
        <v>26.425999999999998</v>
      </c>
      <c r="G1350">
        <f t="shared" si="51"/>
        <v>18</v>
      </c>
    </row>
    <row r="1351" spans="5:7" x14ac:dyDescent="0.2">
      <c r="E1351">
        <v>1323</v>
      </c>
      <c r="F1351">
        <f t="shared" si="50"/>
        <v>26.425999999999998</v>
      </c>
      <c r="G1351">
        <f t="shared" si="51"/>
        <v>18</v>
      </c>
    </row>
    <row r="1352" spans="5:7" x14ac:dyDescent="0.2">
      <c r="E1352">
        <v>1324</v>
      </c>
      <c r="F1352">
        <f t="shared" si="50"/>
        <v>26.425999999999998</v>
      </c>
      <c r="G1352">
        <f t="shared" si="51"/>
        <v>18</v>
      </c>
    </row>
    <row r="1353" spans="5:7" x14ac:dyDescent="0.2">
      <c r="E1353">
        <v>1325</v>
      </c>
      <c r="F1353">
        <f t="shared" si="50"/>
        <v>26.425999999999998</v>
      </c>
      <c r="G1353">
        <f t="shared" si="51"/>
        <v>18</v>
      </c>
    </row>
    <row r="1354" spans="5:7" x14ac:dyDescent="0.2">
      <c r="E1354">
        <v>1326</v>
      </c>
      <c r="F1354">
        <f t="shared" si="50"/>
        <v>30.198</v>
      </c>
      <c r="G1354">
        <f t="shared" si="51"/>
        <v>18</v>
      </c>
    </row>
    <row r="1355" spans="5:7" x14ac:dyDescent="0.2">
      <c r="E1355">
        <v>1327</v>
      </c>
      <c r="F1355">
        <f t="shared" si="50"/>
        <v>30.198</v>
      </c>
      <c r="G1355">
        <f t="shared" si="51"/>
        <v>18</v>
      </c>
    </row>
    <row r="1356" spans="5:7" x14ac:dyDescent="0.2">
      <c r="E1356">
        <v>1328</v>
      </c>
      <c r="F1356">
        <f t="shared" si="50"/>
        <v>30.198</v>
      </c>
      <c r="G1356">
        <f t="shared" si="51"/>
        <v>18</v>
      </c>
    </row>
    <row r="1357" spans="5:7" x14ac:dyDescent="0.2">
      <c r="E1357">
        <v>1329</v>
      </c>
      <c r="F1357">
        <f t="shared" si="50"/>
        <v>30.198</v>
      </c>
      <c r="G1357">
        <f t="shared" si="51"/>
        <v>18</v>
      </c>
    </row>
    <row r="1358" spans="5:7" x14ac:dyDescent="0.2">
      <c r="E1358">
        <v>1330</v>
      </c>
      <c r="F1358">
        <f t="shared" si="50"/>
        <v>30.198</v>
      </c>
      <c r="G1358">
        <f t="shared" si="51"/>
        <v>18</v>
      </c>
    </row>
    <row r="1359" spans="5:7" x14ac:dyDescent="0.2">
      <c r="E1359">
        <v>1331</v>
      </c>
      <c r="F1359">
        <f t="shared" si="50"/>
        <v>30.198</v>
      </c>
      <c r="G1359">
        <f t="shared" si="51"/>
        <v>18</v>
      </c>
    </row>
    <row r="1360" spans="5:7" x14ac:dyDescent="0.2">
      <c r="E1360">
        <v>1332</v>
      </c>
      <c r="F1360">
        <f t="shared" si="50"/>
        <v>30.198</v>
      </c>
      <c r="G1360">
        <f t="shared" si="51"/>
        <v>18</v>
      </c>
    </row>
    <row r="1361" spans="5:7" x14ac:dyDescent="0.2">
      <c r="E1361">
        <v>1333</v>
      </c>
      <c r="F1361">
        <f t="shared" si="50"/>
        <v>30.198</v>
      </c>
      <c r="G1361">
        <f t="shared" si="51"/>
        <v>18</v>
      </c>
    </row>
    <row r="1362" spans="5:7" x14ac:dyDescent="0.2">
      <c r="E1362">
        <v>1334</v>
      </c>
      <c r="F1362">
        <f t="shared" si="50"/>
        <v>30.198</v>
      </c>
      <c r="G1362">
        <f t="shared" si="51"/>
        <v>18</v>
      </c>
    </row>
    <row r="1363" spans="5:7" x14ac:dyDescent="0.2">
      <c r="E1363">
        <v>1335</v>
      </c>
      <c r="F1363">
        <f t="shared" si="50"/>
        <v>30.198</v>
      </c>
      <c r="G1363">
        <f t="shared" si="51"/>
        <v>18</v>
      </c>
    </row>
    <row r="1364" spans="5:7" x14ac:dyDescent="0.2">
      <c r="E1364">
        <v>1336</v>
      </c>
      <c r="F1364">
        <f t="shared" si="50"/>
        <v>30.198</v>
      </c>
      <c r="G1364">
        <f t="shared" si="51"/>
        <v>18</v>
      </c>
    </row>
    <row r="1365" spans="5:7" x14ac:dyDescent="0.2">
      <c r="E1365">
        <v>1337</v>
      </c>
      <c r="F1365">
        <f t="shared" si="50"/>
        <v>30.198</v>
      </c>
      <c r="G1365">
        <f t="shared" si="51"/>
        <v>18</v>
      </c>
    </row>
    <row r="1366" spans="5:7" x14ac:dyDescent="0.2">
      <c r="E1366">
        <v>1338</v>
      </c>
      <c r="F1366">
        <f t="shared" si="50"/>
        <v>30.198</v>
      </c>
      <c r="G1366">
        <f t="shared" si="51"/>
        <v>18</v>
      </c>
    </row>
    <row r="1367" spans="5:7" x14ac:dyDescent="0.2">
      <c r="E1367">
        <v>1339</v>
      </c>
      <c r="F1367">
        <f t="shared" si="50"/>
        <v>30.198</v>
      </c>
      <c r="G1367">
        <f t="shared" si="51"/>
        <v>18</v>
      </c>
    </row>
    <row r="1368" spans="5:7" x14ac:dyDescent="0.2">
      <c r="E1368">
        <v>1340</v>
      </c>
      <c r="F1368">
        <f t="shared" si="50"/>
        <v>30.198</v>
      </c>
      <c r="G1368">
        <f t="shared" si="51"/>
        <v>18</v>
      </c>
    </row>
    <row r="1369" spans="5:7" x14ac:dyDescent="0.2">
      <c r="E1369">
        <v>1341</v>
      </c>
      <c r="F1369">
        <f t="shared" si="50"/>
        <v>30.198</v>
      </c>
      <c r="G1369">
        <f t="shared" si="51"/>
        <v>18</v>
      </c>
    </row>
    <row r="1370" spans="5:7" x14ac:dyDescent="0.2">
      <c r="E1370">
        <v>1342</v>
      </c>
      <c r="F1370">
        <f t="shared" si="50"/>
        <v>30.198</v>
      </c>
      <c r="G1370">
        <f t="shared" si="51"/>
        <v>18</v>
      </c>
    </row>
    <row r="1371" spans="5:7" x14ac:dyDescent="0.2">
      <c r="E1371">
        <v>1343</v>
      </c>
      <c r="F1371">
        <f t="shared" si="50"/>
        <v>30.198</v>
      </c>
      <c r="G1371">
        <f t="shared" si="51"/>
        <v>18</v>
      </c>
    </row>
    <row r="1372" spans="5:7" x14ac:dyDescent="0.2">
      <c r="E1372">
        <v>1344</v>
      </c>
      <c r="F1372">
        <f t="shared" si="50"/>
        <v>30.198</v>
      </c>
      <c r="G1372">
        <f t="shared" si="51"/>
        <v>18</v>
      </c>
    </row>
    <row r="1373" spans="5:7" x14ac:dyDescent="0.2">
      <c r="E1373">
        <v>1345</v>
      </c>
      <c r="F1373">
        <f t="shared" si="50"/>
        <v>30.198</v>
      </c>
      <c r="G1373">
        <f t="shared" si="51"/>
        <v>18</v>
      </c>
    </row>
    <row r="1374" spans="5:7" x14ac:dyDescent="0.2">
      <c r="E1374">
        <v>1346</v>
      </c>
      <c r="F1374">
        <f t="shared" ref="F1374:F1437" si="52">VLOOKUP(E1374,$B$29:$C$124,2)</f>
        <v>30.198</v>
      </c>
      <c r="G1374">
        <f t="shared" ref="G1374:G1437" si="53">INT(((ROW(G1346)-1)/75)+1)</f>
        <v>18</v>
      </c>
    </row>
    <row r="1375" spans="5:7" x14ac:dyDescent="0.2">
      <c r="E1375">
        <v>1347</v>
      </c>
      <c r="F1375">
        <f t="shared" si="52"/>
        <v>30.198</v>
      </c>
      <c r="G1375">
        <f t="shared" si="53"/>
        <v>18</v>
      </c>
    </row>
    <row r="1376" spans="5:7" x14ac:dyDescent="0.2">
      <c r="E1376">
        <v>1348</v>
      </c>
      <c r="F1376">
        <f t="shared" si="52"/>
        <v>30.198</v>
      </c>
      <c r="G1376">
        <f t="shared" si="53"/>
        <v>18</v>
      </c>
    </row>
    <row r="1377" spans="5:7" x14ac:dyDescent="0.2">
      <c r="E1377">
        <v>1349</v>
      </c>
      <c r="F1377">
        <f t="shared" si="52"/>
        <v>30.198</v>
      </c>
      <c r="G1377">
        <f t="shared" si="53"/>
        <v>18</v>
      </c>
    </row>
    <row r="1378" spans="5:7" x14ac:dyDescent="0.2">
      <c r="E1378">
        <v>1350</v>
      </c>
      <c r="F1378">
        <f t="shared" si="52"/>
        <v>30.198</v>
      </c>
      <c r="G1378">
        <f t="shared" si="53"/>
        <v>18</v>
      </c>
    </row>
    <row r="1379" spans="5:7" x14ac:dyDescent="0.2">
      <c r="E1379">
        <v>1351</v>
      </c>
      <c r="F1379">
        <f t="shared" si="52"/>
        <v>36.351999999999997</v>
      </c>
      <c r="G1379">
        <f t="shared" si="53"/>
        <v>19</v>
      </c>
    </row>
    <row r="1380" spans="5:7" x14ac:dyDescent="0.2">
      <c r="E1380">
        <v>1352</v>
      </c>
      <c r="F1380">
        <f t="shared" si="52"/>
        <v>36.351999999999997</v>
      </c>
      <c r="G1380">
        <f t="shared" si="53"/>
        <v>19</v>
      </c>
    </row>
    <row r="1381" spans="5:7" x14ac:dyDescent="0.2">
      <c r="E1381">
        <v>1353</v>
      </c>
      <c r="F1381">
        <f t="shared" si="52"/>
        <v>36.351999999999997</v>
      </c>
      <c r="G1381">
        <f t="shared" si="53"/>
        <v>19</v>
      </c>
    </row>
    <row r="1382" spans="5:7" x14ac:dyDescent="0.2">
      <c r="E1382">
        <v>1354</v>
      </c>
      <c r="F1382">
        <f t="shared" si="52"/>
        <v>36.351999999999997</v>
      </c>
      <c r="G1382">
        <f t="shared" si="53"/>
        <v>19</v>
      </c>
    </row>
    <row r="1383" spans="5:7" x14ac:dyDescent="0.2">
      <c r="E1383">
        <v>1355</v>
      </c>
      <c r="F1383">
        <f t="shared" si="52"/>
        <v>36.351999999999997</v>
      </c>
      <c r="G1383">
        <f t="shared" si="53"/>
        <v>19</v>
      </c>
    </row>
    <row r="1384" spans="5:7" x14ac:dyDescent="0.2">
      <c r="E1384">
        <v>1356</v>
      </c>
      <c r="F1384">
        <f t="shared" si="52"/>
        <v>36.351999999999997</v>
      </c>
      <c r="G1384">
        <f t="shared" si="53"/>
        <v>19</v>
      </c>
    </row>
    <row r="1385" spans="5:7" x14ac:dyDescent="0.2">
      <c r="E1385">
        <v>1357</v>
      </c>
      <c r="F1385">
        <f t="shared" si="52"/>
        <v>36.351999999999997</v>
      </c>
      <c r="G1385">
        <f t="shared" si="53"/>
        <v>19</v>
      </c>
    </row>
    <row r="1386" spans="5:7" x14ac:dyDescent="0.2">
      <c r="E1386">
        <v>1358</v>
      </c>
      <c r="F1386">
        <f t="shared" si="52"/>
        <v>36.351999999999997</v>
      </c>
      <c r="G1386">
        <f t="shared" si="53"/>
        <v>19</v>
      </c>
    </row>
    <row r="1387" spans="5:7" x14ac:dyDescent="0.2">
      <c r="E1387">
        <v>1359</v>
      </c>
      <c r="F1387">
        <f t="shared" si="52"/>
        <v>36.351999999999997</v>
      </c>
      <c r="G1387">
        <f t="shared" si="53"/>
        <v>19</v>
      </c>
    </row>
    <row r="1388" spans="5:7" x14ac:dyDescent="0.2">
      <c r="E1388">
        <v>1360</v>
      </c>
      <c r="F1388">
        <f t="shared" si="52"/>
        <v>36.351999999999997</v>
      </c>
      <c r="G1388">
        <f t="shared" si="53"/>
        <v>19</v>
      </c>
    </row>
    <row r="1389" spans="5:7" x14ac:dyDescent="0.2">
      <c r="E1389">
        <v>1361</v>
      </c>
      <c r="F1389">
        <f t="shared" si="52"/>
        <v>36.351999999999997</v>
      </c>
      <c r="G1389">
        <f t="shared" si="53"/>
        <v>19</v>
      </c>
    </row>
    <row r="1390" spans="5:7" x14ac:dyDescent="0.2">
      <c r="E1390">
        <v>1362</v>
      </c>
      <c r="F1390">
        <f t="shared" si="52"/>
        <v>36.351999999999997</v>
      </c>
      <c r="G1390">
        <f t="shared" si="53"/>
        <v>19</v>
      </c>
    </row>
    <row r="1391" spans="5:7" x14ac:dyDescent="0.2">
      <c r="E1391">
        <v>1363</v>
      </c>
      <c r="F1391">
        <f t="shared" si="52"/>
        <v>36.351999999999997</v>
      </c>
      <c r="G1391">
        <f t="shared" si="53"/>
        <v>19</v>
      </c>
    </row>
    <row r="1392" spans="5:7" x14ac:dyDescent="0.2">
      <c r="E1392">
        <v>1364</v>
      </c>
      <c r="F1392">
        <f t="shared" si="52"/>
        <v>36.351999999999997</v>
      </c>
      <c r="G1392">
        <f t="shared" si="53"/>
        <v>19</v>
      </c>
    </row>
    <row r="1393" spans="5:7" x14ac:dyDescent="0.2">
      <c r="E1393">
        <v>1365</v>
      </c>
      <c r="F1393">
        <f t="shared" si="52"/>
        <v>36.351999999999997</v>
      </c>
      <c r="G1393">
        <f t="shared" si="53"/>
        <v>19</v>
      </c>
    </row>
    <row r="1394" spans="5:7" x14ac:dyDescent="0.2">
      <c r="E1394">
        <v>1366</v>
      </c>
      <c r="F1394">
        <f t="shared" si="52"/>
        <v>36.351999999999997</v>
      </c>
      <c r="G1394">
        <f t="shared" si="53"/>
        <v>19</v>
      </c>
    </row>
    <row r="1395" spans="5:7" x14ac:dyDescent="0.2">
      <c r="E1395">
        <v>1367</v>
      </c>
      <c r="F1395">
        <f t="shared" si="52"/>
        <v>36.351999999999997</v>
      </c>
      <c r="G1395">
        <f t="shared" si="53"/>
        <v>19</v>
      </c>
    </row>
    <row r="1396" spans="5:7" x14ac:dyDescent="0.2">
      <c r="E1396">
        <v>1368</v>
      </c>
      <c r="F1396">
        <f t="shared" si="52"/>
        <v>36.351999999999997</v>
      </c>
      <c r="G1396">
        <f t="shared" si="53"/>
        <v>19</v>
      </c>
    </row>
    <row r="1397" spans="5:7" x14ac:dyDescent="0.2">
      <c r="E1397">
        <v>1369</v>
      </c>
      <c r="F1397">
        <f t="shared" si="52"/>
        <v>36.351999999999997</v>
      </c>
      <c r="G1397">
        <f t="shared" si="53"/>
        <v>19</v>
      </c>
    </row>
    <row r="1398" spans="5:7" x14ac:dyDescent="0.2">
      <c r="E1398">
        <v>1370</v>
      </c>
      <c r="F1398">
        <f t="shared" si="52"/>
        <v>36.351999999999997</v>
      </c>
      <c r="G1398">
        <f t="shared" si="53"/>
        <v>19</v>
      </c>
    </row>
    <row r="1399" spans="5:7" x14ac:dyDescent="0.2">
      <c r="E1399">
        <v>1371</v>
      </c>
      <c r="F1399">
        <f t="shared" si="52"/>
        <v>36.351999999999997</v>
      </c>
      <c r="G1399">
        <f t="shared" si="53"/>
        <v>19</v>
      </c>
    </row>
    <row r="1400" spans="5:7" x14ac:dyDescent="0.2">
      <c r="E1400">
        <v>1372</v>
      </c>
      <c r="F1400">
        <f t="shared" si="52"/>
        <v>36.351999999999997</v>
      </c>
      <c r="G1400">
        <f t="shared" si="53"/>
        <v>19</v>
      </c>
    </row>
    <row r="1401" spans="5:7" x14ac:dyDescent="0.2">
      <c r="E1401">
        <v>1373</v>
      </c>
      <c r="F1401">
        <f t="shared" si="52"/>
        <v>36.351999999999997</v>
      </c>
      <c r="G1401">
        <f t="shared" si="53"/>
        <v>19</v>
      </c>
    </row>
    <row r="1402" spans="5:7" x14ac:dyDescent="0.2">
      <c r="E1402">
        <v>1374</v>
      </c>
      <c r="F1402">
        <f t="shared" si="52"/>
        <v>36.351999999999997</v>
      </c>
      <c r="G1402">
        <f t="shared" si="53"/>
        <v>19</v>
      </c>
    </row>
    <row r="1403" spans="5:7" x14ac:dyDescent="0.2">
      <c r="E1403">
        <v>1375</v>
      </c>
      <c r="F1403">
        <f t="shared" si="52"/>
        <v>36.351999999999997</v>
      </c>
      <c r="G1403">
        <f t="shared" si="53"/>
        <v>19</v>
      </c>
    </row>
    <row r="1404" spans="5:7" x14ac:dyDescent="0.2">
      <c r="E1404">
        <v>1376</v>
      </c>
      <c r="F1404">
        <f t="shared" si="52"/>
        <v>30.225999999999999</v>
      </c>
      <c r="G1404">
        <f t="shared" si="53"/>
        <v>19</v>
      </c>
    </row>
    <row r="1405" spans="5:7" x14ac:dyDescent="0.2">
      <c r="E1405">
        <v>1377</v>
      </c>
      <c r="F1405">
        <f t="shared" si="52"/>
        <v>30.225999999999999</v>
      </c>
      <c r="G1405">
        <f t="shared" si="53"/>
        <v>19</v>
      </c>
    </row>
    <row r="1406" spans="5:7" x14ac:dyDescent="0.2">
      <c r="E1406">
        <v>1378</v>
      </c>
      <c r="F1406">
        <f t="shared" si="52"/>
        <v>30.225999999999999</v>
      </c>
      <c r="G1406">
        <f t="shared" si="53"/>
        <v>19</v>
      </c>
    </row>
    <row r="1407" spans="5:7" x14ac:dyDescent="0.2">
      <c r="E1407">
        <v>1379</v>
      </c>
      <c r="F1407">
        <f t="shared" si="52"/>
        <v>30.225999999999999</v>
      </c>
      <c r="G1407">
        <f t="shared" si="53"/>
        <v>19</v>
      </c>
    </row>
    <row r="1408" spans="5:7" x14ac:dyDescent="0.2">
      <c r="E1408">
        <v>1380</v>
      </c>
      <c r="F1408">
        <f t="shared" si="52"/>
        <v>30.225999999999999</v>
      </c>
      <c r="G1408">
        <f t="shared" si="53"/>
        <v>19</v>
      </c>
    </row>
    <row r="1409" spans="5:7" x14ac:dyDescent="0.2">
      <c r="E1409">
        <v>1381</v>
      </c>
      <c r="F1409">
        <f t="shared" si="52"/>
        <v>30.225999999999999</v>
      </c>
      <c r="G1409">
        <f t="shared" si="53"/>
        <v>19</v>
      </c>
    </row>
    <row r="1410" spans="5:7" x14ac:dyDescent="0.2">
      <c r="E1410">
        <v>1382</v>
      </c>
      <c r="F1410">
        <f t="shared" si="52"/>
        <v>30.225999999999999</v>
      </c>
      <c r="G1410">
        <f t="shared" si="53"/>
        <v>19</v>
      </c>
    </row>
    <row r="1411" spans="5:7" x14ac:dyDescent="0.2">
      <c r="E1411">
        <v>1383</v>
      </c>
      <c r="F1411">
        <f t="shared" si="52"/>
        <v>30.225999999999999</v>
      </c>
      <c r="G1411">
        <f t="shared" si="53"/>
        <v>19</v>
      </c>
    </row>
    <row r="1412" spans="5:7" x14ac:dyDescent="0.2">
      <c r="E1412">
        <v>1384</v>
      </c>
      <c r="F1412">
        <f t="shared" si="52"/>
        <v>30.225999999999999</v>
      </c>
      <c r="G1412">
        <f t="shared" si="53"/>
        <v>19</v>
      </c>
    </row>
    <row r="1413" spans="5:7" x14ac:dyDescent="0.2">
      <c r="E1413">
        <v>1385</v>
      </c>
      <c r="F1413">
        <f t="shared" si="52"/>
        <v>30.225999999999999</v>
      </c>
      <c r="G1413">
        <f t="shared" si="53"/>
        <v>19</v>
      </c>
    </row>
    <row r="1414" spans="5:7" x14ac:dyDescent="0.2">
      <c r="E1414">
        <v>1386</v>
      </c>
      <c r="F1414">
        <f t="shared" si="52"/>
        <v>30.225999999999999</v>
      </c>
      <c r="G1414">
        <f t="shared" si="53"/>
        <v>19</v>
      </c>
    </row>
    <row r="1415" spans="5:7" x14ac:dyDescent="0.2">
      <c r="E1415">
        <v>1387</v>
      </c>
      <c r="F1415">
        <f t="shared" si="52"/>
        <v>30.225999999999999</v>
      </c>
      <c r="G1415">
        <f t="shared" si="53"/>
        <v>19</v>
      </c>
    </row>
    <row r="1416" spans="5:7" x14ac:dyDescent="0.2">
      <c r="E1416">
        <v>1388</v>
      </c>
      <c r="F1416">
        <f t="shared" si="52"/>
        <v>30.225999999999999</v>
      </c>
      <c r="G1416">
        <f t="shared" si="53"/>
        <v>19</v>
      </c>
    </row>
    <row r="1417" spans="5:7" x14ac:dyDescent="0.2">
      <c r="E1417">
        <v>1389</v>
      </c>
      <c r="F1417">
        <f t="shared" si="52"/>
        <v>30.225999999999999</v>
      </c>
      <c r="G1417">
        <f t="shared" si="53"/>
        <v>19</v>
      </c>
    </row>
    <row r="1418" spans="5:7" x14ac:dyDescent="0.2">
      <c r="E1418">
        <v>1390</v>
      </c>
      <c r="F1418">
        <f t="shared" si="52"/>
        <v>30.225999999999999</v>
      </c>
      <c r="G1418">
        <f t="shared" si="53"/>
        <v>19</v>
      </c>
    </row>
    <row r="1419" spans="5:7" x14ac:dyDescent="0.2">
      <c r="E1419">
        <v>1391</v>
      </c>
      <c r="F1419">
        <f t="shared" si="52"/>
        <v>30.225999999999999</v>
      </c>
      <c r="G1419">
        <f t="shared" si="53"/>
        <v>19</v>
      </c>
    </row>
    <row r="1420" spans="5:7" x14ac:dyDescent="0.2">
      <c r="E1420">
        <v>1392</v>
      </c>
      <c r="F1420">
        <f t="shared" si="52"/>
        <v>30.225999999999999</v>
      </c>
      <c r="G1420">
        <f t="shared" si="53"/>
        <v>19</v>
      </c>
    </row>
    <row r="1421" spans="5:7" x14ac:dyDescent="0.2">
      <c r="E1421">
        <v>1393</v>
      </c>
      <c r="F1421">
        <f t="shared" si="52"/>
        <v>30.225999999999999</v>
      </c>
      <c r="G1421">
        <f t="shared" si="53"/>
        <v>19</v>
      </c>
    </row>
    <row r="1422" spans="5:7" x14ac:dyDescent="0.2">
      <c r="E1422">
        <v>1394</v>
      </c>
      <c r="F1422">
        <f t="shared" si="52"/>
        <v>30.225999999999999</v>
      </c>
      <c r="G1422">
        <f t="shared" si="53"/>
        <v>19</v>
      </c>
    </row>
    <row r="1423" spans="5:7" x14ac:dyDescent="0.2">
      <c r="E1423">
        <v>1395</v>
      </c>
      <c r="F1423">
        <f t="shared" si="52"/>
        <v>30.225999999999999</v>
      </c>
      <c r="G1423">
        <f t="shared" si="53"/>
        <v>19</v>
      </c>
    </row>
    <row r="1424" spans="5:7" x14ac:dyDescent="0.2">
      <c r="E1424">
        <v>1396</v>
      </c>
      <c r="F1424">
        <f t="shared" si="52"/>
        <v>30.225999999999999</v>
      </c>
      <c r="G1424">
        <f t="shared" si="53"/>
        <v>19</v>
      </c>
    </row>
    <row r="1425" spans="5:7" x14ac:dyDescent="0.2">
      <c r="E1425">
        <v>1397</v>
      </c>
      <c r="F1425">
        <f t="shared" si="52"/>
        <v>30.225999999999999</v>
      </c>
      <c r="G1425">
        <f t="shared" si="53"/>
        <v>19</v>
      </c>
    </row>
    <row r="1426" spans="5:7" x14ac:dyDescent="0.2">
      <c r="E1426">
        <v>1398</v>
      </c>
      <c r="F1426">
        <f t="shared" si="52"/>
        <v>30.225999999999999</v>
      </c>
      <c r="G1426">
        <f t="shared" si="53"/>
        <v>19</v>
      </c>
    </row>
    <row r="1427" spans="5:7" x14ac:dyDescent="0.2">
      <c r="E1427">
        <v>1399</v>
      </c>
      <c r="F1427">
        <f t="shared" si="52"/>
        <v>30.225999999999999</v>
      </c>
      <c r="G1427">
        <f t="shared" si="53"/>
        <v>19</v>
      </c>
    </row>
    <row r="1428" spans="5:7" x14ac:dyDescent="0.2">
      <c r="E1428">
        <v>1400</v>
      </c>
      <c r="F1428">
        <f t="shared" si="52"/>
        <v>30.225999999999999</v>
      </c>
      <c r="G1428">
        <f t="shared" si="53"/>
        <v>19</v>
      </c>
    </row>
    <row r="1429" spans="5:7" x14ac:dyDescent="0.2">
      <c r="E1429">
        <v>1401</v>
      </c>
      <c r="F1429">
        <f t="shared" si="52"/>
        <v>32.462000000000003</v>
      </c>
      <c r="G1429">
        <f t="shared" si="53"/>
        <v>19</v>
      </c>
    </row>
    <row r="1430" spans="5:7" x14ac:dyDescent="0.2">
      <c r="E1430">
        <v>1402</v>
      </c>
      <c r="F1430">
        <f t="shared" si="52"/>
        <v>32.462000000000003</v>
      </c>
      <c r="G1430">
        <f t="shared" si="53"/>
        <v>19</v>
      </c>
    </row>
    <row r="1431" spans="5:7" x14ac:dyDescent="0.2">
      <c r="E1431">
        <v>1403</v>
      </c>
      <c r="F1431">
        <f t="shared" si="52"/>
        <v>32.462000000000003</v>
      </c>
      <c r="G1431">
        <f t="shared" si="53"/>
        <v>19</v>
      </c>
    </row>
    <row r="1432" spans="5:7" x14ac:dyDescent="0.2">
      <c r="E1432">
        <v>1404</v>
      </c>
      <c r="F1432">
        <f t="shared" si="52"/>
        <v>32.462000000000003</v>
      </c>
      <c r="G1432">
        <f t="shared" si="53"/>
        <v>19</v>
      </c>
    </row>
    <row r="1433" spans="5:7" x14ac:dyDescent="0.2">
      <c r="E1433">
        <v>1405</v>
      </c>
      <c r="F1433">
        <f t="shared" si="52"/>
        <v>32.462000000000003</v>
      </c>
      <c r="G1433">
        <f t="shared" si="53"/>
        <v>19</v>
      </c>
    </row>
    <row r="1434" spans="5:7" x14ac:dyDescent="0.2">
      <c r="E1434">
        <v>1406</v>
      </c>
      <c r="F1434">
        <f t="shared" si="52"/>
        <v>32.462000000000003</v>
      </c>
      <c r="G1434">
        <f t="shared" si="53"/>
        <v>19</v>
      </c>
    </row>
    <row r="1435" spans="5:7" x14ac:dyDescent="0.2">
      <c r="E1435">
        <v>1407</v>
      </c>
      <c r="F1435">
        <f t="shared" si="52"/>
        <v>32.462000000000003</v>
      </c>
      <c r="G1435">
        <f t="shared" si="53"/>
        <v>19</v>
      </c>
    </row>
    <row r="1436" spans="5:7" x14ac:dyDescent="0.2">
      <c r="E1436">
        <v>1408</v>
      </c>
      <c r="F1436">
        <f t="shared" si="52"/>
        <v>32.462000000000003</v>
      </c>
      <c r="G1436">
        <f t="shared" si="53"/>
        <v>19</v>
      </c>
    </row>
    <row r="1437" spans="5:7" x14ac:dyDescent="0.2">
      <c r="E1437">
        <v>1409</v>
      </c>
      <c r="F1437">
        <f t="shared" si="52"/>
        <v>32.462000000000003</v>
      </c>
      <c r="G1437">
        <f t="shared" si="53"/>
        <v>19</v>
      </c>
    </row>
    <row r="1438" spans="5:7" x14ac:dyDescent="0.2">
      <c r="E1438">
        <v>1410</v>
      </c>
      <c r="F1438">
        <f t="shared" ref="F1438:F1501" si="54">VLOOKUP(E1438,$B$29:$C$124,2)</f>
        <v>32.462000000000003</v>
      </c>
      <c r="G1438">
        <f t="shared" ref="G1438:G1501" si="55">INT(((ROW(G1410)-1)/75)+1)</f>
        <v>19</v>
      </c>
    </row>
    <row r="1439" spans="5:7" x14ac:dyDescent="0.2">
      <c r="E1439">
        <v>1411</v>
      </c>
      <c r="F1439">
        <f t="shared" si="54"/>
        <v>32.462000000000003</v>
      </c>
      <c r="G1439">
        <f t="shared" si="55"/>
        <v>19</v>
      </c>
    </row>
    <row r="1440" spans="5:7" x14ac:dyDescent="0.2">
      <c r="E1440">
        <v>1412</v>
      </c>
      <c r="F1440">
        <f t="shared" si="54"/>
        <v>32.462000000000003</v>
      </c>
      <c r="G1440">
        <f t="shared" si="55"/>
        <v>19</v>
      </c>
    </row>
    <row r="1441" spans="5:7" x14ac:dyDescent="0.2">
      <c r="E1441">
        <v>1413</v>
      </c>
      <c r="F1441">
        <f t="shared" si="54"/>
        <v>32.462000000000003</v>
      </c>
      <c r="G1441">
        <f t="shared" si="55"/>
        <v>19</v>
      </c>
    </row>
    <row r="1442" spans="5:7" x14ac:dyDescent="0.2">
      <c r="E1442">
        <v>1414</v>
      </c>
      <c r="F1442">
        <f t="shared" si="54"/>
        <v>32.462000000000003</v>
      </c>
      <c r="G1442">
        <f t="shared" si="55"/>
        <v>19</v>
      </c>
    </row>
    <row r="1443" spans="5:7" x14ac:dyDescent="0.2">
      <c r="E1443">
        <v>1415</v>
      </c>
      <c r="F1443">
        <f t="shared" si="54"/>
        <v>32.462000000000003</v>
      </c>
      <c r="G1443">
        <f t="shared" si="55"/>
        <v>19</v>
      </c>
    </row>
    <row r="1444" spans="5:7" x14ac:dyDescent="0.2">
      <c r="E1444">
        <v>1416</v>
      </c>
      <c r="F1444">
        <f t="shared" si="54"/>
        <v>32.462000000000003</v>
      </c>
      <c r="G1444">
        <f t="shared" si="55"/>
        <v>19</v>
      </c>
    </row>
    <row r="1445" spans="5:7" x14ac:dyDescent="0.2">
      <c r="E1445">
        <v>1417</v>
      </c>
      <c r="F1445">
        <f t="shared" si="54"/>
        <v>32.462000000000003</v>
      </c>
      <c r="G1445">
        <f t="shared" si="55"/>
        <v>19</v>
      </c>
    </row>
    <row r="1446" spans="5:7" x14ac:dyDescent="0.2">
      <c r="E1446">
        <v>1418</v>
      </c>
      <c r="F1446">
        <f t="shared" si="54"/>
        <v>32.462000000000003</v>
      </c>
      <c r="G1446">
        <f t="shared" si="55"/>
        <v>19</v>
      </c>
    </row>
    <row r="1447" spans="5:7" x14ac:dyDescent="0.2">
      <c r="E1447">
        <v>1419</v>
      </c>
      <c r="F1447">
        <f t="shared" si="54"/>
        <v>32.462000000000003</v>
      </c>
      <c r="G1447">
        <f t="shared" si="55"/>
        <v>19</v>
      </c>
    </row>
    <row r="1448" spans="5:7" x14ac:dyDescent="0.2">
      <c r="E1448">
        <v>1420</v>
      </c>
      <c r="F1448">
        <f t="shared" si="54"/>
        <v>32.462000000000003</v>
      </c>
      <c r="G1448">
        <f t="shared" si="55"/>
        <v>19</v>
      </c>
    </row>
    <row r="1449" spans="5:7" x14ac:dyDescent="0.2">
      <c r="E1449">
        <v>1421</v>
      </c>
      <c r="F1449">
        <f t="shared" si="54"/>
        <v>32.462000000000003</v>
      </c>
      <c r="G1449">
        <f t="shared" si="55"/>
        <v>19</v>
      </c>
    </row>
    <row r="1450" spans="5:7" x14ac:dyDescent="0.2">
      <c r="E1450">
        <v>1422</v>
      </c>
      <c r="F1450">
        <f t="shared" si="54"/>
        <v>32.462000000000003</v>
      </c>
      <c r="G1450">
        <f t="shared" si="55"/>
        <v>19</v>
      </c>
    </row>
    <row r="1451" spans="5:7" x14ac:dyDescent="0.2">
      <c r="E1451">
        <v>1423</v>
      </c>
      <c r="F1451">
        <f t="shared" si="54"/>
        <v>32.462000000000003</v>
      </c>
      <c r="G1451">
        <f t="shared" si="55"/>
        <v>19</v>
      </c>
    </row>
    <row r="1452" spans="5:7" x14ac:dyDescent="0.2">
      <c r="E1452">
        <v>1424</v>
      </c>
      <c r="F1452">
        <f t="shared" si="54"/>
        <v>32.462000000000003</v>
      </c>
      <c r="G1452">
        <f t="shared" si="55"/>
        <v>19</v>
      </c>
    </row>
    <row r="1453" spans="5:7" x14ac:dyDescent="0.2">
      <c r="E1453">
        <v>1425</v>
      </c>
      <c r="F1453">
        <f t="shared" si="54"/>
        <v>32.462000000000003</v>
      </c>
      <c r="G1453">
        <f t="shared" si="55"/>
        <v>19</v>
      </c>
    </row>
    <row r="1454" spans="5:7" x14ac:dyDescent="0.2">
      <c r="E1454">
        <v>1426</v>
      </c>
      <c r="F1454">
        <f t="shared" si="54"/>
        <v>29.434000000000001</v>
      </c>
      <c r="G1454">
        <f t="shared" si="55"/>
        <v>20</v>
      </c>
    </row>
    <row r="1455" spans="5:7" x14ac:dyDescent="0.2">
      <c r="E1455">
        <v>1427</v>
      </c>
      <c r="F1455">
        <f t="shared" si="54"/>
        <v>29.434000000000001</v>
      </c>
      <c r="G1455">
        <f t="shared" si="55"/>
        <v>20</v>
      </c>
    </row>
    <row r="1456" spans="5:7" x14ac:dyDescent="0.2">
      <c r="E1456">
        <v>1428</v>
      </c>
      <c r="F1456">
        <f t="shared" si="54"/>
        <v>29.434000000000001</v>
      </c>
      <c r="G1456">
        <f t="shared" si="55"/>
        <v>20</v>
      </c>
    </row>
    <row r="1457" spans="5:7" x14ac:dyDescent="0.2">
      <c r="E1457">
        <v>1429</v>
      </c>
      <c r="F1457">
        <f t="shared" si="54"/>
        <v>29.434000000000001</v>
      </c>
      <c r="G1457">
        <f t="shared" si="55"/>
        <v>20</v>
      </c>
    </row>
    <row r="1458" spans="5:7" x14ac:dyDescent="0.2">
      <c r="E1458">
        <v>1430</v>
      </c>
      <c r="F1458">
        <f t="shared" si="54"/>
        <v>29.434000000000001</v>
      </c>
      <c r="G1458">
        <f t="shared" si="55"/>
        <v>20</v>
      </c>
    </row>
    <row r="1459" spans="5:7" x14ac:dyDescent="0.2">
      <c r="E1459">
        <v>1431</v>
      </c>
      <c r="F1459">
        <f t="shared" si="54"/>
        <v>29.434000000000001</v>
      </c>
      <c r="G1459">
        <f t="shared" si="55"/>
        <v>20</v>
      </c>
    </row>
    <row r="1460" spans="5:7" x14ac:dyDescent="0.2">
      <c r="E1460">
        <v>1432</v>
      </c>
      <c r="F1460">
        <f t="shared" si="54"/>
        <v>29.434000000000001</v>
      </c>
      <c r="G1460">
        <f t="shared" si="55"/>
        <v>20</v>
      </c>
    </row>
    <row r="1461" spans="5:7" x14ac:dyDescent="0.2">
      <c r="E1461">
        <v>1433</v>
      </c>
      <c r="F1461">
        <f t="shared" si="54"/>
        <v>29.434000000000001</v>
      </c>
      <c r="G1461">
        <f t="shared" si="55"/>
        <v>20</v>
      </c>
    </row>
    <row r="1462" spans="5:7" x14ac:dyDescent="0.2">
      <c r="E1462">
        <v>1434</v>
      </c>
      <c r="F1462">
        <f t="shared" si="54"/>
        <v>29.434000000000001</v>
      </c>
      <c r="G1462">
        <f t="shared" si="55"/>
        <v>20</v>
      </c>
    </row>
    <row r="1463" spans="5:7" x14ac:dyDescent="0.2">
      <c r="E1463">
        <v>1435</v>
      </c>
      <c r="F1463">
        <f t="shared" si="54"/>
        <v>29.434000000000001</v>
      </c>
      <c r="G1463">
        <f t="shared" si="55"/>
        <v>20</v>
      </c>
    </row>
    <row r="1464" spans="5:7" x14ac:dyDescent="0.2">
      <c r="E1464">
        <v>1436</v>
      </c>
      <c r="F1464">
        <f t="shared" si="54"/>
        <v>29.434000000000001</v>
      </c>
      <c r="G1464">
        <f t="shared" si="55"/>
        <v>20</v>
      </c>
    </row>
    <row r="1465" spans="5:7" x14ac:dyDescent="0.2">
      <c r="E1465">
        <v>1437</v>
      </c>
      <c r="F1465">
        <f t="shared" si="54"/>
        <v>29.434000000000001</v>
      </c>
      <c r="G1465">
        <f t="shared" si="55"/>
        <v>20</v>
      </c>
    </row>
    <row r="1466" spans="5:7" x14ac:dyDescent="0.2">
      <c r="E1466">
        <v>1438</v>
      </c>
      <c r="F1466">
        <f t="shared" si="54"/>
        <v>29.434000000000001</v>
      </c>
      <c r="G1466">
        <f t="shared" si="55"/>
        <v>20</v>
      </c>
    </row>
    <row r="1467" spans="5:7" x14ac:dyDescent="0.2">
      <c r="E1467">
        <v>1439</v>
      </c>
      <c r="F1467">
        <f t="shared" si="54"/>
        <v>29.434000000000001</v>
      </c>
      <c r="G1467">
        <f t="shared" si="55"/>
        <v>20</v>
      </c>
    </row>
    <row r="1468" spans="5:7" x14ac:dyDescent="0.2">
      <c r="E1468">
        <v>1440</v>
      </c>
      <c r="F1468">
        <f t="shared" si="54"/>
        <v>29.434000000000001</v>
      </c>
      <c r="G1468">
        <f t="shared" si="55"/>
        <v>20</v>
      </c>
    </row>
    <row r="1469" spans="5:7" x14ac:dyDescent="0.2">
      <c r="E1469">
        <v>1441</v>
      </c>
      <c r="F1469">
        <f t="shared" si="54"/>
        <v>29.434000000000001</v>
      </c>
      <c r="G1469">
        <f t="shared" si="55"/>
        <v>20</v>
      </c>
    </row>
    <row r="1470" spans="5:7" x14ac:dyDescent="0.2">
      <c r="E1470">
        <v>1442</v>
      </c>
      <c r="F1470">
        <f t="shared" si="54"/>
        <v>29.434000000000001</v>
      </c>
      <c r="G1470">
        <f t="shared" si="55"/>
        <v>20</v>
      </c>
    </row>
    <row r="1471" spans="5:7" x14ac:dyDescent="0.2">
      <c r="E1471">
        <v>1443</v>
      </c>
      <c r="F1471">
        <f t="shared" si="54"/>
        <v>29.434000000000001</v>
      </c>
      <c r="G1471">
        <f t="shared" si="55"/>
        <v>20</v>
      </c>
    </row>
    <row r="1472" spans="5:7" x14ac:dyDescent="0.2">
      <c r="E1472">
        <v>1444</v>
      </c>
      <c r="F1472">
        <f t="shared" si="54"/>
        <v>29.434000000000001</v>
      </c>
      <c r="G1472">
        <f t="shared" si="55"/>
        <v>20</v>
      </c>
    </row>
    <row r="1473" spans="5:7" x14ac:dyDescent="0.2">
      <c r="E1473">
        <v>1445</v>
      </c>
      <c r="F1473">
        <f t="shared" si="54"/>
        <v>29.434000000000001</v>
      </c>
      <c r="G1473">
        <f t="shared" si="55"/>
        <v>20</v>
      </c>
    </row>
    <row r="1474" spans="5:7" x14ac:dyDescent="0.2">
      <c r="E1474">
        <v>1446</v>
      </c>
      <c r="F1474">
        <f t="shared" si="54"/>
        <v>29.434000000000001</v>
      </c>
      <c r="G1474">
        <f t="shared" si="55"/>
        <v>20</v>
      </c>
    </row>
    <row r="1475" spans="5:7" x14ac:dyDescent="0.2">
      <c r="E1475">
        <v>1447</v>
      </c>
      <c r="F1475">
        <f t="shared" si="54"/>
        <v>29.434000000000001</v>
      </c>
      <c r="G1475">
        <f t="shared" si="55"/>
        <v>20</v>
      </c>
    </row>
    <row r="1476" spans="5:7" x14ac:dyDescent="0.2">
      <c r="E1476">
        <v>1448</v>
      </c>
      <c r="F1476">
        <f t="shared" si="54"/>
        <v>29.434000000000001</v>
      </c>
      <c r="G1476">
        <f t="shared" si="55"/>
        <v>20</v>
      </c>
    </row>
    <row r="1477" spans="5:7" x14ac:dyDescent="0.2">
      <c r="E1477">
        <v>1449</v>
      </c>
      <c r="F1477">
        <f t="shared" si="54"/>
        <v>29.434000000000001</v>
      </c>
      <c r="G1477">
        <f t="shared" si="55"/>
        <v>20</v>
      </c>
    </row>
    <row r="1478" spans="5:7" x14ac:dyDescent="0.2">
      <c r="E1478">
        <v>1450</v>
      </c>
      <c r="F1478">
        <f t="shared" si="54"/>
        <v>29.434000000000001</v>
      </c>
      <c r="G1478">
        <f t="shared" si="55"/>
        <v>20</v>
      </c>
    </row>
    <row r="1479" spans="5:7" x14ac:dyDescent="0.2">
      <c r="E1479">
        <v>1451</v>
      </c>
      <c r="F1479">
        <f t="shared" si="54"/>
        <v>34.716999999999999</v>
      </c>
      <c r="G1479">
        <f t="shared" si="55"/>
        <v>20</v>
      </c>
    </row>
    <row r="1480" spans="5:7" x14ac:dyDescent="0.2">
      <c r="E1480">
        <v>1452</v>
      </c>
      <c r="F1480">
        <f t="shared" si="54"/>
        <v>34.716999999999999</v>
      </c>
      <c r="G1480">
        <f t="shared" si="55"/>
        <v>20</v>
      </c>
    </row>
    <row r="1481" spans="5:7" x14ac:dyDescent="0.2">
      <c r="E1481">
        <v>1453</v>
      </c>
      <c r="F1481">
        <f t="shared" si="54"/>
        <v>34.716999999999999</v>
      </c>
      <c r="G1481">
        <f t="shared" si="55"/>
        <v>20</v>
      </c>
    </row>
    <row r="1482" spans="5:7" x14ac:dyDescent="0.2">
      <c r="E1482">
        <v>1454</v>
      </c>
      <c r="F1482">
        <f t="shared" si="54"/>
        <v>34.716999999999999</v>
      </c>
      <c r="G1482">
        <f t="shared" si="55"/>
        <v>20</v>
      </c>
    </row>
    <row r="1483" spans="5:7" x14ac:dyDescent="0.2">
      <c r="E1483">
        <v>1455</v>
      </c>
      <c r="F1483">
        <f t="shared" si="54"/>
        <v>34.716999999999999</v>
      </c>
      <c r="G1483">
        <f t="shared" si="55"/>
        <v>20</v>
      </c>
    </row>
    <row r="1484" spans="5:7" x14ac:dyDescent="0.2">
      <c r="E1484">
        <v>1456</v>
      </c>
      <c r="F1484">
        <f t="shared" si="54"/>
        <v>34.716999999999999</v>
      </c>
      <c r="G1484">
        <f t="shared" si="55"/>
        <v>20</v>
      </c>
    </row>
    <row r="1485" spans="5:7" x14ac:dyDescent="0.2">
      <c r="E1485">
        <v>1457</v>
      </c>
      <c r="F1485">
        <f t="shared" si="54"/>
        <v>34.716999999999999</v>
      </c>
      <c r="G1485">
        <f t="shared" si="55"/>
        <v>20</v>
      </c>
    </row>
    <row r="1486" spans="5:7" x14ac:dyDescent="0.2">
      <c r="E1486">
        <v>1458</v>
      </c>
      <c r="F1486">
        <f t="shared" si="54"/>
        <v>34.716999999999999</v>
      </c>
      <c r="G1486">
        <f t="shared" si="55"/>
        <v>20</v>
      </c>
    </row>
    <row r="1487" spans="5:7" x14ac:dyDescent="0.2">
      <c r="E1487">
        <v>1459</v>
      </c>
      <c r="F1487">
        <f t="shared" si="54"/>
        <v>34.716999999999999</v>
      </c>
      <c r="G1487">
        <f t="shared" si="55"/>
        <v>20</v>
      </c>
    </row>
    <row r="1488" spans="5:7" x14ac:dyDescent="0.2">
      <c r="E1488">
        <v>1460</v>
      </c>
      <c r="F1488">
        <f t="shared" si="54"/>
        <v>34.716999999999999</v>
      </c>
      <c r="G1488">
        <f t="shared" si="55"/>
        <v>20</v>
      </c>
    </row>
    <row r="1489" spans="5:7" x14ac:dyDescent="0.2">
      <c r="E1489">
        <v>1461</v>
      </c>
      <c r="F1489">
        <f t="shared" si="54"/>
        <v>34.716999999999999</v>
      </c>
      <c r="G1489">
        <f t="shared" si="55"/>
        <v>20</v>
      </c>
    </row>
    <row r="1490" spans="5:7" x14ac:dyDescent="0.2">
      <c r="E1490">
        <v>1462</v>
      </c>
      <c r="F1490">
        <f t="shared" si="54"/>
        <v>34.716999999999999</v>
      </c>
      <c r="G1490">
        <f t="shared" si="55"/>
        <v>20</v>
      </c>
    </row>
    <row r="1491" spans="5:7" x14ac:dyDescent="0.2">
      <c r="E1491">
        <v>1463</v>
      </c>
      <c r="F1491">
        <f t="shared" si="54"/>
        <v>34.716999999999999</v>
      </c>
      <c r="G1491">
        <f t="shared" si="55"/>
        <v>20</v>
      </c>
    </row>
    <row r="1492" spans="5:7" x14ac:dyDescent="0.2">
      <c r="E1492">
        <v>1464</v>
      </c>
      <c r="F1492">
        <f t="shared" si="54"/>
        <v>34.716999999999999</v>
      </c>
      <c r="G1492">
        <f t="shared" si="55"/>
        <v>20</v>
      </c>
    </row>
    <row r="1493" spans="5:7" x14ac:dyDescent="0.2">
      <c r="E1493">
        <v>1465</v>
      </c>
      <c r="F1493">
        <f t="shared" si="54"/>
        <v>34.716999999999999</v>
      </c>
      <c r="G1493">
        <f t="shared" si="55"/>
        <v>20</v>
      </c>
    </row>
    <row r="1494" spans="5:7" x14ac:dyDescent="0.2">
      <c r="E1494">
        <v>1466</v>
      </c>
      <c r="F1494">
        <f t="shared" si="54"/>
        <v>34.716999999999999</v>
      </c>
      <c r="G1494">
        <f t="shared" si="55"/>
        <v>20</v>
      </c>
    </row>
    <row r="1495" spans="5:7" x14ac:dyDescent="0.2">
      <c r="E1495">
        <v>1467</v>
      </c>
      <c r="F1495">
        <f t="shared" si="54"/>
        <v>34.716999999999999</v>
      </c>
      <c r="G1495">
        <f t="shared" si="55"/>
        <v>20</v>
      </c>
    </row>
    <row r="1496" spans="5:7" x14ac:dyDescent="0.2">
      <c r="E1496">
        <v>1468</v>
      </c>
      <c r="F1496">
        <f t="shared" si="54"/>
        <v>34.716999999999999</v>
      </c>
      <c r="G1496">
        <f t="shared" si="55"/>
        <v>20</v>
      </c>
    </row>
    <row r="1497" spans="5:7" x14ac:dyDescent="0.2">
      <c r="E1497">
        <v>1469</v>
      </c>
      <c r="F1497">
        <f t="shared" si="54"/>
        <v>34.716999999999999</v>
      </c>
      <c r="G1497">
        <f t="shared" si="55"/>
        <v>20</v>
      </c>
    </row>
    <row r="1498" spans="5:7" x14ac:dyDescent="0.2">
      <c r="E1498">
        <v>1470</v>
      </c>
      <c r="F1498">
        <f t="shared" si="54"/>
        <v>34.716999999999999</v>
      </c>
      <c r="G1498">
        <f t="shared" si="55"/>
        <v>20</v>
      </c>
    </row>
    <row r="1499" spans="5:7" x14ac:dyDescent="0.2">
      <c r="E1499">
        <v>1471</v>
      </c>
      <c r="F1499">
        <f t="shared" si="54"/>
        <v>34.716999999999999</v>
      </c>
      <c r="G1499">
        <f t="shared" si="55"/>
        <v>20</v>
      </c>
    </row>
    <row r="1500" spans="5:7" x14ac:dyDescent="0.2">
      <c r="E1500">
        <v>1472</v>
      </c>
      <c r="F1500">
        <f t="shared" si="54"/>
        <v>34.716999999999999</v>
      </c>
      <c r="G1500">
        <f t="shared" si="55"/>
        <v>20</v>
      </c>
    </row>
    <row r="1501" spans="5:7" x14ac:dyDescent="0.2">
      <c r="E1501">
        <v>1473</v>
      </c>
      <c r="F1501">
        <f t="shared" si="54"/>
        <v>34.716999999999999</v>
      </c>
      <c r="G1501">
        <f t="shared" si="55"/>
        <v>20</v>
      </c>
    </row>
    <row r="1502" spans="5:7" x14ac:dyDescent="0.2">
      <c r="E1502">
        <v>1474</v>
      </c>
      <c r="F1502">
        <f t="shared" ref="F1502:F1565" si="56">VLOOKUP(E1502,$B$29:$C$124,2)</f>
        <v>34.716999999999999</v>
      </c>
      <c r="G1502">
        <f t="shared" ref="G1502:G1565" si="57">INT(((ROW(G1474)-1)/75)+1)</f>
        <v>20</v>
      </c>
    </row>
    <row r="1503" spans="5:7" x14ac:dyDescent="0.2">
      <c r="E1503">
        <v>1475</v>
      </c>
      <c r="F1503">
        <f t="shared" si="56"/>
        <v>34.716999999999999</v>
      </c>
      <c r="G1503">
        <f t="shared" si="57"/>
        <v>20</v>
      </c>
    </row>
    <row r="1504" spans="5:7" x14ac:dyDescent="0.2">
      <c r="E1504">
        <v>1476</v>
      </c>
      <c r="F1504">
        <f t="shared" si="56"/>
        <v>31.09</v>
      </c>
      <c r="G1504">
        <f t="shared" si="57"/>
        <v>20</v>
      </c>
    </row>
    <row r="1505" spans="5:7" x14ac:dyDescent="0.2">
      <c r="E1505">
        <v>1477</v>
      </c>
      <c r="F1505">
        <f t="shared" si="56"/>
        <v>31.09</v>
      </c>
      <c r="G1505">
        <f t="shared" si="57"/>
        <v>20</v>
      </c>
    </row>
    <row r="1506" spans="5:7" x14ac:dyDescent="0.2">
      <c r="E1506">
        <v>1478</v>
      </c>
      <c r="F1506">
        <f t="shared" si="56"/>
        <v>31.09</v>
      </c>
      <c r="G1506">
        <f t="shared" si="57"/>
        <v>20</v>
      </c>
    </row>
    <row r="1507" spans="5:7" x14ac:dyDescent="0.2">
      <c r="E1507">
        <v>1479</v>
      </c>
      <c r="F1507">
        <f t="shared" si="56"/>
        <v>31.09</v>
      </c>
      <c r="G1507">
        <f t="shared" si="57"/>
        <v>20</v>
      </c>
    </row>
    <row r="1508" spans="5:7" x14ac:dyDescent="0.2">
      <c r="E1508">
        <v>1480</v>
      </c>
      <c r="F1508">
        <f t="shared" si="56"/>
        <v>31.09</v>
      </c>
      <c r="G1508">
        <f t="shared" si="57"/>
        <v>20</v>
      </c>
    </row>
    <row r="1509" spans="5:7" x14ac:dyDescent="0.2">
      <c r="E1509">
        <v>1481</v>
      </c>
      <c r="F1509">
        <f t="shared" si="56"/>
        <v>31.09</v>
      </c>
      <c r="G1509">
        <f t="shared" si="57"/>
        <v>20</v>
      </c>
    </row>
    <row r="1510" spans="5:7" x14ac:dyDescent="0.2">
      <c r="E1510">
        <v>1482</v>
      </c>
      <c r="F1510">
        <f t="shared" si="56"/>
        <v>31.09</v>
      </c>
      <c r="G1510">
        <f t="shared" si="57"/>
        <v>20</v>
      </c>
    </row>
    <row r="1511" spans="5:7" x14ac:dyDescent="0.2">
      <c r="E1511">
        <v>1483</v>
      </c>
      <c r="F1511">
        <f t="shared" si="56"/>
        <v>31.09</v>
      </c>
      <c r="G1511">
        <f t="shared" si="57"/>
        <v>20</v>
      </c>
    </row>
    <row r="1512" spans="5:7" x14ac:dyDescent="0.2">
      <c r="E1512">
        <v>1484</v>
      </c>
      <c r="F1512">
        <f t="shared" si="56"/>
        <v>31.09</v>
      </c>
      <c r="G1512">
        <f t="shared" si="57"/>
        <v>20</v>
      </c>
    </row>
    <row r="1513" spans="5:7" x14ac:dyDescent="0.2">
      <c r="E1513">
        <v>1485</v>
      </c>
      <c r="F1513">
        <f t="shared" si="56"/>
        <v>31.09</v>
      </c>
      <c r="G1513">
        <f t="shared" si="57"/>
        <v>20</v>
      </c>
    </row>
    <row r="1514" spans="5:7" x14ac:dyDescent="0.2">
      <c r="E1514">
        <v>1486</v>
      </c>
      <c r="F1514">
        <f t="shared" si="56"/>
        <v>31.09</v>
      </c>
      <c r="G1514">
        <f t="shared" si="57"/>
        <v>20</v>
      </c>
    </row>
    <row r="1515" spans="5:7" x14ac:dyDescent="0.2">
      <c r="E1515">
        <v>1487</v>
      </c>
      <c r="F1515">
        <f t="shared" si="56"/>
        <v>31.09</v>
      </c>
      <c r="G1515">
        <f t="shared" si="57"/>
        <v>20</v>
      </c>
    </row>
    <row r="1516" spans="5:7" x14ac:dyDescent="0.2">
      <c r="E1516">
        <v>1488</v>
      </c>
      <c r="F1516">
        <f t="shared" si="56"/>
        <v>31.09</v>
      </c>
      <c r="G1516">
        <f t="shared" si="57"/>
        <v>20</v>
      </c>
    </row>
    <row r="1517" spans="5:7" x14ac:dyDescent="0.2">
      <c r="E1517">
        <v>1489</v>
      </c>
      <c r="F1517">
        <f t="shared" si="56"/>
        <v>31.09</v>
      </c>
      <c r="G1517">
        <f t="shared" si="57"/>
        <v>20</v>
      </c>
    </row>
    <row r="1518" spans="5:7" x14ac:dyDescent="0.2">
      <c r="E1518">
        <v>1490</v>
      </c>
      <c r="F1518">
        <f t="shared" si="56"/>
        <v>31.09</v>
      </c>
      <c r="G1518">
        <f t="shared" si="57"/>
        <v>20</v>
      </c>
    </row>
    <row r="1519" spans="5:7" x14ac:dyDescent="0.2">
      <c r="E1519">
        <v>1491</v>
      </c>
      <c r="F1519">
        <f t="shared" si="56"/>
        <v>31.09</v>
      </c>
      <c r="G1519">
        <f t="shared" si="57"/>
        <v>20</v>
      </c>
    </row>
    <row r="1520" spans="5:7" x14ac:dyDescent="0.2">
      <c r="E1520">
        <v>1492</v>
      </c>
      <c r="F1520">
        <f t="shared" si="56"/>
        <v>31.09</v>
      </c>
      <c r="G1520">
        <f t="shared" si="57"/>
        <v>20</v>
      </c>
    </row>
    <row r="1521" spans="5:7" x14ac:dyDescent="0.2">
      <c r="E1521">
        <v>1493</v>
      </c>
      <c r="F1521">
        <f t="shared" si="56"/>
        <v>31.09</v>
      </c>
      <c r="G1521">
        <f t="shared" si="57"/>
        <v>20</v>
      </c>
    </row>
    <row r="1522" spans="5:7" x14ac:dyDescent="0.2">
      <c r="E1522">
        <v>1494</v>
      </c>
      <c r="F1522">
        <f t="shared" si="56"/>
        <v>31.09</v>
      </c>
      <c r="G1522">
        <f t="shared" si="57"/>
        <v>20</v>
      </c>
    </row>
    <row r="1523" spans="5:7" x14ac:dyDescent="0.2">
      <c r="E1523">
        <v>1495</v>
      </c>
      <c r="F1523">
        <f t="shared" si="56"/>
        <v>31.09</v>
      </c>
      <c r="G1523">
        <f t="shared" si="57"/>
        <v>20</v>
      </c>
    </row>
    <row r="1524" spans="5:7" x14ac:dyDescent="0.2">
      <c r="E1524">
        <v>1496</v>
      </c>
      <c r="F1524">
        <f t="shared" si="56"/>
        <v>31.09</v>
      </c>
      <c r="G1524">
        <f t="shared" si="57"/>
        <v>20</v>
      </c>
    </row>
    <row r="1525" spans="5:7" x14ac:dyDescent="0.2">
      <c r="E1525">
        <v>1497</v>
      </c>
      <c r="F1525">
        <f t="shared" si="56"/>
        <v>31.09</v>
      </c>
      <c r="G1525">
        <f t="shared" si="57"/>
        <v>20</v>
      </c>
    </row>
    <row r="1526" spans="5:7" x14ac:dyDescent="0.2">
      <c r="E1526">
        <v>1498</v>
      </c>
      <c r="F1526">
        <f t="shared" si="56"/>
        <v>31.09</v>
      </c>
      <c r="G1526">
        <f t="shared" si="57"/>
        <v>20</v>
      </c>
    </row>
    <row r="1527" spans="5:7" x14ac:dyDescent="0.2">
      <c r="E1527">
        <v>1499</v>
      </c>
      <c r="F1527">
        <f t="shared" si="56"/>
        <v>31.09</v>
      </c>
      <c r="G1527">
        <f t="shared" si="57"/>
        <v>20</v>
      </c>
    </row>
    <row r="1528" spans="5:7" x14ac:dyDescent="0.2">
      <c r="E1528">
        <v>1500</v>
      </c>
      <c r="F1528">
        <f t="shared" si="56"/>
        <v>31.09</v>
      </c>
      <c r="G1528">
        <f t="shared" si="57"/>
        <v>20</v>
      </c>
    </row>
    <row r="1529" spans="5:7" x14ac:dyDescent="0.2">
      <c r="E1529">
        <v>1501</v>
      </c>
      <c r="F1529">
        <f t="shared" si="56"/>
        <v>23.408000000000001</v>
      </c>
      <c r="G1529">
        <f t="shared" si="57"/>
        <v>21</v>
      </c>
    </row>
    <row r="1530" spans="5:7" x14ac:dyDescent="0.2">
      <c r="E1530">
        <v>1502</v>
      </c>
      <c r="F1530">
        <f t="shared" si="56"/>
        <v>23.408000000000001</v>
      </c>
      <c r="G1530">
        <f t="shared" si="57"/>
        <v>21</v>
      </c>
    </row>
    <row r="1531" spans="5:7" x14ac:dyDescent="0.2">
      <c r="E1531">
        <v>1503</v>
      </c>
      <c r="F1531">
        <f t="shared" si="56"/>
        <v>23.408000000000001</v>
      </c>
      <c r="G1531">
        <f t="shared" si="57"/>
        <v>21</v>
      </c>
    </row>
    <row r="1532" spans="5:7" x14ac:dyDescent="0.2">
      <c r="E1532">
        <v>1504</v>
      </c>
      <c r="F1532">
        <f t="shared" si="56"/>
        <v>23.408000000000001</v>
      </c>
      <c r="G1532">
        <f t="shared" si="57"/>
        <v>21</v>
      </c>
    </row>
    <row r="1533" spans="5:7" x14ac:dyDescent="0.2">
      <c r="E1533">
        <v>1505</v>
      </c>
      <c r="F1533">
        <f t="shared" si="56"/>
        <v>23.408000000000001</v>
      </c>
      <c r="G1533">
        <f t="shared" si="57"/>
        <v>21</v>
      </c>
    </row>
    <row r="1534" spans="5:7" x14ac:dyDescent="0.2">
      <c r="E1534">
        <v>1506</v>
      </c>
      <c r="F1534">
        <f t="shared" si="56"/>
        <v>23.408000000000001</v>
      </c>
      <c r="G1534">
        <f t="shared" si="57"/>
        <v>21</v>
      </c>
    </row>
    <row r="1535" spans="5:7" x14ac:dyDescent="0.2">
      <c r="E1535">
        <v>1507</v>
      </c>
      <c r="F1535">
        <f t="shared" si="56"/>
        <v>23.408000000000001</v>
      </c>
      <c r="G1535">
        <f t="shared" si="57"/>
        <v>21</v>
      </c>
    </row>
    <row r="1536" spans="5:7" x14ac:dyDescent="0.2">
      <c r="E1536">
        <v>1508</v>
      </c>
      <c r="F1536">
        <f t="shared" si="56"/>
        <v>23.408000000000001</v>
      </c>
      <c r="G1536">
        <f t="shared" si="57"/>
        <v>21</v>
      </c>
    </row>
    <row r="1537" spans="5:7" x14ac:dyDescent="0.2">
      <c r="E1537">
        <v>1509</v>
      </c>
      <c r="F1537">
        <f t="shared" si="56"/>
        <v>23.408000000000001</v>
      </c>
      <c r="G1537">
        <f t="shared" si="57"/>
        <v>21</v>
      </c>
    </row>
    <row r="1538" spans="5:7" x14ac:dyDescent="0.2">
      <c r="E1538">
        <v>1510</v>
      </c>
      <c r="F1538">
        <f t="shared" si="56"/>
        <v>23.408000000000001</v>
      </c>
      <c r="G1538">
        <f t="shared" si="57"/>
        <v>21</v>
      </c>
    </row>
    <row r="1539" spans="5:7" x14ac:dyDescent="0.2">
      <c r="E1539">
        <v>1511</v>
      </c>
      <c r="F1539">
        <f t="shared" si="56"/>
        <v>23.408000000000001</v>
      </c>
      <c r="G1539">
        <f t="shared" si="57"/>
        <v>21</v>
      </c>
    </row>
    <row r="1540" spans="5:7" x14ac:dyDescent="0.2">
      <c r="E1540">
        <v>1512</v>
      </c>
      <c r="F1540">
        <f t="shared" si="56"/>
        <v>23.408000000000001</v>
      </c>
      <c r="G1540">
        <f t="shared" si="57"/>
        <v>21</v>
      </c>
    </row>
    <row r="1541" spans="5:7" x14ac:dyDescent="0.2">
      <c r="E1541">
        <v>1513</v>
      </c>
      <c r="F1541">
        <f t="shared" si="56"/>
        <v>23.408000000000001</v>
      </c>
      <c r="G1541">
        <f t="shared" si="57"/>
        <v>21</v>
      </c>
    </row>
    <row r="1542" spans="5:7" x14ac:dyDescent="0.2">
      <c r="E1542">
        <v>1514</v>
      </c>
      <c r="F1542">
        <f t="shared" si="56"/>
        <v>23.408000000000001</v>
      </c>
      <c r="G1542">
        <f t="shared" si="57"/>
        <v>21</v>
      </c>
    </row>
    <row r="1543" spans="5:7" x14ac:dyDescent="0.2">
      <c r="E1543">
        <v>1515</v>
      </c>
      <c r="F1543">
        <f t="shared" si="56"/>
        <v>23.408000000000001</v>
      </c>
      <c r="G1543">
        <f t="shared" si="57"/>
        <v>21</v>
      </c>
    </row>
    <row r="1544" spans="5:7" x14ac:dyDescent="0.2">
      <c r="E1544">
        <v>1516</v>
      </c>
      <c r="F1544">
        <f t="shared" si="56"/>
        <v>23.408000000000001</v>
      </c>
      <c r="G1544">
        <f t="shared" si="57"/>
        <v>21</v>
      </c>
    </row>
    <row r="1545" spans="5:7" x14ac:dyDescent="0.2">
      <c r="E1545">
        <v>1517</v>
      </c>
      <c r="F1545">
        <f t="shared" si="56"/>
        <v>23.408000000000001</v>
      </c>
      <c r="G1545">
        <f t="shared" si="57"/>
        <v>21</v>
      </c>
    </row>
    <row r="1546" spans="5:7" x14ac:dyDescent="0.2">
      <c r="E1546">
        <v>1518</v>
      </c>
      <c r="F1546">
        <f t="shared" si="56"/>
        <v>23.408000000000001</v>
      </c>
      <c r="G1546">
        <f t="shared" si="57"/>
        <v>21</v>
      </c>
    </row>
    <row r="1547" spans="5:7" x14ac:dyDescent="0.2">
      <c r="E1547">
        <v>1519</v>
      </c>
      <c r="F1547">
        <f t="shared" si="56"/>
        <v>23.408000000000001</v>
      </c>
      <c r="G1547">
        <f t="shared" si="57"/>
        <v>21</v>
      </c>
    </row>
    <row r="1548" spans="5:7" x14ac:dyDescent="0.2">
      <c r="E1548">
        <v>1520</v>
      </c>
      <c r="F1548">
        <f t="shared" si="56"/>
        <v>23.408000000000001</v>
      </c>
      <c r="G1548">
        <f t="shared" si="57"/>
        <v>21</v>
      </c>
    </row>
    <row r="1549" spans="5:7" x14ac:dyDescent="0.2">
      <c r="E1549">
        <v>1521</v>
      </c>
      <c r="F1549">
        <f t="shared" si="56"/>
        <v>23.408000000000001</v>
      </c>
      <c r="G1549">
        <f t="shared" si="57"/>
        <v>21</v>
      </c>
    </row>
    <row r="1550" spans="5:7" x14ac:dyDescent="0.2">
      <c r="E1550">
        <v>1522</v>
      </c>
      <c r="F1550">
        <f t="shared" si="56"/>
        <v>23.408000000000001</v>
      </c>
      <c r="G1550">
        <f t="shared" si="57"/>
        <v>21</v>
      </c>
    </row>
    <row r="1551" spans="5:7" x14ac:dyDescent="0.2">
      <c r="E1551">
        <v>1523</v>
      </c>
      <c r="F1551">
        <f t="shared" si="56"/>
        <v>23.408000000000001</v>
      </c>
      <c r="G1551">
        <f t="shared" si="57"/>
        <v>21</v>
      </c>
    </row>
    <row r="1552" spans="5:7" x14ac:dyDescent="0.2">
      <c r="E1552">
        <v>1524</v>
      </c>
      <c r="F1552">
        <f t="shared" si="56"/>
        <v>23.408000000000001</v>
      </c>
      <c r="G1552">
        <f t="shared" si="57"/>
        <v>21</v>
      </c>
    </row>
    <row r="1553" spans="5:7" x14ac:dyDescent="0.2">
      <c r="E1553">
        <v>1525</v>
      </c>
      <c r="F1553">
        <f t="shared" si="56"/>
        <v>23.408000000000001</v>
      </c>
      <c r="G1553">
        <f t="shared" si="57"/>
        <v>21</v>
      </c>
    </row>
    <row r="1554" spans="5:7" x14ac:dyDescent="0.2">
      <c r="E1554">
        <v>1526</v>
      </c>
      <c r="F1554">
        <f t="shared" si="56"/>
        <v>24.151</v>
      </c>
      <c r="G1554">
        <f t="shared" si="57"/>
        <v>21</v>
      </c>
    </row>
    <row r="1555" spans="5:7" x14ac:dyDescent="0.2">
      <c r="E1555">
        <v>1527</v>
      </c>
      <c r="F1555">
        <f t="shared" si="56"/>
        <v>24.151</v>
      </c>
      <c r="G1555">
        <f t="shared" si="57"/>
        <v>21</v>
      </c>
    </row>
    <row r="1556" spans="5:7" x14ac:dyDescent="0.2">
      <c r="E1556">
        <v>1528</v>
      </c>
      <c r="F1556">
        <f t="shared" si="56"/>
        <v>24.151</v>
      </c>
      <c r="G1556">
        <f t="shared" si="57"/>
        <v>21</v>
      </c>
    </row>
    <row r="1557" spans="5:7" x14ac:dyDescent="0.2">
      <c r="E1557">
        <v>1529</v>
      </c>
      <c r="F1557">
        <f t="shared" si="56"/>
        <v>24.151</v>
      </c>
      <c r="G1557">
        <f t="shared" si="57"/>
        <v>21</v>
      </c>
    </row>
    <row r="1558" spans="5:7" x14ac:dyDescent="0.2">
      <c r="E1558">
        <v>1530</v>
      </c>
      <c r="F1558">
        <f t="shared" si="56"/>
        <v>24.151</v>
      </c>
      <c r="G1558">
        <f t="shared" si="57"/>
        <v>21</v>
      </c>
    </row>
    <row r="1559" spans="5:7" x14ac:dyDescent="0.2">
      <c r="E1559">
        <v>1531</v>
      </c>
      <c r="F1559">
        <f t="shared" si="56"/>
        <v>24.151</v>
      </c>
      <c r="G1559">
        <f t="shared" si="57"/>
        <v>21</v>
      </c>
    </row>
    <row r="1560" spans="5:7" x14ac:dyDescent="0.2">
      <c r="E1560">
        <v>1532</v>
      </c>
      <c r="F1560">
        <f t="shared" si="56"/>
        <v>24.151</v>
      </c>
      <c r="G1560">
        <f t="shared" si="57"/>
        <v>21</v>
      </c>
    </row>
    <row r="1561" spans="5:7" x14ac:dyDescent="0.2">
      <c r="E1561">
        <v>1533</v>
      </c>
      <c r="F1561">
        <f t="shared" si="56"/>
        <v>24.151</v>
      </c>
      <c r="G1561">
        <f t="shared" si="57"/>
        <v>21</v>
      </c>
    </row>
    <row r="1562" spans="5:7" x14ac:dyDescent="0.2">
      <c r="E1562">
        <v>1534</v>
      </c>
      <c r="F1562">
        <f t="shared" si="56"/>
        <v>24.151</v>
      </c>
      <c r="G1562">
        <f t="shared" si="57"/>
        <v>21</v>
      </c>
    </row>
    <row r="1563" spans="5:7" x14ac:dyDescent="0.2">
      <c r="E1563">
        <v>1535</v>
      </c>
      <c r="F1563">
        <f t="shared" si="56"/>
        <v>24.151</v>
      </c>
      <c r="G1563">
        <f t="shared" si="57"/>
        <v>21</v>
      </c>
    </row>
    <row r="1564" spans="5:7" x14ac:dyDescent="0.2">
      <c r="E1564">
        <v>1536</v>
      </c>
      <c r="F1564">
        <f t="shared" si="56"/>
        <v>24.151</v>
      </c>
      <c r="G1564">
        <f t="shared" si="57"/>
        <v>21</v>
      </c>
    </row>
    <row r="1565" spans="5:7" x14ac:dyDescent="0.2">
      <c r="E1565">
        <v>1537</v>
      </c>
      <c r="F1565">
        <f t="shared" si="56"/>
        <v>24.151</v>
      </c>
      <c r="G1565">
        <f t="shared" si="57"/>
        <v>21</v>
      </c>
    </row>
    <row r="1566" spans="5:7" x14ac:dyDescent="0.2">
      <c r="E1566">
        <v>1538</v>
      </c>
      <c r="F1566">
        <f t="shared" ref="F1566:F1629" si="58">VLOOKUP(E1566,$B$29:$C$124,2)</f>
        <v>24.151</v>
      </c>
      <c r="G1566">
        <f t="shared" ref="G1566:G1629" si="59">INT(((ROW(G1538)-1)/75)+1)</f>
        <v>21</v>
      </c>
    </row>
    <row r="1567" spans="5:7" x14ac:dyDescent="0.2">
      <c r="E1567">
        <v>1539</v>
      </c>
      <c r="F1567">
        <f t="shared" si="58"/>
        <v>24.151</v>
      </c>
      <c r="G1567">
        <f t="shared" si="59"/>
        <v>21</v>
      </c>
    </row>
    <row r="1568" spans="5:7" x14ac:dyDescent="0.2">
      <c r="E1568">
        <v>1540</v>
      </c>
      <c r="F1568">
        <f t="shared" si="58"/>
        <v>24.151</v>
      </c>
      <c r="G1568">
        <f t="shared" si="59"/>
        <v>21</v>
      </c>
    </row>
    <row r="1569" spans="5:7" x14ac:dyDescent="0.2">
      <c r="E1569">
        <v>1541</v>
      </c>
      <c r="F1569">
        <f t="shared" si="58"/>
        <v>24.151</v>
      </c>
      <c r="G1569">
        <f t="shared" si="59"/>
        <v>21</v>
      </c>
    </row>
    <row r="1570" spans="5:7" x14ac:dyDescent="0.2">
      <c r="E1570">
        <v>1542</v>
      </c>
      <c r="F1570">
        <f t="shared" si="58"/>
        <v>24.151</v>
      </c>
      <c r="G1570">
        <f t="shared" si="59"/>
        <v>21</v>
      </c>
    </row>
    <row r="1571" spans="5:7" x14ac:dyDescent="0.2">
      <c r="E1571">
        <v>1543</v>
      </c>
      <c r="F1571">
        <f t="shared" si="58"/>
        <v>24.151</v>
      </c>
      <c r="G1571">
        <f t="shared" si="59"/>
        <v>21</v>
      </c>
    </row>
    <row r="1572" spans="5:7" x14ac:dyDescent="0.2">
      <c r="E1572">
        <v>1544</v>
      </c>
      <c r="F1572">
        <f t="shared" si="58"/>
        <v>24.151</v>
      </c>
      <c r="G1572">
        <f t="shared" si="59"/>
        <v>21</v>
      </c>
    </row>
    <row r="1573" spans="5:7" x14ac:dyDescent="0.2">
      <c r="E1573">
        <v>1545</v>
      </c>
      <c r="F1573">
        <f t="shared" si="58"/>
        <v>24.151</v>
      </c>
      <c r="G1573">
        <f t="shared" si="59"/>
        <v>21</v>
      </c>
    </row>
    <row r="1574" spans="5:7" x14ac:dyDescent="0.2">
      <c r="E1574">
        <v>1546</v>
      </c>
      <c r="F1574">
        <f t="shared" si="58"/>
        <v>24.151</v>
      </c>
      <c r="G1574">
        <f t="shared" si="59"/>
        <v>21</v>
      </c>
    </row>
    <row r="1575" spans="5:7" x14ac:dyDescent="0.2">
      <c r="E1575">
        <v>1547</v>
      </c>
      <c r="F1575">
        <f t="shared" si="58"/>
        <v>24.151</v>
      </c>
      <c r="G1575">
        <f t="shared" si="59"/>
        <v>21</v>
      </c>
    </row>
    <row r="1576" spans="5:7" x14ac:dyDescent="0.2">
      <c r="E1576">
        <v>1548</v>
      </c>
      <c r="F1576">
        <f t="shared" si="58"/>
        <v>24.151</v>
      </c>
      <c r="G1576">
        <f t="shared" si="59"/>
        <v>21</v>
      </c>
    </row>
    <row r="1577" spans="5:7" x14ac:dyDescent="0.2">
      <c r="E1577">
        <v>1549</v>
      </c>
      <c r="F1577">
        <f t="shared" si="58"/>
        <v>24.151</v>
      </c>
      <c r="G1577">
        <f t="shared" si="59"/>
        <v>21</v>
      </c>
    </row>
    <row r="1578" spans="5:7" x14ac:dyDescent="0.2">
      <c r="E1578">
        <v>1550</v>
      </c>
      <c r="F1578">
        <f t="shared" si="58"/>
        <v>24.151</v>
      </c>
      <c r="G1578">
        <f t="shared" si="59"/>
        <v>21</v>
      </c>
    </row>
    <row r="1579" spans="5:7" x14ac:dyDescent="0.2">
      <c r="E1579">
        <v>1551</v>
      </c>
      <c r="F1579">
        <f t="shared" si="58"/>
        <v>28.689</v>
      </c>
      <c r="G1579">
        <f t="shared" si="59"/>
        <v>21</v>
      </c>
    </row>
    <row r="1580" spans="5:7" x14ac:dyDescent="0.2">
      <c r="E1580">
        <v>1552</v>
      </c>
      <c r="F1580">
        <f t="shared" si="58"/>
        <v>28.689</v>
      </c>
      <c r="G1580">
        <f t="shared" si="59"/>
        <v>21</v>
      </c>
    </row>
    <row r="1581" spans="5:7" x14ac:dyDescent="0.2">
      <c r="E1581">
        <v>1553</v>
      </c>
      <c r="F1581">
        <f t="shared" si="58"/>
        <v>28.689</v>
      </c>
      <c r="G1581">
        <f t="shared" si="59"/>
        <v>21</v>
      </c>
    </row>
    <row r="1582" spans="5:7" x14ac:dyDescent="0.2">
      <c r="E1582">
        <v>1554</v>
      </c>
      <c r="F1582">
        <f t="shared" si="58"/>
        <v>28.689</v>
      </c>
      <c r="G1582">
        <f t="shared" si="59"/>
        <v>21</v>
      </c>
    </row>
    <row r="1583" spans="5:7" x14ac:dyDescent="0.2">
      <c r="E1583">
        <v>1555</v>
      </c>
      <c r="F1583">
        <f t="shared" si="58"/>
        <v>28.689</v>
      </c>
      <c r="G1583">
        <f t="shared" si="59"/>
        <v>21</v>
      </c>
    </row>
    <row r="1584" spans="5:7" x14ac:dyDescent="0.2">
      <c r="E1584">
        <v>1556</v>
      </c>
      <c r="F1584">
        <f t="shared" si="58"/>
        <v>28.689</v>
      </c>
      <c r="G1584">
        <f t="shared" si="59"/>
        <v>21</v>
      </c>
    </row>
    <row r="1585" spans="5:7" x14ac:dyDescent="0.2">
      <c r="E1585">
        <v>1557</v>
      </c>
      <c r="F1585">
        <f t="shared" si="58"/>
        <v>28.689</v>
      </c>
      <c r="G1585">
        <f t="shared" si="59"/>
        <v>21</v>
      </c>
    </row>
    <row r="1586" spans="5:7" x14ac:dyDescent="0.2">
      <c r="E1586">
        <v>1558</v>
      </c>
      <c r="F1586">
        <f t="shared" si="58"/>
        <v>28.689</v>
      </c>
      <c r="G1586">
        <f t="shared" si="59"/>
        <v>21</v>
      </c>
    </row>
    <row r="1587" spans="5:7" x14ac:dyDescent="0.2">
      <c r="E1587">
        <v>1559</v>
      </c>
      <c r="F1587">
        <f t="shared" si="58"/>
        <v>28.689</v>
      </c>
      <c r="G1587">
        <f t="shared" si="59"/>
        <v>21</v>
      </c>
    </row>
    <row r="1588" spans="5:7" x14ac:dyDescent="0.2">
      <c r="E1588">
        <v>1560</v>
      </c>
      <c r="F1588">
        <f t="shared" si="58"/>
        <v>28.689</v>
      </c>
      <c r="G1588">
        <f t="shared" si="59"/>
        <v>21</v>
      </c>
    </row>
    <row r="1589" spans="5:7" x14ac:dyDescent="0.2">
      <c r="E1589">
        <v>1561</v>
      </c>
      <c r="F1589">
        <f t="shared" si="58"/>
        <v>28.689</v>
      </c>
      <c r="G1589">
        <f t="shared" si="59"/>
        <v>21</v>
      </c>
    </row>
    <row r="1590" spans="5:7" x14ac:dyDescent="0.2">
      <c r="E1590">
        <v>1562</v>
      </c>
      <c r="F1590">
        <f t="shared" si="58"/>
        <v>28.689</v>
      </c>
      <c r="G1590">
        <f t="shared" si="59"/>
        <v>21</v>
      </c>
    </row>
    <row r="1591" spans="5:7" x14ac:dyDescent="0.2">
      <c r="E1591">
        <v>1563</v>
      </c>
      <c r="F1591">
        <f t="shared" si="58"/>
        <v>28.689</v>
      </c>
      <c r="G1591">
        <f t="shared" si="59"/>
        <v>21</v>
      </c>
    </row>
    <row r="1592" spans="5:7" x14ac:dyDescent="0.2">
      <c r="E1592">
        <v>1564</v>
      </c>
      <c r="F1592">
        <f t="shared" si="58"/>
        <v>28.689</v>
      </c>
      <c r="G1592">
        <f t="shared" si="59"/>
        <v>21</v>
      </c>
    </row>
    <row r="1593" spans="5:7" x14ac:dyDescent="0.2">
      <c r="E1593">
        <v>1565</v>
      </c>
      <c r="F1593">
        <f t="shared" si="58"/>
        <v>28.689</v>
      </c>
      <c r="G1593">
        <f t="shared" si="59"/>
        <v>21</v>
      </c>
    </row>
    <row r="1594" spans="5:7" x14ac:dyDescent="0.2">
      <c r="E1594">
        <v>1566</v>
      </c>
      <c r="F1594">
        <f t="shared" si="58"/>
        <v>28.689</v>
      </c>
      <c r="G1594">
        <f t="shared" si="59"/>
        <v>21</v>
      </c>
    </row>
    <row r="1595" spans="5:7" x14ac:dyDescent="0.2">
      <c r="E1595">
        <v>1567</v>
      </c>
      <c r="F1595">
        <f t="shared" si="58"/>
        <v>28.689</v>
      </c>
      <c r="G1595">
        <f t="shared" si="59"/>
        <v>21</v>
      </c>
    </row>
    <row r="1596" spans="5:7" x14ac:dyDescent="0.2">
      <c r="E1596">
        <v>1568</v>
      </c>
      <c r="F1596">
        <f t="shared" si="58"/>
        <v>28.689</v>
      </c>
      <c r="G1596">
        <f t="shared" si="59"/>
        <v>21</v>
      </c>
    </row>
    <row r="1597" spans="5:7" x14ac:dyDescent="0.2">
      <c r="E1597">
        <v>1569</v>
      </c>
      <c r="F1597">
        <f t="shared" si="58"/>
        <v>28.689</v>
      </c>
      <c r="G1597">
        <f t="shared" si="59"/>
        <v>21</v>
      </c>
    </row>
    <row r="1598" spans="5:7" x14ac:dyDescent="0.2">
      <c r="E1598">
        <v>1570</v>
      </c>
      <c r="F1598">
        <f t="shared" si="58"/>
        <v>28.689</v>
      </c>
      <c r="G1598">
        <f t="shared" si="59"/>
        <v>21</v>
      </c>
    </row>
    <row r="1599" spans="5:7" x14ac:dyDescent="0.2">
      <c r="E1599">
        <v>1571</v>
      </c>
      <c r="F1599">
        <f t="shared" si="58"/>
        <v>28.689</v>
      </c>
      <c r="G1599">
        <f t="shared" si="59"/>
        <v>21</v>
      </c>
    </row>
    <row r="1600" spans="5:7" x14ac:dyDescent="0.2">
      <c r="E1600">
        <v>1572</v>
      </c>
      <c r="F1600">
        <f t="shared" si="58"/>
        <v>28.689</v>
      </c>
      <c r="G1600">
        <f t="shared" si="59"/>
        <v>21</v>
      </c>
    </row>
    <row r="1601" spans="5:7" x14ac:dyDescent="0.2">
      <c r="E1601">
        <v>1573</v>
      </c>
      <c r="F1601">
        <f t="shared" si="58"/>
        <v>28.689</v>
      </c>
      <c r="G1601">
        <f t="shared" si="59"/>
        <v>21</v>
      </c>
    </row>
    <row r="1602" spans="5:7" x14ac:dyDescent="0.2">
      <c r="E1602">
        <v>1574</v>
      </c>
      <c r="F1602">
        <f t="shared" si="58"/>
        <v>28.689</v>
      </c>
      <c r="G1602">
        <f t="shared" si="59"/>
        <v>21</v>
      </c>
    </row>
    <row r="1603" spans="5:7" x14ac:dyDescent="0.2">
      <c r="E1603">
        <v>1575</v>
      </c>
      <c r="F1603">
        <f t="shared" si="58"/>
        <v>28.689</v>
      </c>
      <c r="G1603">
        <f t="shared" si="59"/>
        <v>21</v>
      </c>
    </row>
    <row r="1604" spans="5:7" x14ac:dyDescent="0.2">
      <c r="E1604">
        <v>1576</v>
      </c>
      <c r="F1604">
        <f t="shared" si="58"/>
        <v>21.887</v>
      </c>
      <c r="G1604">
        <f t="shared" si="59"/>
        <v>22</v>
      </c>
    </row>
    <row r="1605" spans="5:7" x14ac:dyDescent="0.2">
      <c r="E1605">
        <v>1577</v>
      </c>
      <c r="F1605">
        <f t="shared" si="58"/>
        <v>21.887</v>
      </c>
      <c r="G1605">
        <f t="shared" si="59"/>
        <v>22</v>
      </c>
    </row>
    <row r="1606" spans="5:7" x14ac:dyDescent="0.2">
      <c r="E1606">
        <v>1578</v>
      </c>
      <c r="F1606">
        <f t="shared" si="58"/>
        <v>21.887</v>
      </c>
      <c r="G1606">
        <f t="shared" si="59"/>
        <v>22</v>
      </c>
    </row>
    <row r="1607" spans="5:7" x14ac:dyDescent="0.2">
      <c r="E1607">
        <v>1579</v>
      </c>
      <c r="F1607">
        <f t="shared" si="58"/>
        <v>21.887</v>
      </c>
      <c r="G1607">
        <f t="shared" si="59"/>
        <v>22</v>
      </c>
    </row>
    <row r="1608" spans="5:7" x14ac:dyDescent="0.2">
      <c r="E1608">
        <v>1580</v>
      </c>
      <c r="F1608">
        <f t="shared" si="58"/>
        <v>21.887</v>
      </c>
      <c r="G1608">
        <f t="shared" si="59"/>
        <v>22</v>
      </c>
    </row>
    <row r="1609" spans="5:7" x14ac:dyDescent="0.2">
      <c r="E1609">
        <v>1581</v>
      </c>
      <c r="F1609">
        <f t="shared" si="58"/>
        <v>21.887</v>
      </c>
      <c r="G1609">
        <f t="shared" si="59"/>
        <v>22</v>
      </c>
    </row>
    <row r="1610" spans="5:7" x14ac:dyDescent="0.2">
      <c r="E1610">
        <v>1582</v>
      </c>
      <c r="F1610">
        <f t="shared" si="58"/>
        <v>21.887</v>
      </c>
      <c r="G1610">
        <f t="shared" si="59"/>
        <v>22</v>
      </c>
    </row>
    <row r="1611" spans="5:7" x14ac:dyDescent="0.2">
      <c r="E1611">
        <v>1583</v>
      </c>
      <c r="F1611">
        <f t="shared" si="58"/>
        <v>21.887</v>
      </c>
      <c r="G1611">
        <f t="shared" si="59"/>
        <v>22</v>
      </c>
    </row>
    <row r="1612" spans="5:7" x14ac:dyDescent="0.2">
      <c r="E1612">
        <v>1584</v>
      </c>
      <c r="F1612">
        <f t="shared" si="58"/>
        <v>21.887</v>
      </c>
      <c r="G1612">
        <f t="shared" si="59"/>
        <v>22</v>
      </c>
    </row>
    <row r="1613" spans="5:7" x14ac:dyDescent="0.2">
      <c r="E1613">
        <v>1585</v>
      </c>
      <c r="F1613">
        <f t="shared" si="58"/>
        <v>21.887</v>
      </c>
      <c r="G1613">
        <f t="shared" si="59"/>
        <v>22</v>
      </c>
    </row>
    <row r="1614" spans="5:7" x14ac:dyDescent="0.2">
      <c r="E1614">
        <v>1586</v>
      </c>
      <c r="F1614">
        <f t="shared" si="58"/>
        <v>21.887</v>
      </c>
      <c r="G1614">
        <f t="shared" si="59"/>
        <v>22</v>
      </c>
    </row>
    <row r="1615" spans="5:7" x14ac:dyDescent="0.2">
      <c r="E1615">
        <v>1587</v>
      </c>
      <c r="F1615">
        <f t="shared" si="58"/>
        <v>21.887</v>
      </c>
      <c r="G1615">
        <f t="shared" si="59"/>
        <v>22</v>
      </c>
    </row>
    <row r="1616" spans="5:7" x14ac:dyDescent="0.2">
      <c r="E1616">
        <v>1588</v>
      </c>
      <c r="F1616">
        <f t="shared" si="58"/>
        <v>21.887</v>
      </c>
      <c r="G1616">
        <f t="shared" si="59"/>
        <v>22</v>
      </c>
    </row>
    <row r="1617" spans="5:7" x14ac:dyDescent="0.2">
      <c r="E1617">
        <v>1589</v>
      </c>
      <c r="F1617">
        <f t="shared" si="58"/>
        <v>21.887</v>
      </c>
      <c r="G1617">
        <f t="shared" si="59"/>
        <v>22</v>
      </c>
    </row>
    <row r="1618" spans="5:7" x14ac:dyDescent="0.2">
      <c r="E1618">
        <v>1590</v>
      </c>
      <c r="F1618">
        <f t="shared" si="58"/>
        <v>21.887</v>
      </c>
      <c r="G1618">
        <f t="shared" si="59"/>
        <v>22</v>
      </c>
    </row>
    <row r="1619" spans="5:7" x14ac:dyDescent="0.2">
      <c r="E1619">
        <v>1591</v>
      </c>
      <c r="F1619">
        <f t="shared" si="58"/>
        <v>21.887</v>
      </c>
      <c r="G1619">
        <f t="shared" si="59"/>
        <v>22</v>
      </c>
    </row>
    <row r="1620" spans="5:7" x14ac:dyDescent="0.2">
      <c r="E1620">
        <v>1592</v>
      </c>
      <c r="F1620">
        <f t="shared" si="58"/>
        <v>21.887</v>
      </c>
      <c r="G1620">
        <f t="shared" si="59"/>
        <v>22</v>
      </c>
    </row>
    <row r="1621" spans="5:7" x14ac:dyDescent="0.2">
      <c r="E1621">
        <v>1593</v>
      </c>
      <c r="F1621">
        <f t="shared" si="58"/>
        <v>21.887</v>
      </c>
      <c r="G1621">
        <f t="shared" si="59"/>
        <v>22</v>
      </c>
    </row>
    <row r="1622" spans="5:7" x14ac:dyDescent="0.2">
      <c r="E1622">
        <v>1594</v>
      </c>
      <c r="F1622">
        <f t="shared" si="58"/>
        <v>21.887</v>
      </c>
      <c r="G1622">
        <f t="shared" si="59"/>
        <v>22</v>
      </c>
    </row>
    <row r="1623" spans="5:7" x14ac:dyDescent="0.2">
      <c r="E1623">
        <v>1595</v>
      </c>
      <c r="F1623">
        <f t="shared" si="58"/>
        <v>21.887</v>
      </c>
      <c r="G1623">
        <f t="shared" si="59"/>
        <v>22</v>
      </c>
    </row>
    <row r="1624" spans="5:7" x14ac:dyDescent="0.2">
      <c r="E1624">
        <v>1596</v>
      </c>
      <c r="F1624">
        <f t="shared" si="58"/>
        <v>21.887</v>
      </c>
      <c r="G1624">
        <f t="shared" si="59"/>
        <v>22</v>
      </c>
    </row>
    <row r="1625" spans="5:7" x14ac:dyDescent="0.2">
      <c r="E1625">
        <v>1597</v>
      </c>
      <c r="F1625">
        <f t="shared" si="58"/>
        <v>21.887</v>
      </c>
      <c r="G1625">
        <f t="shared" si="59"/>
        <v>22</v>
      </c>
    </row>
    <row r="1626" spans="5:7" x14ac:dyDescent="0.2">
      <c r="E1626">
        <v>1598</v>
      </c>
      <c r="F1626">
        <f t="shared" si="58"/>
        <v>21.887</v>
      </c>
      <c r="G1626">
        <f t="shared" si="59"/>
        <v>22</v>
      </c>
    </row>
    <row r="1627" spans="5:7" x14ac:dyDescent="0.2">
      <c r="E1627">
        <v>1599</v>
      </c>
      <c r="F1627">
        <f t="shared" si="58"/>
        <v>21.887</v>
      </c>
      <c r="G1627">
        <f t="shared" si="59"/>
        <v>22</v>
      </c>
    </row>
    <row r="1628" spans="5:7" x14ac:dyDescent="0.2">
      <c r="E1628">
        <v>1600</v>
      </c>
      <c r="F1628">
        <f t="shared" si="58"/>
        <v>21.887</v>
      </c>
      <c r="G1628">
        <f t="shared" si="59"/>
        <v>22</v>
      </c>
    </row>
    <row r="1629" spans="5:7" x14ac:dyDescent="0.2">
      <c r="E1629">
        <v>1601</v>
      </c>
      <c r="F1629">
        <f t="shared" si="58"/>
        <v>26.425999999999998</v>
      </c>
      <c r="G1629">
        <f t="shared" si="59"/>
        <v>22</v>
      </c>
    </row>
    <row r="1630" spans="5:7" x14ac:dyDescent="0.2">
      <c r="E1630">
        <v>1602</v>
      </c>
      <c r="F1630">
        <f t="shared" ref="F1630:F1693" si="60">VLOOKUP(E1630,$B$29:$C$124,2)</f>
        <v>26.425999999999998</v>
      </c>
      <c r="G1630">
        <f t="shared" ref="G1630:G1693" si="61">INT(((ROW(G1602)-1)/75)+1)</f>
        <v>22</v>
      </c>
    </row>
    <row r="1631" spans="5:7" x14ac:dyDescent="0.2">
      <c r="E1631">
        <v>1603</v>
      </c>
      <c r="F1631">
        <f t="shared" si="60"/>
        <v>26.425999999999998</v>
      </c>
      <c r="G1631">
        <f t="shared" si="61"/>
        <v>22</v>
      </c>
    </row>
    <row r="1632" spans="5:7" x14ac:dyDescent="0.2">
      <c r="E1632">
        <v>1604</v>
      </c>
      <c r="F1632">
        <f t="shared" si="60"/>
        <v>26.425999999999998</v>
      </c>
      <c r="G1632">
        <f t="shared" si="61"/>
        <v>22</v>
      </c>
    </row>
    <row r="1633" spans="5:7" x14ac:dyDescent="0.2">
      <c r="E1633">
        <v>1605</v>
      </c>
      <c r="F1633">
        <f t="shared" si="60"/>
        <v>26.425999999999998</v>
      </c>
      <c r="G1633">
        <f t="shared" si="61"/>
        <v>22</v>
      </c>
    </row>
    <row r="1634" spans="5:7" x14ac:dyDescent="0.2">
      <c r="E1634">
        <v>1606</v>
      </c>
      <c r="F1634">
        <f t="shared" si="60"/>
        <v>26.425999999999998</v>
      </c>
      <c r="G1634">
        <f t="shared" si="61"/>
        <v>22</v>
      </c>
    </row>
    <row r="1635" spans="5:7" x14ac:dyDescent="0.2">
      <c r="E1635">
        <v>1607</v>
      </c>
      <c r="F1635">
        <f t="shared" si="60"/>
        <v>26.425999999999998</v>
      </c>
      <c r="G1635">
        <f t="shared" si="61"/>
        <v>22</v>
      </c>
    </row>
    <row r="1636" spans="5:7" x14ac:dyDescent="0.2">
      <c r="E1636">
        <v>1608</v>
      </c>
      <c r="F1636">
        <f t="shared" si="60"/>
        <v>26.425999999999998</v>
      </c>
      <c r="G1636">
        <f t="shared" si="61"/>
        <v>22</v>
      </c>
    </row>
    <row r="1637" spans="5:7" x14ac:dyDescent="0.2">
      <c r="E1637">
        <v>1609</v>
      </c>
      <c r="F1637">
        <f t="shared" si="60"/>
        <v>26.425999999999998</v>
      </c>
      <c r="G1637">
        <f t="shared" si="61"/>
        <v>22</v>
      </c>
    </row>
    <row r="1638" spans="5:7" x14ac:dyDescent="0.2">
      <c r="E1638">
        <v>1610</v>
      </c>
      <c r="F1638">
        <f t="shared" si="60"/>
        <v>26.425999999999998</v>
      </c>
      <c r="G1638">
        <f t="shared" si="61"/>
        <v>22</v>
      </c>
    </row>
    <row r="1639" spans="5:7" x14ac:dyDescent="0.2">
      <c r="E1639">
        <v>1611</v>
      </c>
      <c r="F1639">
        <f t="shared" si="60"/>
        <v>26.425999999999998</v>
      </c>
      <c r="G1639">
        <f t="shared" si="61"/>
        <v>22</v>
      </c>
    </row>
    <row r="1640" spans="5:7" x14ac:dyDescent="0.2">
      <c r="E1640">
        <v>1612</v>
      </c>
      <c r="F1640">
        <f t="shared" si="60"/>
        <v>26.425999999999998</v>
      </c>
      <c r="G1640">
        <f t="shared" si="61"/>
        <v>22</v>
      </c>
    </row>
    <row r="1641" spans="5:7" x14ac:dyDescent="0.2">
      <c r="E1641">
        <v>1613</v>
      </c>
      <c r="F1641">
        <f t="shared" si="60"/>
        <v>26.425999999999998</v>
      </c>
      <c r="G1641">
        <f t="shared" si="61"/>
        <v>22</v>
      </c>
    </row>
    <row r="1642" spans="5:7" x14ac:dyDescent="0.2">
      <c r="E1642">
        <v>1614</v>
      </c>
      <c r="F1642">
        <f t="shared" si="60"/>
        <v>26.425999999999998</v>
      </c>
      <c r="G1642">
        <f t="shared" si="61"/>
        <v>22</v>
      </c>
    </row>
    <row r="1643" spans="5:7" x14ac:dyDescent="0.2">
      <c r="E1643">
        <v>1615</v>
      </c>
      <c r="F1643">
        <f t="shared" si="60"/>
        <v>26.425999999999998</v>
      </c>
      <c r="G1643">
        <f t="shared" si="61"/>
        <v>22</v>
      </c>
    </row>
    <row r="1644" spans="5:7" x14ac:dyDescent="0.2">
      <c r="E1644">
        <v>1616</v>
      </c>
      <c r="F1644">
        <f t="shared" si="60"/>
        <v>26.425999999999998</v>
      </c>
      <c r="G1644">
        <f t="shared" si="61"/>
        <v>22</v>
      </c>
    </row>
    <row r="1645" spans="5:7" x14ac:dyDescent="0.2">
      <c r="E1645">
        <v>1617</v>
      </c>
      <c r="F1645">
        <f t="shared" si="60"/>
        <v>26.425999999999998</v>
      </c>
      <c r="G1645">
        <f t="shared" si="61"/>
        <v>22</v>
      </c>
    </row>
    <row r="1646" spans="5:7" x14ac:dyDescent="0.2">
      <c r="E1646">
        <v>1618</v>
      </c>
      <c r="F1646">
        <f t="shared" si="60"/>
        <v>26.425999999999998</v>
      </c>
      <c r="G1646">
        <f t="shared" si="61"/>
        <v>22</v>
      </c>
    </row>
    <row r="1647" spans="5:7" x14ac:dyDescent="0.2">
      <c r="E1647">
        <v>1619</v>
      </c>
      <c r="F1647">
        <f t="shared" si="60"/>
        <v>26.425999999999998</v>
      </c>
      <c r="G1647">
        <f t="shared" si="61"/>
        <v>22</v>
      </c>
    </row>
    <row r="1648" spans="5:7" x14ac:dyDescent="0.2">
      <c r="E1648">
        <v>1620</v>
      </c>
      <c r="F1648">
        <f t="shared" si="60"/>
        <v>26.425999999999998</v>
      </c>
      <c r="G1648">
        <f t="shared" si="61"/>
        <v>22</v>
      </c>
    </row>
    <row r="1649" spans="5:7" x14ac:dyDescent="0.2">
      <c r="E1649">
        <v>1621</v>
      </c>
      <c r="F1649">
        <f t="shared" si="60"/>
        <v>26.425999999999998</v>
      </c>
      <c r="G1649">
        <f t="shared" si="61"/>
        <v>22</v>
      </c>
    </row>
    <row r="1650" spans="5:7" x14ac:dyDescent="0.2">
      <c r="E1650">
        <v>1622</v>
      </c>
      <c r="F1650">
        <f t="shared" si="60"/>
        <v>26.425999999999998</v>
      </c>
      <c r="G1650">
        <f t="shared" si="61"/>
        <v>22</v>
      </c>
    </row>
    <row r="1651" spans="5:7" x14ac:dyDescent="0.2">
      <c r="E1651">
        <v>1623</v>
      </c>
      <c r="F1651">
        <f t="shared" si="60"/>
        <v>26.425999999999998</v>
      </c>
      <c r="G1651">
        <f t="shared" si="61"/>
        <v>22</v>
      </c>
    </row>
    <row r="1652" spans="5:7" x14ac:dyDescent="0.2">
      <c r="E1652">
        <v>1624</v>
      </c>
      <c r="F1652">
        <f t="shared" si="60"/>
        <v>26.425999999999998</v>
      </c>
      <c r="G1652">
        <f t="shared" si="61"/>
        <v>22</v>
      </c>
    </row>
    <row r="1653" spans="5:7" x14ac:dyDescent="0.2">
      <c r="E1653">
        <v>1625</v>
      </c>
      <c r="F1653">
        <f t="shared" si="60"/>
        <v>26.425999999999998</v>
      </c>
      <c r="G1653">
        <f t="shared" si="61"/>
        <v>22</v>
      </c>
    </row>
    <row r="1654" spans="5:7" x14ac:dyDescent="0.2">
      <c r="E1654">
        <v>1626</v>
      </c>
      <c r="F1654">
        <f t="shared" si="60"/>
        <v>25.936</v>
      </c>
      <c r="G1654">
        <f t="shared" si="61"/>
        <v>22</v>
      </c>
    </row>
    <row r="1655" spans="5:7" x14ac:dyDescent="0.2">
      <c r="E1655">
        <v>1627</v>
      </c>
      <c r="F1655">
        <f t="shared" si="60"/>
        <v>25.936</v>
      </c>
      <c r="G1655">
        <f t="shared" si="61"/>
        <v>22</v>
      </c>
    </row>
    <row r="1656" spans="5:7" x14ac:dyDescent="0.2">
      <c r="E1656">
        <v>1628</v>
      </c>
      <c r="F1656">
        <f t="shared" si="60"/>
        <v>25.936</v>
      </c>
      <c r="G1656">
        <f t="shared" si="61"/>
        <v>22</v>
      </c>
    </row>
    <row r="1657" spans="5:7" x14ac:dyDescent="0.2">
      <c r="E1657">
        <v>1629</v>
      </c>
      <c r="F1657">
        <f t="shared" si="60"/>
        <v>25.936</v>
      </c>
      <c r="G1657">
        <f t="shared" si="61"/>
        <v>22</v>
      </c>
    </row>
    <row r="1658" spans="5:7" x14ac:dyDescent="0.2">
      <c r="E1658">
        <v>1630</v>
      </c>
      <c r="F1658">
        <f t="shared" si="60"/>
        <v>25.936</v>
      </c>
      <c r="G1658">
        <f t="shared" si="61"/>
        <v>22</v>
      </c>
    </row>
    <row r="1659" spans="5:7" x14ac:dyDescent="0.2">
      <c r="E1659">
        <v>1631</v>
      </c>
      <c r="F1659">
        <f t="shared" si="60"/>
        <v>25.936</v>
      </c>
      <c r="G1659">
        <f t="shared" si="61"/>
        <v>22</v>
      </c>
    </row>
    <row r="1660" spans="5:7" x14ac:dyDescent="0.2">
      <c r="E1660">
        <v>1632</v>
      </c>
      <c r="F1660">
        <f t="shared" si="60"/>
        <v>25.936</v>
      </c>
      <c r="G1660">
        <f t="shared" si="61"/>
        <v>22</v>
      </c>
    </row>
    <row r="1661" spans="5:7" x14ac:dyDescent="0.2">
      <c r="E1661">
        <v>1633</v>
      </c>
      <c r="F1661">
        <f t="shared" si="60"/>
        <v>25.936</v>
      </c>
      <c r="G1661">
        <f t="shared" si="61"/>
        <v>22</v>
      </c>
    </row>
    <row r="1662" spans="5:7" x14ac:dyDescent="0.2">
      <c r="E1662">
        <v>1634</v>
      </c>
      <c r="F1662">
        <f t="shared" si="60"/>
        <v>25.936</v>
      </c>
      <c r="G1662">
        <f t="shared" si="61"/>
        <v>22</v>
      </c>
    </row>
    <row r="1663" spans="5:7" x14ac:dyDescent="0.2">
      <c r="E1663">
        <v>1635</v>
      </c>
      <c r="F1663">
        <f t="shared" si="60"/>
        <v>25.936</v>
      </c>
      <c r="G1663">
        <f t="shared" si="61"/>
        <v>22</v>
      </c>
    </row>
    <row r="1664" spans="5:7" x14ac:dyDescent="0.2">
      <c r="E1664">
        <v>1636</v>
      </c>
      <c r="F1664">
        <f t="shared" si="60"/>
        <v>25.936</v>
      </c>
      <c r="G1664">
        <f t="shared" si="61"/>
        <v>22</v>
      </c>
    </row>
    <row r="1665" spans="5:7" x14ac:dyDescent="0.2">
      <c r="E1665">
        <v>1637</v>
      </c>
      <c r="F1665">
        <f t="shared" si="60"/>
        <v>25.936</v>
      </c>
      <c r="G1665">
        <f t="shared" si="61"/>
        <v>22</v>
      </c>
    </row>
    <row r="1666" spans="5:7" x14ac:dyDescent="0.2">
      <c r="E1666">
        <v>1638</v>
      </c>
      <c r="F1666">
        <f t="shared" si="60"/>
        <v>25.936</v>
      </c>
      <c r="G1666">
        <f t="shared" si="61"/>
        <v>22</v>
      </c>
    </row>
    <row r="1667" spans="5:7" x14ac:dyDescent="0.2">
      <c r="E1667">
        <v>1639</v>
      </c>
      <c r="F1667">
        <f t="shared" si="60"/>
        <v>25.936</v>
      </c>
      <c r="G1667">
        <f t="shared" si="61"/>
        <v>22</v>
      </c>
    </row>
    <row r="1668" spans="5:7" x14ac:dyDescent="0.2">
      <c r="E1668">
        <v>1640</v>
      </c>
      <c r="F1668">
        <f t="shared" si="60"/>
        <v>25.936</v>
      </c>
      <c r="G1668">
        <f t="shared" si="61"/>
        <v>22</v>
      </c>
    </row>
    <row r="1669" spans="5:7" x14ac:dyDescent="0.2">
      <c r="E1669">
        <v>1641</v>
      </c>
      <c r="F1669">
        <f t="shared" si="60"/>
        <v>25.936</v>
      </c>
      <c r="G1669">
        <f t="shared" si="61"/>
        <v>22</v>
      </c>
    </row>
    <row r="1670" spans="5:7" x14ac:dyDescent="0.2">
      <c r="E1670">
        <v>1642</v>
      </c>
      <c r="F1670">
        <f t="shared" si="60"/>
        <v>25.936</v>
      </c>
      <c r="G1670">
        <f t="shared" si="61"/>
        <v>22</v>
      </c>
    </row>
    <row r="1671" spans="5:7" x14ac:dyDescent="0.2">
      <c r="E1671">
        <v>1643</v>
      </c>
      <c r="F1671">
        <f t="shared" si="60"/>
        <v>25.936</v>
      </c>
      <c r="G1671">
        <f t="shared" si="61"/>
        <v>22</v>
      </c>
    </row>
    <row r="1672" spans="5:7" x14ac:dyDescent="0.2">
      <c r="E1672">
        <v>1644</v>
      </c>
      <c r="F1672">
        <f t="shared" si="60"/>
        <v>25.936</v>
      </c>
      <c r="G1672">
        <f t="shared" si="61"/>
        <v>22</v>
      </c>
    </row>
    <row r="1673" spans="5:7" x14ac:dyDescent="0.2">
      <c r="E1673">
        <v>1645</v>
      </c>
      <c r="F1673">
        <f t="shared" si="60"/>
        <v>25.936</v>
      </c>
      <c r="G1673">
        <f t="shared" si="61"/>
        <v>22</v>
      </c>
    </row>
    <row r="1674" spans="5:7" x14ac:dyDescent="0.2">
      <c r="E1674">
        <v>1646</v>
      </c>
      <c r="F1674">
        <f t="shared" si="60"/>
        <v>25.936</v>
      </c>
      <c r="G1674">
        <f t="shared" si="61"/>
        <v>22</v>
      </c>
    </row>
    <row r="1675" spans="5:7" x14ac:dyDescent="0.2">
      <c r="E1675">
        <v>1647</v>
      </c>
      <c r="F1675">
        <f t="shared" si="60"/>
        <v>25.936</v>
      </c>
      <c r="G1675">
        <f t="shared" si="61"/>
        <v>22</v>
      </c>
    </row>
    <row r="1676" spans="5:7" x14ac:dyDescent="0.2">
      <c r="E1676">
        <v>1648</v>
      </c>
      <c r="F1676">
        <f t="shared" si="60"/>
        <v>25.936</v>
      </c>
      <c r="G1676">
        <f t="shared" si="61"/>
        <v>22</v>
      </c>
    </row>
    <row r="1677" spans="5:7" x14ac:dyDescent="0.2">
      <c r="E1677">
        <v>1649</v>
      </c>
      <c r="F1677">
        <f t="shared" si="60"/>
        <v>25.936</v>
      </c>
      <c r="G1677">
        <f t="shared" si="61"/>
        <v>22</v>
      </c>
    </row>
    <row r="1678" spans="5:7" x14ac:dyDescent="0.2">
      <c r="E1678">
        <v>1650</v>
      </c>
      <c r="F1678">
        <f t="shared" si="60"/>
        <v>25.936</v>
      </c>
      <c r="G1678">
        <f t="shared" si="61"/>
        <v>22</v>
      </c>
    </row>
    <row r="1679" spans="5:7" x14ac:dyDescent="0.2">
      <c r="E1679">
        <v>1651</v>
      </c>
      <c r="F1679">
        <f t="shared" si="60"/>
        <v>27.965</v>
      </c>
      <c r="G1679">
        <f t="shared" si="61"/>
        <v>23</v>
      </c>
    </row>
    <row r="1680" spans="5:7" x14ac:dyDescent="0.2">
      <c r="E1680">
        <v>1652</v>
      </c>
      <c r="F1680">
        <f t="shared" si="60"/>
        <v>27.965</v>
      </c>
      <c r="G1680">
        <f t="shared" si="61"/>
        <v>23</v>
      </c>
    </row>
    <row r="1681" spans="5:7" x14ac:dyDescent="0.2">
      <c r="E1681">
        <v>1653</v>
      </c>
      <c r="F1681">
        <f t="shared" si="60"/>
        <v>27.965</v>
      </c>
      <c r="G1681">
        <f t="shared" si="61"/>
        <v>23</v>
      </c>
    </row>
    <row r="1682" spans="5:7" x14ac:dyDescent="0.2">
      <c r="E1682">
        <v>1654</v>
      </c>
      <c r="F1682">
        <f t="shared" si="60"/>
        <v>27.965</v>
      </c>
      <c r="G1682">
        <f t="shared" si="61"/>
        <v>23</v>
      </c>
    </row>
    <row r="1683" spans="5:7" x14ac:dyDescent="0.2">
      <c r="E1683">
        <v>1655</v>
      </c>
      <c r="F1683">
        <f t="shared" si="60"/>
        <v>27.965</v>
      </c>
      <c r="G1683">
        <f t="shared" si="61"/>
        <v>23</v>
      </c>
    </row>
    <row r="1684" spans="5:7" x14ac:dyDescent="0.2">
      <c r="E1684">
        <v>1656</v>
      </c>
      <c r="F1684">
        <f t="shared" si="60"/>
        <v>27.965</v>
      </c>
      <c r="G1684">
        <f t="shared" si="61"/>
        <v>23</v>
      </c>
    </row>
    <row r="1685" spans="5:7" x14ac:dyDescent="0.2">
      <c r="E1685">
        <v>1657</v>
      </c>
      <c r="F1685">
        <f t="shared" si="60"/>
        <v>27.965</v>
      </c>
      <c r="G1685">
        <f t="shared" si="61"/>
        <v>23</v>
      </c>
    </row>
    <row r="1686" spans="5:7" x14ac:dyDescent="0.2">
      <c r="E1686">
        <v>1658</v>
      </c>
      <c r="F1686">
        <f t="shared" si="60"/>
        <v>27.965</v>
      </c>
      <c r="G1686">
        <f t="shared" si="61"/>
        <v>23</v>
      </c>
    </row>
    <row r="1687" spans="5:7" x14ac:dyDescent="0.2">
      <c r="E1687">
        <v>1659</v>
      </c>
      <c r="F1687">
        <f t="shared" si="60"/>
        <v>27.965</v>
      </c>
      <c r="G1687">
        <f t="shared" si="61"/>
        <v>23</v>
      </c>
    </row>
    <row r="1688" spans="5:7" x14ac:dyDescent="0.2">
      <c r="E1688">
        <v>1660</v>
      </c>
      <c r="F1688">
        <f t="shared" si="60"/>
        <v>27.965</v>
      </c>
      <c r="G1688">
        <f t="shared" si="61"/>
        <v>23</v>
      </c>
    </row>
    <row r="1689" spans="5:7" x14ac:dyDescent="0.2">
      <c r="E1689">
        <v>1661</v>
      </c>
      <c r="F1689">
        <f t="shared" si="60"/>
        <v>27.965</v>
      </c>
      <c r="G1689">
        <f t="shared" si="61"/>
        <v>23</v>
      </c>
    </row>
    <row r="1690" spans="5:7" x14ac:dyDescent="0.2">
      <c r="E1690">
        <v>1662</v>
      </c>
      <c r="F1690">
        <f t="shared" si="60"/>
        <v>27.965</v>
      </c>
      <c r="G1690">
        <f t="shared" si="61"/>
        <v>23</v>
      </c>
    </row>
    <row r="1691" spans="5:7" x14ac:dyDescent="0.2">
      <c r="E1691">
        <v>1663</v>
      </c>
      <c r="F1691">
        <f t="shared" si="60"/>
        <v>27.965</v>
      </c>
      <c r="G1691">
        <f t="shared" si="61"/>
        <v>23</v>
      </c>
    </row>
    <row r="1692" spans="5:7" x14ac:dyDescent="0.2">
      <c r="E1692">
        <v>1664</v>
      </c>
      <c r="F1692">
        <f t="shared" si="60"/>
        <v>27.965</v>
      </c>
      <c r="G1692">
        <f t="shared" si="61"/>
        <v>23</v>
      </c>
    </row>
    <row r="1693" spans="5:7" x14ac:dyDescent="0.2">
      <c r="E1693">
        <v>1665</v>
      </c>
      <c r="F1693">
        <f t="shared" si="60"/>
        <v>27.965</v>
      </c>
      <c r="G1693">
        <f t="shared" si="61"/>
        <v>23</v>
      </c>
    </row>
    <row r="1694" spans="5:7" x14ac:dyDescent="0.2">
      <c r="E1694">
        <v>1666</v>
      </c>
      <c r="F1694">
        <f t="shared" ref="F1694:F1757" si="62">VLOOKUP(E1694,$B$29:$C$124,2)</f>
        <v>27.965</v>
      </c>
      <c r="G1694">
        <f t="shared" ref="G1694:G1757" si="63">INT(((ROW(G1666)-1)/75)+1)</f>
        <v>23</v>
      </c>
    </row>
    <row r="1695" spans="5:7" x14ac:dyDescent="0.2">
      <c r="E1695">
        <v>1667</v>
      </c>
      <c r="F1695">
        <f t="shared" si="62"/>
        <v>27.965</v>
      </c>
      <c r="G1695">
        <f t="shared" si="63"/>
        <v>23</v>
      </c>
    </row>
    <row r="1696" spans="5:7" x14ac:dyDescent="0.2">
      <c r="E1696">
        <v>1668</v>
      </c>
      <c r="F1696">
        <f t="shared" si="62"/>
        <v>27.965</v>
      </c>
      <c r="G1696">
        <f t="shared" si="63"/>
        <v>23</v>
      </c>
    </row>
    <row r="1697" spans="5:7" x14ac:dyDescent="0.2">
      <c r="E1697">
        <v>1669</v>
      </c>
      <c r="F1697">
        <f t="shared" si="62"/>
        <v>27.965</v>
      </c>
      <c r="G1697">
        <f t="shared" si="63"/>
        <v>23</v>
      </c>
    </row>
    <row r="1698" spans="5:7" x14ac:dyDescent="0.2">
      <c r="E1698">
        <v>1670</v>
      </c>
      <c r="F1698">
        <f t="shared" si="62"/>
        <v>27.965</v>
      </c>
      <c r="G1698">
        <f t="shared" si="63"/>
        <v>23</v>
      </c>
    </row>
    <row r="1699" spans="5:7" x14ac:dyDescent="0.2">
      <c r="E1699">
        <v>1671</v>
      </c>
      <c r="F1699">
        <f t="shared" si="62"/>
        <v>27.965</v>
      </c>
      <c r="G1699">
        <f t="shared" si="63"/>
        <v>23</v>
      </c>
    </row>
    <row r="1700" spans="5:7" x14ac:dyDescent="0.2">
      <c r="E1700">
        <v>1672</v>
      </c>
      <c r="F1700">
        <f t="shared" si="62"/>
        <v>27.965</v>
      </c>
      <c r="G1700">
        <f t="shared" si="63"/>
        <v>23</v>
      </c>
    </row>
    <row r="1701" spans="5:7" x14ac:dyDescent="0.2">
      <c r="E1701">
        <v>1673</v>
      </c>
      <c r="F1701">
        <f t="shared" si="62"/>
        <v>27.965</v>
      </c>
      <c r="G1701">
        <f t="shared" si="63"/>
        <v>23</v>
      </c>
    </row>
    <row r="1702" spans="5:7" x14ac:dyDescent="0.2">
      <c r="E1702">
        <v>1674</v>
      </c>
      <c r="F1702">
        <f t="shared" si="62"/>
        <v>27.965</v>
      </c>
      <c r="G1702">
        <f t="shared" si="63"/>
        <v>23</v>
      </c>
    </row>
    <row r="1703" spans="5:7" x14ac:dyDescent="0.2">
      <c r="E1703">
        <v>1675</v>
      </c>
      <c r="F1703">
        <f t="shared" si="62"/>
        <v>27.965</v>
      </c>
      <c r="G1703">
        <f t="shared" si="63"/>
        <v>23</v>
      </c>
    </row>
    <row r="1704" spans="5:7" x14ac:dyDescent="0.2">
      <c r="E1704">
        <v>1676</v>
      </c>
      <c r="F1704">
        <f t="shared" si="62"/>
        <v>30.952999999999999</v>
      </c>
      <c r="G1704">
        <f t="shared" si="63"/>
        <v>23</v>
      </c>
    </row>
    <row r="1705" spans="5:7" x14ac:dyDescent="0.2">
      <c r="E1705">
        <v>1677</v>
      </c>
      <c r="F1705">
        <f t="shared" si="62"/>
        <v>30.952999999999999</v>
      </c>
      <c r="G1705">
        <f t="shared" si="63"/>
        <v>23</v>
      </c>
    </row>
    <row r="1706" spans="5:7" x14ac:dyDescent="0.2">
      <c r="E1706">
        <v>1678</v>
      </c>
      <c r="F1706">
        <f t="shared" si="62"/>
        <v>30.952999999999999</v>
      </c>
      <c r="G1706">
        <f t="shared" si="63"/>
        <v>23</v>
      </c>
    </row>
    <row r="1707" spans="5:7" x14ac:dyDescent="0.2">
      <c r="E1707">
        <v>1679</v>
      </c>
      <c r="F1707">
        <f t="shared" si="62"/>
        <v>30.952999999999999</v>
      </c>
      <c r="G1707">
        <f t="shared" si="63"/>
        <v>23</v>
      </c>
    </row>
    <row r="1708" spans="5:7" x14ac:dyDescent="0.2">
      <c r="E1708">
        <v>1680</v>
      </c>
      <c r="F1708">
        <f t="shared" si="62"/>
        <v>30.952999999999999</v>
      </c>
      <c r="G1708">
        <f t="shared" si="63"/>
        <v>23</v>
      </c>
    </row>
    <row r="1709" spans="5:7" x14ac:dyDescent="0.2">
      <c r="E1709">
        <v>1681</v>
      </c>
      <c r="F1709">
        <f t="shared" si="62"/>
        <v>30.952999999999999</v>
      </c>
      <c r="G1709">
        <f t="shared" si="63"/>
        <v>23</v>
      </c>
    </row>
    <row r="1710" spans="5:7" x14ac:dyDescent="0.2">
      <c r="E1710">
        <v>1682</v>
      </c>
      <c r="F1710">
        <f t="shared" si="62"/>
        <v>30.952999999999999</v>
      </c>
      <c r="G1710">
        <f t="shared" si="63"/>
        <v>23</v>
      </c>
    </row>
    <row r="1711" spans="5:7" x14ac:dyDescent="0.2">
      <c r="E1711">
        <v>1683</v>
      </c>
      <c r="F1711">
        <f t="shared" si="62"/>
        <v>30.952999999999999</v>
      </c>
      <c r="G1711">
        <f t="shared" si="63"/>
        <v>23</v>
      </c>
    </row>
    <row r="1712" spans="5:7" x14ac:dyDescent="0.2">
      <c r="E1712">
        <v>1684</v>
      </c>
      <c r="F1712">
        <f t="shared" si="62"/>
        <v>30.952999999999999</v>
      </c>
      <c r="G1712">
        <f t="shared" si="63"/>
        <v>23</v>
      </c>
    </row>
    <row r="1713" spans="5:7" x14ac:dyDescent="0.2">
      <c r="E1713">
        <v>1685</v>
      </c>
      <c r="F1713">
        <f t="shared" si="62"/>
        <v>30.952999999999999</v>
      </c>
      <c r="G1713">
        <f t="shared" si="63"/>
        <v>23</v>
      </c>
    </row>
    <row r="1714" spans="5:7" x14ac:dyDescent="0.2">
      <c r="E1714">
        <v>1686</v>
      </c>
      <c r="F1714">
        <f t="shared" si="62"/>
        <v>30.952999999999999</v>
      </c>
      <c r="G1714">
        <f t="shared" si="63"/>
        <v>23</v>
      </c>
    </row>
    <row r="1715" spans="5:7" x14ac:dyDescent="0.2">
      <c r="E1715">
        <v>1687</v>
      </c>
      <c r="F1715">
        <f t="shared" si="62"/>
        <v>30.952999999999999</v>
      </c>
      <c r="G1715">
        <f t="shared" si="63"/>
        <v>23</v>
      </c>
    </row>
    <row r="1716" spans="5:7" x14ac:dyDescent="0.2">
      <c r="E1716">
        <v>1688</v>
      </c>
      <c r="F1716">
        <f t="shared" si="62"/>
        <v>30.952999999999999</v>
      </c>
      <c r="G1716">
        <f t="shared" si="63"/>
        <v>23</v>
      </c>
    </row>
    <row r="1717" spans="5:7" x14ac:dyDescent="0.2">
      <c r="E1717">
        <v>1689</v>
      </c>
      <c r="F1717">
        <f t="shared" si="62"/>
        <v>30.952999999999999</v>
      </c>
      <c r="G1717">
        <f t="shared" si="63"/>
        <v>23</v>
      </c>
    </row>
    <row r="1718" spans="5:7" x14ac:dyDescent="0.2">
      <c r="E1718">
        <v>1690</v>
      </c>
      <c r="F1718">
        <f t="shared" si="62"/>
        <v>30.952999999999999</v>
      </c>
      <c r="G1718">
        <f t="shared" si="63"/>
        <v>23</v>
      </c>
    </row>
    <row r="1719" spans="5:7" x14ac:dyDescent="0.2">
      <c r="E1719">
        <v>1691</v>
      </c>
      <c r="F1719">
        <f t="shared" si="62"/>
        <v>30.952999999999999</v>
      </c>
      <c r="G1719">
        <f t="shared" si="63"/>
        <v>23</v>
      </c>
    </row>
    <row r="1720" spans="5:7" x14ac:dyDescent="0.2">
      <c r="E1720">
        <v>1692</v>
      </c>
      <c r="F1720">
        <f t="shared" si="62"/>
        <v>30.952999999999999</v>
      </c>
      <c r="G1720">
        <f t="shared" si="63"/>
        <v>23</v>
      </c>
    </row>
    <row r="1721" spans="5:7" x14ac:dyDescent="0.2">
      <c r="E1721">
        <v>1693</v>
      </c>
      <c r="F1721">
        <f t="shared" si="62"/>
        <v>30.952999999999999</v>
      </c>
      <c r="G1721">
        <f t="shared" si="63"/>
        <v>23</v>
      </c>
    </row>
    <row r="1722" spans="5:7" x14ac:dyDescent="0.2">
      <c r="E1722">
        <v>1694</v>
      </c>
      <c r="F1722">
        <f t="shared" si="62"/>
        <v>30.952999999999999</v>
      </c>
      <c r="G1722">
        <f t="shared" si="63"/>
        <v>23</v>
      </c>
    </row>
    <row r="1723" spans="5:7" x14ac:dyDescent="0.2">
      <c r="E1723">
        <v>1695</v>
      </c>
      <c r="F1723">
        <f t="shared" si="62"/>
        <v>30.952999999999999</v>
      </c>
      <c r="G1723">
        <f t="shared" si="63"/>
        <v>23</v>
      </c>
    </row>
    <row r="1724" spans="5:7" x14ac:dyDescent="0.2">
      <c r="E1724">
        <v>1696</v>
      </c>
      <c r="F1724">
        <f t="shared" si="62"/>
        <v>30.952999999999999</v>
      </c>
      <c r="G1724">
        <f t="shared" si="63"/>
        <v>23</v>
      </c>
    </row>
    <row r="1725" spans="5:7" x14ac:dyDescent="0.2">
      <c r="E1725">
        <v>1697</v>
      </c>
      <c r="F1725">
        <f t="shared" si="62"/>
        <v>30.952999999999999</v>
      </c>
      <c r="G1725">
        <f t="shared" si="63"/>
        <v>23</v>
      </c>
    </row>
    <row r="1726" spans="5:7" x14ac:dyDescent="0.2">
      <c r="E1726">
        <v>1698</v>
      </c>
      <c r="F1726">
        <f t="shared" si="62"/>
        <v>30.952999999999999</v>
      </c>
      <c r="G1726">
        <f t="shared" si="63"/>
        <v>23</v>
      </c>
    </row>
    <row r="1727" spans="5:7" x14ac:dyDescent="0.2">
      <c r="E1727">
        <v>1699</v>
      </c>
      <c r="F1727">
        <f t="shared" si="62"/>
        <v>30.952999999999999</v>
      </c>
      <c r="G1727">
        <f t="shared" si="63"/>
        <v>23</v>
      </c>
    </row>
    <row r="1728" spans="5:7" x14ac:dyDescent="0.2">
      <c r="E1728">
        <v>1700</v>
      </c>
      <c r="F1728">
        <f t="shared" si="62"/>
        <v>30.952999999999999</v>
      </c>
      <c r="G1728">
        <f t="shared" si="63"/>
        <v>23</v>
      </c>
    </row>
    <row r="1729" spans="5:7" x14ac:dyDescent="0.2">
      <c r="E1729">
        <v>1701</v>
      </c>
      <c r="F1729">
        <f t="shared" si="62"/>
        <v>24.917000000000002</v>
      </c>
      <c r="G1729">
        <f t="shared" si="63"/>
        <v>23</v>
      </c>
    </row>
    <row r="1730" spans="5:7" x14ac:dyDescent="0.2">
      <c r="E1730">
        <v>1702</v>
      </c>
      <c r="F1730">
        <f t="shared" si="62"/>
        <v>24.917000000000002</v>
      </c>
      <c r="G1730">
        <f t="shared" si="63"/>
        <v>23</v>
      </c>
    </row>
    <row r="1731" spans="5:7" x14ac:dyDescent="0.2">
      <c r="E1731">
        <v>1703</v>
      </c>
      <c r="F1731">
        <f t="shared" si="62"/>
        <v>24.917000000000002</v>
      </c>
      <c r="G1731">
        <f t="shared" si="63"/>
        <v>23</v>
      </c>
    </row>
    <row r="1732" spans="5:7" x14ac:dyDescent="0.2">
      <c r="E1732">
        <v>1704</v>
      </c>
      <c r="F1732">
        <f t="shared" si="62"/>
        <v>24.917000000000002</v>
      </c>
      <c r="G1732">
        <f t="shared" si="63"/>
        <v>23</v>
      </c>
    </row>
    <row r="1733" spans="5:7" x14ac:dyDescent="0.2">
      <c r="E1733">
        <v>1705</v>
      </c>
      <c r="F1733">
        <f t="shared" si="62"/>
        <v>24.917000000000002</v>
      </c>
      <c r="G1733">
        <f t="shared" si="63"/>
        <v>23</v>
      </c>
    </row>
    <row r="1734" spans="5:7" x14ac:dyDescent="0.2">
      <c r="E1734">
        <v>1706</v>
      </c>
      <c r="F1734">
        <f t="shared" si="62"/>
        <v>24.917000000000002</v>
      </c>
      <c r="G1734">
        <f t="shared" si="63"/>
        <v>23</v>
      </c>
    </row>
    <row r="1735" spans="5:7" x14ac:dyDescent="0.2">
      <c r="E1735">
        <v>1707</v>
      </c>
      <c r="F1735">
        <f t="shared" si="62"/>
        <v>24.917000000000002</v>
      </c>
      <c r="G1735">
        <f t="shared" si="63"/>
        <v>23</v>
      </c>
    </row>
    <row r="1736" spans="5:7" x14ac:dyDescent="0.2">
      <c r="E1736">
        <v>1708</v>
      </c>
      <c r="F1736">
        <f t="shared" si="62"/>
        <v>24.917000000000002</v>
      </c>
      <c r="G1736">
        <f t="shared" si="63"/>
        <v>23</v>
      </c>
    </row>
    <row r="1737" spans="5:7" x14ac:dyDescent="0.2">
      <c r="E1737">
        <v>1709</v>
      </c>
      <c r="F1737">
        <f t="shared" si="62"/>
        <v>24.917000000000002</v>
      </c>
      <c r="G1737">
        <f t="shared" si="63"/>
        <v>23</v>
      </c>
    </row>
    <row r="1738" spans="5:7" x14ac:dyDescent="0.2">
      <c r="E1738">
        <v>1710</v>
      </c>
      <c r="F1738">
        <f t="shared" si="62"/>
        <v>24.917000000000002</v>
      </c>
      <c r="G1738">
        <f t="shared" si="63"/>
        <v>23</v>
      </c>
    </row>
    <row r="1739" spans="5:7" x14ac:dyDescent="0.2">
      <c r="E1739">
        <v>1711</v>
      </c>
      <c r="F1739">
        <f t="shared" si="62"/>
        <v>24.917000000000002</v>
      </c>
      <c r="G1739">
        <f t="shared" si="63"/>
        <v>23</v>
      </c>
    </row>
    <row r="1740" spans="5:7" x14ac:dyDescent="0.2">
      <c r="E1740">
        <v>1712</v>
      </c>
      <c r="F1740">
        <f t="shared" si="62"/>
        <v>24.917000000000002</v>
      </c>
      <c r="G1740">
        <f t="shared" si="63"/>
        <v>23</v>
      </c>
    </row>
    <row r="1741" spans="5:7" x14ac:dyDescent="0.2">
      <c r="E1741">
        <v>1713</v>
      </c>
      <c r="F1741">
        <f t="shared" si="62"/>
        <v>24.917000000000002</v>
      </c>
      <c r="G1741">
        <f t="shared" si="63"/>
        <v>23</v>
      </c>
    </row>
    <row r="1742" spans="5:7" x14ac:dyDescent="0.2">
      <c r="E1742">
        <v>1714</v>
      </c>
      <c r="F1742">
        <f t="shared" si="62"/>
        <v>24.917000000000002</v>
      </c>
      <c r="G1742">
        <f t="shared" si="63"/>
        <v>23</v>
      </c>
    </row>
    <row r="1743" spans="5:7" x14ac:dyDescent="0.2">
      <c r="E1743">
        <v>1715</v>
      </c>
      <c r="F1743">
        <f t="shared" si="62"/>
        <v>24.917000000000002</v>
      </c>
      <c r="G1743">
        <f t="shared" si="63"/>
        <v>23</v>
      </c>
    </row>
    <row r="1744" spans="5:7" x14ac:dyDescent="0.2">
      <c r="E1744">
        <v>1716</v>
      </c>
      <c r="F1744">
        <f t="shared" si="62"/>
        <v>24.917000000000002</v>
      </c>
      <c r="G1744">
        <f t="shared" si="63"/>
        <v>23</v>
      </c>
    </row>
    <row r="1745" spans="5:7" x14ac:dyDescent="0.2">
      <c r="E1745">
        <v>1717</v>
      </c>
      <c r="F1745">
        <f t="shared" si="62"/>
        <v>24.917000000000002</v>
      </c>
      <c r="G1745">
        <f t="shared" si="63"/>
        <v>23</v>
      </c>
    </row>
    <row r="1746" spans="5:7" x14ac:dyDescent="0.2">
      <c r="E1746">
        <v>1718</v>
      </c>
      <c r="F1746">
        <f t="shared" si="62"/>
        <v>24.917000000000002</v>
      </c>
      <c r="G1746">
        <f t="shared" si="63"/>
        <v>23</v>
      </c>
    </row>
    <row r="1747" spans="5:7" x14ac:dyDescent="0.2">
      <c r="E1747">
        <v>1719</v>
      </c>
      <c r="F1747">
        <f t="shared" si="62"/>
        <v>24.917000000000002</v>
      </c>
      <c r="G1747">
        <f t="shared" si="63"/>
        <v>23</v>
      </c>
    </row>
    <row r="1748" spans="5:7" x14ac:dyDescent="0.2">
      <c r="E1748">
        <v>1720</v>
      </c>
      <c r="F1748">
        <f t="shared" si="62"/>
        <v>24.917000000000002</v>
      </c>
      <c r="G1748">
        <f t="shared" si="63"/>
        <v>23</v>
      </c>
    </row>
    <row r="1749" spans="5:7" x14ac:dyDescent="0.2">
      <c r="E1749">
        <v>1721</v>
      </c>
      <c r="F1749">
        <f t="shared" si="62"/>
        <v>24.917000000000002</v>
      </c>
      <c r="G1749">
        <f t="shared" si="63"/>
        <v>23</v>
      </c>
    </row>
    <row r="1750" spans="5:7" x14ac:dyDescent="0.2">
      <c r="E1750">
        <v>1722</v>
      </c>
      <c r="F1750">
        <f t="shared" si="62"/>
        <v>24.917000000000002</v>
      </c>
      <c r="G1750">
        <f t="shared" si="63"/>
        <v>23</v>
      </c>
    </row>
    <row r="1751" spans="5:7" x14ac:dyDescent="0.2">
      <c r="E1751">
        <v>1723</v>
      </c>
      <c r="F1751">
        <f t="shared" si="62"/>
        <v>24.917000000000002</v>
      </c>
      <c r="G1751">
        <f t="shared" si="63"/>
        <v>23</v>
      </c>
    </row>
    <row r="1752" spans="5:7" x14ac:dyDescent="0.2">
      <c r="E1752">
        <v>1724</v>
      </c>
      <c r="F1752">
        <f t="shared" si="62"/>
        <v>24.917000000000002</v>
      </c>
      <c r="G1752">
        <f t="shared" si="63"/>
        <v>23</v>
      </c>
    </row>
    <row r="1753" spans="5:7" x14ac:dyDescent="0.2">
      <c r="E1753">
        <v>1725</v>
      </c>
      <c r="F1753">
        <f t="shared" si="62"/>
        <v>24.917000000000002</v>
      </c>
      <c r="G1753">
        <f t="shared" si="63"/>
        <v>23</v>
      </c>
    </row>
    <row r="1754" spans="5:7" x14ac:dyDescent="0.2">
      <c r="E1754">
        <v>1726</v>
      </c>
      <c r="F1754">
        <f t="shared" si="62"/>
        <v>23.408000000000001</v>
      </c>
      <c r="G1754">
        <f t="shared" si="63"/>
        <v>24</v>
      </c>
    </row>
    <row r="1755" spans="5:7" x14ac:dyDescent="0.2">
      <c r="E1755">
        <v>1727</v>
      </c>
      <c r="F1755">
        <f t="shared" si="62"/>
        <v>23.408000000000001</v>
      </c>
      <c r="G1755">
        <f t="shared" si="63"/>
        <v>24</v>
      </c>
    </row>
    <row r="1756" spans="5:7" x14ac:dyDescent="0.2">
      <c r="E1756">
        <v>1728</v>
      </c>
      <c r="F1756">
        <f t="shared" si="62"/>
        <v>23.408000000000001</v>
      </c>
      <c r="G1756">
        <f t="shared" si="63"/>
        <v>24</v>
      </c>
    </row>
    <row r="1757" spans="5:7" x14ac:dyDescent="0.2">
      <c r="E1757">
        <v>1729</v>
      </c>
      <c r="F1757">
        <f t="shared" si="62"/>
        <v>23.408000000000001</v>
      </c>
      <c r="G1757">
        <f t="shared" si="63"/>
        <v>24</v>
      </c>
    </row>
    <row r="1758" spans="5:7" x14ac:dyDescent="0.2">
      <c r="E1758">
        <v>1730</v>
      </c>
      <c r="F1758">
        <f t="shared" ref="F1758:F1821" si="64">VLOOKUP(E1758,$B$29:$C$124,2)</f>
        <v>23.408000000000001</v>
      </c>
      <c r="G1758">
        <f t="shared" ref="G1758:G1821" si="65">INT(((ROW(G1730)-1)/75)+1)</f>
        <v>24</v>
      </c>
    </row>
    <row r="1759" spans="5:7" x14ac:dyDescent="0.2">
      <c r="E1759">
        <v>1731</v>
      </c>
      <c r="F1759">
        <f t="shared" si="64"/>
        <v>23.408000000000001</v>
      </c>
      <c r="G1759">
        <f t="shared" si="65"/>
        <v>24</v>
      </c>
    </row>
    <row r="1760" spans="5:7" x14ac:dyDescent="0.2">
      <c r="E1760">
        <v>1732</v>
      </c>
      <c r="F1760">
        <f t="shared" si="64"/>
        <v>23.408000000000001</v>
      </c>
      <c r="G1760">
        <f t="shared" si="65"/>
        <v>24</v>
      </c>
    </row>
    <row r="1761" spans="5:7" x14ac:dyDescent="0.2">
      <c r="E1761">
        <v>1733</v>
      </c>
      <c r="F1761">
        <f t="shared" si="64"/>
        <v>23.408000000000001</v>
      </c>
      <c r="G1761">
        <f t="shared" si="65"/>
        <v>24</v>
      </c>
    </row>
    <row r="1762" spans="5:7" x14ac:dyDescent="0.2">
      <c r="E1762">
        <v>1734</v>
      </c>
      <c r="F1762">
        <f t="shared" si="64"/>
        <v>23.408000000000001</v>
      </c>
      <c r="G1762">
        <f t="shared" si="65"/>
        <v>24</v>
      </c>
    </row>
    <row r="1763" spans="5:7" x14ac:dyDescent="0.2">
      <c r="E1763">
        <v>1735</v>
      </c>
      <c r="F1763">
        <f t="shared" si="64"/>
        <v>23.408000000000001</v>
      </c>
      <c r="G1763">
        <f t="shared" si="65"/>
        <v>24</v>
      </c>
    </row>
    <row r="1764" spans="5:7" x14ac:dyDescent="0.2">
      <c r="E1764">
        <v>1736</v>
      </c>
      <c r="F1764">
        <f t="shared" si="64"/>
        <v>23.408000000000001</v>
      </c>
      <c r="G1764">
        <f t="shared" si="65"/>
        <v>24</v>
      </c>
    </row>
    <row r="1765" spans="5:7" x14ac:dyDescent="0.2">
      <c r="E1765">
        <v>1737</v>
      </c>
      <c r="F1765">
        <f t="shared" si="64"/>
        <v>23.408000000000001</v>
      </c>
      <c r="G1765">
        <f t="shared" si="65"/>
        <v>24</v>
      </c>
    </row>
    <row r="1766" spans="5:7" x14ac:dyDescent="0.2">
      <c r="E1766">
        <v>1738</v>
      </c>
      <c r="F1766">
        <f t="shared" si="64"/>
        <v>23.408000000000001</v>
      </c>
      <c r="G1766">
        <f t="shared" si="65"/>
        <v>24</v>
      </c>
    </row>
    <row r="1767" spans="5:7" x14ac:dyDescent="0.2">
      <c r="E1767">
        <v>1739</v>
      </c>
      <c r="F1767">
        <f t="shared" si="64"/>
        <v>23.408000000000001</v>
      </c>
      <c r="G1767">
        <f t="shared" si="65"/>
        <v>24</v>
      </c>
    </row>
    <row r="1768" spans="5:7" x14ac:dyDescent="0.2">
      <c r="E1768">
        <v>1740</v>
      </c>
      <c r="F1768">
        <f t="shared" si="64"/>
        <v>23.408000000000001</v>
      </c>
      <c r="G1768">
        <f t="shared" si="65"/>
        <v>24</v>
      </c>
    </row>
    <row r="1769" spans="5:7" x14ac:dyDescent="0.2">
      <c r="E1769">
        <v>1741</v>
      </c>
      <c r="F1769">
        <f t="shared" si="64"/>
        <v>23.408000000000001</v>
      </c>
      <c r="G1769">
        <f t="shared" si="65"/>
        <v>24</v>
      </c>
    </row>
    <row r="1770" spans="5:7" x14ac:dyDescent="0.2">
      <c r="E1770">
        <v>1742</v>
      </c>
      <c r="F1770">
        <f t="shared" si="64"/>
        <v>23.408000000000001</v>
      </c>
      <c r="G1770">
        <f t="shared" si="65"/>
        <v>24</v>
      </c>
    </row>
    <row r="1771" spans="5:7" x14ac:dyDescent="0.2">
      <c r="E1771">
        <v>1743</v>
      </c>
      <c r="F1771">
        <f t="shared" si="64"/>
        <v>23.408000000000001</v>
      </c>
      <c r="G1771">
        <f t="shared" si="65"/>
        <v>24</v>
      </c>
    </row>
    <row r="1772" spans="5:7" x14ac:dyDescent="0.2">
      <c r="E1772">
        <v>1744</v>
      </c>
      <c r="F1772">
        <f t="shared" si="64"/>
        <v>23.408000000000001</v>
      </c>
      <c r="G1772">
        <f t="shared" si="65"/>
        <v>24</v>
      </c>
    </row>
    <row r="1773" spans="5:7" x14ac:dyDescent="0.2">
      <c r="E1773">
        <v>1745</v>
      </c>
      <c r="F1773">
        <f t="shared" si="64"/>
        <v>23.408000000000001</v>
      </c>
      <c r="G1773">
        <f t="shared" si="65"/>
        <v>24</v>
      </c>
    </row>
    <row r="1774" spans="5:7" x14ac:dyDescent="0.2">
      <c r="E1774">
        <v>1746</v>
      </c>
      <c r="F1774">
        <f t="shared" si="64"/>
        <v>23.408000000000001</v>
      </c>
      <c r="G1774">
        <f t="shared" si="65"/>
        <v>24</v>
      </c>
    </row>
    <row r="1775" spans="5:7" x14ac:dyDescent="0.2">
      <c r="E1775">
        <v>1747</v>
      </c>
      <c r="F1775">
        <f t="shared" si="64"/>
        <v>23.408000000000001</v>
      </c>
      <c r="G1775">
        <f t="shared" si="65"/>
        <v>24</v>
      </c>
    </row>
    <row r="1776" spans="5:7" x14ac:dyDescent="0.2">
      <c r="E1776">
        <v>1748</v>
      </c>
      <c r="F1776">
        <f t="shared" si="64"/>
        <v>23.408000000000001</v>
      </c>
      <c r="G1776">
        <f t="shared" si="65"/>
        <v>24</v>
      </c>
    </row>
    <row r="1777" spans="5:7" x14ac:dyDescent="0.2">
      <c r="E1777">
        <v>1749</v>
      </c>
      <c r="F1777">
        <f t="shared" si="64"/>
        <v>23.408000000000001</v>
      </c>
      <c r="G1777">
        <f t="shared" si="65"/>
        <v>24</v>
      </c>
    </row>
    <row r="1778" spans="5:7" x14ac:dyDescent="0.2">
      <c r="E1778">
        <v>1750</v>
      </c>
      <c r="F1778">
        <f t="shared" si="64"/>
        <v>23.408000000000001</v>
      </c>
      <c r="G1778">
        <f t="shared" si="65"/>
        <v>24</v>
      </c>
    </row>
    <row r="1779" spans="5:7" x14ac:dyDescent="0.2">
      <c r="E1779">
        <v>1751</v>
      </c>
      <c r="F1779">
        <f t="shared" si="64"/>
        <v>27.934999999999999</v>
      </c>
      <c r="G1779">
        <f t="shared" si="65"/>
        <v>24</v>
      </c>
    </row>
    <row r="1780" spans="5:7" x14ac:dyDescent="0.2">
      <c r="E1780">
        <v>1752</v>
      </c>
      <c r="F1780">
        <f t="shared" si="64"/>
        <v>27.934999999999999</v>
      </c>
      <c r="G1780">
        <f t="shared" si="65"/>
        <v>24</v>
      </c>
    </row>
    <row r="1781" spans="5:7" x14ac:dyDescent="0.2">
      <c r="E1781">
        <v>1753</v>
      </c>
      <c r="F1781">
        <f t="shared" si="64"/>
        <v>27.934999999999999</v>
      </c>
      <c r="G1781">
        <f t="shared" si="65"/>
        <v>24</v>
      </c>
    </row>
    <row r="1782" spans="5:7" x14ac:dyDescent="0.2">
      <c r="E1782">
        <v>1754</v>
      </c>
      <c r="F1782">
        <f t="shared" si="64"/>
        <v>27.934999999999999</v>
      </c>
      <c r="G1782">
        <f t="shared" si="65"/>
        <v>24</v>
      </c>
    </row>
    <row r="1783" spans="5:7" x14ac:dyDescent="0.2">
      <c r="E1783">
        <v>1755</v>
      </c>
      <c r="F1783">
        <f t="shared" si="64"/>
        <v>27.934999999999999</v>
      </c>
      <c r="G1783">
        <f t="shared" si="65"/>
        <v>24</v>
      </c>
    </row>
    <row r="1784" spans="5:7" x14ac:dyDescent="0.2">
      <c r="E1784">
        <v>1756</v>
      </c>
      <c r="F1784">
        <f t="shared" si="64"/>
        <v>27.934999999999999</v>
      </c>
      <c r="G1784">
        <f t="shared" si="65"/>
        <v>24</v>
      </c>
    </row>
    <row r="1785" spans="5:7" x14ac:dyDescent="0.2">
      <c r="E1785">
        <v>1757</v>
      </c>
      <c r="F1785">
        <f t="shared" si="64"/>
        <v>27.934999999999999</v>
      </c>
      <c r="G1785">
        <f t="shared" si="65"/>
        <v>24</v>
      </c>
    </row>
    <row r="1786" spans="5:7" x14ac:dyDescent="0.2">
      <c r="E1786">
        <v>1758</v>
      </c>
      <c r="F1786">
        <f t="shared" si="64"/>
        <v>27.934999999999999</v>
      </c>
      <c r="G1786">
        <f t="shared" si="65"/>
        <v>24</v>
      </c>
    </row>
    <row r="1787" spans="5:7" x14ac:dyDescent="0.2">
      <c r="E1787">
        <v>1759</v>
      </c>
      <c r="F1787">
        <f t="shared" si="64"/>
        <v>27.934999999999999</v>
      </c>
      <c r="G1787">
        <f t="shared" si="65"/>
        <v>24</v>
      </c>
    </row>
    <row r="1788" spans="5:7" x14ac:dyDescent="0.2">
      <c r="E1788">
        <v>1760</v>
      </c>
      <c r="F1788">
        <f t="shared" si="64"/>
        <v>27.934999999999999</v>
      </c>
      <c r="G1788">
        <f t="shared" si="65"/>
        <v>24</v>
      </c>
    </row>
    <row r="1789" spans="5:7" x14ac:dyDescent="0.2">
      <c r="E1789">
        <v>1761</v>
      </c>
      <c r="F1789">
        <f t="shared" si="64"/>
        <v>27.934999999999999</v>
      </c>
      <c r="G1789">
        <f t="shared" si="65"/>
        <v>24</v>
      </c>
    </row>
    <row r="1790" spans="5:7" x14ac:dyDescent="0.2">
      <c r="E1790">
        <v>1762</v>
      </c>
      <c r="F1790">
        <f t="shared" si="64"/>
        <v>27.934999999999999</v>
      </c>
      <c r="G1790">
        <f t="shared" si="65"/>
        <v>24</v>
      </c>
    </row>
    <row r="1791" spans="5:7" x14ac:dyDescent="0.2">
      <c r="E1791">
        <v>1763</v>
      </c>
      <c r="F1791">
        <f t="shared" si="64"/>
        <v>27.934999999999999</v>
      </c>
      <c r="G1791">
        <f t="shared" si="65"/>
        <v>24</v>
      </c>
    </row>
    <row r="1792" spans="5:7" x14ac:dyDescent="0.2">
      <c r="E1792">
        <v>1764</v>
      </c>
      <c r="F1792">
        <f t="shared" si="64"/>
        <v>27.934999999999999</v>
      </c>
      <c r="G1792">
        <f t="shared" si="65"/>
        <v>24</v>
      </c>
    </row>
    <row r="1793" spans="5:7" x14ac:dyDescent="0.2">
      <c r="E1793">
        <v>1765</v>
      </c>
      <c r="F1793">
        <f t="shared" si="64"/>
        <v>27.934999999999999</v>
      </c>
      <c r="G1793">
        <f t="shared" si="65"/>
        <v>24</v>
      </c>
    </row>
    <row r="1794" spans="5:7" x14ac:dyDescent="0.2">
      <c r="E1794">
        <v>1766</v>
      </c>
      <c r="F1794">
        <f t="shared" si="64"/>
        <v>27.934999999999999</v>
      </c>
      <c r="G1794">
        <f t="shared" si="65"/>
        <v>24</v>
      </c>
    </row>
    <row r="1795" spans="5:7" x14ac:dyDescent="0.2">
      <c r="E1795">
        <v>1767</v>
      </c>
      <c r="F1795">
        <f t="shared" si="64"/>
        <v>27.934999999999999</v>
      </c>
      <c r="G1795">
        <f t="shared" si="65"/>
        <v>24</v>
      </c>
    </row>
    <row r="1796" spans="5:7" x14ac:dyDescent="0.2">
      <c r="E1796">
        <v>1768</v>
      </c>
      <c r="F1796">
        <f t="shared" si="64"/>
        <v>27.934999999999999</v>
      </c>
      <c r="G1796">
        <f t="shared" si="65"/>
        <v>24</v>
      </c>
    </row>
    <row r="1797" spans="5:7" x14ac:dyDescent="0.2">
      <c r="E1797">
        <v>1769</v>
      </c>
      <c r="F1797">
        <f t="shared" si="64"/>
        <v>27.934999999999999</v>
      </c>
      <c r="G1797">
        <f t="shared" si="65"/>
        <v>24</v>
      </c>
    </row>
    <row r="1798" spans="5:7" x14ac:dyDescent="0.2">
      <c r="E1798">
        <v>1770</v>
      </c>
      <c r="F1798">
        <f t="shared" si="64"/>
        <v>27.934999999999999</v>
      </c>
      <c r="G1798">
        <f t="shared" si="65"/>
        <v>24</v>
      </c>
    </row>
    <row r="1799" spans="5:7" x14ac:dyDescent="0.2">
      <c r="E1799">
        <v>1771</v>
      </c>
      <c r="F1799">
        <f t="shared" si="64"/>
        <v>27.934999999999999</v>
      </c>
      <c r="G1799">
        <f t="shared" si="65"/>
        <v>24</v>
      </c>
    </row>
    <row r="1800" spans="5:7" x14ac:dyDescent="0.2">
      <c r="E1800">
        <v>1772</v>
      </c>
      <c r="F1800">
        <f t="shared" si="64"/>
        <v>27.934999999999999</v>
      </c>
      <c r="G1800">
        <f t="shared" si="65"/>
        <v>24</v>
      </c>
    </row>
    <row r="1801" spans="5:7" x14ac:dyDescent="0.2">
      <c r="E1801">
        <v>1773</v>
      </c>
      <c r="F1801">
        <f t="shared" si="64"/>
        <v>27.934999999999999</v>
      </c>
      <c r="G1801">
        <f t="shared" si="65"/>
        <v>24</v>
      </c>
    </row>
    <row r="1802" spans="5:7" x14ac:dyDescent="0.2">
      <c r="E1802">
        <v>1774</v>
      </c>
      <c r="F1802">
        <f t="shared" si="64"/>
        <v>27.934999999999999</v>
      </c>
      <c r="G1802">
        <f t="shared" si="65"/>
        <v>24</v>
      </c>
    </row>
    <row r="1803" spans="5:7" x14ac:dyDescent="0.2">
      <c r="E1803">
        <v>1775</v>
      </c>
      <c r="F1803">
        <f t="shared" si="64"/>
        <v>27.934999999999999</v>
      </c>
      <c r="G1803">
        <f t="shared" si="65"/>
        <v>24</v>
      </c>
    </row>
    <row r="1804" spans="5:7" x14ac:dyDescent="0.2">
      <c r="E1804">
        <v>1776</v>
      </c>
      <c r="F1804">
        <f t="shared" si="64"/>
        <v>32.462000000000003</v>
      </c>
      <c r="G1804">
        <f t="shared" si="65"/>
        <v>24</v>
      </c>
    </row>
    <row r="1805" spans="5:7" x14ac:dyDescent="0.2">
      <c r="E1805">
        <v>1777</v>
      </c>
      <c r="F1805">
        <f t="shared" si="64"/>
        <v>32.462000000000003</v>
      </c>
      <c r="G1805">
        <f t="shared" si="65"/>
        <v>24</v>
      </c>
    </row>
    <row r="1806" spans="5:7" x14ac:dyDescent="0.2">
      <c r="E1806">
        <v>1778</v>
      </c>
      <c r="F1806">
        <f t="shared" si="64"/>
        <v>32.462000000000003</v>
      </c>
      <c r="G1806">
        <f t="shared" si="65"/>
        <v>24</v>
      </c>
    </row>
    <row r="1807" spans="5:7" x14ac:dyDescent="0.2">
      <c r="E1807">
        <v>1779</v>
      </c>
      <c r="F1807">
        <f t="shared" si="64"/>
        <v>32.462000000000003</v>
      </c>
      <c r="G1807">
        <f t="shared" si="65"/>
        <v>24</v>
      </c>
    </row>
    <row r="1808" spans="5:7" x14ac:dyDescent="0.2">
      <c r="E1808">
        <v>1780</v>
      </c>
      <c r="F1808">
        <f t="shared" si="64"/>
        <v>32.462000000000003</v>
      </c>
      <c r="G1808">
        <f t="shared" si="65"/>
        <v>24</v>
      </c>
    </row>
    <row r="1809" spans="5:7" x14ac:dyDescent="0.2">
      <c r="E1809">
        <v>1781</v>
      </c>
      <c r="F1809">
        <f t="shared" si="64"/>
        <v>32.462000000000003</v>
      </c>
      <c r="G1809">
        <f t="shared" si="65"/>
        <v>24</v>
      </c>
    </row>
    <row r="1810" spans="5:7" x14ac:dyDescent="0.2">
      <c r="E1810">
        <v>1782</v>
      </c>
      <c r="F1810">
        <f t="shared" si="64"/>
        <v>32.462000000000003</v>
      </c>
      <c r="G1810">
        <f t="shared" si="65"/>
        <v>24</v>
      </c>
    </row>
    <row r="1811" spans="5:7" x14ac:dyDescent="0.2">
      <c r="E1811">
        <v>1783</v>
      </c>
      <c r="F1811">
        <f t="shared" si="64"/>
        <v>32.462000000000003</v>
      </c>
      <c r="G1811">
        <f t="shared" si="65"/>
        <v>24</v>
      </c>
    </row>
    <row r="1812" spans="5:7" x14ac:dyDescent="0.2">
      <c r="E1812">
        <v>1784</v>
      </c>
      <c r="F1812">
        <f t="shared" si="64"/>
        <v>32.462000000000003</v>
      </c>
      <c r="G1812">
        <f t="shared" si="65"/>
        <v>24</v>
      </c>
    </row>
    <row r="1813" spans="5:7" x14ac:dyDescent="0.2">
      <c r="E1813">
        <v>1785</v>
      </c>
      <c r="F1813">
        <f t="shared" si="64"/>
        <v>32.462000000000003</v>
      </c>
      <c r="G1813">
        <f t="shared" si="65"/>
        <v>24</v>
      </c>
    </row>
    <row r="1814" spans="5:7" x14ac:dyDescent="0.2">
      <c r="E1814">
        <v>1786</v>
      </c>
      <c r="F1814">
        <f t="shared" si="64"/>
        <v>32.462000000000003</v>
      </c>
      <c r="G1814">
        <f t="shared" si="65"/>
        <v>24</v>
      </c>
    </row>
    <row r="1815" spans="5:7" x14ac:dyDescent="0.2">
      <c r="E1815">
        <v>1787</v>
      </c>
      <c r="F1815">
        <f t="shared" si="64"/>
        <v>32.462000000000003</v>
      </c>
      <c r="G1815">
        <f t="shared" si="65"/>
        <v>24</v>
      </c>
    </row>
    <row r="1816" spans="5:7" x14ac:dyDescent="0.2">
      <c r="E1816">
        <v>1788</v>
      </c>
      <c r="F1816">
        <f t="shared" si="64"/>
        <v>32.462000000000003</v>
      </c>
      <c r="G1816">
        <f t="shared" si="65"/>
        <v>24</v>
      </c>
    </row>
    <row r="1817" spans="5:7" x14ac:dyDescent="0.2">
      <c r="E1817">
        <v>1789</v>
      </c>
      <c r="F1817">
        <f t="shared" si="64"/>
        <v>32.462000000000003</v>
      </c>
      <c r="G1817">
        <f t="shared" si="65"/>
        <v>24</v>
      </c>
    </row>
    <row r="1818" spans="5:7" x14ac:dyDescent="0.2">
      <c r="E1818">
        <v>1790</v>
      </c>
      <c r="F1818">
        <f t="shared" si="64"/>
        <v>32.462000000000003</v>
      </c>
      <c r="G1818">
        <f t="shared" si="65"/>
        <v>24</v>
      </c>
    </row>
    <row r="1819" spans="5:7" x14ac:dyDescent="0.2">
      <c r="E1819">
        <v>1791</v>
      </c>
      <c r="F1819">
        <f t="shared" si="64"/>
        <v>32.462000000000003</v>
      </c>
      <c r="G1819">
        <f t="shared" si="65"/>
        <v>24</v>
      </c>
    </row>
    <row r="1820" spans="5:7" x14ac:dyDescent="0.2">
      <c r="E1820">
        <v>1792</v>
      </c>
      <c r="F1820">
        <f t="shared" si="64"/>
        <v>32.462000000000003</v>
      </c>
      <c r="G1820">
        <f t="shared" si="65"/>
        <v>24</v>
      </c>
    </row>
    <row r="1821" spans="5:7" x14ac:dyDescent="0.2">
      <c r="E1821">
        <v>1793</v>
      </c>
      <c r="F1821">
        <f t="shared" si="64"/>
        <v>32.462000000000003</v>
      </c>
      <c r="G1821">
        <f t="shared" si="65"/>
        <v>24</v>
      </c>
    </row>
    <row r="1822" spans="5:7" x14ac:dyDescent="0.2">
      <c r="E1822">
        <v>1794</v>
      </c>
      <c r="F1822">
        <f t="shared" ref="F1822:F1885" si="66">VLOOKUP(E1822,$B$29:$C$124,2)</f>
        <v>32.462000000000003</v>
      </c>
      <c r="G1822">
        <f t="shared" ref="G1822:G1885" si="67">INT(((ROW(G1794)-1)/75)+1)</f>
        <v>24</v>
      </c>
    </row>
    <row r="1823" spans="5:7" x14ac:dyDescent="0.2">
      <c r="E1823">
        <v>1795</v>
      </c>
      <c r="F1823">
        <f t="shared" si="66"/>
        <v>32.462000000000003</v>
      </c>
      <c r="G1823">
        <f t="shared" si="67"/>
        <v>24</v>
      </c>
    </row>
    <row r="1824" spans="5:7" x14ac:dyDescent="0.2">
      <c r="E1824">
        <v>1796</v>
      </c>
      <c r="F1824">
        <f t="shared" si="66"/>
        <v>32.462000000000003</v>
      </c>
      <c r="G1824">
        <f t="shared" si="67"/>
        <v>24</v>
      </c>
    </row>
    <row r="1825" spans="5:7" x14ac:dyDescent="0.2">
      <c r="E1825">
        <v>1797</v>
      </c>
      <c r="F1825">
        <f t="shared" si="66"/>
        <v>32.462000000000003</v>
      </c>
      <c r="G1825">
        <f t="shared" si="67"/>
        <v>24</v>
      </c>
    </row>
    <row r="1826" spans="5:7" x14ac:dyDescent="0.2">
      <c r="E1826">
        <v>1798</v>
      </c>
      <c r="F1826">
        <f t="shared" si="66"/>
        <v>32.462000000000003</v>
      </c>
      <c r="G1826">
        <f t="shared" si="67"/>
        <v>24</v>
      </c>
    </row>
    <row r="1827" spans="5:7" x14ac:dyDescent="0.2">
      <c r="E1827">
        <v>1799</v>
      </c>
      <c r="F1827">
        <f t="shared" si="66"/>
        <v>32.462000000000003</v>
      </c>
      <c r="G1827">
        <f t="shared" si="67"/>
        <v>24</v>
      </c>
    </row>
    <row r="1828" spans="5:7" x14ac:dyDescent="0.2">
      <c r="E1828">
        <v>1800</v>
      </c>
      <c r="F1828">
        <f t="shared" si="66"/>
        <v>32.462000000000003</v>
      </c>
      <c r="G1828">
        <f t="shared" si="67"/>
        <v>24</v>
      </c>
    </row>
    <row r="1829" spans="5:7" x14ac:dyDescent="0.2">
      <c r="E1829">
        <v>1801</v>
      </c>
      <c r="F1829">
        <f t="shared" si="66"/>
        <v>31.779</v>
      </c>
      <c r="G1829">
        <f t="shared" si="67"/>
        <v>25</v>
      </c>
    </row>
    <row r="1830" spans="5:7" x14ac:dyDescent="0.2">
      <c r="E1830">
        <v>1802</v>
      </c>
      <c r="F1830">
        <f t="shared" si="66"/>
        <v>31.779</v>
      </c>
      <c r="G1830">
        <f t="shared" si="67"/>
        <v>25</v>
      </c>
    </row>
    <row r="1831" spans="5:7" x14ac:dyDescent="0.2">
      <c r="E1831">
        <v>1803</v>
      </c>
      <c r="F1831">
        <f t="shared" si="66"/>
        <v>31.779</v>
      </c>
      <c r="G1831">
        <f t="shared" si="67"/>
        <v>25</v>
      </c>
    </row>
    <row r="1832" spans="5:7" x14ac:dyDescent="0.2">
      <c r="E1832">
        <v>1804</v>
      </c>
      <c r="F1832">
        <f t="shared" si="66"/>
        <v>31.779</v>
      </c>
      <c r="G1832">
        <f t="shared" si="67"/>
        <v>25</v>
      </c>
    </row>
    <row r="1833" spans="5:7" x14ac:dyDescent="0.2">
      <c r="E1833">
        <v>1805</v>
      </c>
      <c r="F1833">
        <f t="shared" si="66"/>
        <v>31.779</v>
      </c>
      <c r="G1833">
        <f t="shared" si="67"/>
        <v>25</v>
      </c>
    </row>
    <row r="1834" spans="5:7" x14ac:dyDescent="0.2">
      <c r="E1834">
        <v>1806</v>
      </c>
      <c r="F1834">
        <f t="shared" si="66"/>
        <v>31.779</v>
      </c>
      <c r="G1834">
        <f t="shared" si="67"/>
        <v>25</v>
      </c>
    </row>
    <row r="1835" spans="5:7" x14ac:dyDescent="0.2">
      <c r="E1835">
        <v>1807</v>
      </c>
      <c r="F1835">
        <f t="shared" si="66"/>
        <v>31.779</v>
      </c>
      <c r="G1835">
        <f t="shared" si="67"/>
        <v>25</v>
      </c>
    </row>
    <row r="1836" spans="5:7" x14ac:dyDescent="0.2">
      <c r="E1836">
        <v>1808</v>
      </c>
      <c r="F1836">
        <f t="shared" si="66"/>
        <v>31.779</v>
      </c>
      <c r="G1836">
        <f t="shared" si="67"/>
        <v>25</v>
      </c>
    </row>
    <row r="1837" spans="5:7" x14ac:dyDescent="0.2">
      <c r="E1837">
        <v>1809</v>
      </c>
      <c r="F1837">
        <f t="shared" si="66"/>
        <v>31.779</v>
      </c>
      <c r="G1837">
        <f t="shared" si="67"/>
        <v>25</v>
      </c>
    </row>
    <row r="1838" spans="5:7" x14ac:dyDescent="0.2">
      <c r="E1838">
        <v>1810</v>
      </c>
      <c r="F1838">
        <f t="shared" si="66"/>
        <v>31.779</v>
      </c>
      <c r="G1838">
        <f t="shared" si="67"/>
        <v>25</v>
      </c>
    </row>
    <row r="1839" spans="5:7" x14ac:dyDescent="0.2">
      <c r="E1839">
        <v>1811</v>
      </c>
      <c r="F1839">
        <f t="shared" si="66"/>
        <v>31.779</v>
      </c>
      <c r="G1839">
        <f t="shared" si="67"/>
        <v>25</v>
      </c>
    </row>
    <row r="1840" spans="5:7" x14ac:dyDescent="0.2">
      <c r="E1840">
        <v>1812</v>
      </c>
      <c r="F1840">
        <f t="shared" si="66"/>
        <v>31.779</v>
      </c>
      <c r="G1840">
        <f t="shared" si="67"/>
        <v>25</v>
      </c>
    </row>
    <row r="1841" spans="5:7" x14ac:dyDescent="0.2">
      <c r="E1841">
        <v>1813</v>
      </c>
      <c r="F1841">
        <f t="shared" si="66"/>
        <v>31.779</v>
      </c>
      <c r="G1841">
        <f t="shared" si="67"/>
        <v>25</v>
      </c>
    </row>
    <row r="1842" spans="5:7" x14ac:dyDescent="0.2">
      <c r="E1842">
        <v>1814</v>
      </c>
      <c r="F1842">
        <f t="shared" si="66"/>
        <v>31.779</v>
      </c>
      <c r="G1842">
        <f t="shared" si="67"/>
        <v>25</v>
      </c>
    </row>
    <row r="1843" spans="5:7" x14ac:dyDescent="0.2">
      <c r="E1843">
        <v>1815</v>
      </c>
      <c r="F1843">
        <f t="shared" si="66"/>
        <v>31.779</v>
      </c>
      <c r="G1843">
        <f t="shared" si="67"/>
        <v>25</v>
      </c>
    </row>
    <row r="1844" spans="5:7" x14ac:dyDescent="0.2">
      <c r="E1844">
        <v>1816</v>
      </c>
      <c r="F1844">
        <f t="shared" si="66"/>
        <v>31.779</v>
      </c>
      <c r="G1844">
        <f t="shared" si="67"/>
        <v>25</v>
      </c>
    </row>
    <row r="1845" spans="5:7" x14ac:dyDescent="0.2">
      <c r="E1845">
        <v>1817</v>
      </c>
      <c r="F1845">
        <f t="shared" si="66"/>
        <v>31.779</v>
      </c>
      <c r="G1845">
        <f t="shared" si="67"/>
        <v>25</v>
      </c>
    </row>
    <row r="1846" spans="5:7" x14ac:dyDescent="0.2">
      <c r="E1846">
        <v>1818</v>
      </c>
      <c r="F1846">
        <f t="shared" si="66"/>
        <v>31.779</v>
      </c>
      <c r="G1846">
        <f t="shared" si="67"/>
        <v>25</v>
      </c>
    </row>
    <row r="1847" spans="5:7" x14ac:dyDescent="0.2">
      <c r="E1847">
        <v>1819</v>
      </c>
      <c r="F1847">
        <f t="shared" si="66"/>
        <v>31.779</v>
      </c>
      <c r="G1847">
        <f t="shared" si="67"/>
        <v>25</v>
      </c>
    </row>
    <row r="1848" spans="5:7" x14ac:dyDescent="0.2">
      <c r="E1848">
        <v>1820</v>
      </c>
      <c r="F1848">
        <f t="shared" si="66"/>
        <v>31.779</v>
      </c>
      <c r="G1848">
        <f t="shared" si="67"/>
        <v>25</v>
      </c>
    </row>
    <row r="1849" spans="5:7" x14ac:dyDescent="0.2">
      <c r="E1849">
        <v>1821</v>
      </c>
      <c r="F1849">
        <f t="shared" si="66"/>
        <v>31.779</v>
      </c>
      <c r="G1849">
        <f t="shared" si="67"/>
        <v>25</v>
      </c>
    </row>
    <row r="1850" spans="5:7" x14ac:dyDescent="0.2">
      <c r="E1850">
        <v>1822</v>
      </c>
      <c r="F1850">
        <f t="shared" si="66"/>
        <v>31.779</v>
      </c>
      <c r="G1850">
        <f t="shared" si="67"/>
        <v>25</v>
      </c>
    </row>
    <row r="1851" spans="5:7" x14ac:dyDescent="0.2">
      <c r="E1851">
        <v>1823</v>
      </c>
      <c r="F1851">
        <f t="shared" si="66"/>
        <v>31.779</v>
      </c>
      <c r="G1851">
        <f t="shared" si="67"/>
        <v>25</v>
      </c>
    </row>
    <row r="1852" spans="5:7" x14ac:dyDescent="0.2">
      <c r="E1852">
        <v>1824</v>
      </c>
      <c r="F1852">
        <f t="shared" si="66"/>
        <v>31.779</v>
      </c>
      <c r="G1852">
        <f t="shared" si="67"/>
        <v>25</v>
      </c>
    </row>
    <row r="1853" spans="5:7" x14ac:dyDescent="0.2">
      <c r="E1853">
        <v>1825</v>
      </c>
      <c r="F1853">
        <f t="shared" si="66"/>
        <v>31.779</v>
      </c>
      <c r="G1853">
        <f t="shared" si="67"/>
        <v>25</v>
      </c>
    </row>
    <row r="1854" spans="5:7" x14ac:dyDescent="0.2">
      <c r="E1854">
        <v>1826</v>
      </c>
      <c r="F1854">
        <f t="shared" si="66"/>
        <v>32.880000000000003</v>
      </c>
      <c r="G1854">
        <f t="shared" si="67"/>
        <v>25</v>
      </c>
    </row>
    <row r="1855" spans="5:7" x14ac:dyDescent="0.2">
      <c r="E1855">
        <v>1827</v>
      </c>
      <c r="F1855">
        <f t="shared" si="66"/>
        <v>32.880000000000003</v>
      </c>
      <c r="G1855">
        <f t="shared" si="67"/>
        <v>25</v>
      </c>
    </row>
    <row r="1856" spans="5:7" x14ac:dyDescent="0.2">
      <c r="E1856">
        <v>1828</v>
      </c>
      <c r="F1856">
        <f t="shared" si="66"/>
        <v>32.880000000000003</v>
      </c>
      <c r="G1856">
        <f t="shared" si="67"/>
        <v>25</v>
      </c>
    </row>
    <row r="1857" spans="5:7" x14ac:dyDescent="0.2">
      <c r="E1857">
        <v>1829</v>
      </c>
      <c r="F1857">
        <f t="shared" si="66"/>
        <v>32.880000000000003</v>
      </c>
      <c r="G1857">
        <f t="shared" si="67"/>
        <v>25</v>
      </c>
    </row>
    <row r="1858" spans="5:7" x14ac:dyDescent="0.2">
      <c r="E1858">
        <v>1830</v>
      </c>
      <c r="F1858">
        <f t="shared" si="66"/>
        <v>32.880000000000003</v>
      </c>
      <c r="G1858">
        <f t="shared" si="67"/>
        <v>25</v>
      </c>
    </row>
    <row r="1859" spans="5:7" x14ac:dyDescent="0.2">
      <c r="E1859">
        <v>1831</v>
      </c>
      <c r="F1859">
        <f t="shared" si="66"/>
        <v>32.880000000000003</v>
      </c>
      <c r="G1859">
        <f t="shared" si="67"/>
        <v>25</v>
      </c>
    </row>
    <row r="1860" spans="5:7" x14ac:dyDescent="0.2">
      <c r="E1860">
        <v>1832</v>
      </c>
      <c r="F1860">
        <f t="shared" si="66"/>
        <v>32.880000000000003</v>
      </c>
      <c r="G1860">
        <f t="shared" si="67"/>
        <v>25</v>
      </c>
    </row>
    <row r="1861" spans="5:7" x14ac:dyDescent="0.2">
      <c r="E1861">
        <v>1833</v>
      </c>
      <c r="F1861">
        <f t="shared" si="66"/>
        <v>32.880000000000003</v>
      </c>
      <c r="G1861">
        <f t="shared" si="67"/>
        <v>25</v>
      </c>
    </row>
    <row r="1862" spans="5:7" x14ac:dyDescent="0.2">
      <c r="E1862">
        <v>1834</v>
      </c>
      <c r="F1862">
        <f t="shared" si="66"/>
        <v>32.880000000000003</v>
      </c>
      <c r="G1862">
        <f t="shared" si="67"/>
        <v>25</v>
      </c>
    </row>
    <row r="1863" spans="5:7" x14ac:dyDescent="0.2">
      <c r="E1863">
        <v>1835</v>
      </c>
      <c r="F1863">
        <f t="shared" si="66"/>
        <v>32.880000000000003</v>
      </c>
      <c r="G1863">
        <f t="shared" si="67"/>
        <v>25</v>
      </c>
    </row>
    <row r="1864" spans="5:7" x14ac:dyDescent="0.2">
      <c r="E1864">
        <v>1836</v>
      </c>
      <c r="F1864">
        <f t="shared" si="66"/>
        <v>32.880000000000003</v>
      </c>
      <c r="G1864">
        <f t="shared" si="67"/>
        <v>25</v>
      </c>
    </row>
    <row r="1865" spans="5:7" x14ac:dyDescent="0.2">
      <c r="E1865">
        <v>1837</v>
      </c>
      <c r="F1865">
        <f t="shared" si="66"/>
        <v>32.880000000000003</v>
      </c>
      <c r="G1865">
        <f t="shared" si="67"/>
        <v>25</v>
      </c>
    </row>
    <row r="1866" spans="5:7" x14ac:dyDescent="0.2">
      <c r="E1866">
        <v>1838</v>
      </c>
      <c r="F1866">
        <f t="shared" si="66"/>
        <v>32.880000000000003</v>
      </c>
      <c r="G1866">
        <f t="shared" si="67"/>
        <v>25</v>
      </c>
    </row>
    <row r="1867" spans="5:7" x14ac:dyDescent="0.2">
      <c r="E1867">
        <v>1839</v>
      </c>
      <c r="F1867">
        <f t="shared" si="66"/>
        <v>32.880000000000003</v>
      </c>
      <c r="G1867">
        <f t="shared" si="67"/>
        <v>25</v>
      </c>
    </row>
    <row r="1868" spans="5:7" x14ac:dyDescent="0.2">
      <c r="E1868">
        <v>1840</v>
      </c>
      <c r="F1868">
        <f t="shared" si="66"/>
        <v>32.880000000000003</v>
      </c>
      <c r="G1868">
        <f t="shared" si="67"/>
        <v>25</v>
      </c>
    </row>
    <row r="1869" spans="5:7" x14ac:dyDescent="0.2">
      <c r="E1869">
        <v>1841</v>
      </c>
      <c r="F1869">
        <f t="shared" si="66"/>
        <v>32.880000000000003</v>
      </c>
      <c r="G1869">
        <f t="shared" si="67"/>
        <v>25</v>
      </c>
    </row>
    <row r="1870" spans="5:7" x14ac:dyDescent="0.2">
      <c r="E1870">
        <v>1842</v>
      </c>
      <c r="F1870">
        <f t="shared" si="66"/>
        <v>32.880000000000003</v>
      </c>
      <c r="G1870">
        <f t="shared" si="67"/>
        <v>25</v>
      </c>
    </row>
    <row r="1871" spans="5:7" x14ac:dyDescent="0.2">
      <c r="E1871">
        <v>1843</v>
      </c>
      <c r="F1871">
        <f t="shared" si="66"/>
        <v>32.880000000000003</v>
      </c>
      <c r="G1871">
        <f t="shared" si="67"/>
        <v>25</v>
      </c>
    </row>
    <row r="1872" spans="5:7" x14ac:dyDescent="0.2">
      <c r="E1872">
        <v>1844</v>
      </c>
      <c r="F1872">
        <f t="shared" si="66"/>
        <v>32.880000000000003</v>
      </c>
      <c r="G1872">
        <f t="shared" si="67"/>
        <v>25</v>
      </c>
    </row>
    <row r="1873" spans="5:7" x14ac:dyDescent="0.2">
      <c r="E1873">
        <v>1845</v>
      </c>
      <c r="F1873">
        <f t="shared" si="66"/>
        <v>32.880000000000003</v>
      </c>
      <c r="G1873">
        <f t="shared" si="67"/>
        <v>25</v>
      </c>
    </row>
    <row r="1874" spans="5:7" x14ac:dyDescent="0.2">
      <c r="E1874">
        <v>1846</v>
      </c>
      <c r="F1874">
        <f t="shared" si="66"/>
        <v>32.880000000000003</v>
      </c>
      <c r="G1874">
        <f t="shared" si="67"/>
        <v>25</v>
      </c>
    </row>
    <row r="1875" spans="5:7" x14ac:dyDescent="0.2">
      <c r="E1875">
        <v>1847</v>
      </c>
      <c r="F1875">
        <f t="shared" si="66"/>
        <v>32.880000000000003</v>
      </c>
      <c r="G1875">
        <f t="shared" si="67"/>
        <v>25</v>
      </c>
    </row>
    <row r="1876" spans="5:7" x14ac:dyDescent="0.2">
      <c r="E1876">
        <v>1848</v>
      </c>
      <c r="F1876">
        <f t="shared" si="66"/>
        <v>32.880000000000003</v>
      </c>
      <c r="G1876">
        <f t="shared" si="67"/>
        <v>25</v>
      </c>
    </row>
    <row r="1877" spans="5:7" x14ac:dyDescent="0.2">
      <c r="E1877">
        <v>1849</v>
      </c>
      <c r="F1877">
        <f t="shared" si="66"/>
        <v>32.880000000000003</v>
      </c>
      <c r="G1877">
        <f t="shared" si="67"/>
        <v>25</v>
      </c>
    </row>
    <row r="1878" spans="5:7" x14ac:dyDescent="0.2">
      <c r="E1878">
        <v>1850</v>
      </c>
      <c r="F1878">
        <f t="shared" si="66"/>
        <v>32.880000000000003</v>
      </c>
      <c r="G1878">
        <f t="shared" si="67"/>
        <v>25</v>
      </c>
    </row>
    <row r="1879" spans="5:7" x14ac:dyDescent="0.2">
      <c r="E1879">
        <v>1851</v>
      </c>
      <c r="F1879">
        <f t="shared" si="66"/>
        <v>19.003</v>
      </c>
      <c r="G1879">
        <f t="shared" si="67"/>
        <v>25</v>
      </c>
    </row>
    <row r="1880" spans="5:7" x14ac:dyDescent="0.2">
      <c r="E1880">
        <v>1852</v>
      </c>
      <c r="F1880">
        <f t="shared" si="66"/>
        <v>19.003</v>
      </c>
      <c r="G1880">
        <f t="shared" si="67"/>
        <v>25</v>
      </c>
    </row>
    <row r="1881" spans="5:7" x14ac:dyDescent="0.2">
      <c r="E1881">
        <v>1853</v>
      </c>
      <c r="F1881">
        <f t="shared" si="66"/>
        <v>19.003</v>
      </c>
      <c r="G1881">
        <f t="shared" si="67"/>
        <v>25</v>
      </c>
    </row>
    <row r="1882" spans="5:7" x14ac:dyDescent="0.2">
      <c r="E1882">
        <v>1854</v>
      </c>
      <c r="F1882">
        <f t="shared" si="66"/>
        <v>19.003</v>
      </c>
      <c r="G1882">
        <f t="shared" si="67"/>
        <v>25</v>
      </c>
    </row>
    <row r="1883" spans="5:7" x14ac:dyDescent="0.2">
      <c r="E1883">
        <v>1855</v>
      </c>
      <c r="F1883">
        <f t="shared" si="66"/>
        <v>19.003</v>
      </c>
      <c r="G1883">
        <f t="shared" si="67"/>
        <v>25</v>
      </c>
    </row>
    <row r="1884" spans="5:7" x14ac:dyDescent="0.2">
      <c r="E1884">
        <v>1856</v>
      </c>
      <c r="F1884">
        <f t="shared" si="66"/>
        <v>19.003</v>
      </c>
      <c r="G1884">
        <f t="shared" si="67"/>
        <v>25</v>
      </c>
    </row>
    <row r="1885" spans="5:7" x14ac:dyDescent="0.2">
      <c r="E1885">
        <v>1857</v>
      </c>
      <c r="F1885">
        <f t="shared" si="66"/>
        <v>19.003</v>
      </c>
      <c r="G1885">
        <f t="shared" si="67"/>
        <v>25</v>
      </c>
    </row>
    <row r="1886" spans="5:7" x14ac:dyDescent="0.2">
      <c r="E1886">
        <v>1858</v>
      </c>
      <c r="F1886">
        <f t="shared" ref="F1886:F1903" si="68">VLOOKUP(E1886,$B$29:$C$124,2)</f>
        <v>19.003</v>
      </c>
      <c r="G1886">
        <f t="shared" ref="G1886:G1903" si="69">INT(((ROW(G1858)-1)/75)+1)</f>
        <v>25</v>
      </c>
    </row>
    <row r="1887" spans="5:7" x14ac:dyDescent="0.2">
      <c r="E1887">
        <v>1859</v>
      </c>
      <c r="F1887">
        <f t="shared" si="68"/>
        <v>19.003</v>
      </c>
      <c r="G1887">
        <f t="shared" si="69"/>
        <v>25</v>
      </c>
    </row>
    <row r="1888" spans="5:7" x14ac:dyDescent="0.2">
      <c r="E1888">
        <v>1860</v>
      </c>
      <c r="F1888">
        <f t="shared" si="68"/>
        <v>19.003</v>
      </c>
      <c r="G1888">
        <f t="shared" si="69"/>
        <v>25</v>
      </c>
    </row>
    <row r="1889" spans="5:7" x14ac:dyDescent="0.2">
      <c r="E1889">
        <v>1861</v>
      </c>
      <c r="F1889">
        <f t="shared" si="68"/>
        <v>19.003</v>
      </c>
      <c r="G1889">
        <f t="shared" si="69"/>
        <v>25</v>
      </c>
    </row>
    <row r="1890" spans="5:7" x14ac:dyDescent="0.2">
      <c r="E1890">
        <v>1862</v>
      </c>
      <c r="F1890">
        <f t="shared" si="68"/>
        <v>19.003</v>
      </c>
      <c r="G1890">
        <f t="shared" si="69"/>
        <v>25</v>
      </c>
    </row>
    <row r="1891" spans="5:7" x14ac:dyDescent="0.2">
      <c r="E1891">
        <v>1863</v>
      </c>
      <c r="F1891">
        <f t="shared" si="68"/>
        <v>19.003</v>
      </c>
      <c r="G1891">
        <f t="shared" si="69"/>
        <v>25</v>
      </c>
    </row>
    <row r="1892" spans="5:7" x14ac:dyDescent="0.2">
      <c r="E1892">
        <v>1864</v>
      </c>
      <c r="F1892">
        <f t="shared" si="68"/>
        <v>19.003</v>
      </c>
      <c r="G1892">
        <f t="shared" si="69"/>
        <v>25</v>
      </c>
    </row>
    <row r="1893" spans="5:7" x14ac:dyDescent="0.2">
      <c r="E1893">
        <v>1865</v>
      </c>
      <c r="F1893">
        <f t="shared" si="68"/>
        <v>19.003</v>
      </c>
      <c r="G1893">
        <f t="shared" si="69"/>
        <v>25</v>
      </c>
    </row>
    <row r="1894" spans="5:7" x14ac:dyDescent="0.2">
      <c r="E1894">
        <v>1866</v>
      </c>
      <c r="F1894">
        <f t="shared" si="68"/>
        <v>19.003</v>
      </c>
      <c r="G1894">
        <f t="shared" si="69"/>
        <v>25</v>
      </c>
    </row>
    <row r="1895" spans="5:7" x14ac:dyDescent="0.2">
      <c r="E1895">
        <v>1867</v>
      </c>
      <c r="F1895">
        <f t="shared" si="68"/>
        <v>19.003</v>
      </c>
      <c r="G1895">
        <f t="shared" si="69"/>
        <v>25</v>
      </c>
    </row>
    <row r="1896" spans="5:7" x14ac:dyDescent="0.2">
      <c r="E1896">
        <v>1868</v>
      </c>
      <c r="F1896">
        <f t="shared" si="68"/>
        <v>19.003</v>
      </c>
      <c r="G1896">
        <f t="shared" si="69"/>
        <v>25</v>
      </c>
    </row>
    <row r="1897" spans="5:7" x14ac:dyDescent="0.2">
      <c r="E1897">
        <v>1869</v>
      </c>
      <c r="F1897">
        <f t="shared" si="68"/>
        <v>19.003</v>
      </c>
      <c r="G1897">
        <f t="shared" si="69"/>
        <v>25</v>
      </c>
    </row>
    <row r="1898" spans="5:7" x14ac:dyDescent="0.2">
      <c r="E1898">
        <v>1870</v>
      </c>
      <c r="F1898">
        <f t="shared" si="68"/>
        <v>19.003</v>
      </c>
      <c r="G1898">
        <f t="shared" si="69"/>
        <v>25</v>
      </c>
    </row>
    <row r="1899" spans="5:7" x14ac:dyDescent="0.2">
      <c r="E1899">
        <v>1871</v>
      </c>
      <c r="F1899">
        <f t="shared" si="68"/>
        <v>19.003</v>
      </c>
      <c r="G1899">
        <f t="shared" si="69"/>
        <v>25</v>
      </c>
    </row>
    <row r="1900" spans="5:7" x14ac:dyDescent="0.2">
      <c r="E1900">
        <v>1872</v>
      </c>
      <c r="F1900">
        <f t="shared" si="68"/>
        <v>19.003</v>
      </c>
      <c r="G1900">
        <f t="shared" si="69"/>
        <v>25</v>
      </c>
    </row>
    <row r="1901" spans="5:7" x14ac:dyDescent="0.2">
      <c r="E1901">
        <v>1873</v>
      </c>
      <c r="F1901">
        <f t="shared" si="68"/>
        <v>19.003</v>
      </c>
      <c r="G1901">
        <f t="shared" si="69"/>
        <v>25</v>
      </c>
    </row>
    <row r="1902" spans="5:7" x14ac:dyDescent="0.2">
      <c r="E1902">
        <v>1874</v>
      </c>
      <c r="F1902">
        <f t="shared" si="68"/>
        <v>19.003</v>
      </c>
      <c r="G1902">
        <f t="shared" si="69"/>
        <v>25</v>
      </c>
    </row>
    <row r="1903" spans="5:7" x14ac:dyDescent="0.2">
      <c r="E1903">
        <v>1875</v>
      </c>
      <c r="F1903">
        <f t="shared" si="68"/>
        <v>19.003</v>
      </c>
      <c r="G1903">
        <f t="shared" si="69"/>
        <v>25</v>
      </c>
    </row>
    <row r="1904" spans="5:7" x14ac:dyDescent="0.2">
      <c r="E1904">
        <v>1876</v>
      </c>
    </row>
    <row r="1905" spans="5:5" x14ac:dyDescent="0.2">
      <c r="E1905">
        <v>1877</v>
      </c>
    </row>
    <row r="1906" spans="5:5" x14ac:dyDescent="0.2">
      <c r="E1906">
        <v>1878</v>
      </c>
    </row>
    <row r="1907" spans="5:5" x14ac:dyDescent="0.2">
      <c r="E1907">
        <v>1879</v>
      </c>
    </row>
    <row r="1908" spans="5:5" x14ac:dyDescent="0.2">
      <c r="E1908">
        <v>1880</v>
      </c>
    </row>
    <row r="1909" spans="5:5" x14ac:dyDescent="0.2">
      <c r="E1909">
        <v>1881</v>
      </c>
    </row>
    <row r="1910" spans="5:5" x14ac:dyDescent="0.2">
      <c r="E1910">
        <v>1882</v>
      </c>
    </row>
    <row r="1911" spans="5:5" x14ac:dyDescent="0.2">
      <c r="E1911">
        <v>1883</v>
      </c>
    </row>
    <row r="1912" spans="5:5" x14ac:dyDescent="0.2">
      <c r="E1912">
        <v>1884</v>
      </c>
    </row>
    <row r="1913" spans="5:5" x14ac:dyDescent="0.2">
      <c r="E1913">
        <v>1885</v>
      </c>
    </row>
    <row r="1914" spans="5:5" x14ac:dyDescent="0.2">
      <c r="E1914">
        <v>1886</v>
      </c>
    </row>
    <row r="1915" spans="5:5" x14ac:dyDescent="0.2">
      <c r="E1915">
        <v>1887</v>
      </c>
    </row>
    <row r="1916" spans="5:5" x14ac:dyDescent="0.2">
      <c r="E1916">
        <v>1888</v>
      </c>
    </row>
    <row r="1917" spans="5:5" x14ac:dyDescent="0.2">
      <c r="E1917">
        <v>1889</v>
      </c>
    </row>
    <row r="1918" spans="5:5" x14ac:dyDescent="0.2">
      <c r="E1918">
        <v>1890</v>
      </c>
    </row>
    <row r="1919" spans="5:5" x14ac:dyDescent="0.2">
      <c r="E1919">
        <v>1891</v>
      </c>
    </row>
    <row r="1920" spans="5:5" x14ac:dyDescent="0.2">
      <c r="E1920">
        <v>1892</v>
      </c>
    </row>
    <row r="1921" spans="5:5" x14ac:dyDescent="0.2">
      <c r="E1921">
        <v>1893</v>
      </c>
    </row>
    <row r="1922" spans="5:5" x14ac:dyDescent="0.2">
      <c r="E1922">
        <v>1894</v>
      </c>
    </row>
    <row r="1923" spans="5:5" x14ac:dyDescent="0.2">
      <c r="E1923">
        <v>1895</v>
      </c>
    </row>
    <row r="1924" spans="5:5" x14ac:dyDescent="0.2">
      <c r="E1924">
        <v>1896</v>
      </c>
    </row>
    <row r="1925" spans="5:5" x14ac:dyDescent="0.2">
      <c r="E1925">
        <v>1897</v>
      </c>
    </row>
    <row r="1926" spans="5:5" x14ac:dyDescent="0.2">
      <c r="E1926">
        <v>1898</v>
      </c>
    </row>
    <row r="1927" spans="5:5" x14ac:dyDescent="0.2">
      <c r="E1927">
        <v>1899</v>
      </c>
    </row>
    <row r="1928" spans="5:5" x14ac:dyDescent="0.2">
      <c r="E1928">
        <v>1900</v>
      </c>
    </row>
    <row r="1929" spans="5:5" x14ac:dyDescent="0.2">
      <c r="E1929">
        <v>1901</v>
      </c>
    </row>
    <row r="1930" spans="5:5" x14ac:dyDescent="0.2">
      <c r="E1930">
        <v>1902</v>
      </c>
    </row>
    <row r="1931" spans="5:5" x14ac:dyDescent="0.2">
      <c r="E1931">
        <v>1903</v>
      </c>
    </row>
    <row r="1932" spans="5:5" x14ac:dyDescent="0.2">
      <c r="E1932">
        <v>1904</v>
      </c>
    </row>
    <row r="1933" spans="5:5" x14ac:dyDescent="0.2">
      <c r="E1933">
        <v>1905</v>
      </c>
    </row>
    <row r="1934" spans="5:5" x14ac:dyDescent="0.2">
      <c r="E1934">
        <v>1906</v>
      </c>
    </row>
    <row r="1935" spans="5:5" x14ac:dyDescent="0.2">
      <c r="E1935">
        <v>1907</v>
      </c>
    </row>
    <row r="1936" spans="5:5" x14ac:dyDescent="0.2">
      <c r="E1936">
        <v>1908</v>
      </c>
    </row>
    <row r="1937" spans="5:5" x14ac:dyDescent="0.2">
      <c r="E1937">
        <v>1909</v>
      </c>
    </row>
    <row r="1938" spans="5:5" x14ac:dyDescent="0.2">
      <c r="E1938">
        <v>1910</v>
      </c>
    </row>
    <row r="1939" spans="5:5" x14ac:dyDescent="0.2">
      <c r="E1939">
        <v>1911</v>
      </c>
    </row>
    <row r="1940" spans="5:5" x14ac:dyDescent="0.2">
      <c r="E1940">
        <v>1912</v>
      </c>
    </row>
    <row r="1941" spans="5:5" x14ac:dyDescent="0.2">
      <c r="E1941">
        <v>1913</v>
      </c>
    </row>
    <row r="1942" spans="5:5" x14ac:dyDescent="0.2">
      <c r="E1942">
        <v>1914</v>
      </c>
    </row>
    <row r="1943" spans="5:5" x14ac:dyDescent="0.2">
      <c r="E1943">
        <v>1915</v>
      </c>
    </row>
    <row r="1944" spans="5:5" x14ac:dyDescent="0.2">
      <c r="E1944">
        <v>1916</v>
      </c>
    </row>
    <row r="1945" spans="5:5" x14ac:dyDescent="0.2">
      <c r="E1945">
        <v>1917</v>
      </c>
    </row>
    <row r="1946" spans="5:5" x14ac:dyDescent="0.2">
      <c r="E1946">
        <v>1918</v>
      </c>
    </row>
    <row r="1947" spans="5:5" x14ac:dyDescent="0.2">
      <c r="E1947">
        <v>1919</v>
      </c>
    </row>
    <row r="1948" spans="5:5" x14ac:dyDescent="0.2">
      <c r="E1948">
        <v>1920</v>
      </c>
    </row>
    <row r="1949" spans="5:5" x14ac:dyDescent="0.2">
      <c r="E1949">
        <v>1921</v>
      </c>
    </row>
    <row r="1950" spans="5:5" x14ac:dyDescent="0.2">
      <c r="E1950">
        <v>1922</v>
      </c>
    </row>
    <row r="1951" spans="5:5" x14ac:dyDescent="0.2">
      <c r="E1951">
        <v>1923</v>
      </c>
    </row>
    <row r="1952" spans="5:5" x14ac:dyDescent="0.2">
      <c r="E1952">
        <v>1924</v>
      </c>
    </row>
    <row r="1953" spans="5:5" x14ac:dyDescent="0.2">
      <c r="E1953">
        <v>1925</v>
      </c>
    </row>
    <row r="1954" spans="5:5" x14ac:dyDescent="0.2">
      <c r="E1954">
        <v>1926</v>
      </c>
    </row>
    <row r="1955" spans="5:5" x14ac:dyDescent="0.2">
      <c r="E1955">
        <v>1927</v>
      </c>
    </row>
    <row r="1956" spans="5:5" x14ac:dyDescent="0.2">
      <c r="E1956">
        <v>1928</v>
      </c>
    </row>
    <row r="1957" spans="5:5" x14ac:dyDescent="0.2">
      <c r="E1957">
        <v>1929</v>
      </c>
    </row>
    <row r="1958" spans="5:5" x14ac:dyDescent="0.2">
      <c r="E1958">
        <v>1930</v>
      </c>
    </row>
    <row r="1959" spans="5:5" x14ac:dyDescent="0.2">
      <c r="E1959">
        <v>1931</v>
      </c>
    </row>
    <row r="1960" spans="5:5" x14ac:dyDescent="0.2">
      <c r="E1960">
        <v>1932</v>
      </c>
    </row>
    <row r="1961" spans="5:5" x14ac:dyDescent="0.2">
      <c r="E1961">
        <v>1933</v>
      </c>
    </row>
    <row r="1962" spans="5:5" x14ac:dyDescent="0.2">
      <c r="E1962">
        <v>1934</v>
      </c>
    </row>
    <row r="1963" spans="5:5" x14ac:dyDescent="0.2">
      <c r="E1963">
        <v>1935</v>
      </c>
    </row>
    <row r="1964" spans="5:5" x14ac:dyDescent="0.2">
      <c r="E1964">
        <v>1936</v>
      </c>
    </row>
    <row r="1965" spans="5:5" x14ac:dyDescent="0.2">
      <c r="E1965">
        <v>1937</v>
      </c>
    </row>
    <row r="1966" spans="5:5" x14ac:dyDescent="0.2">
      <c r="E1966">
        <v>1938</v>
      </c>
    </row>
    <row r="1967" spans="5:5" x14ac:dyDescent="0.2">
      <c r="E1967">
        <v>1939</v>
      </c>
    </row>
    <row r="1968" spans="5:5" x14ac:dyDescent="0.2">
      <c r="E1968">
        <v>1940</v>
      </c>
    </row>
    <row r="1969" spans="5:5" x14ac:dyDescent="0.2">
      <c r="E1969">
        <v>1941</v>
      </c>
    </row>
    <row r="1970" spans="5:5" x14ac:dyDescent="0.2">
      <c r="E1970">
        <v>1942</v>
      </c>
    </row>
    <row r="1971" spans="5:5" x14ac:dyDescent="0.2">
      <c r="E1971">
        <v>1943</v>
      </c>
    </row>
    <row r="1972" spans="5:5" x14ac:dyDescent="0.2">
      <c r="E1972">
        <v>1944</v>
      </c>
    </row>
    <row r="1973" spans="5:5" x14ac:dyDescent="0.2">
      <c r="E1973">
        <v>1945</v>
      </c>
    </row>
    <row r="1974" spans="5:5" x14ac:dyDescent="0.2">
      <c r="E1974">
        <v>1946</v>
      </c>
    </row>
    <row r="1975" spans="5:5" x14ac:dyDescent="0.2">
      <c r="E1975">
        <v>1947</v>
      </c>
    </row>
    <row r="1976" spans="5:5" x14ac:dyDescent="0.2">
      <c r="E1976">
        <v>1948</v>
      </c>
    </row>
    <row r="1977" spans="5:5" x14ac:dyDescent="0.2">
      <c r="E1977">
        <v>1949</v>
      </c>
    </row>
    <row r="1978" spans="5:5" x14ac:dyDescent="0.2">
      <c r="E1978">
        <v>1950</v>
      </c>
    </row>
    <row r="1979" spans="5:5" x14ac:dyDescent="0.2">
      <c r="E1979">
        <v>1951</v>
      </c>
    </row>
    <row r="1980" spans="5:5" x14ac:dyDescent="0.2">
      <c r="E1980">
        <v>1952</v>
      </c>
    </row>
    <row r="1981" spans="5:5" x14ac:dyDescent="0.2">
      <c r="E1981">
        <v>1953</v>
      </c>
    </row>
    <row r="1982" spans="5:5" x14ac:dyDescent="0.2">
      <c r="E1982">
        <v>1954</v>
      </c>
    </row>
    <row r="1983" spans="5:5" x14ac:dyDescent="0.2">
      <c r="E1983">
        <v>1955</v>
      </c>
    </row>
    <row r="1984" spans="5:5" x14ac:dyDescent="0.2">
      <c r="E1984">
        <v>1956</v>
      </c>
    </row>
    <row r="1985" spans="5:5" x14ac:dyDescent="0.2">
      <c r="E1985">
        <v>1957</v>
      </c>
    </row>
    <row r="1986" spans="5:5" x14ac:dyDescent="0.2">
      <c r="E1986">
        <v>1958</v>
      </c>
    </row>
    <row r="1987" spans="5:5" x14ac:dyDescent="0.2">
      <c r="E1987">
        <v>1959</v>
      </c>
    </row>
    <row r="1988" spans="5:5" x14ac:dyDescent="0.2">
      <c r="E1988">
        <v>1960</v>
      </c>
    </row>
    <row r="1989" spans="5:5" x14ac:dyDescent="0.2">
      <c r="E1989">
        <v>1961</v>
      </c>
    </row>
    <row r="1990" spans="5:5" x14ac:dyDescent="0.2">
      <c r="E1990">
        <v>1962</v>
      </c>
    </row>
    <row r="1991" spans="5:5" x14ac:dyDescent="0.2">
      <c r="E1991">
        <v>1963</v>
      </c>
    </row>
    <row r="1992" spans="5:5" x14ac:dyDescent="0.2">
      <c r="E1992">
        <v>1964</v>
      </c>
    </row>
    <row r="1993" spans="5:5" x14ac:dyDescent="0.2">
      <c r="E1993">
        <v>1965</v>
      </c>
    </row>
    <row r="1994" spans="5:5" x14ac:dyDescent="0.2">
      <c r="E1994">
        <v>1966</v>
      </c>
    </row>
    <row r="1995" spans="5:5" x14ac:dyDescent="0.2">
      <c r="E1995">
        <v>1967</v>
      </c>
    </row>
    <row r="1996" spans="5:5" x14ac:dyDescent="0.2">
      <c r="E1996">
        <v>1968</v>
      </c>
    </row>
    <row r="1997" spans="5:5" x14ac:dyDescent="0.2">
      <c r="E1997">
        <v>1969</v>
      </c>
    </row>
    <row r="1998" spans="5:5" x14ac:dyDescent="0.2">
      <c r="E1998">
        <v>1970</v>
      </c>
    </row>
    <row r="1999" spans="5:5" x14ac:dyDescent="0.2">
      <c r="E1999">
        <v>1971</v>
      </c>
    </row>
    <row r="2000" spans="5:5" x14ac:dyDescent="0.2">
      <c r="E2000">
        <v>1972</v>
      </c>
    </row>
    <row r="2001" spans="5:5" x14ac:dyDescent="0.2">
      <c r="E2001">
        <v>1973</v>
      </c>
    </row>
    <row r="2002" spans="5:5" x14ac:dyDescent="0.2">
      <c r="E2002">
        <v>1974</v>
      </c>
    </row>
    <row r="2003" spans="5:5" x14ac:dyDescent="0.2">
      <c r="E2003">
        <v>1975</v>
      </c>
    </row>
    <row r="2004" spans="5:5" x14ac:dyDescent="0.2">
      <c r="E2004">
        <v>1976</v>
      </c>
    </row>
    <row r="2005" spans="5:5" x14ac:dyDescent="0.2">
      <c r="E2005">
        <v>1977</v>
      </c>
    </row>
    <row r="2006" spans="5:5" x14ac:dyDescent="0.2">
      <c r="E2006">
        <v>1978</v>
      </c>
    </row>
    <row r="2007" spans="5:5" x14ac:dyDescent="0.2">
      <c r="E2007">
        <v>1979</v>
      </c>
    </row>
    <row r="2008" spans="5:5" x14ac:dyDescent="0.2">
      <c r="E2008">
        <v>1980</v>
      </c>
    </row>
    <row r="2009" spans="5:5" x14ac:dyDescent="0.2">
      <c r="E2009">
        <v>1981</v>
      </c>
    </row>
    <row r="2010" spans="5:5" x14ac:dyDescent="0.2">
      <c r="E2010">
        <v>1982</v>
      </c>
    </row>
    <row r="2011" spans="5:5" x14ac:dyDescent="0.2">
      <c r="E2011">
        <v>1983</v>
      </c>
    </row>
    <row r="2012" spans="5:5" x14ac:dyDescent="0.2">
      <c r="E2012">
        <v>1984</v>
      </c>
    </row>
    <row r="2013" spans="5:5" x14ac:dyDescent="0.2">
      <c r="E2013">
        <v>1985</v>
      </c>
    </row>
    <row r="2014" spans="5:5" x14ac:dyDescent="0.2">
      <c r="E2014">
        <v>1986</v>
      </c>
    </row>
    <row r="2015" spans="5:5" x14ac:dyDescent="0.2">
      <c r="E2015">
        <v>1987</v>
      </c>
    </row>
    <row r="2016" spans="5:5" x14ac:dyDescent="0.2">
      <c r="E2016">
        <v>1988</v>
      </c>
    </row>
    <row r="2017" spans="5:5" x14ac:dyDescent="0.2">
      <c r="E2017">
        <v>1989</v>
      </c>
    </row>
    <row r="2018" spans="5:5" x14ac:dyDescent="0.2">
      <c r="E2018">
        <v>1990</v>
      </c>
    </row>
    <row r="2019" spans="5:5" x14ac:dyDescent="0.2">
      <c r="E2019">
        <v>1991</v>
      </c>
    </row>
    <row r="2020" spans="5:5" x14ac:dyDescent="0.2">
      <c r="E2020">
        <v>1992</v>
      </c>
    </row>
    <row r="2021" spans="5:5" x14ac:dyDescent="0.2">
      <c r="E2021">
        <v>1993</v>
      </c>
    </row>
    <row r="2022" spans="5:5" x14ac:dyDescent="0.2">
      <c r="E2022">
        <v>1994</v>
      </c>
    </row>
    <row r="2023" spans="5:5" x14ac:dyDescent="0.2">
      <c r="E2023">
        <v>1995</v>
      </c>
    </row>
    <row r="2024" spans="5:5" x14ac:dyDescent="0.2">
      <c r="E2024">
        <v>1996</v>
      </c>
    </row>
    <row r="2025" spans="5:5" x14ac:dyDescent="0.2">
      <c r="E2025">
        <v>1997</v>
      </c>
    </row>
    <row r="2026" spans="5:5" x14ac:dyDescent="0.2">
      <c r="E2026">
        <v>1998</v>
      </c>
    </row>
    <row r="2027" spans="5:5" x14ac:dyDescent="0.2">
      <c r="E2027">
        <v>1999</v>
      </c>
    </row>
    <row r="2028" spans="5:5" x14ac:dyDescent="0.2">
      <c r="E2028">
        <v>2000</v>
      </c>
    </row>
    <row r="2029" spans="5:5" x14ac:dyDescent="0.2">
      <c r="E2029">
        <v>2001</v>
      </c>
    </row>
    <row r="2030" spans="5:5" x14ac:dyDescent="0.2">
      <c r="E2030">
        <v>2002</v>
      </c>
    </row>
    <row r="2031" spans="5:5" x14ac:dyDescent="0.2">
      <c r="E2031">
        <v>2003</v>
      </c>
    </row>
    <row r="2032" spans="5:5" x14ac:dyDescent="0.2">
      <c r="E2032">
        <v>2004</v>
      </c>
    </row>
    <row r="2033" spans="5:5" x14ac:dyDescent="0.2">
      <c r="E2033">
        <v>2005</v>
      </c>
    </row>
    <row r="2034" spans="5:5" x14ac:dyDescent="0.2">
      <c r="E2034">
        <v>2006</v>
      </c>
    </row>
    <row r="2035" spans="5:5" x14ac:dyDescent="0.2">
      <c r="E2035">
        <v>2007</v>
      </c>
    </row>
    <row r="2036" spans="5:5" x14ac:dyDescent="0.2">
      <c r="E2036">
        <v>2008</v>
      </c>
    </row>
    <row r="2037" spans="5:5" x14ac:dyDescent="0.2">
      <c r="E2037">
        <v>2009</v>
      </c>
    </row>
    <row r="2038" spans="5:5" x14ac:dyDescent="0.2">
      <c r="E2038">
        <v>2010</v>
      </c>
    </row>
    <row r="2039" spans="5:5" x14ac:dyDescent="0.2">
      <c r="E2039">
        <v>2011</v>
      </c>
    </row>
    <row r="2040" spans="5:5" x14ac:dyDescent="0.2">
      <c r="E2040">
        <v>2012</v>
      </c>
    </row>
    <row r="2041" spans="5:5" x14ac:dyDescent="0.2">
      <c r="E2041">
        <v>2013</v>
      </c>
    </row>
    <row r="2042" spans="5:5" x14ac:dyDescent="0.2">
      <c r="E2042">
        <v>2014</v>
      </c>
    </row>
    <row r="2043" spans="5:5" x14ac:dyDescent="0.2">
      <c r="E2043">
        <v>2015</v>
      </c>
    </row>
    <row r="2044" spans="5:5" x14ac:dyDescent="0.2">
      <c r="E2044">
        <v>2016</v>
      </c>
    </row>
    <row r="2045" spans="5:5" x14ac:dyDescent="0.2">
      <c r="E2045">
        <v>2017</v>
      </c>
    </row>
    <row r="2046" spans="5:5" x14ac:dyDescent="0.2">
      <c r="E2046">
        <v>2018</v>
      </c>
    </row>
    <row r="2047" spans="5:5" x14ac:dyDescent="0.2">
      <c r="E2047">
        <v>2019</v>
      </c>
    </row>
    <row r="2048" spans="5:5" x14ac:dyDescent="0.2">
      <c r="E2048">
        <v>2020</v>
      </c>
    </row>
    <row r="2049" spans="5:5" x14ac:dyDescent="0.2">
      <c r="E2049">
        <v>2021</v>
      </c>
    </row>
    <row r="2050" spans="5:5" x14ac:dyDescent="0.2">
      <c r="E2050">
        <v>2022</v>
      </c>
    </row>
    <row r="2051" spans="5:5" x14ac:dyDescent="0.2">
      <c r="E2051">
        <v>2023</v>
      </c>
    </row>
    <row r="2052" spans="5:5" x14ac:dyDescent="0.2">
      <c r="E2052">
        <v>2024</v>
      </c>
    </row>
    <row r="2053" spans="5:5" x14ac:dyDescent="0.2">
      <c r="E2053">
        <v>2025</v>
      </c>
    </row>
    <row r="2054" spans="5:5" x14ac:dyDescent="0.2">
      <c r="E2054">
        <v>2026</v>
      </c>
    </row>
    <row r="2055" spans="5:5" x14ac:dyDescent="0.2">
      <c r="E2055">
        <v>2027</v>
      </c>
    </row>
    <row r="2056" spans="5:5" x14ac:dyDescent="0.2">
      <c r="E2056">
        <v>2028</v>
      </c>
    </row>
    <row r="2057" spans="5:5" x14ac:dyDescent="0.2">
      <c r="E2057">
        <v>2029</v>
      </c>
    </row>
    <row r="2058" spans="5:5" x14ac:dyDescent="0.2">
      <c r="E2058">
        <v>2030</v>
      </c>
    </row>
    <row r="2059" spans="5:5" x14ac:dyDescent="0.2">
      <c r="E2059">
        <v>2031</v>
      </c>
    </row>
    <row r="2060" spans="5:5" x14ac:dyDescent="0.2">
      <c r="E2060">
        <v>2032</v>
      </c>
    </row>
    <row r="2061" spans="5:5" x14ac:dyDescent="0.2">
      <c r="E2061">
        <v>2033</v>
      </c>
    </row>
    <row r="2062" spans="5:5" x14ac:dyDescent="0.2">
      <c r="E2062">
        <v>2034</v>
      </c>
    </row>
    <row r="2063" spans="5:5" x14ac:dyDescent="0.2">
      <c r="E2063">
        <v>2035</v>
      </c>
    </row>
    <row r="2064" spans="5:5" x14ac:dyDescent="0.2">
      <c r="E2064">
        <v>2036</v>
      </c>
    </row>
    <row r="2065" spans="5:5" x14ac:dyDescent="0.2">
      <c r="E2065">
        <v>2037</v>
      </c>
    </row>
    <row r="2066" spans="5:5" x14ac:dyDescent="0.2">
      <c r="E2066">
        <v>2038</v>
      </c>
    </row>
    <row r="2067" spans="5:5" x14ac:dyDescent="0.2">
      <c r="E2067">
        <v>2039</v>
      </c>
    </row>
    <row r="2068" spans="5:5" x14ac:dyDescent="0.2">
      <c r="E2068">
        <v>2040</v>
      </c>
    </row>
    <row r="2069" spans="5:5" x14ac:dyDescent="0.2">
      <c r="E2069">
        <v>2041</v>
      </c>
    </row>
    <row r="2070" spans="5:5" x14ac:dyDescent="0.2">
      <c r="E2070">
        <v>2042</v>
      </c>
    </row>
    <row r="2071" spans="5:5" x14ac:dyDescent="0.2">
      <c r="E2071">
        <v>2043</v>
      </c>
    </row>
    <row r="2072" spans="5:5" x14ac:dyDescent="0.2">
      <c r="E2072">
        <v>2044</v>
      </c>
    </row>
    <row r="2073" spans="5:5" x14ac:dyDescent="0.2">
      <c r="E2073">
        <v>2045</v>
      </c>
    </row>
    <row r="2074" spans="5:5" x14ac:dyDescent="0.2">
      <c r="E2074">
        <v>2046</v>
      </c>
    </row>
    <row r="2075" spans="5:5" x14ac:dyDescent="0.2">
      <c r="E2075">
        <v>2047</v>
      </c>
    </row>
    <row r="2076" spans="5:5" x14ac:dyDescent="0.2">
      <c r="E2076">
        <v>2048</v>
      </c>
    </row>
    <row r="2077" spans="5:5" x14ac:dyDescent="0.2">
      <c r="E2077">
        <v>2049</v>
      </c>
    </row>
    <row r="2078" spans="5:5" x14ac:dyDescent="0.2">
      <c r="E2078">
        <v>2050</v>
      </c>
    </row>
    <row r="2079" spans="5:5" x14ac:dyDescent="0.2">
      <c r="E2079">
        <v>2051</v>
      </c>
    </row>
    <row r="2080" spans="5:5" x14ac:dyDescent="0.2">
      <c r="E2080">
        <v>2052</v>
      </c>
    </row>
    <row r="2081" spans="5:5" x14ac:dyDescent="0.2">
      <c r="E2081">
        <v>2053</v>
      </c>
    </row>
    <row r="2082" spans="5:5" x14ac:dyDescent="0.2">
      <c r="E2082">
        <v>2054</v>
      </c>
    </row>
    <row r="2083" spans="5:5" x14ac:dyDescent="0.2">
      <c r="E2083">
        <v>2055</v>
      </c>
    </row>
    <row r="2084" spans="5:5" x14ac:dyDescent="0.2">
      <c r="E2084">
        <v>2056</v>
      </c>
    </row>
    <row r="2085" spans="5:5" x14ac:dyDescent="0.2">
      <c r="E2085">
        <v>2057</v>
      </c>
    </row>
    <row r="2086" spans="5:5" x14ac:dyDescent="0.2">
      <c r="E2086">
        <v>2058</v>
      </c>
    </row>
    <row r="2087" spans="5:5" x14ac:dyDescent="0.2">
      <c r="E2087">
        <v>2059</v>
      </c>
    </row>
    <row r="2088" spans="5:5" x14ac:dyDescent="0.2">
      <c r="E2088">
        <v>2060</v>
      </c>
    </row>
    <row r="2089" spans="5:5" x14ac:dyDescent="0.2">
      <c r="E2089">
        <v>2061</v>
      </c>
    </row>
    <row r="2090" spans="5:5" x14ac:dyDescent="0.2">
      <c r="E2090">
        <v>2062</v>
      </c>
    </row>
    <row r="2091" spans="5:5" x14ac:dyDescent="0.2">
      <c r="E2091">
        <v>2063</v>
      </c>
    </row>
    <row r="2092" spans="5:5" x14ac:dyDescent="0.2">
      <c r="E2092">
        <v>2064</v>
      </c>
    </row>
    <row r="2093" spans="5:5" x14ac:dyDescent="0.2">
      <c r="E2093">
        <v>2065</v>
      </c>
    </row>
    <row r="2094" spans="5:5" x14ac:dyDescent="0.2">
      <c r="E2094">
        <v>2066</v>
      </c>
    </row>
    <row r="2095" spans="5:5" x14ac:dyDescent="0.2">
      <c r="E2095">
        <v>2067</v>
      </c>
    </row>
    <row r="2096" spans="5:5" x14ac:dyDescent="0.2">
      <c r="E2096">
        <v>2068</v>
      </c>
    </row>
    <row r="2097" spans="5:5" x14ac:dyDescent="0.2">
      <c r="E2097">
        <v>2069</v>
      </c>
    </row>
    <row r="2098" spans="5:5" x14ac:dyDescent="0.2">
      <c r="E2098">
        <v>2070</v>
      </c>
    </row>
    <row r="2099" spans="5:5" x14ac:dyDescent="0.2">
      <c r="E2099">
        <v>2071</v>
      </c>
    </row>
    <row r="2100" spans="5:5" x14ac:dyDescent="0.2">
      <c r="E2100">
        <v>2072</v>
      </c>
    </row>
    <row r="2101" spans="5:5" x14ac:dyDescent="0.2">
      <c r="E2101">
        <v>2073</v>
      </c>
    </row>
    <row r="2102" spans="5:5" x14ac:dyDescent="0.2">
      <c r="E2102">
        <v>2074</v>
      </c>
    </row>
    <row r="2103" spans="5:5" x14ac:dyDescent="0.2">
      <c r="E2103">
        <v>2075</v>
      </c>
    </row>
    <row r="2104" spans="5:5" x14ac:dyDescent="0.2">
      <c r="E2104">
        <v>2076</v>
      </c>
    </row>
    <row r="2105" spans="5:5" x14ac:dyDescent="0.2">
      <c r="E2105">
        <v>2077</v>
      </c>
    </row>
    <row r="2106" spans="5:5" x14ac:dyDescent="0.2">
      <c r="E2106">
        <v>2078</v>
      </c>
    </row>
    <row r="2107" spans="5:5" x14ac:dyDescent="0.2">
      <c r="E2107">
        <v>2079</v>
      </c>
    </row>
    <row r="2108" spans="5:5" x14ac:dyDescent="0.2">
      <c r="E2108">
        <v>2080</v>
      </c>
    </row>
    <row r="2109" spans="5:5" x14ac:dyDescent="0.2">
      <c r="E2109">
        <v>2081</v>
      </c>
    </row>
    <row r="2110" spans="5:5" x14ac:dyDescent="0.2">
      <c r="E2110">
        <v>2082</v>
      </c>
    </row>
    <row r="2111" spans="5:5" x14ac:dyDescent="0.2">
      <c r="E2111">
        <v>2083</v>
      </c>
    </row>
    <row r="2112" spans="5:5" x14ac:dyDescent="0.2">
      <c r="E2112">
        <v>2084</v>
      </c>
    </row>
    <row r="2113" spans="5:5" x14ac:dyDescent="0.2">
      <c r="E2113">
        <v>2085</v>
      </c>
    </row>
    <row r="2114" spans="5:5" x14ac:dyDescent="0.2">
      <c r="E2114">
        <v>2086</v>
      </c>
    </row>
    <row r="2115" spans="5:5" x14ac:dyDescent="0.2">
      <c r="E2115">
        <v>2087</v>
      </c>
    </row>
    <row r="2116" spans="5:5" x14ac:dyDescent="0.2">
      <c r="E2116">
        <v>2088</v>
      </c>
    </row>
    <row r="2117" spans="5:5" x14ac:dyDescent="0.2">
      <c r="E2117">
        <v>2089</v>
      </c>
    </row>
    <row r="2118" spans="5:5" x14ac:dyDescent="0.2">
      <c r="E2118">
        <v>2090</v>
      </c>
    </row>
    <row r="2119" spans="5:5" x14ac:dyDescent="0.2">
      <c r="E2119">
        <v>2091</v>
      </c>
    </row>
    <row r="2120" spans="5:5" x14ac:dyDescent="0.2">
      <c r="E2120">
        <v>2092</v>
      </c>
    </row>
    <row r="2121" spans="5:5" x14ac:dyDescent="0.2">
      <c r="E2121">
        <v>2093</v>
      </c>
    </row>
    <row r="2122" spans="5:5" x14ac:dyDescent="0.2">
      <c r="E2122">
        <v>2094</v>
      </c>
    </row>
    <row r="2123" spans="5:5" x14ac:dyDescent="0.2">
      <c r="E2123">
        <v>2095</v>
      </c>
    </row>
    <row r="2124" spans="5:5" x14ac:dyDescent="0.2">
      <c r="E2124">
        <v>2096</v>
      </c>
    </row>
    <row r="2125" spans="5:5" x14ac:dyDescent="0.2">
      <c r="E2125">
        <v>2097</v>
      </c>
    </row>
    <row r="2126" spans="5:5" x14ac:dyDescent="0.2">
      <c r="E2126">
        <v>2098</v>
      </c>
    </row>
    <row r="2127" spans="5:5" x14ac:dyDescent="0.2">
      <c r="E2127">
        <v>2099</v>
      </c>
    </row>
    <row r="2128" spans="5:5" x14ac:dyDescent="0.2">
      <c r="E2128">
        <v>2100</v>
      </c>
    </row>
    <row r="2129" spans="5:5" x14ac:dyDescent="0.2">
      <c r="E2129">
        <v>2101</v>
      </c>
    </row>
    <row r="2130" spans="5:5" x14ac:dyDescent="0.2">
      <c r="E2130">
        <v>2102</v>
      </c>
    </row>
    <row r="2131" spans="5:5" x14ac:dyDescent="0.2">
      <c r="E2131">
        <v>2103</v>
      </c>
    </row>
    <row r="2132" spans="5:5" x14ac:dyDescent="0.2">
      <c r="E2132">
        <v>2104</v>
      </c>
    </row>
    <row r="2133" spans="5:5" x14ac:dyDescent="0.2">
      <c r="E2133">
        <v>2105</v>
      </c>
    </row>
    <row r="2134" spans="5:5" x14ac:dyDescent="0.2">
      <c r="E2134">
        <v>2106</v>
      </c>
    </row>
    <row r="2135" spans="5:5" x14ac:dyDescent="0.2">
      <c r="E2135">
        <v>2107</v>
      </c>
    </row>
    <row r="2136" spans="5:5" x14ac:dyDescent="0.2">
      <c r="E2136">
        <v>2108</v>
      </c>
    </row>
    <row r="2137" spans="5:5" x14ac:dyDescent="0.2">
      <c r="E2137">
        <v>2109</v>
      </c>
    </row>
    <row r="2138" spans="5:5" x14ac:dyDescent="0.2">
      <c r="E2138">
        <v>2110</v>
      </c>
    </row>
    <row r="2139" spans="5:5" x14ac:dyDescent="0.2">
      <c r="E2139">
        <v>2111</v>
      </c>
    </row>
    <row r="2140" spans="5:5" x14ac:dyDescent="0.2">
      <c r="E2140">
        <v>2112</v>
      </c>
    </row>
    <row r="2141" spans="5:5" x14ac:dyDescent="0.2">
      <c r="E2141">
        <v>2113</v>
      </c>
    </row>
    <row r="2142" spans="5:5" x14ac:dyDescent="0.2">
      <c r="E2142">
        <v>2114</v>
      </c>
    </row>
    <row r="2143" spans="5:5" x14ac:dyDescent="0.2">
      <c r="E2143">
        <v>2115</v>
      </c>
    </row>
    <row r="2144" spans="5:5" x14ac:dyDescent="0.2">
      <c r="E2144">
        <v>2116</v>
      </c>
    </row>
    <row r="2145" spans="5:5" x14ac:dyDescent="0.2">
      <c r="E2145">
        <v>2117</v>
      </c>
    </row>
    <row r="2146" spans="5:5" x14ac:dyDescent="0.2">
      <c r="E2146">
        <v>2118</v>
      </c>
    </row>
    <row r="2147" spans="5:5" x14ac:dyDescent="0.2">
      <c r="E2147">
        <v>2119</v>
      </c>
    </row>
    <row r="2148" spans="5:5" x14ac:dyDescent="0.2">
      <c r="E2148">
        <v>2120</v>
      </c>
    </row>
    <row r="2149" spans="5:5" x14ac:dyDescent="0.2">
      <c r="E2149">
        <v>2121</v>
      </c>
    </row>
    <row r="2150" spans="5:5" x14ac:dyDescent="0.2">
      <c r="E2150">
        <v>2122</v>
      </c>
    </row>
    <row r="2151" spans="5:5" x14ac:dyDescent="0.2">
      <c r="E2151">
        <v>2123</v>
      </c>
    </row>
    <row r="2152" spans="5:5" x14ac:dyDescent="0.2">
      <c r="E2152">
        <v>2124</v>
      </c>
    </row>
    <row r="2153" spans="5:5" x14ac:dyDescent="0.2">
      <c r="E2153">
        <v>2125</v>
      </c>
    </row>
    <row r="2154" spans="5:5" x14ac:dyDescent="0.2">
      <c r="E2154">
        <v>2126</v>
      </c>
    </row>
    <row r="2155" spans="5:5" x14ac:dyDescent="0.2">
      <c r="E2155">
        <v>2127</v>
      </c>
    </row>
    <row r="2156" spans="5:5" x14ac:dyDescent="0.2">
      <c r="E2156">
        <v>2128</v>
      </c>
    </row>
    <row r="2157" spans="5:5" x14ac:dyDescent="0.2">
      <c r="E2157">
        <v>2129</v>
      </c>
    </row>
    <row r="2158" spans="5:5" x14ac:dyDescent="0.2">
      <c r="E2158">
        <v>2130</v>
      </c>
    </row>
    <row r="2159" spans="5:5" x14ac:dyDescent="0.2">
      <c r="E2159">
        <v>2131</v>
      </c>
    </row>
    <row r="2160" spans="5:5" x14ac:dyDescent="0.2">
      <c r="E2160">
        <v>2132</v>
      </c>
    </row>
    <row r="2161" spans="5:5" x14ac:dyDescent="0.2">
      <c r="E2161">
        <v>2133</v>
      </c>
    </row>
    <row r="2162" spans="5:5" x14ac:dyDescent="0.2">
      <c r="E2162">
        <v>2134</v>
      </c>
    </row>
    <row r="2163" spans="5:5" x14ac:dyDescent="0.2">
      <c r="E2163">
        <v>2135</v>
      </c>
    </row>
    <row r="2164" spans="5:5" x14ac:dyDescent="0.2">
      <c r="E2164">
        <v>2136</v>
      </c>
    </row>
    <row r="2165" spans="5:5" x14ac:dyDescent="0.2">
      <c r="E2165">
        <v>2137</v>
      </c>
    </row>
    <row r="2166" spans="5:5" x14ac:dyDescent="0.2">
      <c r="E2166">
        <v>2138</v>
      </c>
    </row>
    <row r="2167" spans="5:5" x14ac:dyDescent="0.2">
      <c r="E2167">
        <v>2139</v>
      </c>
    </row>
    <row r="2168" spans="5:5" x14ac:dyDescent="0.2">
      <c r="E2168">
        <v>2140</v>
      </c>
    </row>
    <row r="2169" spans="5:5" x14ac:dyDescent="0.2">
      <c r="E2169">
        <v>2141</v>
      </c>
    </row>
    <row r="2170" spans="5:5" x14ac:dyDescent="0.2">
      <c r="E2170">
        <v>2142</v>
      </c>
    </row>
    <row r="2171" spans="5:5" x14ac:dyDescent="0.2">
      <c r="E2171">
        <v>2143</v>
      </c>
    </row>
    <row r="2172" spans="5:5" x14ac:dyDescent="0.2">
      <c r="E2172">
        <v>2144</v>
      </c>
    </row>
    <row r="2173" spans="5:5" x14ac:dyDescent="0.2">
      <c r="E2173">
        <v>2145</v>
      </c>
    </row>
    <row r="2174" spans="5:5" x14ac:dyDescent="0.2">
      <c r="E2174">
        <v>2146</v>
      </c>
    </row>
    <row r="2175" spans="5:5" x14ac:dyDescent="0.2">
      <c r="E2175">
        <v>2147</v>
      </c>
    </row>
    <row r="2176" spans="5:5" x14ac:dyDescent="0.2">
      <c r="E2176">
        <v>2148</v>
      </c>
    </row>
    <row r="2177" spans="5:5" x14ac:dyDescent="0.2">
      <c r="E2177">
        <v>2149</v>
      </c>
    </row>
    <row r="2178" spans="5:5" x14ac:dyDescent="0.2">
      <c r="E2178">
        <v>2150</v>
      </c>
    </row>
    <row r="2179" spans="5:5" x14ac:dyDescent="0.2">
      <c r="E2179">
        <v>2151</v>
      </c>
    </row>
    <row r="2180" spans="5:5" x14ac:dyDescent="0.2">
      <c r="E2180">
        <v>2152</v>
      </c>
    </row>
    <row r="2181" spans="5:5" x14ac:dyDescent="0.2">
      <c r="E2181">
        <v>2153</v>
      </c>
    </row>
    <row r="2182" spans="5:5" x14ac:dyDescent="0.2">
      <c r="E2182">
        <v>2154</v>
      </c>
    </row>
    <row r="2183" spans="5:5" x14ac:dyDescent="0.2">
      <c r="E2183">
        <v>2155</v>
      </c>
    </row>
    <row r="2184" spans="5:5" x14ac:dyDescent="0.2">
      <c r="E2184">
        <v>2156</v>
      </c>
    </row>
    <row r="2185" spans="5:5" x14ac:dyDescent="0.2">
      <c r="E2185">
        <v>2157</v>
      </c>
    </row>
    <row r="2186" spans="5:5" x14ac:dyDescent="0.2">
      <c r="E2186">
        <v>2158</v>
      </c>
    </row>
    <row r="2187" spans="5:5" x14ac:dyDescent="0.2">
      <c r="E2187">
        <v>2159</v>
      </c>
    </row>
    <row r="2188" spans="5:5" x14ac:dyDescent="0.2">
      <c r="E2188">
        <v>2160</v>
      </c>
    </row>
    <row r="2189" spans="5:5" x14ac:dyDescent="0.2">
      <c r="E2189">
        <v>2161</v>
      </c>
    </row>
    <row r="2190" spans="5:5" x14ac:dyDescent="0.2">
      <c r="E2190">
        <v>2162</v>
      </c>
    </row>
    <row r="2191" spans="5:5" x14ac:dyDescent="0.2">
      <c r="E2191">
        <v>2163</v>
      </c>
    </row>
    <row r="2192" spans="5:5" x14ac:dyDescent="0.2">
      <c r="E2192">
        <v>2164</v>
      </c>
    </row>
    <row r="2193" spans="5:5" x14ac:dyDescent="0.2">
      <c r="E2193">
        <v>2165</v>
      </c>
    </row>
    <row r="2194" spans="5:5" x14ac:dyDescent="0.2">
      <c r="E2194">
        <v>2166</v>
      </c>
    </row>
    <row r="2195" spans="5:5" x14ac:dyDescent="0.2">
      <c r="E2195">
        <v>2167</v>
      </c>
    </row>
    <row r="2196" spans="5:5" x14ac:dyDescent="0.2">
      <c r="E2196">
        <v>2168</v>
      </c>
    </row>
    <row r="2197" spans="5:5" x14ac:dyDescent="0.2">
      <c r="E2197">
        <v>2169</v>
      </c>
    </row>
    <row r="2198" spans="5:5" x14ac:dyDescent="0.2">
      <c r="E2198">
        <v>2170</v>
      </c>
    </row>
    <row r="2199" spans="5:5" x14ac:dyDescent="0.2">
      <c r="E2199">
        <v>2171</v>
      </c>
    </row>
    <row r="2200" spans="5:5" x14ac:dyDescent="0.2">
      <c r="E2200">
        <v>2172</v>
      </c>
    </row>
    <row r="2201" spans="5:5" x14ac:dyDescent="0.2">
      <c r="E2201">
        <v>2173</v>
      </c>
    </row>
    <row r="2202" spans="5:5" x14ac:dyDescent="0.2">
      <c r="E2202">
        <v>2174</v>
      </c>
    </row>
    <row r="2203" spans="5:5" x14ac:dyDescent="0.2">
      <c r="E2203">
        <v>2175</v>
      </c>
    </row>
    <row r="2204" spans="5:5" x14ac:dyDescent="0.2">
      <c r="E2204">
        <v>2176</v>
      </c>
    </row>
    <row r="2205" spans="5:5" x14ac:dyDescent="0.2">
      <c r="E2205">
        <v>2177</v>
      </c>
    </row>
    <row r="2206" spans="5:5" x14ac:dyDescent="0.2">
      <c r="E2206">
        <v>2178</v>
      </c>
    </row>
    <row r="2207" spans="5:5" x14ac:dyDescent="0.2">
      <c r="E2207">
        <v>2179</v>
      </c>
    </row>
    <row r="2208" spans="5:5" x14ac:dyDescent="0.2">
      <c r="E2208">
        <v>2180</v>
      </c>
    </row>
    <row r="2209" spans="5:5" x14ac:dyDescent="0.2">
      <c r="E2209">
        <v>2181</v>
      </c>
    </row>
    <row r="2210" spans="5:5" x14ac:dyDescent="0.2">
      <c r="E2210">
        <v>2182</v>
      </c>
    </row>
    <row r="2211" spans="5:5" x14ac:dyDescent="0.2">
      <c r="E2211">
        <v>2183</v>
      </c>
    </row>
    <row r="2212" spans="5:5" x14ac:dyDescent="0.2">
      <c r="E2212">
        <v>2184</v>
      </c>
    </row>
    <row r="2213" spans="5:5" x14ac:dyDescent="0.2">
      <c r="E2213">
        <v>2185</v>
      </c>
    </row>
    <row r="2214" spans="5:5" x14ac:dyDescent="0.2">
      <c r="E2214">
        <v>2186</v>
      </c>
    </row>
    <row r="2215" spans="5:5" x14ac:dyDescent="0.2">
      <c r="E2215">
        <v>2187</v>
      </c>
    </row>
    <row r="2216" spans="5:5" x14ac:dyDescent="0.2">
      <c r="E2216">
        <v>2188</v>
      </c>
    </row>
    <row r="2217" spans="5:5" x14ac:dyDescent="0.2">
      <c r="E2217">
        <v>2189</v>
      </c>
    </row>
    <row r="2218" spans="5:5" x14ac:dyDescent="0.2">
      <c r="E2218">
        <v>2190</v>
      </c>
    </row>
    <row r="2219" spans="5:5" x14ac:dyDescent="0.2">
      <c r="E2219">
        <v>2191</v>
      </c>
    </row>
    <row r="2220" spans="5:5" x14ac:dyDescent="0.2">
      <c r="E2220">
        <v>2192</v>
      </c>
    </row>
    <row r="2221" spans="5:5" x14ac:dyDescent="0.2">
      <c r="E2221">
        <v>2193</v>
      </c>
    </row>
    <row r="2222" spans="5:5" x14ac:dyDescent="0.2">
      <c r="E2222">
        <v>2194</v>
      </c>
    </row>
    <row r="2223" spans="5:5" x14ac:dyDescent="0.2">
      <c r="E2223">
        <v>2195</v>
      </c>
    </row>
    <row r="2224" spans="5:5" x14ac:dyDescent="0.2">
      <c r="E2224">
        <v>2196</v>
      </c>
    </row>
    <row r="2225" spans="5:5" x14ac:dyDescent="0.2">
      <c r="E2225">
        <v>2197</v>
      </c>
    </row>
    <row r="2226" spans="5:5" x14ac:dyDescent="0.2">
      <c r="E2226">
        <v>2198</v>
      </c>
    </row>
    <row r="2227" spans="5:5" x14ac:dyDescent="0.2">
      <c r="E2227">
        <v>2199</v>
      </c>
    </row>
    <row r="2228" spans="5:5" x14ac:dyDescent="0.2">
      <c r="E2228">
        <v>2200</v>
      </c>
    </row>
    <row r="2229" spans="5:5" x14ac:dyDescent="0.2">
      <c r="E2229">
        <v>2201</v>
      </c>
    </row>
    <row r="2230" spans="5:5" x14ac:dyDescent="0.2">
      <c r="E2230">
        <v>2202</v>
      </c>
    </row>
    <row r="2231" spans="5:5" x14ac:dyDescent="0.2">
      <c r="E2231">
        <v>2203</v>
      </c>
    </row>
    <row r="2232" spans="5:5" x14ac:dyDescent="0.2">
      <c r="E2232">
        <v>2204</v>
      </c>
    </row>
    <row r="2233" spans="5:5" x14ac:dyDescent="0.2">
      <c r="E2233">
        <v>2205</v>
      </c>
    </row>
    <row r="2234" spans="5:5" x14ac:dyDescent="0.2">
      <c r="E2234">
        <v>2206</v>
      </c>
    </row>
    <row r="2235" spans="5:5" x14ac:dyDescent="0.2">
      <c r="E2235">
        <v>2207</v>
      </c>
    </row>
    <row r="2236" spans="5:5" x14ac:dyDescent="0.2">
      <c r="E2236">
        <v>2208</v>
      </c>
    </row>
    <row r="2237" spans="5:5" x14ac:dyDescent="0.2">
      <c r="E2237">
        <v>2209</v>
      </c>
    </row>
    <row r="2238" spans="5:5" x14ac:dyDescent="0.2">
      <c r="E2238">
        <v>2210</v>
      </c>
    </row>
    <row r="2239" spans="5:5" x14ac:dyDescent="0.2">
      <c r="E2239">
        <v>2211</v>
      </c>
    </row>
    <row r="2240" spans="5:5" x14ac:dyDescent="0.2">
      <c r="E2240">
        <v>2212</v>
      </c>
    </row>
    <row r="2241" spans="5:5" x14ac:dyDescent="0.2">
      <c r="E2241">
        <v>2213</v>
      </c>
    </row>
    <row r="2242" spans="5:5" x14ac:dyDescent="0.2">
      <c r="E2242">
        <v>2214</v>
      </c>
    </row>
    <row r="2243" spans="5:5" x14ac:dyDescent="0.2">
      <c r="E2243">
        <v>2215</v>
      </c>
    </row>
    <row r="2244" spans="5:5" x14ac:dyDescent="0.2">
      <c r="E2244">
        <v>2216</v>
      </c>
    </row>
    <row r="2245" spans="5:5" x14ac:dyDescent="0.2">
      <c r="E2245">
        <v>2217</v>
      </c>
    </row>
    <row r="2246" spans="5:5" x14ac:dyDescent="0.2">
      <c r="E2246">
        <v>2218</v>
      </c>
    </row>
    <row r="2247" spans="5:5" x14ac:dyDescent="0.2">
      <c r="E2247">
        <v>2219</v>
      </c>
    </row>
    <row r="2248" spans="5:5" x14ac:dyDescent="0.2">
      <c r="E2248">
        <v>2220</v>
      </c>
    </row>
    <row r="2249" spans="5:5" x14ac:dyDescent="0.2">
      <c r="E2249">
        <v>2221</v>
      </c>
    </row>
    <row r="2250" spans="5:5" x14ac:dyDescent="0.2">
      <c r="E2250">
        <v>2222</v>
      </c>
    </row>
    <row r="2251" spans="5:5" x14ac:dyDescent="0.2">
      <c r="E2251">
        <v>2223</v>
      </c>
    </row>
    <row r="2252" spans="5:5" x14ac:dyDescent="0.2">
      <c r="E2252">
        <v>2224</v>
      </c>
    </row>
    <row r="2253" spans="5:5" x14ac:dyDescent="0.2">
      <c r="E2253">
        <v>2225</v>
      </c>
    </row>
    <row r="2254" spans="5:5" x14ac:dyDescent="0.2">
      <c r="E2254">
        <v>2226</v>
      </c>
    </row>
    <row r="2255" spans="5:5" x14ac:dyDescent="0.2">
      <c r="E2255">
        <v>2227</v>
      </c>
    </row>
    <row r="2256" spans="5:5" x14ac:dyDescent="0.2">
      <c r="E2256">
        <v>2228</v>
      </c>
    </row>
    <row r="2257" spans="5:5" x14ac:dyDescent="0.2">
      <c r="E2257">
        <v>2229</v>
      </c>
    </row>
    <row r="2258" spans="5:5" x14ac:dyDescent="0.2">
      <c r="E2258">
        <v>2230</v>
      </c>
    </row>
    <row r="2259" spans="5:5" x14ac:dyDescent="0.2">
      <c r="E2259">
        <v>2231</v>
      </c>
    </row>
    <row r="2260" spans="5:5" x14ac:dyDescent="0.2">
      <c r="E2260">
        <v>2232</v>
      </c>
    </row>
    <row r="2261" spans="5:5" x14ac:dyDescent="0.2">
      <c r="E2261">
        <v>2233</v>
      </c>
    </row>
    <row r="2262" spans="5:5" x14ac:dyDescent="0.2">
      <c r="E2262">
        <v>2234</v>
      </c>
    </row>
    <row r="2263" spans="5:5" x14ac:dyDescent="0.2">
      <c r="E2263">
        <v>2235</v>
      </c>
    </row>
    <row r="2264" spans="5:5" x14ac:dyDescent="0.2">
      <c r="E2264">
        <v>2236</v>
      </c>
    </row>
    <row r="2265" spans="5:5" x14ac:dyDescent="0.2">
      <c r="E2265">
        <v>2237</v>
      </c>
    </row>
    <row r="2266" spans="5:5" x14ac:dyDescent="0.2">
      <c r="E2266">
        <v>2238</v>
      </c>
    </row>
    <row r="2267" spans="5:5" x14ac:dyDescent="0.2">
      <c r="E2267">
        <v>2239</v>
      </c>
    </row>
    <row r="2268" spans="5:5" x14ac:dyDescent="0.2">
      <c r="E2268">
        <v>2240</v>
      </c>
    </row>
    <row r="2269" spans="5:5" x14ac:dyDescent="0.2">
      <c r="E2269">
        <v>2241</v>
      </c>
    </row>
    <row r="2270" spans="5:5" x14ac:dyDescent="0.2">
      <c r="E2270">
        <v>2242</v>
      </c>
    </row>
    <row r="2271" spans="5:5" x14ac:dyDescent="0.2">
      <c r="E2271">
        <v>2243</v>
      </c>
    </row>
    <row r="2272" spans="5:5" x14ac:dyDescent="0.2">
      <c r="E2272">
        <v>2244</v>
      </c>
    </row>
    <row r="2273" spans="5:5" x14ac:dyDescent="0.2">
      <c r="E2273">
        <v>2245</v>
      </c>
    </row>
    <row r="2274" spans="5:5" x14ac:dyDescent="0.2">
      <c r="E2274">
        <v>2246</v>
      </c>
    </row>
    <row r="2275" spans="5:5" x14ac:dyDescent="0.2">
      <c r="E2275">
        <v>2247</v>
      </c>
    </row>
    <row r="2276" spans="5:5" x14ac:dyDescent="0.2">
      <c r="E2276">
        <v>2248</v>
      </c>
    </row>
    <row r="2277" spans="5:5" x14ac:dyDescent="0.2">
      <c r="E2277">
        <v>2249</v>
      </c>
    </row>
    <row r="2278" spans="5:5" x14ac:dyDescent="0.2">
      <c r="E2278">
        <v>2250</v>
      </c>
    </row>
    <row r="2279" spans="5:5" x14ac:dyDescent="0.2">
      <c r="E2279">
        <v>2251</v>
      </c>
    </row>
    <row r="2280" spans="5:5" x14ac:dyDescent="0.2">
      <c r="E2280">
        <v>2252</v>
      </c>
    </row>
    <row r="2281" spans="5:5" x14ac:dyDescent="0.2">
      <c r="E2281">
        <v>2253</v>
      </c>
    </row>
    <row r="2282" spans="5:5" x14ac:dyDescent="0.2">
      <c r="E2282">
        <v>2254</v>
      </c>
    </row>
    <row r="2283" spans="5:5" x14ac:dyDescent="0.2">
      <c r="E2283">
        <v>2255</v>
      </c>
    </row>
    <row r="2284" spans="5:5" x14ac:dyDescent="0.2">
      <c r="E2284">
        <v>2256</v>
      </c>
    </row>
    <row r="2285" spans="5:5" x14ac:dyDescent="0.2">
      <c r="E2285">
        <v>2257</v>
      </c>
    </row>
    <row r="2286" spans="5:5" x14ac:dyDescent="0.2">
      <c r="E2286">
        <v>2258</v>
      </c>
    </row>
    <row r="2287" spans="5:5" x14ac:dyDescent="0.2">
      <c r="E2287">
        <v>2259</v>
      </c>
    </row>
    <row r="2288" spans="5:5" x14ac:dyDescent="0.2">
      <c r="E2288">
        <v>2260</v>
      </c>
    </row>
    <row r="2289" spans="5:5" x14ac:dyDescent="0.2">
      <c r="E2289">
        <v>2261</v>
      </c>
    </row>
    <row r="2290" spans="5:5" x14ac:dyDescent="0.2">
      <c r="E2290">
        <v>2262</v>
      </c>
    </row>
    <row r="2291" spans="5:5" x14ac:dyDescent="0.2">
      <c r="E2291">
        <v>2263</v>
      </c>
    </row>
    <row r="2292" spans="5:5" x14ac:dyDescent="0.2">
      <c r="E2292">
        <v>2264</v>
      </c>
    </row>
    <row r="2293" spans="5:5" x14ac:dyDescent="0.2">
      <c r="E2293">
        <v>2265</v>
      </c>
    </row>
    <row r="2294" spans="5:5" x14ac:dyDescent="0.2">
      <c r="E2294">
        <v>2266</v>
      </c>
    </row>
    <row r="2295" spans="5:5" x14ac:dyDescent="0.2">
      <c r="E2295">
        <v>2267</v>
      </c>
    </row>
    <row r="2296" spans="5:5" x14ac:dyDescent="0.2">
      <c r="E2296">
        <v>2268</v>
      </c>
    </row>
    <row r="2297" spans="5:5" x14ac:dyDescent="0.2">
      <c r="E2297">
        <v>2269</v>
      </c>
    </row>
    <row r="2298" spans="5:5" x14ac:dyDescent="0.2">
      <c r="E2298">
        <v>2270</v>
      </c>
    </row>
    <row r="2299" spans="5:5" x14ac:dyDescent="0.2">
      <c r="E2299">
        <v>2271</v>
      </c>
    </row>
    <row r="2300" spans="5:5" x14ac:dyDescent="0.2">
      <c r="E2300">
        <v>2272</v>
      </c>
    </row>
    <row r="2301" spans="5:5" x14ac:dyDescent="0.2">
      <c r="E2301">
        <v>2273</v>
      </c>
    </row>
    <row r="2302" spans="5:5" x14ac:dyDescent="0.2">
      <c r="E2302">
        <v>2274</v>
      </c>
    </row>
    <row r="2303" spans="5:5" x14ac:dyDescent="0.2">
      <c r="E2303">
        <v>2275</v>
      </c>
    </row>
    <row r="2304" spans="5:5" x14ac:dyDescent="0.2">
      <c r="E2304">
        <v>2276</v>
      </c>
    </row>
    <row r="2305" spans="5:5" x14ac:dyDescent="0.2">
      <c r="E2305">
        <v>2277</v>
      </c>
    </row>
    <row r="2306" spans="5:5" x14ac:dyDescent="0.2">
      <c r="E2306">
        <v>2278</v>
      </c>
    </row>
    <row r="2307" spans="5:5" x14ac:dyDescent="0.2">
      <c r="E2307">
        <v>2279</v>
      </c>
    </row>
    <row r="2308" spans="5:5" x14ac:dyDescent="0.2">
      <c r="E2308">
        <v>2280</v>
      </c>
    </row>
    <row r="2309" spans="5:5" x14ac:dyDescent="0.2">
      <c r="E2309">
        <v>2281</v>
      </c>
    </row>
    <row r="2310" spans="5:5" x14ac:dyDescent="0.2">
      <c r="E2310">
        <v>2282</v>
      </c>
    </row>
    <row r="2311" spans="5:5" x14ac:dyDescent="0.2">
      <c r="E2311">
        <v>2283</v>
      </c>
    </row>
    <row r="2312" spans="5:5" x14ac:dyDescent="0.2">
      <c r="E2312">
        <v>2284</v>
      </c>
    </row>
    <row r="2313" spans="5:5" x14ac:dyDescent="0.2">
      <c r="E2313">
        <v>2285</v>
      </c>
    </row>
    <row r="2314" spans="5:5" x14ac:dyDescent="0.2">
      <c r="E2314">
        <v>2286</v>
      </c>
    </row>
    <row r="2315" spans="5:5" x14ac:dyDescent="0.2">
      <c r="E2315">
        <v>2287</v>
      </c>
    </row>
    <row r="2316" spans="5:5" x14ac:dyDescent="0.2">
      <c r="E2316">
        <v>2288</v>
      </c>
    </row>
    <row r="2317" spans="5:5" x14ac:dyDescent="0.2">
      <c r="E2317">
        <v>2289</v>
      </c>
    </row>
    <row r="2318" spans="5:5" x14ac:dyDescent="0.2">
      <c r="E2318">
        <v>2290</v>
      </c>
    </row>
    <row r="2319" spans="5:5" x14ac:dyDescent="0.2">
      <c r="E2319">
        <v>2291</v>
      </c>
    </row>
    <row r="2320" spans="5:5" x14ac:dyDescent="0.2">
      <c r="E2320">
        <v>2292</v>
      </c>
    </row>
    <row r="2321" spans="5:5" x14ac:dyDescent="0.2">
      <c r="E2321">
        <v>2293</v>
      </c>
    </row>
    <row r="2322" spans="5:5" x14ac:dyDescent="0.2">
      <c r="E2322">
        <v>2294</v>
      </c>
    </row>
    <row r="2323" spans="5:5" x14ac:dyDescent="0.2">
      <c r="E2323">
        <v>2295</v>
      </c>
    </row>
    <row r="2324" spans="5:5" x14ac:dyDescent="0.2">
      <c r="E2324">
        <v>2296</v>
      </c>
    </row>
    <row r="2325" spans="5:5" x14ac:dyDescent="0.2">
      <c r="E2325">
        <v>2297</v>
      </c>
    </row>
    <row r="2326" spans="5:5" x14ac:dyDescent="0.2">
      <c r="E2326">
        <v>2298</v>
      </c>
    </row>
    <row r="2327" spans="5:5" x14ac:dyDescent="0.2">
      <c r="E2327">
        <v>2299</v>
      </c>
    </row>
    <row r="2328" spans="5:5" x14ac:dyDescent="0.2">
      <c r="E2328">
        <v>2300</v>
      </c>
    </row>
    <row r="2329" spans="5:5" x14ac:dyDescent="0.2">
      <c r="E2329">
        <v>2301</v>
      </c>
    </row>
    <row r="2330" spans="5:5" x14ac:dyDescent="0.2">
      <c r="E2330">
        <v>2302</v>
      </c>
    </row>
    <row r="2331" spans="5:5" x14ac:dyDescent="0.2">
      <c r="E2331">
        <v>2303</v>
      </c>
    </row>
    <row r="2332" spans="5:5" x14ac:dyDescent="0.2">
      <c r="E2332">
        <v>2304</v>
      </c>
    </row>
    <row r="2333" spans="5:5" x14ac:dyDescent="0.2">
      <c r="E2333">
        <v>2305</v>
      </c>
    </row>
    <row r="2334" spans="5:5" x14ac:dyDescent="0.2">
      <c r="E2334">
        <v>2306</v>
      </c>
    </row>
    <row r="2335" spans="5:5" x14ac:dyDescent="0.2">
      <c r="E2335">
        <v>2307</v>
      </c>
    </row>
    <row r="2336" spans="5:5" x14ac:dyDescent="0.2">
      <c r="E2336">
        <v>2308</v>
      </c>
    </row>
    <row r="2337" spans="5:5" x14ac:dyDescent="0.2">
      <c r="E2337">
        <v>2309</v>
      </c>
    </row>
    <row r="2338" spans="5:5" x14ac:dyDescent="0.2">
      <c r="E2338">
        <v>2310</v>
      </c>
    </row>
    <row r="2339" spans="5:5" x14ac:dyDescent="0.2">
      <c r="E2339">
        <v>2311</v>
      </c>
    </row>
    <row r="2340" spans="5:5" x14ac:dyDescent="0.2">
      <c r="E2340">
        <v>2312</v>
      </c>
    </row>
    <row r="2341" spans="5:5" x14ac:dyDescent="0.2">
      <c r="E2341">
        <v>2313</v>
      </c>
    </row>
    <row r="2342" spans="5:5" x14ac:dyDescent="0.2">
      <c r="E2342">
        <v>2314</v>
      </c>
    </row>
    <row r="2343" spans="5:5" x14ac:dyDescent="0.2">
      <c r="E2343">
        <v>2315</v>
      </c>
    </row>
    <row r="2344" spans="5:5" x14ac:dyDescent="0.2">
      <c r="E2344">
        <v>2316</v>
      </c>
    </row>
    <row r="2345" spans="5:5" x14ac:dyDescent="0.2">
      <c r="E2345">
        <v>2317</v>
      </c>
    </row>
    <row r="2346" spans="5:5" x14ac:dyDescent="0.2">
      <c r="E2346">
        <v>2318</v>
      </c>
    </row>
    <row r="2347" spans="5:5" x14ac:dyDescent="0.2">
      <c r="E2347">
        <v>2319</v>
      </c>
    </row>
    <row r="2348" spans="5:5" x14ac:dyDescent="0.2">
      <c r="E2348">
        <v>2320</v>
      </c>
    </row>
    <row r="2349" spans="5:5" x14ac:dyDescent="0.2">
      <c r="E2349">
        <v>2321</v>
      </c>
    </row>
    <row r="2350" spans="5:5" x14ac:dyDescent="0.2">
      <c r="E2350">
        <v>2322</v>
      </c>
    </row>
    <row r="2351" spans="5:5" x14ac:dyDescent="0.2">
      <c r="E2351">
        <v>2323</v>
      </c>
    </row>
    <row r="2352" spans="5:5" x14ac:dyDescent="0.2">
      <c r="E2352">
        <v>2324</v>
      </c>
    </row>
    <row r="2353" spans="5:5" x14ac:dyDescent="0.2">
      <c r="E2353">
        <v>2325</v>
      </c>
    </row>
    <row r="2354" spans="5:5" x14ac:dyDescent="0.2">
      <c r="E2354">
        <v>2326</v>
      </c>
    </row>
    <row r="2355" spans="5:5" x14ac:dyDescent="0.2">
      <c r="E2355">
        <v>2327</v>
      </c>
    </row>
    <row r="2356" spans="5:5" x14ac:dyDescent="0.2">
      <c r="E2356">
        <v>2328</v>
      </c>
    </row>
    <row r="2357" spans="5:5" x14ac:dyDescent="0.2">
      <c r="E2357">
        <v>2329</v>
      </c>
    </row>
    <row r="2358" spans="5:5" x14ac:dyDescent="0.2">
      <c r="E2358">
        <v>2330</v>
      </c>
    </row>
    <row r="2359" spans="5:5" x14ac:dyDescent="0.2">
      <c r="E2359">
        <v>2331</v>
      </c>
    </row>
    <row r="2360" spans="5:5" x14ac:dyDescent="0.2">
      <c r="E2360">
        <v>2332</v>
      </c>
    </row>
    <row r="2361" spans="5:5" x14ac:dyDescent="0.2">
      <c r="E2361">
        <v>2333</v>
      </c>
    </row>
    <row r="2362" spans="5:5" x14ac:dyDescent="0.2">
      <c r="E2362">
        <v>2334</v>
      </c>
    </row>
    <row r="2363" spans="5:5" x14ac:dyDescent="0.2">
      <c r="E2363">
        <v>2335</v>
      </c>
    </row>
    <row r="2364" spans="5:5" x14ac:dyDescent="0.2">
      <c r="E2364">
        <v>2336</v>
      </c>
    </row>
    <row r="2365" spans="5:5" x14ac:dyDescent="0.2">
      <c r="E2365">
        <v>2337</v>
      </c>
    </row>
    <row r="2366" spans="5:5" x14ac:dyDescent="0.2">
      <c r="E2366">
        <v>2338</v>
      </c>
    </row>
    <row r="2367" spans="5:5" x14ac:dyDescent="0.2">
      <c r="E2367">
        <v>2339</v>
      </c>
    </row>
    <row r="2368" spans="5:5" x14ac:dyDescent="0.2">
      <c r="E2368">
        <v>2340</v>
      </c>
    </row>
    <row r="2369" spans="5:5" x14ac:dyDescent="0.2">
      <c r="E2369">
        <v>2341</v>
      </c>
    </row>
    <row r="2370" spans="5:5" x14ac:dyDescent="0.2">
      <c r="E2370">
        <v>2342</v>
      </c>
    </row>
    <row r="2371" spans="5:5" x14ac:dyDescent="0.2">
      <c r="E2371">
        <v>2343</v>
      </c>
    </row>
    <row r="2372" spans="5:5" x14ac:dyDescent="0.2">
      <c r="E2372">
        <v>2344</v>
      </c>
    </row>
    <row r="2373" spans="5:5" x14ac:dyDescent="0.2">
      <c r="E2373">
        <v>2345</v>
      </c>
    </row>
    <row r="2374" spans="5:5" x14ac:dyDescent="0.2">
      <c r="E2374">
        <v>2346</v>
      </c>
    </row>
    <row r="2375" spans="5:5" x14ac:dyDescent="0.2">
      <c r="E2375">
        <v>2347</v>
      </c>
    </row>
    <row r="2376" spans="5:5" x14ac:dyDescent="0.2">
      <c r="E2376">
        <v>2348</v>
      </c>
    </row>
    <row r="2377" spans="5:5" x14ac:dyDescent="0.2">
      <c r="E2377">
        <v>2349</v>
      </c>
    </row>
    <row r="2378" spans="5:5" x14ac:dyDescent="0.2">
      <c r="E2378">
        <v>2350</v>
      </c>
    </row>
    <row r="2379" spans="5:5" x14ac:dyDescent="0.2">
      <c r="E2379">
        <v>2351</v>
      </c>
    </row>
    <row r="2380" spans="5:5" x14ac:dyDescent="0.2">
      <c r="E2380">
        <v>2352</v>
      </c>
    </row>
    <row r="2381" spans="5:5" x14ac:dyDescent="0.2">
      <c r="E2381">
        <v>2353</v>
      </c>
    </row>
    <row r="2382" spans="5:5" x14ac:dyDescent="0.2">
      <c r="E2382">
        <v>2354</v>
      </c>
    </row>
    <row r="2383" spans="5:5" x14ac:dyDescent="0.2">
      <c r="E2383">
        <v>2355</v>
      </c>
    </row>
    <row r="2384" spans="5:5" x14ac:dyDescent="0.2">
      <c r="E2384">
        <v>2356</v>
      </c>
    </row>
    <row r="2385" spans="5:5" x14ac:dyDescent="0.2">
      <c r="E2385">
        <v>2357</v>
      </c>
    </row>
    <row r="2386" spans="5:5" x14ac:dyDescent="0.2">
      <c r="E2386">
        <v>2358</v>
      </c>
    </row>
    <row r="2387" spans="5:5" x14ac:dyDescent="0.2">
      <c r="E2387">
        <v>2359</v>
      </c>
    </row>
    <row r="2388" spans="5:5" x14ac:dyDescent="0.2">
      <c r="E2388">
        <v>2360</v>
      </c>
    </row>
    <row r="2389" spans="5:5" x14ac:dyDescent="0.2">
      <c r="E2389">
        <v>2361</v>
      </c>
    </row>
    <row r="2390" spans="5:5" x14ac:dyDescent="0.2">
      <c r="E2390">
        <v>2362</v>
      </c>
    </row>
    <row r="2391" spans="5:5" x14ac:dyDescent="0.2">
      <c r="E2391">
        <v>2363</v>
      </c>
    </row>
    <row r="2392" spans="5:5" x14ac:dyDescent="0.2">
      <c r="E2392">
        <v>2364</v>
      </c>
    </row>
    <row r="2393" spans="5:5" x14ac:dyDescent="0.2">
      <c r="E2393">
        <v>2365</v>
      </c>
    </row>
    <row r="2394" spans="5:5" x14ac:dyDescent="0.2">
      <c r="E2394">
        <v>2366</v>
      </c>
    </row>
    <row r="2395" spans="5:5" x14ac:dyDescent="0.2">
      <c r="E2395">
        <v>2367</v>
      </c>
    </row>
    <row r="2396" spans="5:5" x14ac:dyDescent="0.2">
      <c r="E2396">
        <v>2368</v>
      </c>
    </row>
    <row r="2397" spans="5:5" x14ac:dyDescent="0.2">
      <c r="E2397">
        <v>2369</v>
      </c>
    </row>
    <row r="2398" spans="5:5" x14ac:dyDescent="0.2">
      <c r="E2398">
        <v>2370</v>
      </c>
    </row>
    <row r="2399" spans="5:5" x14ac:dyDescent="0.2">
      <c r="E2399">
        <v>2371</v>
      </c>
    </row>
    <row r="2400" spans="5:5" x14ac:dyDescent="0.2">
      <c r="E2400">
        <v>2372</v>
      </c>
    </row>
    <row r="2401" spans="5:5" x14ac:dyDescent="0.2">
      <c r="E2401">
        <v>2373</v>
      </c>
    </row>
    <row r="2402" spans="5:5" x14ac:dyDescent="0.2">
      <c r="E2402">
        <v>2374</v>
      </c>
    </row>
    <row r="2403" spans="5:5" x14ac:dyDescent="0.2">
      <c r="E2403">
        <v>2375</v>
      </c>
    </row>
    <row r="2404" spans="5:5" x14ac:dyDescent="0.2">
      <c r="E2404">
        <v>2376</v>
      </c>
    </row>
    <row r="2405" spans="5:5" x14ac:dyDescent="0.2">
      <c r="E2405">
        <v>2377</v>
      </c>
    </row>
    <row r="2406" spans="5:5" x14ac:dyDescent="0.2">
      <c r="E2406">
        <v>2378</v>
      </c>
    </row>
    <row r="2407" spans="5:5" x14ac:dyDescent="0.2">
      <c r="E2407">
        <v>2379</v>
      </c>
    </row>
    <row r="2408" spans="5:5" x14ac:dyDescent="0.2">
      <c r="E2408">
        <v>2380</v>
      </c>
    </row>
    <row r="2409" spans="5:5" x14ac:dyDescent="0.2">
      <c r="E2409">
        <v>2381</v>
      </c>
    </row>
    <row r="2410" spans="5:5" x14ac:dyDescent="0.2">
      <c r="E2410">
        <v>2382</v>
      </c>
    </row>
    <row r="2411" spans="5:5" x14ac:dyDescent="0.2">
      <c r="E2411">
        <v>2383</v>
      </c>
    </row>
    <row r="2412" spans="5:5" x14ac:dyDescent="0.2">
      <c r="E2412">
        <v>2384</v>
      </c>
    </row>
    <row r="2413" spans="5:5" x14ac:dyDescent="0.2">
      <c r="E2413">
        <v>2385</v>
      </c>
    </row>
    <row r="2414" spans="5:5" x14ac:dyDescent="0.2">
      <c r="E2414">
        <v>2386</v>
      </c>
    </row>
    <row r="2415" spans="5:5" x14ac:dyDescent="0.2">
      <c r="E2415">
        <v>2387</v>
      </c>
    </row>
    <row r="2416" spans="5:5" x14ac:dyDescent="0.2">
      <c r="E2416">
        <v>2388</v>
      </c>
    </row>
    <row r="2417" spans="5:5" x14ac:dyDescent="0.2">
      <c r="E2417">
        <v>2389</v>
      </c>
    </row>
    <row r="2418" spans="5:5" x14ac:dyDescent="0.2">
      <c r="E2418">
        <v>2390</v>
      </c>
    </row>
    <row r="2419" spans="5:5" x14ac:dyDescent="0.2">
      <c r="E2419">
        <v>2391</v>
      </c>
    </row>
    <row r="2420" spans="5:5" x14ac:dyDescent="0.2">
      <c r="E2420">
        <v>2392</v>
      </c>
    </row>
    <row r="2421" spans="5:5" x14ac:dyDescent="0.2">
      <c r="E2421">
        <v>2393</v>
      </c>
    </row>
    <row r="2422" spans="5:5" x14ac:dyDescent="0.2">
      <c r="E2422">
        <v>2394</v>
      </c>
    </row>
    <row r="2423" spans="5:5" x14ac:dyDescent="0.2">
      <c r="E2423">
        <v>2395</v>
      </c>
    </row>
    <row r="2424" spans="5:5" x14ac:dyDescent="0.2">
      <c r="E2424">
        <v>2396</v>
      </c>
    </row>
    <row r="2425" spans="5:5" x14ac:dyDescent="0.2">
      <c r="E2425">
        <v>2397</v>
      </c>
    </row>
    <row r="2426" spans="5:5" x14ac:dyDescent="0.2">
      <c r="E2426">
        <v>2398</v>
      </c>
    </row>
    <row r="2427" spans="5:5" x14ac:dyDescent="0.2">
      <c r="E2427">
        <v>2399</v>
      </c>
    </row>
    <row r="2428" spans="5:5" x14ac:dyDescent="0.2">
      <c r="E2428">
        <v>2400</v>
      </c>
    </row>
    <row r="2429" spans="5:5" x14ac:dyDescent="0.2">
      <c r="E2429">
        <v>2401</v>
      </c>
    </row>
    <row r="2430" spans="5:5" x14ac:dyDescent="0.2">
      <c r="E2430">
        <v>2402</v>
      </c>
    </row>
    <row r="2431" spans="5:5" x14ac:dyDescent="0.2">
      <c r="E2431">
        <v>2403</v>
      </c>
    </row>
    <row r="2432" spans="5:5" x14ac:dyDescent="0.2">
      <c r="E2432">
        <v>2404</v>
      </c>
    </row>
    <row r="2433" spans="5:5" x14ac:dyDescent="0.2">
      <c r="E2433">
        <v>2405</v>
      </c>
    </row>
    <row r="2434" spans="5:5" x14ac:dyDescent="0.2">
      <c r="E2434">
        <v>2406</v>
      </c>
    </row>
    <row r="2435" spans="5:5" x14ac:dyDescent="0.2">
      <c r="E2435">
        <v>2407</v>
      </c>
    </row>
    <row r="2436" spans="5:5" x14ac:dyDescent="0.2">
      <c r="E2436">
        <v>2408</v>
      </c>
    </row>
    <row r="2437" spans="5:5" x14ac:dyDescent="0.2">
      <c r="E2437">
        <v>2409</v>
      </c>
    </row>
    <row r="2438" spans="5:5" x14ac:dyDescent="0.2">
      <c r="E2438">
        <v>2410</v>
      </c>
    </row>
    <row r="2439" spans="5:5" x14ac:dyDescent="0.2">
      <c r="E2439">
        <v>2411</v>
      </c>
    </row>
    <row r="2440" spans="5:5" x14ac:dyDescent="0.2">
      <c r="E2440">
        <v>2412</v>
      </c>
    </row>
    <row r="2441" spans="5:5" x14ac:dyDescent="0.2">
      <c r="E2441">
        <v>2413</v>
      </c>
    </row>
    <row r="2442" spans="5:5" x14ac:dyDescent="0.2">
      <c r="E2442">
        <v>2414</v>
      </c>
    </row>
    <row r="2443" spans="5:5" x14ac:dyDescent="0.2">
      <c r="E2443">
        <v>2415</v>
      </c>
    </row>
    <row r="2444" spans="5:5" x14ac:dyDescent="0.2">
      <c r="E2444">
        <v>2416</v>
      </c>
    </row>
    <row r="2445" spans="5:5" x14ac:dyDescent="0.2">
      <c r="E2445">
        <v>2417</v>
      </c>
    </row>
    <row r="2446" spans="5:5" x14ac:dyDescent="0.2">
      <c r="E2446">
        <v>2418</v>
      </c>
    </row>
    <row r="2447" spans="5:5" x14ac:dyDescent="0.2">
      <c r="E2447">
        <v>2419</v>
      </c>
    </row>
    <row r="2448" spans="5:5" x14ac:dyDescent="0.2">
      <c r="E2448">
        <v>2420</v>
      </c>
    </row>
    <row r="2449" spans="5:5" x14ac:dyDescent="0.2">
      <c r="E2449">
        <v>2421</v>
      </c>
    </row>
    <row r="2450" spans="5:5" x14ac:dyDescent="0.2">
      <c r="E2450">
        <v>2422</v>
      </c>
    </row>
    <row r="2451" spans="5:5" x14ac:dyDescent="0.2">
      <c r="E2451">
        <v>2423</v>
      </c>
    </row>
    <row r="2452" spans="5:5" x14ac:dyDescent="0.2">
      <c r="E2452">
        <v>2424</v>
      </c>
    </row>
    <row r="2453" spans="5:5" x14ac:dyDescent="0.2">
      <c r="E2453">
        <v>2425</v>
      </c>
    </row>
    <row r="2454" spans="5:5" x14ac:dyDescent="0.2">
      <c r="E2454">
        <v>2426</v>
      </c>
    </row>
    <row r="2455" spans="5:5" x14ac:dyDescent="0.2">
      <c r="E2455">
        <v>2427</v>
      </c>
    </row>
    <row r="2456" spans="5:5" x14ac:dyDescent="0.2">
      <c r="E2456">
        <v>2428</v>
      </c>
    </row>
    <row r="2457" spans="5:5" x14ac:dyDescent="0.2">
      <c r="E2457">
        <v>2429</v>
      </c>
    </row>
    <row r="2458" spans="5:5" x14ac:dyDescent="0.2">
      <c r="E2458">
        <v>2430</v>
      </c>
    </row>
    <row r="2459" spans="5:5" x14ac:dyDescent="0.2">
      <c r="E2459">
        <v>2431</v>
      </c>
    </row>
    <row r="2460" spans="5:5" x14ac:dyDescent="0.2">
      <c r="E2460">
        <v>2432</v>
      </c>
    </row>
    <row r="2461" spans="5:5" x14ac:dyDescent="0.2">
      <c r="E2461">
        <v>2433</v>
      </c>
    </row>
    <row r="2462" spans="5:5" x14ac:dyDescent="0.2">
      <c r="E2462">
        <v>2434</v>
      </c>
    </row>
    <row r="2463" spans="5:5" x14ac:dyDescent="0.2">
      <c r="E2463">
        <v>2435</v>
      </c>
    </row>
    <row r="2464" spans="5:5" x14ac:dyDescent="0.2">
      <c r="E2464">
        <v>2436</v>
      </c>
    </row>
    <row r="2465" spans="5:5" x14ac:dyDescent="0.2">
      <c r="E2465">
        <v>2437</v>
      </c>
    </row>
    <row r="2466" spans="5:5" x14ac:dyDescent="0.2">
      <c r="E2466">
        <v>2438</v>
      </c>
    </row>
    <row r="2467" spans="5:5" x14ac:dyDescent="0.2">
      <c r="E2467">
        <v>2439</v>
      </c>
    </row>
    <row r="2468" spans="5:5" x14ac:dyDescent="0.2">
      <c r="E2468">
        <v>2440</v>
      </c>
    </row>
    <row r="2469" spans="5:5" x14ac:dyDescent="0.2">
      <c r="E2469">
        <v>2441</v>
      </c>
    </row>
    <row r="2470" spans="5:5" x14ac:dyDescent="0.2">
      <c r="E2470">
        <v>2442</v>
      </c>
    </row>
    <row r="2471" spans="5:5" x14ac:dyDescent="0.2">
      <c r="E2471">
        <v>2443</v>
      </c>
    </row>
    <row r="2472" spans="5:5" x14ac:dyDescent="0.2">
      <c r="E2472">
        <v>2444</v>
      </c>
    </row>
    <row r="2473" spans="5:5" x14ac:dyDescent="0.2">
      <c r="E2473">
        <v>2445</v>
      </c>
    </row>
    <row r="2474" spans="5:5" x14ac:dyDescent="0.2">
      <c r="E2474">
        <v>2446</v>
      </c>
    </row>
    <row r="2475" spans="5:5" x14ac:dyDescent="0.2">
      <c r="E2475">
        <v>2447</v>
      </c>
    </row>
    <row r="2476" spans="5:5" x14ac:dyDescent="0.2">
      <c r="E2476">
        <v>2448</v>
      </c>
    </row>
    <row r="2477" spans="5:5" x14ac:dyDescent="0.2">
      <c r="E2477">
        <v>2449</v>
      </c>
    </row>
    <row r="2478" spans="5:5" x14ac:dyDescent="0.2">
      <c r="E2478">
        <v>2450</v>
      </c>
    </row>
    <row r="2479" spans="5:5" x14ac:dyDescent="0.2">
      <c r="E2479">
        <v>2451</v>
      </c>
    </row>
    <row r="2480" spans="5:5" x14ac:dyDescent="0.2">
      <c r="E2480">
        <v>2452</v>
      </c>
    </row>
    <row r="2481" spans="5:5" x14ac:dyDescent="0.2">
      <c r="E2481">
        <v>2453</v>
      </c>
    </row>
    <row r="2482" spans="5:5" x14ac:dyDescent="0.2">
      <c r="E2482">
        <v>2454</v>
      </c>
    </row>
    <row r="2483" spans="5:5" x14ac:dyDescent="0.2">
      <c r="E2483">
        <v>2455</v>
      </c>
    </row>
    <row r="2484" spans="5:5" x14ac:dyDescent="0.2">
      <c r="E2484">
        <v>2456</v>
      </c>
    </row>
    <row r="2485" spans="5:5" x14ac:dyDescent="0.2">
      <c r="E2485">
        <v>2457</v>
      </c>
    </row>
    <row r="2486" spans="5:5" x14ac:dyDescent="0.2">
      <c r="E2486">
        <v>2458</v>
      </c>
    </row>
    <row r="2487" spans="5:5" x14ac:dyDescent="0.2">
      <c r="E2487">
        <v>2459</v>
      </c>
    </row>
    <row r="2488" spans="5:5" x14ac:dyDescent="0.2">
      <c r="E2488">
        <v>2460</v>
      </c>
    </row>
    <row r="2489" spans="5:5" x14ac:dyDescent="0.2">
      <c r="E2489">
        <v>2461</v>
      </c>
    </row>
    <row r="2490" spans="5:5" x14ac:dyDescent="0.2">
      <c r="E2490">
        <v>2462</v>
      </c>
    </row>
    <row r="2491" spans="5:5" x14ac:dyDescent="0.2">
      <c r="E2491">
        <v>2463</v>
      </c>
    </row>
    <row r="2492" spans="5:5" x14ac:dyDescent="0.2">
      <c r="E2492">
        <v>2464</v>
      </c>
    </row>
    <row r="2493" spans="5:5" x14ac:dyDescent="0.2">
      <c r="E2493">
        <v>2465</v>
      </c>
    </row>
    <row r="2494" spans="5:5" x14ac:dyDescent="0.2">
      <c r="E2494">
        <v>2466</v>
      </c>
    </row>
    <row r="2495" spans="5:5" x14ac:dyDescent="0.2">
      <c r="E2495">
        <v>2467</v>
      </c>
    </row>
    <row r="2496" spans="5:5" x14ac:dyDescent="0.2">
      <c r="E2496">
        <v>2468</v>
      </c>
    </row>
    <row r="2497" spans="5:5" x14ac:dyDescent="0.2">
      <c r="E2497">
        <v>2469</v>
      </c>
    </row>
    <row r="2498" spans="5:5" x14ac:dyDescent="0.2">
      <c r="E2498">
        <v>2470</v>
      </c>
    </row>
    <row r="2499" spans="5:5" x14ac:dyDescent="0.2">
      <c r="E2499">
        <v>2471</v>
      </c>
    </row>
    <row r="2500" spans="5:5" x14ac:dyDescent="0.2">
      <c r="E2500">
        <v>2472</v>
      </c>
    </row>
    <row r="2501" spans="5:5" x14ac:dyDescent="0.2">
      <c r="E2501">
        <v>2473</v>
      </c>
    </row>
    <row r="2502" spans="5:5" x14ac:dyDescent="0.2">
      <c r="E2502">
        <v>2474</v>
      </c>
    </row>
    <row r="2503" spans="5:5" x14ac:dyDescent="0.2">
      <c r="E2503">
        <v>2475</v>
      </c>
    </row>
    <row r="2504" spans="5:5" x14ac:dyDescent="0.2">
      <c r="E2504">
        <v>2476</v>
      </c>
    </row>
    <row r="2505" spans="5:5" x14ac:dyDescent="0.2">
      <c r="E2505">
        <v>2477</v>
      </c>
    </row>
    <row r="2506" spans="5:5" x14ac:dyDescent="0.2">
      <c r="E2506">
        <v>2478</v>
      </c>
    </row>
    <row r="2507" spans="5:5" x14ac:dyDescent="0.2">
      <c r="E2507">
        <v>2479</v>
      </c>
    </row>
    <row r="2508" spans="5:5" x14ac:dyDescent="0.2">
      <c r="E2508">
        <v>2480</v>
      </c>
    </row>
    <row r="2509" spans="5:5" x14ac:dyDescent="0.2">
      <c r="E2509">
        <v>2481</v>
      </c>
    </row>
    <row r="2510" spans="5:5" x14ac:dyDescent="0.2">
      <c r="E2510">
        <v>2482</v>
      </c>
    </row>
    <row r="2511" spans="5:5" x14ac:dyDescent="0.2">
      <c r="E2511">
        <v>2483</v>
      </c>
    </row>
    <row r="2512" spans="5:5" x14ac:dyDescent="0.2">
      <c r="E2512">
        <v>2484</v>
      </c>
    </row>
    <row r="2513" spans="5:5" x14ac:dyDescent="0.2">
      <c r="E2513">
        <v>2485</v>
      </c>
    </row>
    <row r="2514" spans="5:5" x14ac:dyDescent="0.2">
      <c r="E2514">
        <v>2486</v>
      </c>
    </row>
    <row r="2515" spans="5:5" x14ac:dyDescent="0.2">
      <c r="E2515">
        <v>2487</v>
      </c>
    </row>
    <row r="2516" spans="5:5" x14ac:dyDescent="0.2">
      <c r="E2516">
        <v>2488</v>
      </c>
    </row>
    <row r="2517" spans="5:5" x14ac:dyDescent="0.2">
      <c r="E2517">
        <v>2489</v>
      </c>
    </row>
    <row r="2518" spans="5:5" x14ac:dyDescent="0.2">
      <c r="E2518">
        <v>2490</v>
      </c>
    </row>
    <row r="2519" spans="5:5" x14ac:dyDescent="0.2">
      <c r="E2519">
        <v>2491</v>
      </c>
    </row>
    <row r="2520" spans="5:5" x14ac:dyDescent="0.2">
      <c r="E2520">
        <v>2492</v>
      </c>
    </row>
    <row r="2521" spans="5:5" x14ac:dyDescent="0.2">
      <c r="E2521">
        <v>2493</v>
      </c>
    </row>
    <row r="2522" spans="5:5" x14ac:dyDescent="0.2">
      <c r="E2522">
        <v>2494</v>
      </c>
    </row>
    <row r="2523" spans="5:5" x14ac:dyDescent="0.2">
      <c r="E2523">
        <v>2495</v>
      </c>
    </row>
    <row r="2524" spans="5:5" x14ac:dyDescent="0.2">
      <c r="E2524">
        <v>2496</v>
      </c>
    </row>
    <row r="2525" spans="5:5" x14ac:dyDescent="0.2">
      <c r="E2525">
        <v>2497</v>
      </c>
    </row>
    <row r="2526" spans="5:5" x14ac:dyDescent="0.2">
      <c r="E2526">
        <v>2498</v>
      </c>
    </row>
    <row r="2527" spans="5:5" x14ac:dyDescent="0.2">
      <c r="E2527">
        <v>2499</v>
      </c>
    </row>
    <row r="2528" spans="5:5" x14ac:dyDescent="0.2">
      <c r="E2528">
        <v>2500</v>
      </c>
    </row>
    <row r="2529" spans="5:5" x14ac:dyDescent="0.2">
      <c r="E2529">
        <v>2501</v>
      </c>
    </row>
    <row r="2530" spans="5:5" x14ac:dyDescent="0.2">
      <c r="E2530">
        <v>2502</v>
      </c>
    </row>
    <row r="2531" spans="5:5" x14ac:dyDescent="0.2">
      <c r="E2531">
        <v>2503</v>
      </c>
    </row>
    <row r="2532" spans="5:5" x14ac:dyDescent="0.2">
      <c r="E2532">
        <v>2504</v>
      </c>
    </row>
    <row r="2533" spans="5:5" x14ac:dyDescent="0.2">
      <c r="E2533">
        <v>2505</v>
      </c>
    </row>
    <row r="2534" spans="5:5" x14ac:dyDescent="0.2">
      <c r="E2534">
        <v>2506</v>
      </c>
    </row>
    <row r="2535" spans="5:5" x14ac:dyDescent="0.2">
      <c r="E2535">
        <v>2507</v>
      </c>
    </row>
    <row r="2536" spans="5:5" x14ac:dyDescent="0.2">
      <c r="E2536">
        <v>2508</v>
      </c>
    </row>
    <row r="2537" spans="5:5" x14ac:dyDescent="0.2">
      <c r="E2537">
        <v>2509</v>
      </c>
    </row>
    <row r="2538" spans="5:5" x14ac:dyDescent="0.2">
      <c r="E2538">
        <v>2510</v>
      </c>
    </row>
    <row r="2539" spans="5:5" x14ac:dyDescent="0.2">
      <c r="E2539">
        <v>2511</v>
      </c>
    </row>
    <row r="2540" spans="5:5" x14ac:dyDescent="0.2">
      <c r="E2540">
        <v>2512</v>
      </c>
    </row>
    <row r="2541" spans="5:5" x14ac:dyDescent="0.2">
      <c r="E2541">
        <v>2513</v>
      </c>
    </row>
    <row r="2542" spans="5:5" x14ac:dyDescent="0.2">
      <c r="E2542">
        <v>2514</v>
      </c>
    </row>
    <row r="2543" spans="5:5" x14ac:dyDescent="0.2">
      <c r="E2543">
        <v>2515</v>
      </c>
    </row>
    <row r="2544" spans="5:5" x14ac:dyDescent="0.2">
      <c r="E2544">
        <v>2516</v>
      </c>
    </row>
    <row r="2545" spans="5:5" x14ac:dyDescent="0.2">
      <c r="E2545">
        <v>2517</v>
      </c>
    </row>
    <row r="2546" spans="5:5" x14ac:dyDescent="0.2">
      <c r="E2546">
        <v>2518</v>
      </c>
    </row>
    <row r="2547" spans="5:5" x14ac:dyDescent="0.2">
      <c r="E2547">
        <v>2519</v>
      </c>
    </row>
    <row r="2548" spans="5:5" x14ac:dyDescent="0.2">
      <c r="E2548">
        <v>2520</v>
      </c>
    </row>
    <row r="2549" spans="5:5" x14ac:dyDescent="0.2">
      <c r="E2549">
        <v>2521</v>
      </c>
    </row>
    <row r="2550" spans="5:5" x14ac:dyDescent="0.2">
      <c r="E2550">
        <v>2522</v>
      </c>
    </row>
    <row r="2551" spans="5:5" x14ac:dyDescent="0.2">
      <c r="E2551">
        <v>2523</v>
      </c>
    </row>
    <row r="2552" spans="5:5" x14ac:dyDescent="0.2">
      <c r="E2552">
        <v>2524</v>
      </c>
    </row>
    <row r="2553" spans="5:5" x14ac:dyDescent="0.2">
      <c r="E2553">
        <v>2525</v>
      </c>
    </row>
    <row r="2554" spans="5:5" x14ac:dyDescent="0.2">
      <c r="E2554">
        <v>2526</v>
      </c>
    </row>
    <row r="2555" spans="5:5" x14ac:dyDescent="0.2">
      <c r="E2555">
        <v>2527</v>
      </c>
    </row>
    <row r="2556" spans="5:5" x14ac:dyDescent="0.2">
      <c r="E2556">
        <v>2528</v>
      </c>
    </row>
    <row r="2557" spans="5:5" x14ac:dyDescent="0.2">
      <c r="E2557">
        <v>2529</v>
      </c>
    </row>
    <row r="2558" spans="5:5" x14ac:dyDescent="0.2">
      <c r="E2558">
        <v>2530</v>
      </c>
    </row>
    <row r="2559" spans="5:5" x14ac:dyDescent="0.2">
      <c r="E2559">
        <v>2531</v>
      </c>
    </row>
    <row r="2560" spans="5:5" x14ac:dyDescent="0.2">
      <c r="E2560">
        <v>2532</v>
      </c>
    </row>
    <row r="2561" spans="5:5" x14ac:dyDescent="0.2">
      <c r="E2561">
        <v>2533</v>
      </c>
    </row>
    <row r="2562" spans="5:5" x14ac:dyDescent="0.2">
      <c r="E2562">
        <v>2534</v>
      </c>
    </row>
    <row r="2563" spans="5:5" x14ac:dyDescent="0.2">
      <c r="E2563">
        <v>2535</v>
      </c>
    </row>
    <row r="2564" spans="5:5" x14ac:dyDescent="0.2">
      <c r="E2564">
        <v>2536</v>
      </c>
    </row>
    <row r="2565" spans="5:5" x14ac:dyDescent="0.2">
      <c r="E2565">
        <v>2537</v>
      </c>
    </row>
    <row r="2566" spans="5:5" x14ac:dyDescent="0.2">
      <c r="E2566">
        <v>2538</v>
      </c>
    </row>
    <row r="2567" spans="5:5" x14ac:dyDescent="0.2">
      <c r="E2567">
        <v>2539</v>
      </c>
    </row>
    <row r="2568" spans="5:5" x14ac:dyDescent="0.2">
      <c r="E2568">
        <v>2540</v>
      </c>
    </row>
    <row r="2569" spans="5:5" x14ac:dyDescent="0.2">
      <c r="E2569">
        <v>2541</v>
      </c>
    </row>
    <row r="2570" spans="5:5" x14ac:dyDescent="0.2">
      <c r="E2570">
        <v>2542</v>
      </c>
    </row>
    <row r="2571" spans="5:5" x14ac:dyDescent="0.2">
      <c r="E2571">
        <v>2543</v>
      </c>
    </row>
    <row r="2572" spans="5:5" x14ac:dyDescent="0.2">
      <c r="E2572">
        <v>2544</v>
      </c>
    </row>
    <row r="2573" spans="5:5" x14ac:dyDescent="0.2">
      <c r="E2573">
        <v>2545</v>
      </c>
    </row>
    <row r="2574" spans="5:5" x14ac:dyDescent="0.2">
      <c r="E2574">
        <v>2546</v>
      </c>
    </row>
    <row r="2575" spans="5:5" x14ac:dyDescent="0.2">
      <c r="E2575">
        <v>2547</v>
      </c>
    </row>
    <row r="2576" spans="5:5" x14ac:dyDescent="0.2">
      <c r="E2576">
        <v>2548</v>
      </c>
    </row>
    <row r="2577" spans="5:5" x14ac:dyDescent="0.2">
      <c r="E2577">
        <v>2549</v>
      </c>
    </row>
    <row r="2578" spans="5:5" x14ac:dyDescent="0.2">
      <c r="E2578">
        <v>2550</v>
      </c>
    </row>
    <row r="2579" spans="5:5" x14ac:dyDescent="0.2">
      <c r="E2579">
        <v>2551</v>
      </c>
    </row>
    <row r="2580" spans="5:5" x14ac:dyDescent="0.2">
      <c r="E2580">
        <v>2552</v>
      </c>
    </row>
    <row r="2581" spans="5:5" x14ac:dyDescent="0.2">
      <c r="E2581">
        <v>2553</v>
      </c>
    </row>
    <row r="2582" spans="5:5" x14ac:dyDescent="0.2">
      <c r="E2582">
        <v>2554</v>
      </c>
    </row>
    <row r="2583" spans="5:5" x14ac:dyDescent="0.2">
      <c r="E2583">
        <v>2555</v>
      </c>
    </row>
    <row r="2584" spans="5:5" x14ac:dyDescent="0.2">
      <c r="E2584">
        <v>2556</v>
      </c>
    </row>
    <row r="2585" spans="5:5" x14ac:dyDescent="0.2">
      <c r="E2585">
        <v>2557</v>
      </c>
    </row>
    <row r="2586" spans="5:5" x14ac:dyDescent="0.2">
      <c r="E2586">
        <v>2558</v>
      </c>
    </row>
    <row r="2587" spans="5:5" x14ac:dyDescent="0.2">
      <c r="E2587">
        <v>2559</v>
      </c>
    </row>
    <row r="2588" spans="5:5" x14ac:dyDescent="0.2">
      <c r="E2588">
        <v>2560</v>
      </c>
    </row>
    <row r="2589" spans="5:5" x14ac:dyDescent="0.2">
      <c r="E2589">
        <v>2561</v>
      </c>
    </row>
    <row r="2590" spans="5:5" x14ac:dyDescent="0.2">
      <c r="E2590">
        <v>2562</v>
      </c>
    </row>
    <row r="2591" spans="5:5" x14ac:dyDescent="0.2">
      <c r="E2591">
        <v>2563</v>
      </c>
    </row>
    <row r="2592" spans="5:5" x14ac:dyDescent="0.2">
      <c r="E2592">
        <v>2564</v>
      </c>
    </row>
    <row r="2593" spans="5:5" x14ac:dyDescent="0.2">
      <c r="E2593">
        <v>2565</v>
      </c>
    </row>
    <row r="2594" spans="5:5" x14ac:dyDescent="0.2">
      <c r="E2594">
        <v>2566</v>
      </c>
    </row>
    <row r="2595" spans="5:5" x14ac:dyDescent="0.2">
      <c r="E2595">
        <v>2567</v>
      </c>
    </row>
    <row r="2596" spans="5:5" x14ac:dyDescent="0.2">
      <c r="E2596">
        <v>2568</v>
      </c>
    </row>
    <row r="2597" spans="5:5" x14ac:dyDescent="0.2">
      <c r="E2597">
        <v>2569</v>
      </c>
    </row>
    <row r="2598" spans="5:5" x14ac:dyDescent="0.2">
      <c r="E2598">
        <v>2570</v>
      </c>
    </row>
    <row r="2599" spans="5:5" x14ac:dyDescent="0.2">
      <c r="E2599">
        <v>2571</v>
      </c>
    </row>
    <row r="2600" spans="5:5" x14ac:dyDescent="0.2">
      <c r="E2600">
        <v>2572</v>
      </c>
    </row>
    <row r="2601" spans="5:5" x14ac:dyDescent="0.2">
      <c r="E2601">
        <v>2573</v>
      </c>
    </row>
    <row r="2602" spans="5:5" x14ac:dyDescent="0.2">
      <c r="E2602">
        <v>2574</v>
      </c>
    </row>
    <row r="2603" spans="5:5" x14ac:dyDescent="0.2">
      <c r="E2603">
        <v>2575</v>
      </c>
    </row>
    <row r="2604" spans="5:5" x14ac:dyDescent="0.2">
      <c r="E2604">
        <v>2576</v>
      </c>
    </row>
    <row r="2605" spans="5:5" x14ac:dyDescent="0.2">
      <c r="E2605">
        <v>2577</v>
      </c>
    </row>
    <row r="2606" spans="5:5" x14ac:dyDescent="0.2">
      <c r="E2606">
        <v>2578</v>
      </c>
    </row>
    <row r="2607" spans="5:5" x14ac:dyDescent="0.2">
      <c r="E2607">
        <v>2579</v>
      </c>
    </row>
    <row r="2608" spans="5:5" x14ac:dyDescent="0.2">
      <c r="E2608">
        <v>2580</v>
      </c>
    </row>
    <row r="2609" spans="5:5" x14ac:dyDescent="0.2">
      <c r="E2609">
        <v>2581</v>
      </c>
    </row>
    <row r="2610" spans="5:5" x14ac:dyDescent="0.2">
      <c r="E2610">
        <v>2582</v>
      </c>
    </row>
    <row r="2611" spans="5:5" x14ac:dyDescent="0.2">
      <c r="E2611">
        <v>2583</v>
      </c>
    </row>
    <row r="2612" spans="5:5" x14ac:dyDescent="0.2">
      <c r="E2612">
        <v>2584</v>
      </c>
    </row>
    <row r="2613" spans="5:5" x14ac:dyDescent="0.2">
      <c r="E2613">
        <v>2585</v>
      </c>
    </row>
    <row r="2614" spans="5:5" x14ac:dyDescent="0.2">
      <c r="E2614">
        <v>2586</v>
      </c>
    </row>
    <row r="2615" spans="5:5" x14ac:dyDescent="0.2">
      <c r="E2615">
        <v>2587</v>
      </c>
    </row>
    <row r="2616" spans="5:5" x14ac:dyDescent="0.2">
      <c r="E2616">
        <v>2588</v>
      </c>
    </row>
    <row r="2617" spans="5:5" x14ac:dyDescent="0.2">
      <c r="E2617">
        <v>2589</v>
      </c>
    </row>
    <row r="2618" spans="5:5" x14ac:dyDescent="0.2">
      <c r="E2618">
        <v>2590</v>
      </c>
    </row>
    <row r="2619" spans="5:5" x14ac:dyDescent="0.2">
      <c r="E2619">
        <v>2591</v>
      </c>
    </row>
    <row r="2620" spans="5:5" x14ac:dyDescent="0.2">
      <c r="E2620">
        <v>2592</v>
      </c>
    </row>
    <row r="2621" spans="5:5" x14ac:dyDescent="0.2">
      <c r="E2621">
        <v>2593</v>
      </c>
    </row>
    <row r="2622" spans="5:5" x14ac:dyDescent="0.2">
      <c r="E2622">
        <v>2594</v>
      </c>
    </row>
    <row r="2623" spans="5:5" x14ac:dyDescent="0.2">
      <c r="E2623">
        <v>2595</v>
      </c>
    </row>
    <row r="2624" spans="5:5" x14ac:dyDescent="0.2">
      <c r="E2624">
        <v>2596</v>
      </c>
    </row>
    <row r="2625" spans="5:5" x14ac:dyDescent="0.2">
      <c r="E2625">
        <v>2597</v>
      </c>
    </row>
    <row r="2626" spans="5:5" x14ac:dyDescent="0.2">
      <c r="E2626">
        <v>2598</v>
      </c>
    </row>
    <row r="2627" spans="5:5" x14ac:dyDescent="0.2">
      <c r="E2627">
        <v>2599</v>
      </c>
    </row>
    <row r="2628" spans="5:5" x14ac:dyDescent="0.2">
      <c r="E2628">
        <v>2600</v>
      </c>
    </row>
    <row r="2629" spans="5:5" x14ac:dyDescent="0.2">
      <c r="E2629">
        <v>2601</v>
      </c>
    </row>
    <row r="2630" spans="5:5" x14ac:dyDescent="0.2">
      <c r="E2630">
        <v>2602</v>
      </c>
    </row>
    <row r="2631" spans="5:5" x14ac:dyDescent="0.2">
      <c r="E2631">
        <v>2603</v>
      </c>
    </row>
    <row r="2632" spans="5:5" x14ac:dyDescent="0.2">
      <c r="E2632">
        <v>2604</v>
      </c>
    </row>
    <row r="2633" spans="5:5" x14ac:dyDescent="0.2">
      <c r="E2633">
        <v>2605</v>
      </c>
    </row>
    <row r="2634" spans="5:5" x14ac:dyDescent="0.2">
      <c r="E2634">
        <v>2606</v>
      </c>
    </row>
    <row r="2635" spans="5:5" x14ac:dyDescent="0.2">
      <c r="E2635">
        <v>2607</v>
      </c>
    </row>
    <row r="2636" spans="5:5" x14ac:dyDescent="0.2">
      <c r="E2636">
        <v>2608</v>
      </c>
    </row>
    <row r="2637" spans="5:5" x14ac:dyDescent="0.2">
      <c r="E2637">
        <v>2609</v>
      </c>
    </row>
    <row r="2638" spans="5:5" x14ac:dyDescent="0.2">
      <c r="E2638">
        <v>2610</v>
      </c>
    </row>
    <row r="2639" spans="5:5" x14ac:dyDescent="0.2">
      <c r="E2639">
        <v>2611</v>
      </c>
    </row>
    <row r="2640" spans="5:5" x14ac:dyDescent="0.2">
      <c r="E2640">
        <v>2612</v>
      </c>
    </row>
    <row r="2641" spans="5:5" x14ac:dyDescent="0.2">
      <c r="E2641">
        <v>2613</v>
      </c>
    </row>
    <row r="2642" spans="5:5" x14ac:dyDescent="0.2">
      <c r="E2642">
        <v>2614</v>
      </c>
    </row>
    <row r="2643" spans="5:5" x14ac:dyDescent="0.2">
      <c r="E2643">
        <v>2615</v>
      </c>
    </row>
    <row r="2644" spans="5:5" x14ac:dyDescent="0.2">
      <c r="E2644">
        <v>2616</v>
      </c>
    </row>
    <row r="2645" spans="5:5" x14ac:dyDescent="0.2">
      <c r="E2645">
        <v>2617</v>
      </c>
    </row>
    <row r="2646" spans="5:5" x14ac:dyDescent="0.2">
      <c r="E2646">
        <v>2618</v>
      </c>
    </row>
    <row r="2647" spans="5:5" x14ac:dyDescent="0.2">
      <c r="E2647">
        <v>2619</v>
      </c>
    </row>
    <row r="2648" spans="5:5" x14ac:dyDescent="0.2">
      <c r="E2648">
        <v>2620</v>
      </c>
    </row>
    <row r="2649" spans="5:5" x14ac:dyDescent="0.2">
      <c r="E2649">
        <v>2621</v>
      </c>
    </row>
    <row r="2650" spans="5:5" x14ac:dyDescent="0.2">
      <c r="E2650">
        <v>2622</v>
      </c>
    </row>
    <row r="2651" spans="5:5" x14ac:dyDescent="0.2">
      <c r="E2651">
        <v>2623</v>
      </c>
    </row>
    <row r="2652" spans="5:5" x14ac:dyDescent="0.2">
      <c r="E2652">
        <v>2624</v>
      </c>
    </row>
    <row r="2653" spans="5:5" x14ac:dyDescent="0.2">
      <c r="E2653">
        <v>2625</v>
      </c>
    </row>
    <row r="2654" spans="5:5" x14ac:dyDescent="0.2">
      <c r="E2654">
        <v>2626</v>
      </c>
    </row>
    <row r="2655" spans="5:5" x14ac:dyDescent="0.2">
      <c r="E2655">
        <v>2627</v>
      </c>
    </row>
    <row r="2656" spans="5:5" x14ac:dyDescent="0.2">
      <c r="E2656">
        <v>2628</v>
      </c>
    </row>
    <row r="2657" spans="5:5" x14ac:dyDescent="0.2">
      <c r="E2657">
        <v>2629</v>
      </c>
    </row>
    <row r="2658" spans="5:5" x14ac:dyDescent="0.2">
      <c r="E2658">
        <v>2630</v>
      </c>
    </row>
    <row r="2659" spans="5:5" x14ac:dyDescent="0.2">
      <c r="E2659">
        <v>2631</v>
      </c>
    </row>
    <row r="2660" spans="5:5" x14ac:dyDescent="0.2">
      <c r="E2660">
        <v>2632</v>
      </c>
    </row>
    <row r="2661" spans="5:5" x14ac:dyDescent="0.2">
      <c r="E2661">
        <v>2633</v>
      </c>
    </row>
    <row r="2662" spans="5:5" x14ac:dyDescent="0.2">
      <c r="E2662">
        <v>2634</v>
      </c>
    </row>
    <row r="2663" spans="5:5" x14ac:dyDescent="0.2">
      <c r="E2663">
        <v>2635</v>
      </c>
    </row>
    <row r="2664" spans="5:5" x14ac:dyDescent="0.2">
      <c r="E2664">
        <v>2636</v>
      </c>
    </row>
    <row r="2665" spans="5:5" x14ac:dyDescent="0.2">
      <c r="E2665">
        <v>2637</v>
      </c>
    </row>
    <row r="2666" spans="5:5" x14ac:dyDescent="0.2">
      <c r="E2666">
        <v>2638</v>
      </c>
    </row>
    <row r="2667" spans="5:5" x14ac:dyDescent="0.2">
      <c r="E2667">
        <v>2639</v>
      </c>
    </row>
    <row r="2668" spans="5:5" x14ac:dyDescent="0.2">
      <c r="E2668">
        <v>2640</v>
      </c>
    </row>
    <row r="2669" spans="5:5" x14ac:dyDescent="0.2">
      <c r="E2669">
        <v>2641</v>
      </c>
    </row>
    <row r="2670" spans="5:5" x14ac:dyDescent="0.2">
      <c r="E2670">
        <v>2642</v>
      </c>
    </row>
    <row r="2671" spans="5:5" x14ac:dyDescent="0.2">
      <c r="E2671">
        <v>2643</v>
      </c>
    </row>
    <row r="2672" spans="5:5" x14ac:dyDescent="0.2">
      <c r="E2672">
        <v>2644</v>
      </c>
    </row>
    <row r="2673" spans="5:5" x14ac:dyDescent="0.2">
      <c r="E2673">
        <v>2645</v>
      </c>
    </row>
    <row r="2674" spans="5:5" x14ac:dyDescent="0.2">
      <c r="E2674">
        <v>2646</v>
      </c>
    </row>
    <row r="2675" spans="5:5" x14ac:dyDescent="0.2">
      <c r="E2675">
        <v>2647</v>
      </c>
    </row>
    <row r="2676" spans="5:5" x14ac:dyDescent="0.2">
      <c r="E2676">
        <v>2648</v>
      </c>
    </row>
    <row r="2677" spans="5:5" x14ac:dyDescent="0.2">
      <c r="E2677">
        <v>2649</v>
      </c>
    </row>
    <row r="2678" spans="5:5" x14ac:dyDescent="0.2">
      <c r="E2678">
        <v>2650</v>
      </c>
    </row>
    <row r="2679" spans="5:5" x14ac:dyDescent="0.2">
      <c r="E2679">
        <v>2651</v>
      </c>
    </row>
    <row r="2680" spans="5:5" x14ac:dyDescent="0.2">
      <c r="E2680">
        <v>2652</v>
      </c>
    </row>
    <row r="2681" spans="5:5" x14ac:dyDescent="0.2">
      <c r="E2681">
        <v>2653</v>
      </c>
    </row>
    <row r="2682" spans="5:5" x14ac:dyDescent="0.2">
      <c r="E2682">
        <v>2654</v>
      </c>
    </row>
    <row r="2683" spans="5:5" x14ac:dyDescent="0.2">
      <c r="E2683">
        <v>2655</v>
      </c>
    </row>
    <row r="2684" spans="5:5" x14ac:dyDescent="0.2">
      <c r="E2684">
        <v>2656</v>
      </c>
    </row>
    <row r="2685" spans="5:5" x14ac:dyDescent="0.2">
      <c r="E2685">
        <v>2657</v>
      </c>
    </row>
    <row r="2686" spans="5:5" x14ac:dyDescent="0.2">
      <c r="E2686">
        <v>2658</v>
      </c>
    </row>
    <row r="2687" spans="5:5" x14ac:dyDescent="0.2">
      <c r="E2687">
        <v>2659</v>
      </c>
    </row>
    <row r="2688" spans="5:5" x14ac:dyDescent="0.2">
      <c r="E2688">
        <v>2660</v>
      </c>
    </row>
    <row r="2689" spans="5:5" x14ac:dyDescent="0.2">
      <c r="E2689">
        <v>2661</v>
      </c>
    </row>
    <row r="2690" spans="5:5" x14ac:dyDescent="0.2">
      <c r="E2690">
        <v>2662</v>
      </c>
    </row>
    <row r="2691" spans="5:5" x14ac:dyDescent="0.2">
      <c r="E2691">
        <v>2663</v>
      </c>
    </row>
    <row r="2692" spans="5:5" x14ac:dyDescent="0.2">
      <c r="E2692">
        <v>2664</v>
      </c>
    </row>
    <row r="2693" spans="5:5" x14ac:dyDescent="0.2">
      <c r="E2693">
        <v>2665</v>
      </c>
    </row>
    <row r="2694" spans="5:5" x14ac:dyDescent="0.2">
      <c r="E2694">
        <v>2666</v>
      </c>
    </row>
    <row r="2695" spans="5:5" x14ac:dyDescent="0.2">
      <c r="E2695">
        <v>2667</v>
      </c>
    </row>
    <row r="2696" spans="5:5" x14ac:dyDescent="0.2">
      <c r="E2696">
        <v>2668</v>
      </c>
    </row>
    <row r="2697" spans="5:5" x14ac:dyDescent="0.2">
      <c r="E2697">
        <v>2669</v>
      </c>
    </row>
    <row r="2698" spans="5:5" x14ac:dyDescent="0.2">
      <c r="E2698">
        <v>2670</v>
      </c>
    </row>
    <row r="2699" spans="5:5" x14ac:dyDescent="0.2">
      <c r="E2699">
        <v>2671</v>
      </c>
    </row>
    <row r="2700" spans="5:5" x14ac:dyDescent="0.2">
      <c r="E2700">
        <v>2672</v>
      </c>
    </row>
    <row r="2701" spans="5:5" x14ac:dyDescent="0.2">
      <c r="E2701">
        <v>2673</v>
      </c>
    </row>
    <row r="2702" spans="5:5" x14ac:dyDescent="0.2">
      <c r="E2702">
        <v>2674</v>
      </c>
    </row>
    <row r="2703" spans="5:5" x14ac:dyDescent="0.2">
      <c r="E2703">
        <v>2675</v>
      </c>
    </row>
    <row r="2704" spans="5:5" x14ac:dyDescent="0.2">
      <c r="E2704">
        <v>2676</v>
      </c>
    </row>
    <row r="2705" spans="5:5" x14ac:dyDescent="0.2">
      <c r="E2705">
        <v>2677</v>
      </c>
    </row>
    <row r="2706" spans="5:5" x14ac:dyDescent="0.2">
      <c r="E2706">
        <v>2678</v>
      </c>
    </row>
    <row r="2707" spans="5:5" x14ac:dyDescent="0.2">
      <c r="E2707">
        <v>2679</v>
      </c>
    </row>
    <row r="2708" spans="5:5" x14ac:dyDescent="0.2">
      <c r="E2708">
        <v>2680</v>
      </c>
    </row>
    <row r="2709" spans="5:5" x14ac:dyDescent="0.2">
      <c r="E2709">
        <v>2681</v>
      </c>
    </row>
    <row r="2710" spans="5:5" x14ac:dyDescent="0.2">
      <c r="E2710">
        <v>2682</v>
      </c>
    </row>
    <row r="2711" spans="5:5" x14ac:dyDescent="0.2">
      <c r="E2711">
        <v>2683</v>
      </c>
    </row>
    <row r="2712" spans="5:5" x14ac:dyDescent="0.2">
      <c r="E2712">
        <v>2684</v>
      </c>
    </row>
    <row r="2713" spans="5:5" x14ac:dyDescent="0.2">
      <c r="E2713">
        <v>2685</v>
      </c>
    </row>
    <row r="2714" spans="5:5" x14ac:dyDescent="0.2">
      <c r="E2714">
        <v>2686</v>
      </c>
    </row>
    <row r="2715" spans="5:5" x14ac:dyDescent="0.2">
      <c r="E2715">
        <v>2687</v>
      </c>
    </row>
    <row r="2716" spans="5:5" x14ac:dyDescent="0.2">
      <c r="E2716">
        <v>2688</v>
      </c>
    </row>
    <row r="2717" spans="5:5" x14ac:dyDescent="0.2">
      <c r="E2717">
        <v>2689</v>
      </c>
    </row>
    <row r="2718" spans="5:5" x14ac:dyDescent="0.2">
      <c r="E2718">
        <v>2690</v>
      </c>
    </row>
    <row r="2719" spans="5:5" x14ac:dyDescent="0.2">
      <c r="E2719">
        <v>2691</v>
      </c>
    </row>
    <row r="2720" spans="5:5" x14ac:dyDescent="0.2">
      <c r="E2720">
        <v>2692</v>
      </c>
    </row>
    <row r="2721" spans="5:5" x14ac:dyDescent="0.2">
      <c r="E2721">
        <v>2693</v>
      </c>
    </row>
    <row r="2722" spans="5:5" x14ac:dyDescent="0.2">
      <c r="E2722">
        <v>2694</v>
      </c>
    </row>
    <row r="2723" spans="5:5" x14ac:dyDescent="0.2">
      <c r="E2723">
        <v>2695</v>
      </c>
    </row>
    <row r="2724" spans="5:5" x14ac:dyDescent="0.2">
      <c r="E2724">
        <v>2696</v>
      </c>
    </row>
    <row r="2725" spans="5:5" x14ac:dyDescent="0.2">
      <c r="E2725">
        <v>2697</v>
      </c>
    </row>
    <row r="2726" spans="5:5" x14ac:dyDescent="0.2">
      <c r="E2726">
        <v>2698</v>
      </c>
    </row>
    <row r="2727" spans="5:5" x14ac:dyDescent="0.2">
      <c r="E2727">
        <v>2699</v>
      </c>
    </row>
    <row r="2728" spans="5:5" x14ac:dyDescent="0.2">
      <c r="E2728">
        <v>2700</v>
      </c>
    </row>
    <row r="2729" spans="5:5" x14ac:dyDescent="0.2">
      <c r="E2729">
        <v>2701</v>
      </c>
    </row>
    <row r="2730" spans="5:5" x14ac:dyDescent="0.2">
      <c r="E2730">
        <v>2702</v>
      </c>
    </row>
    <row r="2731" spans="5:5" x14ac:dyDescent="0.2">
      <c r="E2731">
        <v>2703</v>
      </c>
    </row>
    <row r="2732" spans="5:5" x14ac:dyDescent="0.2">
      <c r="E2732">
        <v>2704</v>
      </c>
    </row>
    <row r="2733" spans="5:5" x14ac:dyDescent="0.2">
      <c r="E2733">
        <v>2705</v>
      </c>
    </row>
    <row r="2734" spans="5:5" x14ac:dyDescent="0.2">
      <c r="E2734">
        <v>2706</v>
      </c>
    </row>
    <row r="2735" spans="5:5" x14ac:dyDescent="0.2">
      <c r="E2735">
        <v>2707</v>
      </c>
    </row>
    <row r="2736" spans="5:5" x14ac:dyDescent="0.2">
      <c r="E2736">
        <v>2708</v>
      </c>
    </row>
    <row r="2737" spans="5:5" x14ac:dyDescent="0.2">
      <c r="E2737">
        <v>2709</v>
      </c>
    </row>
    <row r="2738" spans="5:5" x14ac:dyDescent="0.2">
      <c r="E2738">
        <v>2710</v>
      </c>
    </row>
    <row r="2739" spans="5:5" x14ac:dyDescent="0.2">
      <c r="E2739">
        <v>2711</v>
      </c>
    </row>
    <row r="2740" spans="5:5" x14ac:dyDescent="0.2">
      <c r="E2740">
        <v>2712</v>
      </c>
    </row>
    <row r="2741" spans="5:5" x14ac:dyDescent="0.2">
      <c r="E2741">
        <v>2713</v>
      </c>
    </row>
    <row r="2742" spans="5:5" x14ac:dyDescent="0.2">
      <c r="E2742">
        <v>2714</v>
      </c>
    </row>
    <row r="2743" spans="5:5" x14ac:dyDescent="0.2">
      <c r="E2743">
        <v>2715</v>
      </c>
    </row>
    <row r="2744" spans="5:5" x14ac:dyDescent="0.2">
      <c r="E2744">
        <v>2716</v>
      </c>
    </row>
    <row r="2745" spans="5:5" x14ac:dyDescent="0.2">
      <c r="E2745">
        <v>2717</v>
      </c>
    </row>
    <row r="2746" spans="5:5" x14ac:dyDescent="0.2">
      <c r="E2746">
        <v>2718</v>
      </c>
    </row>
    <row r="2747" spans="5:5" x14ac:dyDescent="0.2">
      <c r="E2747">
        <v>2719</v>
      </c>
    </row>
    <row r="2748" spans="5:5" x14ac:dyDescent="0.2">
      <c r="E2748">
        <v>2720</v>
      </c>
    </row>
    <row r="2749" spans="5:5" x14ac:dyDescent="0.2">
      <c r="E2749">
        <v>2721</v>
      </c>
    </row>
    <row r="2750" spans="5:5" x14ac:dyDescent="0.2">
      <c r="E2750">
        <v>2722</v>
      </c>
    </row>
    <row r="2751" spans="5:5" x14ac:dyDescent="0.2">
      <c r="E2751">
        <v>2723</v>
      </c>
    </row>
    <row r="2752" spans="5:5" x14ac:dyDescent="0.2">
      <c r="E2752">
        <v>2724</v>
      </c>
    </row>
    <row r="2753" spans="5:5" x14ac:dyDescent="0.2">
      <c r="E2753">
        <v>2725</v>
      </c>
    </row>
    <row r="2754" spans="5:5" x14ac:dyDescent="0.2">
      <c r="E2754">
        <v>2726</v>
      </c>
    </row>
    <row r="2755" spans="5:5" x14ac:dyDescent="0.2">
      <c r="E2755">
        <v>2727</v>
      </c>
    </row>
    <row r="2756" spans="5:5" x14ac:dyDescent="0.2">
      <c r="E2756">
        <v>2728</v>
      </c>
    </row>
    <row r="2757" spans="5:5" x14ac:dyDescent="0.2">
      <c r="E2757">
        <v>2729</v>
      </c>
    </row>
    <row r="2758" spans="5:5" x14ac:dyDescent="0.2">
      <c r="E2758">
        <v>2730</v>
      </c>
    </row>
    <row r="2759" spans="5:5" x14ac:dyDescent="0.2">
      <c r="E2759">
        <v>2731</v>
      </c>
    </row>
    <row r="2760" spans="5:5" x14ac:dyDescent="0.2">
      <c r="E2760">
        <v>2732</v>
      </c>
    </row>
    <row r="2761" spans="5:5" x14ac:dyDescent="0.2">
      <c r="E2761">
        <v>2733</v>
      </c>
    </row>
    <row r="2762" spans="5:5" x14ac:dyDescent="0.2">
      <c r="E2762">
        <v>2734</v>
      </c>
    </row>
    <row r="2763" spans="5:5" x14ac:dyDescent="0.2">
      <c r="E2763">
        <v>2735</v>
      </c>
    </row>
    <row r="2764" spans="5:5" x14ac:dyDescent="0.2">
      <c r="E2764">
        <v>2736</v>
      </c>
    </row>
    <row r="2765" spans="5:5" x14ac:dyDescent="0.2">
      <c r="E2765">
        <v>2737</v>
      </c>
    </row>
    <row r="2766" spans="5:5" x14ac:dyDescent="0.2">
      <c r="E2766">
        <v>2738</v>
      </c>
    </row>
    <row r="2767" spans="5:5" x14ac:dyDescent="0.2">
      <c r="E2767">
        <v>2739</v>
      </c>
    </row>
    <row r="2768" spans="5:5" x14ac:dyDescent="0.2">
      <c r="E2768">
        <v>2740</v>
      </c>
    </row>
    <row r="2769" spans="5:5" x14ac:dyDescent="0.2">
      <c r="E2769">
        <v>2741</v>
      </c>
    </row>
    <row r="2770" spans="5:5" x14ac:dyDescent="0.2">
      <c r="E2770">
        <v>2742</v>
      </c>
    </row>
    <row r="2771" spans="5:5" x14ac:dyDescent="0.2">
      <c r="E2771">
        <v>2743</v>
      </c>
    </row>
    <row r="2772" spans="5:5" x14ac:dyDescent="0.2">
      <c r="E2772">
        <v>2744</v>
      </c>
    </row>
    <row r="2773" spans="5:5" x14ac:dyDescent="0.2">
      <c r="E2773">
        <v>2745</v>
      </c>
    </row>
    <row r="2774" spans="5:5" x14ac:dyDescent="0.2">
      <c r="E2774">
        <v>2746</v>
      </c>
    </row>
    <row r="2775" spans="5:5" x14ac:dyDescent="0.2">
      <c r="E2775">
        <v>2747</v>
      </c>
    </row>
    <row r="2776" spans="5:5" x14ac:dyDescent="0.2">
      <c r="E2776">
        <v>2748</v>
      </c>
    </row>
    <row r="2777" spans="5:5" x14ac:dyDescent="0.2">
      <c r="E2777">
        <v>2749</v>
      </c>
    </row>
    <row r="2778" spans="5:5" x14ac:dyDescent="0.2">
      <c r="E2778">
        <v>2750</v>
      </c>
    </row>
    <row r="2779" spans="5:5" x14ac:dyDescent="0.2">
      <c r="E2779">
        <v>2751</v>
      </c>
    </row>
    <row r="2780" spans="5:5" x14ac:dyDescent="0.2">
      <c r="E2780">
        <v>2752</v>
      </c>
    </row>
    <row r="2781" spans="5:5" x14ac:dyDescent="0.2">
      <c r="E2781">
        <v>2753</v>
      </c>
    </row>
    <row r="2782" spans="5:5" x14ac:dyDescent="0.2">
      <c r="E2782">
        <v>2754</v>
      </c>
    </row>
    <row r="2783" spans="5:5" x14ac:dyDescent="0.2">
      <c r="E2783">
        <v>2755</v>
      </c>
    </row>
    <row r="2784" spans="5:5" x14ac:dyDescent="0.2">
      <c r="E2784">
        <v>2756</v>
      </c>
    </row>
    <row r="2785" spans="5:5" x14ac:dyDescent="0.2">
      <c r="E2785">
        <v>2757</v>
      </c>
    </row>
    <row r="2786" spans="5:5" x14ac:dyDescent="0.2">
      <c r="E2786">
        <v>2758</v>
      </c>
    </row>
    <row r="2787" spans="5:5" x14ac:dyDescent="0.2">
      <c r="E2787">
        <v>2759</v>
      </c>
    </row>
    <row r="2788" spans="5:5" x14ac:dyDescent="0.2">
      <c r="E2788">
        <v>2760</v>
      </c>
    </row>
    <row r="2789" spans="5:5" x14ac:dyDescent="0.2">
      <c r="E2789">
        <v>2761</v>
      </c>
    </row>
    <row r="2790" spans="5:5" x14ac:dyDescent="0.2">
      <c r="E2790">
        <v>2762</v>
      </c>
    </row>
    <row r="2791" spans="5:5" x14ac:dyDescent="0.2">
      <c r="E2791">
        <v>2763</v>
      </c>
    </row>
    <row r="2792" spans="5:5" x14ac:dyDescent="0.2">
      <c r="E2792">
        <v>2764</v>
      </c>
    </row>
    <row r="2793" spans="5:5" x14ac:dyDescent="0.2">
      <c r="E2793">
        <v>2765</v>
      </c>
    </row>
    <row r="2794" spans="5:5" x14ac:dyDescent="0.2">
      <c r="E2794">
        <v>2766</v>
      </c>
    </row>
    <row r="2795" spans="5:5" x14ac:dyDescent="0.2">
      <c r="E2795">
        <v>2767</v>
      </c>
    </row>
    <row r="2796" spans="5:5" x14ac:dyDescent="0.2">
      <c r="E2796">
        <v>2768</v>
      </c>
    </row>
    <row r="2797" spans="5:5" x14ac:dyDescent="0.2">
      <c r="E2797">
        <v>2769</v>
      </c>
    </row>
    <row r="2798" spans="5:5" x14ac:dyDescent="0.2">
      <c r="E2798">
        <v>2770</v>
      </c>
    </row>
    <row r="2799" spans="5:5" x14ac:dyDescent="0.2">
      <c r="E2799">
        <v>2771</v>
      </c>
    </row>
    <row r="2800" spans="5:5" x14ac:dyDescent="0.2">
      <c r="E2800">
        <v>2772</v>
      </c>
    </row>
    <row r="2801" spans="5:5" x14ac:dyDescent="0.2">
      <c r="E2801">
        <v>2773</v>
      </c>
    </row>
    <row r="2802" spans="5:5" x14ac:dyDescent="0.2">
      <c r="E2802">
        <v>2774</v>
      </c>
    </row>
    <row r="2803" spans="5:5" x14ac:dyDescent="0.2">
      <c r="E2803">
        <v>2775</v>
      </c>
    </row>
    <row r="2804" spans="5:5" x14ac:dyDescent="0.2">
      <c r="E2804">
        <v>2776</v>
      </c>
    </row>
    <row r="2805" spans="5:5" x14ac:dyDescent="0.2">
      <c r="E2805">
        <v>2777</v>
      </c>
    </row>
    <row r="2806" spans="5:5" x14ac:dyDescent="0.2">
      <c r="E2806">
        <v>2778</v>
      </c>
    </row>
    <row r="2807" spans="5:5" x14ac:dyDescent="0.2">
      <c r="E2807">
        <v>2779</v>
      </c>
    </row>
    <row r="2808" spans="5:5" x14ac:dyDescent="0.2">
      <c r="E2808">
        <v>2780</v>
      </c>
    </row>
    <row r="2809" spans="5:5" x14ac:dyDescent="0.2">
      <c r="E2809">
        <v>2781</v>
      </c>
    </row>
    <row r="2810" spans="5:5" x14ac:dyDescent="0.2">
      <c r="E2810">
        <v>2782</v>
      </c>
    </row>
    <row r="2811" spans="5:5" x14ac:dyDescent="0.2">
      <c r="E2811">
        <v>2783</v>
      </c>
    </row>
    <row r="2812" spans="5:5" x14ac:dyDescent="0.2">
      <c r="E2812">
        <v>2784</v>
      </c>
    </row>
    <row r="2813" spans="5:5" x14ac:dyDescent="0.2">
      <c r="E2813">
        <v>2785</v>
      </c>
    </row>
    <row r="2814" spans="5:5" x14ac:dyDescent="0.2">
      <c r="E2814">
        <v>2786</v>
      </c>
    </row>
    <row r="2815" spans="5:5" x14ac:dyDescent="0.2">
      <c r="E2815">
        <v>2787</v>
      </c>
    </row>
    <row r="2816" spans="5:5" x14ac:dyDescent="0.2">
      <c r="E2816">
        <v>2788</v>
      </c>
    </row>
    <row r="2817" spans="5:5" x14ac:dyDescent="0.2">
      <c r="E2817">
        <v>2789</v>
      </c>
    </row>
    <row r="2818" spans="5:5" x14ac:dyDescent="0.2">
      <c r="E2818">
        <v>2790</v>
      </c>
    </row>
    <row r="2819" spans="5:5" x14ac:dyDescent="0.2">
      <c r="E2819">
        <v>2791</v>
      </c>
    </row>
    <row r="2820" spans="5:5" x14ac:dyDescent="0.2">
      <c r="E2820">
        <v>2792</v>
      </c>
    </row>
    <row r="2821" spans="5:5" x14ac:dyDescent="0.2">
      <c r="E2821">
        <v>2793</v>
      </c>
    </row>
    <row r="2822" spans="5:5" x14ac:dyDescent="0.2">
      <c r="E2822">
        <v>2794</v>
      </c>
    </row>
    <row r="2823" spans="5:5" x14ac:dyDescent="0.2">
      <c r="E2823">
        <v>2795</v>
      </c>
    </row>
    <row r="2824" spans="5:5" x14ac:dyDescent="0.2">
      <c r="E2824">
        <v>2796</v>
      </c>
    </row>
    <row r="2825" spans="5:5" x14ac:dyDescent="0.2">
      <c r="E2825">
        <v>2797</v>
      </c>
    </row>
    <row r="2826" spans="5:5" x14ac:dyDescent="0.2">
      <c r="E2826">
        <v>2798</v>
      </c>
    </row>
    <row r="2827" spans="5:5" x14ac:dyDescent="0.2">
      <c r="E2827">
        <v>2799</v>
      </c>
    </row>
    <row r="2828" spans="5:5" x14ac:dyDescent="0.2">
      <c r="E2828">
        <v>2800</v>
      </c>
    </row>
    <row r="2829" spans="5:5" x14ac:dyDescent="0.2">
      <c r="E2829">
        <v>2801</v>
      </c>
    </row>
    <row r="2830" spans="5:5" x14ac:dyDescent="0.2">
      <c r="E2830">
        <v>2802</v>
      </c>
    </row>
    <row r="2831" spans="5:5" x14ac:dyDescent="0.2">
      <c r="E2831">
        <v>2803</v>
      </c>
    </row>
    <row r="2832" spans="5:5" x14ac:dyDescent="0.2">
      <c r="E2832">
        <v>2804</v>
      </c>
    </row>
    <row r="2833" spans="5:5" x14ac:dyDescent="0.2">
      <c r="E2833">
        <v>2805</v>
      </c>
    </row>
    <row r="2834" spans="5:5" x14ac:dyDescent="0.2">
      <c r="E2834">
        <v>2806</v>
      </c>
    </row>
    <row r="2835" spans="5:5" x14ac:dyDescent="0.2">
      <c r="E2835">
        <v>2807</v>
      </c>
    </row>
    <row r="2836" spans="5:5" x14ac:dyDescent="0.2">
      <c r="E2836">
        <v>2808</v>
      </c>
    </row>
    <row r="2837" spans="5:5" x14ac:dyDescent="0.2">
      <c r="E2837">
        <v>2809</v>
      </c>
    </row>
    <row r="2838" spans="5:5" x14ac:dyDescent="0.2">
      <c r="E2838">
        <v>2810</v>
      </c>
    </row>
    <row r="2839" spans="5:5" x14ac:dyDescent="0.2">
      <c r="E2839">
        <v>2811</v>
      </c>
    </row>
    <row r="2840" spans="5:5" x14ac:dyDescent="0.2">
      <c r="E2840">
        <v>2812</v>
      </c>
    </row>
    <row r="2841" spans="5:5" x14ac:dyDescent="0.2">
      <c r="E2841">
        <v>2813</v>
      </c>
    </row>
    <row r="2842" spans="5:5" x14ac:dyDescent="0.2">
      <c r="E2842">
        <v>2814</v>
      </c>
    </row>
    <row r="2843" spans="5:5" x14ac:dyDescent="0.2">
      <c r="E2843">
        <v>2815</v>
      </c>
    </row>
    <row r="2844" spans="5:5" x14ac:dyDescent="0.2">
      <c r="E2844">
        <v>2816</v>
      </c>
    </row>
    <row r="2845" spans="5:5" x14ac:dyDescent="0.2">
      <c r="E2845">
        <v>2817</v>
      </c>
    </row>
    <row r="2846" spans="5:5" x14ac:dyDescent="0.2">
      <c r="E2846">
        <v>2818</v>
      </c>
    </row>
    <row r="2847" spans="5:5" x14ac:dyDescent="0.2">
      <c r="E2847">
        <v>2819</v>
      </c>
    </row>
    <row r="2848" spans="5:5" x14ac:dyDescent="0.2">
      <c r="E2848">
        <v>2820</v>
      </c>
    </row>
    <row r="2849" spans="5:5" x14ac:dyDescent="0.2">
      <c r="E2849">
        <v>2821</v>
      </c>
    </row>
    <row r="2850" spans="5:5" x14ac:dyDescent="0.2">
      <c r="E2850">
        <v>2822</v>
      </c>
    </row>
    <row r="2851" spans="5:5" x14ac:dyDescent="0.2">
      <c r="E2851">
        <v>2823</v>
      </c>
    </row>
    <row r="2852" spans="5:5" x14ac:dyDescent="0.2">
      <c r="E2852">
        <v>2824</v>
      </c>
    </row>
    <row r="2853" spans="5:5" x14ac:dyDescent="0.2">
      <c r="E2853">
        <v>2825</v>
      </c>
    </row>
    <row r="2854" spans="5:5" x14ac:dyDescent="0.2">
      <c r="E2854">
        <v>2826</v>
      </c>
    </row>
    <row r="2855" spans="5:5" x14ac:dyDescent="0.2">
      <c r="E2855">
        <v>2827</v>
      </c>
    </row>
    <row r="2856" spans="5:5" x14ac:dyDescent="0.2">
      <c r="E2856">
        <v>2828</v>
      </c>
    </row>
    <row r="2857" spans="5:5" x14ac:dyDescent="0.2">
      <c r="E2857">
        <v>2829</v>
      </c>
    </row>
    <row r="2858" spans="5:5" x14ac:dyDescent="0.2">
      <c r="E2858">
        <v>2830</v>
      </c>
    </row>
    <row r="2859" spans="5:5" x14ac:dyDescent="0.2">
      <c r="E2859">
        <v>2831</v>
      </c>
    </row>
    <row r="2860" spans="5:5" x14ac:dyDescent="0.2">
      <c r="E2860">
        <v>2832</v>
      </c>
    </row>
    <row r="2861" spans="5:5" x14ac:dyDescent="0.2">
      <c r="E2861">
        <v>2833</v>
      </c>
    </row>
    <row r="2862" spans="5:5" x14ac:dyDescent="0.2">
      <c r="E2862">
        <v>2834</v>
      </c>
    </row>
    <row r="2863" spans="5:5" x14ac:dyDescent="0.2">
      <c r="E2863">
        <v>2835</v>
      </c>
    </row>
    <row r="2864" spans="5:5" x14ac:dyDescent="0.2">
      <c r="E2864">
        <v>2836</v>
      </c>
    </row>
    <row r="2865" spans="5:5" x14ac:dyDescent="0.2">
      <c r="E2865">
        <v>2837</v>
      </c>
    </row>
    <row r="2866" spans="5:5" x14ac:dyDescent="0.2">
      <c r="E2866">
        <v>2838</v>
      </c>
    </row>
    <row r="2867" spans="5:5" x14ac:dyDescent="0.2">
      <c r="E2867">
        <v>2839</v>
      </c>
    </row>
    <row r="2868" spans="5:5" x14ac:dyDescent="0.2">
      <c r="E2868">
        <v>2840</v>
      </c>
    </row>
    <row r="2869" spans="5:5" x14ac:dyDescent="0.2">
      <c r="E2869">
        <v>2841</v>
      </c>
    </row>
    <row r="2870" spans="5:5" x14ac:dyDescent="0.2">
      <c r="E2870">
        <v>2842</v>
      </c>
    </row>
    <row r="2871" spans="5:5" x14ac:dyDescent="0.2">
      <c r="E2871">
        <v>2843</v>
      </c>
    </row>
    <row r="2872" spans="5:5" x14ac:dyDescent="0.2">
      <c r="E2872">
        <v>2844</v>
      </c>
    </row>
    <row r="2873" spans="5:5" x14ac:dyDescent="0.2">
      <c r="E2873">
        <v>2845</v>
      </c>
    </row>
    <row r="2874" spans="5:5" x14ac:dyDescent="0.2">
      <c r="E2874">
        <v>2846</v>
      </c>
    </row>
    <row r="2875" spans="5:5" x14ac:dyDescent="0.2">
      <c r="E2875">
        <v>2847</v>
      </c>
    </row>
    <row r="2876" spans="5:5" x14ac:dyDescent="0.2">
      <c r="E2876">
        <v>2848</v>
      </c>
    </row>
    <row r="2877" spans="5:5" x14ac:dyDescent="0.2">
      <c r="E2877">
        <v>2849</v>
      </c>
    </row>
    <row r="2878" spans="5:5" x14ac:dyDescent="0.2">
      <c r="E2878">
        <v>2850</v>
      </c>
    </row>
    <row r="2879" spans="5:5" x14ac:dyDescent="0.2">
      <c r="E2879">
        <v>2851</v>
      </c>
    </row>
    <row r="2880" spans="5:5" x14ac:dyDescent="0.2">
      <c r="E2880">
        <v>2852</v>
      </c>
    </row>
    <row r="2881" spans="5:5" x14ac:dyDescent="0.2">
      <c r="E2881">
        <v>2853</v>
      </c>
    </row>
    <row r="2882" spans="5:5" x14ac:dyDescent="0.2">
      <c r="E2882">
        <v>2854</v>
      </c>
    </row>
    <row r="2883" spans="5:5" x14ac:dyDescent="0.2">
      <c r="E2883">
        <v>2855</v>
      </c>
    </row>
    <row r="2884" spans="5:5" x14ac:dyDescent="0.2">
      <c r="E2884">
        <v>2856</v>
      </c>
    </row>
    <row r="2885" spans="5:5" x14ac:dyDescent="0.2">
      <c r="E2885">
        <v>2857</v>
      </c>
    </row>
    <row r="2886" spans="5:5" x14ac:dyDescent="0.2">
      <c r="E2886">
        <v>2858</v>
      </c>
    </row>
    <row r="2887" spans="5:5" x14ac:dyDescent="0.2">
      <c r="E2887">
        <v>2859</v>
      </c>
    </row>
    <row r="2888" spans="5:5" x14ac:dyDescent="0.2">
      <c r="E2888">
        <v>2860</v>
      </c>
    </row>
    <row r="2889" spans="5:5" x14ac:dyDescent="0.2">
      <c r="E2889">
        <v>2861</v>
      </c>
    </row>
    <row r="2890" spans="5:5" x14ac:dyDescent="0.2">
      <c r="E2890">
        <v>2862</v>
      </c>
    </row>
    <row r="2891" spans="5:5" x14ac:dyDescent="0.2">
      <c r="E2891">
        <v>2863</v>
      </c>
    </row>
    <row r="2892" spans="5:5" x14ac:dyDescent="0.2">
      <c r="E2892">
        <v>2864</v>
      </c>
    </row>
    <row r="2893" spans="5:5" x14ac:dyDescent="0.2">
      <c r="E2893">
        <v>2865</v>
      </c>
    </row>
    <row r="2894" spans="5:5" x14ac:dyDescent="0.2">
      <c r="E2894">
        <v>2866</v>
      </c>
    </row>
    <row r="2895" spans="5:5" x14ac:dyDescent="0.2">
      <c r="E2895">
        <v>2867</v>
      </c>
    </row>
    <row r="2896" spans="5:5" x14ac:dyDescent="0.2">
      <c r="E2896">
        <v>2868</v>
      </c>
    </row>
    <row r="2897" spans="5:5" x14ac:dyDescent="0.2">
      <c r="E2897">
        <v>2869</v>
      </c>
    </row>
    <row r="2898" spans="5:5" x14ac:dyDescent="0.2">
      <c r="E2898">
        <v>2870</v>
      </c>
    </row>
    <row r="2899" spans="5:5" x14ac:dyDescent="0.2">
      <c r="E2899">
        <v>2871</v>
      </c>
    </row>
    <row r="2900" spans="5:5" x14ac:dyDescent="0.2">
      <c r="E2900">
        <v>2872</v>
      </c>
    </row>
    <row r="2901" spans="5:5" x14ac:dyDescent="0.2">
      <c r="E2901">
        <v>2873</v>
      </c>
    </row>
    <row r="2902" spans="5:5" x14ac:dyDescent="0.2">
      <c r="E2902">
        <v>2874</v>
      </c>
    </row>
    <row r="2903" spans="5:5" x14ac:dyDescent="0.2">
      <c r="E2903">
        <v>2875</v>
      </c>
    </row>
    <row r="2904" spans="5:5" x14ac:dyDescent="0.2">
      <c r="E2904">
        <v>2876</v>
      </c>
    </row>
    <row r="2905" spans="5:5" x14ac:dyDescent="0.2">
      <c r="E2905">
        <v>2877</v>
      </c>
    </row>
    <row r="2906" spans="5:5" x14ac:dyDescent="0.2">
      <c r="E2906">
        <v>2878</v>
      </c>
    </row>
    <row r="2907" spans="5:5" x14ac:dyDescent="0.2">
      <c r="E2907">
        <v>2879</v>
      </c>
    </row>
    <row r="2908" spans="5:5" x14ac:dyDescent="0.2">
      <c r="E2908">
        <v>2880</v>
      </c>
    </row>
    <row r="2909" spans="5:5" x14ac:dyDescent="0.2">
      <c r="E2909">
        <v>2881</v>
      </c>
    </row>
    <row r="2910" spans="5:5" x14ac:dyDescent="0.2">
      <c r="E2910">
        <v>2882</v>
      </c>
    </row>
    <row r="2911" spans="5:5" x14ac:dyDescent="0.2">
      <c r="E2911">
        <v>2883</v>
      </c>
    </row>
    <row r="2912" spans="5:5" x14ac:dyDescent="0.2">
      <c r="E2912">
        <v>2884</v>
      </c>
    </row>
    <row r="2913" spans="5:5" x14ac:dyDescent="0.2">
      <c r="E2913">
        <v>2885</v>
      </c>
    </row>
    <row r="2914" spans="5:5" x14ac:dyDescent="0.2">
      <c r="E2914">
        <v>2886</v>
      </c>
    </row>
    <row r="2915" spans="5:5" x14ac:dyDescent="0.2">
      <c r="E2915">
        <v>2887</v>
      </c>
    </row>
    <row r="2916" spans="5:5" x14ac:dyDescent="0.2">
      <c r="E2916">
        <v>2888</v>
      </c>
    </row>
    <row r="2917" spans="5:5" x14ac:dyDescent="0.2">
      <c r="E2917">
        <v>2889</v>
      </c>
    </row>
    <row r="2918" spans="5:5" x14ac:dyDescent="0.2">
      <c r="E2918">
        <v>2890</v>
      </c>
    </row>
    <row r="2919" spans="5:5" x14ac:dyDescent="0.2">
      <c r="E2919">
        <v>2891</v>
      </c>
    </row>
    <row r="2920" spans="5:5" x14ac:dyDescent="0.2">
      <c r="E2920">
        <v>2892</v>
      </c>
    </row>
    <row r="2921" spans="5:5" x14ac:dyDescent="0.2">
      <c r="E2921">
        <v>2893</v>
      </c>
    </row>
    <row r="2922" spans="5:5" x14ac:dyDescent="0.2">
      <c r="E2922">
        <v>2894</v>
      </c>
    </row>
    <row r="2923" spans="5:5" x14ac:dyDescent="0.2">
      <c r="E2923">
        <v>2895</v>
      </c>
    </row>
    <row r="2924" spans="5:5" x14ac:dyDescent="0.2">
      <c r="E2924">
        <v>2896</v>
      </c>
    </row>
    <row r="2925" spans="5:5" x14ac:dyDescent="0.2">
      <c r="E2925">
        <v>2897</v>
      </c>
    </row>
    <row r="2926" spans="5:5" x14ac:dyDescent="0.2">
      <c r="E2926">
        <v>2898</v>
      </c>
    </row>
    <row r="2927" spans="5:5" x14ac:dyDescent="0.2">
      <c r="E2927">
        <v>2899</v>
      </c>
    </row>
    <row r="2928" spans="5:5" x14ac:dyDescent="0.2">
      <c r="E2928">
        <v>2900</v>
      </c>
    </row>
    <row r="2929" spans="5:5" x14ac:dyDescent="0.2">
      <c r="E2929">
        <v>2901</v>
      </c>
    </row>
    <row r="2930" spans="5:5" x14ac:dyDescent="0.2">
      <c r="E2930">
        <v>2902</v>
      </c>
    </row>
    <row r="2931" spans="5:5" x14ac:dyDescent="0.2">
      <c r="E2931">
        <v>2903</v>
      </c>
    </row>
    <row r="2932" spans="5:5" x14ac:dyDescent="0.2">
      <c r="E2932">
        <v>2904</v>
      </c>
    </row>
    <row r="2933" spans="5:5" x14ac:dyDescent="0.2">
      <c r="E2933">
        <v>2905</v>
      </c>
    </row>
    <row r="2934" spans="5:5" x14ac:dyDescent="0.2">
      <c r="E2934">
        <v>2906</v>
      </c>
    </row>
    <row r="2935" spans="5:5" x14ac:dyDescent="0.2">
      <c r="E2935">
        <v>2907</v>
      </c>
    </row>
    <row r="2936" spans="5:5" x14ac:dyDescent="0.2">
      <c r="E2936">
        <v>2908</v>
      </c>
    </row>
    <row r="2937" spans="5:5" x14ac:dyDescent="0.2">
      <c r="E2937">
        <v>2909</v>
      </c>
    </row>
    <row r="2938" spans="5:5" x14ac:dyDescent="0.2">
      <c r="E2938">
        <v>2910</v>
      </c>
    </row>
    <row r="2939" spans="5:5" x14ac:dyDescent="0.2">
      <c r="E2939">
        <v>2911</v>
      </c>
    </row>
    <row r="2940" spans="5:5" x14ac:dyDescent="0.2">
      <c r="E2940">
        <v>2912</v>
      </c>
    </row>
    <row r="2941" spans="5:5" x14ac:dyDescent="0.2">
      <c r="E2941">
        <v>2913</v>
      </c>
    </row>
    <row r="2942" spans="5:5" x14ac:dyDescent="0.2">
      <c r="E2942">
        <v>2914</v>
      </c>
    </row>
    <row r="2943" spans="5:5" x14ac:dyDescent="0.2">
      <c r="E2943">
        <v>2915</v>
      </c>
    </row>
    <row r="2944" spans="5:5" x14ac:dyDescent="0.2">
      <c r="E2944">
        <v>2916</v>
      </c>
    </row>
    <row r="2945" spans="5:5" x14ac:dyDescent="0.2">
      <c r="E2945">
        <v>2917</v>
      </c>
    </row>
    <row r="2946" spans="5:5" x14ac:dyDescent="0.2">
      <c r="E2946">
        <v>2918</v>
      </c>
    </row>
    <row r="2947" spans="5:5" x14ac:dyDescent="0.2">
      <c r="E2947">
        <v>2919</v>
      </c>
    </row>
    <row r="2948" spans="5:5" x14ac:dyDescent="0.2">
      <c r="E2948">
        <v>2920</v>
      </c>
    </row>
    <row r="2949" spans="5:5" x14ac:dyDescent="0.2">
      <c r="E2949">
        <v>2921</v>
      </c>
    </row>
    <row r="2950" spans="5:5" x14ac:dyDescent="0.2">
      <c r="E2950">
        <v>2922</v>
      </c>
    </row>
    <row r="2951" spans="5:5" x14ac:dyDescent="0.2">
      <c r="E2951">
        <v>2923</v>
      </c>
    </row>
    <row r="2952" spans="5:5" x14ac:dyDescent="0.2">
      <c r="E2952">
        <v>2924</v>
      </c>
    </row>
    <row r="2953" spans="5:5" x14ac:dyDescent="0.2">
      <c r="E2953">
        <v>2925</v>
      </c>
    </row>
    <row r="2954" spans="5:5" x14ac:dyDescent="0.2">
      <c r="E2954">
        <v>2926</v>
      </c>
    </row>
    <row r="2955" spans="5:5" x14ac:dyDescent="0.2">
      <c r="E2955">
        <v>2927</v>
      </c>
    </row>
    <row r="2956" spans="5:5" x14ac:dyDescent="0.2">
      <c r="E2956">
        <v>2928</v>
      </c>
    </row>
    <row r="2957" spans="5:5" x14ac:dyDescent="0.2">
      <c r="E2957">
        <v>2929</v>
      </c>
    </row>
    <row r="2958" spans="5:5" x14ac:dyDescent="0.2">
      <c r="E2958">
        <v>2930</v>
      </c>
    </row>
    <row r="2959" spans="5:5" x14ac:dyDescent="0.2">
      <c r="E2959">
        <v>2931</v>
      </c>
    </row>
    <row r="2960" spans="5:5" x14ac:dyDescent="0.2">
      <c r="E2960">
        <v>2932</v>
      </c>
    </row>
    <row r="2961" spans="5:5" x14ac:dyDescent="0.2">
      <c r="E2961">
        <v>2933</v>
      </c>
    </row>
    <row r="2962" spans="5:5" x14ac:dyDescent="0.2">
      <c r="E2962">
        <v>2934</v>
      </c>
    </row>
    <row r="2963" spans="5:5" x14ac:dyDescent="0.2">
      <c r="E2963">
        <v>2935</v>
      </c>
    </row>
    <row r="2964" spans="5:5" x14ac:dyDescent="0.2">
      <c r="E2964">
        <v>2936</v>
      </c>
    </row>
    <row r="2965" spans="5:5" x14ac:dyDescent="0.2">
      <c r="E2965">
        <v>2937</v>
      </c>
    </row>
    <row r="2966" spans="5:5" x14ac:dyDescent="0.2">
      <c r="E2966">
        <v>2938</v>
      </c>
    </row>
    <row r="2967" spans="5:5" x14ac:dyDescent="0.2">
      <c r="E2967">
        <v>2939</v>
      </c>
    </row>
    <row r="2968" spans="5:5" x14ac:dyDescent="0.2">
      <c r="E2968">
        <v>2940</v>
      </c>
    </row>
    <row r="2969" spans="5:5" x14ac:dyDescent="0.2">
      <c r="E2969">
        <v>2941</v>
      </c>
    </row>
    <row r="2970" spans="5:5" x14ac:dyDescent="0.2">
      <c r="E2970">
        <v>2942</v>
      </c>
    </row>
    <row r="2971" spans="5:5" x14ac:dyDescent="0.2">
      <c r="E2971">
        <v>2943</v>
      </c>
    </row>
    <row r="2972" spans="5:5" x14ac:dyDescent="0.2">
      <c r="E2972">
        <v>2944</v>
      </c>
    </row>
    <row r="2973" spans="5:5" x14ac:dyDescent="0.2">
      <c r="E2973">
        <v>2945</v>
      </c>
    </row>
    <row r="2974" spans="5:5" x14ac:dyDescent="0.2">
      <c r="E2974">
        <v>2946</v>
      </c>
    </row>
    <row r="2975" spans="5:5" x14ac:dyDescent="0.2">
      <c r="E2975">
        <v>2947</v>
      </c>
    </row>
    <row r="2976" spans="5:5" x14ac:dyDescent="0.2">
      <c r="E2976">
        <v>2948</v>
      </c>
    </row>
    <row r="2977" spans="5:5" x14ac:dyDescent="0.2">
      <c r="E2977">
        <v>2949</v>
      </c>
    </row>
    <row r="2978" spans="5:5" x14ac:dyDescent="0.2">
      <c r="E2978">
        <v>2950</v>
      </c>
    </row>
    <row r="2979" spans="5:5" x14ac:dyDescent="0.2">
      <c r="E2979">
        <v>2951</v>
      </c>
    </row>
    <row r="2980" spans="5:5" x14ac:dyDescent="0.2">
      <c r="E2980">
        <v>2952</v>
      </c>
    </row>
    <row r="2981" spans="5:5" x14ac:dyDescent="0.2">
      <c r="E2981">
        <v>2953</v>
      </c>
    </row>
    <row r="2982" spans="5:5" x14ac:dyDescent="0.2">
      <c r="E2982">
        <v>2954</v>
      </c>
    </row>
    <row r="2983" spans="5:5" x14ac:dyDescent="0.2">
      <c r="E2983">
        <v>2955</v>
      </c>
    </row>
    <row r="2984" spans="5:5" x14ac:dyDescent="0.2">
      <c r="E2984">
        <v>2956</v>
      </c>
    </row>
    <row r="2985" spans="5:5" x14ac:dyDescent="0.2">
      <c r="E2985">
        <v>2957</v>
      </c>
    </row>
    <row r="2986" spans="5:5" x14ac:dyDescent="0.2">
      <c r="E2986">
        <v>2958</v>
      </c>
    </row>
    <row r="2987" spans="5:5" x14ac:dyDescent="0.2">
      <c r="E2987">
        <v>2959</v>
      </c>
    </row>
    <row r="2988" spans="5:5" x14ac:dyDescent="0.2">
      <c r="E2988">
        <v>2960</v>
      </c>
    </row>
    <row r="2989" spans="5:5" x14ac:dyDescent="0.2">
      <c r="E2989">
        <v>2961</v>
      </c>
    </row>
    <row r="2990" spans="5:5" x14ac:dyDescent="0.2">
      <c r="E2990">
        <v>2962</v>
      </c>
    </row>
    <row r="2991" spans="5:5" x14ac:dyDescent="0.2">
      <c r="E2991">
        <v>2963</v>
      </c>
    </row>
    <row r="2992" spans="5:5" x14ac:dyDescent="0.2">
      <c r="E2992">
        <v>2964</v>
      </c>
    </row>
    <row r="2993" spans="5:5" x14ac:dyDescent="0.2">
      <c r="E2993">
        <v>2965</v>
      </c>
    </row>
    <row r="2994" spans="5:5" x14ac:dyDescent="0.2">
      <c r="E2994">
        <v>2966</v>
      </c>
    </row>
    <row r="2995" spans="5:5" x14ac:dyDescent="0.2">
      <c r="E2995">
        <v>2967</v>
      </c>
    </row>
    <row r="2996" spans="5:5" x14ac:dyDescent="0.2">
      <c r="E2996">
        <v>2968</v>
      </c>
    </row>
    <row r="2997" spans="5:5" x14ac:dyDescent="0.2">
      <c r="E2997">
        <v>2969</v>
      </c>
    </row>
    <row r="2998" spans="5:5" x14ac:dyDescent="0.2">
      <c r="E2998">
        <v>2970</v>
      </c>
    </row>
    <row r="2999" spans="5:5" x14ac:dyDescent="0.2">
      <c r="E2999">
        <v>2971</v>
      </c>
    </row>
    <row r="3000" spans="5:5" x14ac:dyDescent="0.2">
      <c r="E3000">
        <v>2972</v>
      </c>
    </row>
    <row r="3001" spans="5:5" x14ac:dyDescent="0.2">
      <c r="E3001">
        <v>2973</v>
      </c>
    </row>
    <row r="3002" spans="5:5" x14ac:dyDescent="0.2">
      <c r="E3002">
        <v>2974</v>
      </c>
    </row>
    <row r="3003" spans="5:5" x14ac:dyDescent="0.2">
      <c r="E3003">
        <v>2975</v>
      </c>
    </row>
    <row r="3004" spans="5:5" x14ac:dyDescent="0.2">
      <c r="E3004">
        <v>2976</v>
      </c>
    </row>
    <row r="3005" spans="5:5" x14ac:dyDescent="0.2">
      <c r="E3005">
        <v>2977</v>
      </c>
    </row>
    <row r="3006" spans="5:5" x14ac:dyDescent="0.2">
      <c r="E3006">
        <v>2978</v>
      </c>
    </row>
    <row r="3007" spans="5:5" x14ac:dyDescent="0.2">
      <c r="E3007">
        <v>2979</v>
      </c>
    </row>
    <row r="3008" spans="5:5" x14ac:dyDescent="0.2">
      <c r="E3008">
        <v>2980</v>
      </c>
    </row>
    <row r="3009" spans="5:5" x14ac:dyDescent="0.2">
      <c r="E3009">
        <v>2981</v>
      </c>
    </row>
    <row r="3010" spans="5:5" x14ac:dyDescent="0.2">
      <c r="E3010">
        <v>2982</v>
      </c>
    </row>
    <row r="3011" spans="5:5" x14ac:dyDescent="0.2">
      <c r="E3011">
        <v>2983</v>
      </c>
    </row>
    <row r="3012" spans="5:5" x14ac:dyDescent="0.2">
      <c r="E3012">
        <v>2984</v>
      </c>
    </row>
    <row r="3013" spans="5:5" x14ac:dyDescent="0.2">
      <c r="E3013">
        <v>2985</v>
      </c>
    </row>
    <row r="3014" spans="5:5" x14ac:dyDescent="0.2">
      <c r="E3014">
        <v>2986</v>
      </c>
    </row>
    <row r="3015" spans="5:5" x14ac:dyDescent="0.2">
      <c r="E3015">
        <v>2987</v>
      </c>
    </row>
    <row r="3016" spans="5:5" x14ac:dyDescent="0.2">
      <c r="E3016">
        <v>2988</v>
      </c>
    </row>
    <row r="3017" spans="5:5" x14ac:dyDescent="0.2">
      <c r="E3017">
        <v>2989</v>
      </c>
    </row>
    <row r="3018" spans="5:5" x14ac:dyDescent="0.2">
      <c r="E3018">
        <v>2990</v>
      </c>
    </row>
    <row r="3019" spans="5:5" x14ac:dyDescent="0.2">
      <c r="E3019">
        <v>2991</v>
      </c>
    </row>
    <row r="3020" spans="5:5" x14ac:dyDescent="0.2">
      <c r="E3020">
        <v>2992</v>
      </c>
    </row>
    <row r="3021" spans="5:5" x14ac:dyDescent="0.2">
      <c r="E3021">
        <v>2993</v>
      </c>
    </row>
    <row r="3022" spans="5:5" x14ac:dyDescent="0.2">
      <c r="E3022">
        <v>2994</v>
      </c>
    </row>
    <row r="3023" spans="5:5" x14ac:dyDescent="0.2">
      <c r="E3023">
        <v>2995</v>
      </c>
    </row>
    <row r="3024" spans="5:5" x14ac:dyDescent="0.2">
      <c r="E3024">
        <v>2996</v>
      </c>
    </row>
    <row r="3025" spans="5:5" x14ac:dyDescent="0.2">
      <c r="E3025">
        <v>2997</v>
      </c>
    </row>
    <row r="3026" spans="5:5" x14ac:dyDescent="0.2">
      <c r="E3026">
        <v>2998</v>
      </c>
    </row>
    <row r="3027" spans="5:5" x14ac:dyDescent="0.2">
      <c r="E3027">
        <v>2999</v>
      </c>
    </row>
    <row r="3028" spans="5:5" x14ac:dyDescent="0.2">
      <c r="E3028">
        <v>3000</v>
      </c>
    </row>
    <row r="3029" spans="5:5" x14ac:dyDescent="0.2">
      <c r="E3029">
        <v>3001</v>
      </c>
    </row>
    <row r="3030" spans="5:5" x14ac:dyDescent="0.2">
      <c r="E3030">
        <v>3002</v>
      </c>
    </row>
    <row r="3031" spans="5:5" x14ac:dyDescent="0.2">
      <c r="E3031">
        <v>3003</v>
      </c>
    </row>
    <row r="3032" spans="5:5" x14ac:dyDescent="0.2">
      <c r="E3032">
        <v>3004</v>
      </c>
    </row>
    <row r="3033" spans="5:5" x14ac:dyDescent="0.2">
      <c r="E3033">
        <v>3005</v>
      </c>
    </row>
    <row r="3034" spans="5:5" x14ac:dyDescent="0.2">
      <c r="E3034">
        <v>3006</v>
      </c>
    </row>
    <row r="3035" spans="5:5" x14ac:dyDescent="0.2">
      <c r="E3035">
        <v>3007</v>
      </c>
    </row>
    <row r="3036" spans="5:5" x14ac:dyDescent="0.2">
      <c r="E3036">
        <v>3008</v>
      </c>
    </row>
    <row r="3037" spans="5:5" x14ac:dyDescent="0.2">
      <c r="E3037">
        <v>3009</v>
      </c>
    </row>
    <row r="3038" spans="5:5" x14ac:dyDescent="0.2">
      <c r="E3038">
        <v>3010</v>
      </c>
    </row>
    <row r="3039" spans="5:5" x14ac:dyDescent="0.2">
      <c r="E3039">
        <v>3011</v>
      </c>
    </row>
    <row r="3040" spans="5:5" x14ac:dyDescent="0.2">
      <c r="E3040">
        <v>3012</v>
      </c>
    </row>
    <row r="3041" spans="5:5" x14ac:dyDescent="0.2">
      <c r="E3041">
        <v>3013</v>
      </c>
    </row>
    <row r="3042" spans="5:5" x14ac:dyDescent="0.2">
      <c r="E3042">
        <v>3014</v>
      </c>
    </row>
    <row r="3043" spans="5:5" x14ac:dyDescent="0.2">
      <c r="E3043">
        <v>3015</v>
      </c>
    </row>
    <row r="3044" spans="5:5" x14ac:dyDescent="0.2">
      <c r="E3044">
        <v>3016</v>
      </c>
    </row>
    <row r="3045" spans="5:5" x14ac:dyDescent="0.2">
      <c r="E3045">
        <v>3017</v>
      </c>
    </row>
    <row r="3046" spans="5:5" x14ac:dyDescent="0.2">
      <c r="E3046">
        <v>3018</v>
      </c>
    </row>
    <row r="3047" spans="5:5" x14ac:dyDescent="0.2">
      <c r="E3047">
        <v>3019</v>
      </c>
    </row>
    <row r="3048" spans="5:5" x14ac:dyDescent="0.2">
      <c r="E3048">
        <v>3020</v>
      </c>
    </row>
    <row r="3049" spans="5:5" x14ac:dyDescent="0.2">
      <c r="E3049">
        <v>3021</v>
      </c>
    </row>
    <row r="3050" spans="5:5" x14ac:dyDescent="0.2">
      <c r="E3050">
        <v>3022</v>
      </c>
    </row>
    <row r="3051" spans="5:5" x14ac:dyDescent="0.2">
      <c r="E3051">
        <v>3023</v>
      </c>
    </row>
    <row r="3052" spans="5:5" x14ac:dyDescent="0.2">
      <c r="E3052">
        <v>3024</v>
      </c>
    </row>
    <row r="3053" spans="5:5" x14ac:dyDescent="0.2">
      <c r="E3053">
        <v>3025</v>
      </c>
    </row>
    <row r="3054" spans="5:5" x14ac:dyDescent="0.2">
      <c r="E3054">
        <v>3026</v>
      </c>
    </row>
    <row r="3055" spans="5:5" x14ac:dyDescent="0.2">
      <c r="E3055">
        <v>3027</v>
      </c>
    </row>
    <row r="3056" spans="5:5" x14ac:dyDescent="0.2">
      <c r="E3056">
        <v>3028</v>
      </c>
    </row>
    <row r="3057" spans="5:5" x14ac:dyDescent="0.2">
      <c r="E3057">
        <v>3029</v>
      </c>
    </row>
    <row r="3058" spans="5:5" x14ac:dyDescent="0.2">
      <c r="E3058">
        <v>3030</v>
      </c>
    </row>
    <row r="3059" spans="5:5" x14ac:dyDescent="0.2">
      <c r="E3059">
        <v>3031</v>
      </c>
    </row>
    <row r="3060" spans="5:5" x14ac:dyDescent="0.2">
      <c r="E3060">
        <v>3032</v>
      </c>
    </row>
    <row r="3061" spans="5:5" x14ac:dyDescent="0.2">
      <c r="E3061">
        <v>3033</v>
      </c>
    </row>
    <row r="3062" spans="5:5" x14ac:dyDescent="0.2">
      <c r="E3062">
        <v>3034</v>
      </c>
    </row>
    <row r="3063" spans="5:5" x14ac:dyDescent="0.2">
      <c r="E3063">
        <v>3035</v>
      </c>
    </row>
    <row r="3064" spans="5:5" x14ac:dyDescent="0.2">
      <c r="E3064">
        <v>3036</v>
      </c>
    </row>
    <row r="3065" spans="5:5" x14ac:dyDescent="0.2">
      <c r="E3065">
        <v>3037</v>
      </c>
    </row>
    <row r="3066" spans="5:5" x14ac:dyDescent="0.2">
      <c r="E3066">
        <v>3038</v>
      </c>
    </row>
    <row r="3067" spans="5:5" x14ac:dyDescent="0.2">
      <c r="E3067">
        <v>3039</v>
      </c>
    </row>
    <row r="3068" spans="5:5" x14ac:dyDescent="0.2">
      <c r="E3068">
        <v>3040</v>
      </c>
    </row>
    <row r="3069" spans="5:5" x14ac:dyDescent="0.2">
      <c r="E3069">
        <v>3041</v>
      </c>
    </row>
    <row r="3070" spans="5:5" x14ac:dyDescent="0.2">
      <c r="E3070">
        <v>3042</v>
      </c>
    </row>
    <row r="3071" spans="5:5" x14ac:dyDescent="0.2">
      <c r="E3071">
        <v>3043</v>
      </c>
    </row>
    <row r="3072" spans="5:5" x14ac:dyDescent="0.2">
      <c r="E3072">
        <v>3044</v>
      </c>
    </row>
    <row r="3073" spans="5:5" x14ac:dyDescent="0.2">
      <c r="E3073">
        <v>3045</v>
      </c>
    </row>
    <row r="3074" spans="5:5" x14ac:dyDescent="0.2">
      <c r="E3074">
        <v>3046</v>
      </c>
    </row>
    <row r="3075" spans="5:5" x14ac:dyDescent="0.2">
      <c r="E3075">
        <v>3047</v>
      </c>
    </row>
    <row r="3076" spans="5:5" x14ac:dyDescent="0.2">
      <c r="E3076">
        <v>3048</v>
      </c>
    </row>
    <row r="3077" spans="5:5" x14ac:dyDescent="0.2">
      <c r="E3077">
        <v>3049</v>
      </c>
    </row>
    <row r="3078" spans="5:5" x14ac:dyDescent="0.2">
      <c r="E3078">
        <v>3050</v>
      </c>
    </row>
    <row r="3079" spans="5:5" x14ac:dyDescent="0.2">
      <c r="E3079">
        <v>3051</v>
      </c>
    </row>
    <row r="3080" spans="5:5" x14ac:dyDescent="0.2">
      <c r="E3080">
        <v>3052</v>
      </c>
    </row>
    <row r="3081" spans="5:5" x14ac:dyDescent="0.2">
      <c r="E3081">
        <v>3053</v>
      </c>
    </row>
    <row r="3082" spans="5:5" x14ac:dyDescent="0.2">
      <c r="E3082">
        <v>3054</v>
      </c>
    </row>
    <row r="3083" spans="5:5" x14ac:dyDescent="0.2">
      <c r="E3083">
        <v>3055</v>
      </c>
    </row>
    <row r="3084" spans="5:5" x14ac:dyDescent="0.2">
      <c r="E3084">
        <v>3056</v>
      </c>
    </row>
    <row r="3085" spans="5:5" x14ac:dyDescent="0.2">
      <c r="E3085">
        <v>3057</v>
      </c>
    </row>
    <row r="3086" spans="5:5" x14ac:dyDescent="0.2">
      <c r="E3086">
        <v>3058</v>
      </c>
    </row>
    <row r="3087" spans="5:5" x14ac:dyDescent="0.2">
      <c r="E3087">
        <v>3059</v>
      </c>
    </row>
    <row r="3088" spans="5:5" x14ac:dyDescent="0.2">
      <c r="E3088">
        <v>3060</v>
      </c>
    </row>
    <row r="3089" spans="5:5" x14ac:dyDescent="0.2">
      <c r="E3089">
        <v>3061</v>
      </c>
    </row>
    <row r="3090" spans="5:5" x14ac:dyDescent="0.2">
      <c r="E3090">
        <v>3062</v>
      </c>
    </row>
    <row r="3091" spans="5:5" x14ac:dyDescent="0.2">
      <c r="E3091">
        <v>3063</v>
      </c>
    </row>
    <row r="3092" spans="5:5" x14ac:dyDescent="0.2">
      <c r="E3092">
        <v>3064</v>
      </c>
    </row>
    <row r="3093" spans="5:5" x14ac:dyDescent="0.2">
      <c r="E3093">
        <v>3065</v>
      </c>
    </row>
    <row r="3094" spans="5:5" x14ac:dyDescent="0.2">
      <c r="E3094">
        <v>3066</v>
      </c>
    </row>
    <row r="3095" spans="5:5" x14ac:dyDescent="0.2">
      <c r="E3095">
        <v>3067</v>
      </c>
    </row>
    <row r="3096" spans="5:5" x14ac:dyDescent="0.2">
      <c r="E3096">
        <v>3068</v>
      </c>
    </row>
    <row r="3097" spans="5:5" x14ac:dyDescent="0.2">
      <c r="E3097">
        <v>3069</v>
      </c>
    </row>
    <row r="3098" spans="5:5" x14ac:dyDescent="0.2">
      <c r="E3098">
        <v>3070</v>
      </c>
    </row>
    <row r="3099" spans="5:5" x14ac:dyDescent="0.2">
      <c r="E3099">
        <v>3071</v>
      </c>
    </row>
    <row r="3100" spans="5:5" x14ac:dyDescent="0.2">
      <c r="E3100">
        <v>3072</v>
      </c>
    </row>
    <row r="3101" spans="5:5" x14ac:dyDescent="0.2">
      <c r="E3101">
        <v>3073</v>
      </c>
    </row>
    <row r="3102" spans="5:5" x14ac:dyDescent="0.2">
      <c r="E3102">
        <v>3074</v>
      </c>
    </row>
    <row r="3103" spans="5:5" x14ac:dyDescent="0.2">
      <c r="E3103">
        <v>3075</v>
      </c>
    </row>
    <row r="3104" spans="5:5" x14ac:dyDescent="0.2">
      <c r="E3104">
        <v>3076</v>
      </c>
    </row>
    <row r="3105" spans="5:5" x14ac:dyDescent="0.2">
      <c r="E3105">
        <v>3077</v>
      </c>
    </row>
    <row r="3106" spans="5:5" x14ac:dyDescent="0.2">
      <c r="E3106">
        <v>3078</v>
      </c>
    </row>
    <row r="3107" spans="5:5" x14ac:dyDescent="0.2">
      <c r="E3107">
        <v>3079</v>
      </c>
    </row>
    <row r="3108" spans="5:5" x14ac:dyDescent="0.2">
      <c r="E3108">
        <v>3080</v>
      </c>
    </row>
    <row r="3109" spans="5:5" x14ac:dyDescent="0.2">
      <c r="E3109">
        <v>3081</v>
      </c>
    </row>
    <row r="3110" spans="5:5" x14ac:dyDescent="0.2">
      <c r="E3110">
        <v>3082</v>
      </c>
    </row>
    <row r="3111" spans="5:5" x14ac:dyDescent="0.2">
      <c r="E3111">
        <v>3083</v>
      </c>
    </row>
    <row r="3112" spans="5:5" x14ac:dyDescent="0.2">
      <c r="E3112">
        <v>3084</v>
      </c>
    </row>
    <row r="3113" spans="5:5" x14ac:dyDescent="0.2">
      <c r="E3113">
        <v>3085</v>
      </c>
    </row>
    <row r="3114" spans="5:5" x14ac:dyDescent="0.2">
      <c r="E3114">
        <v>3086</v>
      </c>
    </row>
    <row r="3115" spans="5:5" x14ac:dyDescent="0.2">
      <c r="E3115">
        <v>3087</v>
      </c>
    </row>
    <row r="3116" spans="5:5" x14ac:dyDescent="0.2">
      <c r="E3116">
        <v>3088</v>
      </c>
    </row>
    <row r="3117" spans="5:5" x14ac:dyDescent="0.2">
      <c r="E3117">
        <v>3089</v>
      </c>
    </row>
    <row r="3118" spans="5:5" x14ac:dyDescent="0.2">
      <c r="E3118">
        <v>3090</v>
      </c>
    </row>
    <row r="3119" spans="5:5" x14ac:dyDescent="0.2">
      <c r="E3119">
        <v>3091</v>
      </c>
    </row>
    <row r="3120" spans="5:5" x14ac:dyDescent="0.2">
      <c r="E3120">
        <v>3092</v>
      </c>
    </row>
    <row r="3121" spans="5:5" x14ac:dyDescent="0.2">
      <c r="E3121">
        <v>3093</v>
      </c>
    </row>
    <row r="3122" spans="5:5" x14ac:dyDescent="0.2">
      <c r="E3122">
        <v>3094</v>
      </c>
    </row>
    <row r="3123" spans="5:5" x14ac:dyDescent="0.2">
      <c r="E3123">
        <v>3095</v>
      </c>
    </row>
    <row r="3124" spans="5:5" x14ac:dyDescent="0.2">
      <c r="E3124">
        <v>3096</v>
      </c>
    </row>
    <row r="3125" spans="5:5" x14ac:dyDescent="0.2">
      <c r="E3125">
        <v>3097</v>
      </c>
    </row>
    <row r="3126" spans="5:5" x14ac:dyDescent="0.2">
      <c r="E3126">
        <v>3098</v>
      </c>
    </row>
    <row r="3127" spans="5:5" x14ac:dyDescent="0.2">
      <c r="E3127">
        <v>3099</v>
      </c>
    </row>
    <row r="3128" spans="5:5" x14ac:dyDescent="0.2">
      <c r="E3128">
        <v>3100</v>
      </c>
    </row>
    <row r="3129" spans="5:5" x14ac:dyDescent="0.2">
      <c r="E3129">
        <v>3101</v>
      </c>
    </row>
    <row r="3130" spans="5:5" x14ac:dyDescent="0.2">
      <c r="E3130">
        <v>3102</v>
      </c>
    </row>
    <row r="3131" spans="5:5" x14ac:dyDescent="0.2">
      <c r="E3131">
        <v>3103</v>
      </c>
    </row>
    <row r="3132" spans="5:5" x14ac:dyDescent="0.2">
      <c r="E3132">
        <v>3104</v>
      </c>
    </row>
    <row r="3133" spans="5:5" x14ac:dyDescent="0.2">
      <c r="E3133">
        <v>3105</v>
      </c>
    </row>
    <row r="3134" spans="5:5" x14ac:dyDescent="0.2">
      <c r="E3134">
        <v>3106</v>
      </c>
    </row>
    <row r="3135" spans="5:5" x14ac:dyDescent="0.2">
      <c r="E3135">
        <v>3107</v>
      </c>
    </row>
    <row r="3136" spans="5:5" x14ac:dyDescent="0.2">
      <c r="E3136">
        <v>3108</v>
      </c>
    </row>
    <row r="3137" spans="5:5" x14ac:dyDescent="0.2">
      <c r="E3137">
        <v>3109</v>
      </c>
    </row>
    <row r="3138" spans="5:5" x14ac:dyDescent="0.2">
      <c r="E3138">
        <v>3110</v>
      </c>
    </row>
    <row r="3139" spans="5:5" x14ac:dyDescent="0.2">
      <c r="E3139">
        <v>3111</v>
      </c>
    </row>
    <row r="3140" spans="5:5" x14ac:dyDescent="0.2">
      <c r="E3140">
        <v>3112</v>
      </c>
    </row>
    <row r="3141" spans="5:5" x14ac:dyDescent="0.2">
      <c r="E3141">
        <v>3113</v>
      </c>
    </row>
    <row r="3142" spans="5:5" x14ac:dyDescent="0.2">
      <c r="E3142">
        <v>3114</v>
      </c>
    </row>
    <row r="3143" spans="5:5" x14ac:dyDescent="0.2">
      <c r="E3143">
        <v>3115</v>
      </c>
    </row>
    <row r="3144" spans="5:5" x14ac:dyDescent="0.2">
      <c r="E3144">
        <v>3116</v>
      </c>
    </row>
    <row r="3145" spans="5:5" x14ac:dyDescent="0.2">
      <c r="E3145">
        <v>3117</v>
      </c>
    </row>
    <row r="3146" spans="5:5" x14ac:dyDescent="0.2">
      <c r="E3146">
        <v>3118</v>
      </c>
    </row>
    <row r="3147" spans="5:5" x14ac:dyDescent="0.2">
      <c r="E3147">
        <v>3119</v>
      </c>
    </row>
    <row r="3148" spans="5:5" x14ac:dyDescent="0.2">
      <c r="E3148">
        <v>3120</v>
      </c>
    </row>
    <row r="3149" spans="5:5" x14ac:dyDescent="0.2">
      <c r="E3149">
        <v>3121</v>
      </c>
    </row>
    <row r="3150" spans="5:5" x14ac:dyDescent="0.2">
      <c r="E3150">
        <v>3122</v>
      </c>
    </row>
    <row r="3151" spans="5:5" x14ac:dyDescent="0.2">
      <c r="E3151">
        <v>3123</v>
      </c>
    </row>
    <row r="3152" spans="5:5" x14ac:dyDescent="0.2">
      <c r="E3152">
        <v>3124</v>
      </c>
    </row>
    <row r="3153" spans="5:5" x14ac:dyDescent="0.2">
      <c r="E3153">
        <v>3125</v>
      </c>
    </row>
    <row r="3154" spans="5:5" x14ac:dyDescent="0.2">
      <c r="E3154">
        <v>3126</v>
      </c>
    </row>
    <row r="3155" spans="5:5" x14ac:dyDescent="0.2">
      <c r="E3155">
        <v>3127</v>
      </c>
    </row>
    <row r="3156" spans="5:5" x14ac:dyDescent="0.2">
      <c r="E3156">
        <v>3128</v>
      </c>
    </row>
    <row r="3157" spans="5:5" x14ac:dyDescent="0.2">
      <c r="E3157">
        <v>3129</v>
      </c>
    </row>
    <row r="3158" spans="5:5" x14ac:dyDescent="0.2">
      <c r="E3158">
        <v>3130</v>
      </c>
    </row>
    <row r="3159" spans="5:5" x14ac:dyDescent="0.2">
      <c r="E3159">
        <v>3131</v>
      </c>
    </row>
    <row r="3160" spans="5:5" x14ac:dyDescent="0.2">
      <c r="E3160">
        <v>3132</v>
      </c>
    </row>
    <row r="3161" spans="5:5" x14ac:dyDescent="0.2">
      <c r="E3161">
        <v>3133</v>
      </c>
    </row>
    <row r="3162" spans="5:5" x14ac:dyDescent="0.2">
      <c r="E3162">
        <v>3134</v>
      </c>
    </row>
    <row r="3163" spans="5:5" x14ac:dyDescent="0.2">
      <c r="E3163">
        <v>3135</v>
      </c>
    </row>
    <row r="3164" spans="5:5" x14ac:dyDescent="0.2">
      <c r="E3164">
        <v>3136</v>
      </c>
    </row>
    <row r="3165" spans="5:5" x14ac:dyDescent="0.2">
      <c r="E3165">
        <v>3137</v>
      </c>
    </row>
    <row r="3166" spans="5:5" x14ac:dyDescent="0.2">
      <c r="E3166">
        <v>3138</v>
      </c>
    </row>
    <row r="3167" spans="5:5" x14ac:dyDescent="0.2">
      <c r="E3167">
        <v>3139</v>
      </c>
    </row>
    <row r="3168" spans="5:5" x14ac:dyDescent="0.2">
      <c r="E3168">
        <v>3140</v>
      </c>
    </row>
    <row r="3169" spans="5:5" x14ac:dyDescent="0.2">
      <c r="E3169">
        <v>3141</v>
      </c>
    </row>
    <row r="3170" spans="5:5" x14ac:dyDescent="0.2">
      <c r="E3170">
        <v>3142</v>
      </c>
    </row>
    <row r="3171" spans="5:5" x14ac:dyDescent="0.2">
      <c r="E3171">
        <v>3143</v>
      </c>
    </row>
    <row r="3172" spans="5:5" x14ac:dyDescent="0.2">
      <c r="E3172">
        <v>3144</v>
      </c>
    </row>
    <row r="3173" spans="5:5" x14ac:dyDescent="0.2">
      <c r="E3173">
        <v>3145</v>
      </c>
    </row>
    <row r="3174" spans="5:5" x14ac:dyDescent="0.2">
      <c r="E3174">
        <v>3146</v>
      </c>
    </row>
    <row r="3175" spans="5:5" x14ac:dyDescent="0.2">
      <c r="E3175">
        <v>3147</v>
      </c>
    </row>
    <row r="3176" spans="5:5" x14ac:dyDescent="0.2">
      <c r="E3176">
        <v>3148</v>
      </c>
    </row>
    <row r="3177" spans="5:5" x14ac:dyDescent="0.2">
      <c r="E3177">
        <v>3149</v>
      </c>
    </row>
    <row r="3178" spans="5:5" x14ac:dyDescent="0.2">
      <c r="E3178">
        <v>3150</v>
      </c>
    </row>
    <row r="3179" spans="5:5" x14ac:dyDescent="0.2">
      <c r="E3179">
        <v>3151</v>
      </c>
    </row>
    <row r="3180" spans="5:5" x14ac:dyDescent="0.2">
      <c r="E3180">
        <v>3152</v>
      </c>
    </row>
    <row r="3181" spans="5:5" x14ac:dyDescent="0.2">
      <c r="E3181">
        <v>3153</v>
      </c>
    </row>
    <row r="3182" spans="5:5" x14ac:dyDescent="0.2">
      <c r="E3182">
        <v>3154</v>
      </c>
    </row>
    <row r="3183" spans="5:5" x14ac:dyDescent="0.2">
      <c r="E3183">
        <v>3155</v>
      </c>
    </row>
    <row r="3184" spans="5:5" x14ac:dyDescent="0.2">
      <c r="E3184">
        <v>3156</v>
      </c>
    </row>
    <row r="3185" spans="5:5" x14ac:dyDescent="0.2">
      <c r="E3185">
        <v>3157</v>
      </c>
    </row>
    <row r="3186" spans="5:5" x14ac:dyDescent="0.2">
      <c r="E3186">
        <v>3158</v>
      </c>
    </row>
    <row r="3187" spans="5:5" x14ac:dyDescent="0.2">
      <c r="E3187">
        <v>3159</v>
      </c>
    </row>
    <row r="3188" spans="5:5" x14ac:dyDescent="0.2">
      <c r="E3188">
        <v>3160</v>
      </c>
    </row>
    <row r="3189" spans="5:5" x14ac:dyDescent="0.2">
      <c r="E3189">
        <v>3161</v>
      </c>
    </row>
    <row r="3190" spans="5:5" x14ac:dyDescent="0.2">
      <c r="E3190">
        <v>3162</v>
      </c>
    </row>
    <row r="3191" spans="5:5" x14ac:dyDescent="0.2">
      <c r="E3191">
        <v>3163</v>
      </c>
    </row>
    <row r="3192" spans="5:5" x14ac:dyDescent="0.2">
      <c r="E3192">
        <v>3164</v>
      </c>
    </row>
    <row r="3193" spans="5:5" x14ac:dyDescent="0.2">
      <c r="E3193">
        <v>3165</v>
      </c>
    </row>
    <row r="3194" spans="5:5" x14ac:dyDescent="0.2">
      <c r="E3194">
        <v>3166</v>
      </c>
    </row>
    <row r="3195" spans="5:5" x14ac:dyDescent="0.2">
      <c r="E3195">
        <v>3167</v>
      </c>
    </row>
    <row r="3196" spans="5:5" x14ac:dyDescent="0.2">
      <c r="E3196">
        <v>3168</v>
      </c>
    </row>
    <row r="3197" spans="5:5" x14ac:dyDescent="0.2">
      <c r="E3197">
        <v>3169</v>
      </c>
    </row>
    <row r="3198" spans="5:5" x14ac:dyDescent="0.2">
      <c r="E3198">
        <v>3170</v>
      </c>
    </row>
    <row r="3199" spans="5:5" x14ac:dyDescent="0.2">
      <c r="E3199">
        <v>3171</v>
      </c>
    </row>
    <row r="3200" spans="5:5" x14ac:dyDescent="0.2">
      <c r="E3200">
        <v>3172</v>
      </c>
    </row>
    <row r="3201" spans="5:5" x14ac:dyDescent="0.2">
      <c r="E3201">
        <v>3173</v>
      </c>
    </row>
    <row r="3202" spans="5:5" x14ac:dyDescent="0.2">
      <c r="E3202">
        <v>3174</v>
      </c>
    </row>
    <row r="3203" spans="5:5" x14ac:dyDescent="0.2">
      <c r="E3203">
        <v>3175</v>
      </c>
    </row>
    <row r="3204" spans="5:5" x14ac:dyDescent="0.2">
      <c r="E3204">
        <v>3176</v>
      </c>
    </row>
    <row r="3205" spans="5:5" x14ac:dyDescent="0.2">
      <c r="E3205">
        <v>3177</v>
      </c>
    </row>
    <row r="3206" spans="5:5" x14ac:dyDescent="0.2">
      <c r="E3206">
        <v>3178</v>
      </c>
    </row>
    <row r="3207" spans="5:5" x14ac:dyDescent="0.2">
      <c r="E3207">
        <v>3179</v>
      </c>
    </row>
    <row r="3208" spans="5:5" x14ac:dyDescent="0.2">
      <c r="E3208">
        <v>3180</v>
      </c>
    </row>
    <row r="3209" spans="5:5" x14ac:dyDescent="0.2">
      <c r="E3209">
        <v>3181</v>
      </c>
    </row>
    <row r="3210" spans="5:5" x14ac:dyDescent="0.2">
      <c r="E3210">
        <v>3182</v>
      </c>
    </row>
    <row r="3211" spans="5:5" x14ac:dyDescent="0.2">
      <c r="E3211">
        <v>3183</v>
      </c>
    </row>
    <row r="3212" spans="5:5" x14ac:dyDescent="0.2">
      <c r="E3212">
        <v>3184</v>
      </c>
    </row>
    <row r="3213" spans="5:5" x14ac:dyDescent="0.2">
      <c r="E3213">
        <v>3185</v>
      </c>
    </row>
    <row r="3214" spans="5:5" x14ac:dyDescent="0.2">
      <c r="E3214">
        <v>3186</v>
      </c>
    </row>
    <row r="3215" spans="5:5" x14ac:dyDescent="0.2">
      <c r="E3215">
        <v>3187</v>
      </c>
    </row>
    <row r="3216" spans="5:5" x14ac:dyDescent="0.2">
      <c r="E3216">
        <v>3188</v>
      </c>
    </row>
    <row r="3217" spans="5:5" x14ac:dyDescent="0.2">
      <c r="E3217">
        <v>3189</v>
      </c>
    </row>
    <row r="3218" spans="5:5" x14ac:dyDescent="0.2">
      <c r="E3218">
        <v>3190</v>
      </c>
    </row>
    <row r="3219" spans="5:5" x14ac:dyDescent="0.2">
      <c r="E3219">
        <v>3191</v>
      </c>
    </row>
    <row r="3220" spans="5:5" x14ac:dyDescent="0.2">
      <c r="E3220">
        <v>3192</v>
      </c>
    </row>
    <row r="3221" spans="5:5" x14ac:dyDescent="0.2">
      <c r="E3221">
        <v>3193</v>
      </c>
    </row>
    <row r="3222" spans="5:5" x14ac:dyDescent="0.2">
      <c r="E3222">
        <v>3194</v>
      </c>
    </row>
    <row r="3223" spans="5:5" x14ac:dyDescent="0.2">
      <c r="E3223">
        <v>3195</v>
      </c>
    </row>
    <row r="3224" spans="5:5" x14ac:dyDescent="0.2">
      <c r="E3224">
        <v>3196</v>
      </c>
    </row>
    <row r="3225" spans="5:5" x14ac:dyDescent="0.2">
      <c r="E3225">
        <v>3197</v>
      </c>
    </row>
    <row r="3226" spans="5:5" x14ac:dyDescent="0.2">
      <c r="E3226">
        <v>3198</v>
      </c>
    </row>
    <row r="3227" spans="5:5" x14ac:dyDescent="0.2">
      <c r="E3227">
        <v>3199</v>
      </c>
    </row>
    <row r="3228" spans="5:5" x14ac:dyDescent="0.2">
      <c r="E3228">
        <v>3200</v>
      </c>
    </row>
    <row r="3229" spans="5:5" x14ac:dyDescent="0.2">
      <c r="E3229">
        <v>3201</v>
      </c>
    </row>
    <row r="3230" spans="5:5" x14ac:dyDescent="0.2">
      <c r="E3230">
        <v>3202</v>
      </c>
    </row>
    <row r="3231" spans="5:5" x14ac:dyDescent="0.2">
      <c r="E3231">
        <v>3203</v>
      </c>
    </row>
    <row r="3232" spans="5:5" x14ac:dyDescent="0.2">
      <c r="E3232">
        <v>3204</v>
      </c>
    </row>
    <row r="3233" spans="5:5" x14ac:dyDescent="0.2">
      <c r="E3233">
        <v>3205</v>
      </c>
    </row>
    <row r="3234" spans="5:5" x14ac:dyDescent="0.2">
      <c r="E3234">
        <v>3206</v>
      </c>
    </row>
    <row r="3235" spans="5:5" x14ac:dyDescent="0.2">
      <c r="E3235">
        <v>3207</v>
      </c>
    </row>
    <row r="3236" spans="5:5" x14ac:dyDescent="0.2">
      <c r="E3236">
        <v>3208</v>
      </c>
    </row>
    <row r="3237" spans="5:5" x14ac:dyDescent="0.2">
      <c r="E3237">
        <v>3209</v>
      </c>
    </row>
    <row r="3238" spans="5:5" x14ac:dyDescent="0.2">
      <c r="E3238">
        <v>3210</v>
      </c>
    </row>
    <row r="3239" spans="5:5" x14ac:dyDescent="0.2">
      <c r="E3239">
        <v>3211</v>
      </c>
    </row>
    <row r="3240" spans="5:5" x14ac:dyDescent="0.2">
      <c r="E3240">
        <v>3212</v>
      </c>
    </row>
    <row r="3241" spans="5:5" x14ac:dyDescent="0.2">
      <c r="E3241">
        <v>3213</v>
      </c>
    </row>
    <row r="3242" spans="5:5" x14ac:dyDescent="0.2">
      <c r="E3242">
        <v>3214</v>
      </c>
    </row>
    <row r="3243" spans="5:5" x14ac:dyDescent="0.2">
      <c r="E3243">
        <v>3215</v>
      </c>
    </row>
    <row r="3244" spans="5:5" x14ac:dyDescent="0.2">
      <c r="E3244">
        <v>3216</v>
      </c>
    </row>
    <row r="3245" spans="5:5" x14ac:dyDescent="0.2">
      <c r="E3245">
        <v>3217</v>
      </c>
    </row>
    <row r="3246" spans="5:5" x14ac:dyDescent="0.2">
      <c r="E3246">
        <v>3218</v>
      </c>
    </row>
    <row r="3247" spans="5:5" x14ac:dyDescent="0.2">
      <c r="E3247">
        <v>3219</v>
      </c>
    </row>
    <row r="3248" spans="5:5" x14ac:dyDescent="0.2">
      <c r="E3248">
        <v>3220</v>
      </c>
    </row>
    <row r="3249" spans="5:5" x14ac:dyDescent="0.2">
      <c r="E3249">
        <v>3221</v>
      </c>
    </row>
    <row r="3250" spans="5:5" x14ac:dyDescent="0.2">
      <c r="E3250">
        <v>3222</v>
      </c>
    </row>
    <row r="3251" spans="5:5" x14ac:dyDescent="0.2">
      <c r="E3251">
        <v>3223</v>
      </c>
    </row>
    <row r="3252" spans="5:5" x14ac:dyDescent="0.2">
      <c r="E3252">
        <v>3224</v>
      </c>
    </row>
    <row r="3253" spans="5:5" x14ac:dyDescent="0.2">
      <c r="E3253">
        <v>3225</v>
      </c>
    </row>
    <row r="3254" spans="5:5" x14ac:dyDescent="0.2">
      <c r="E3254">
        <v>3226</v>
      </c>
    </row>
    <row r="3255" spans="5:5" x14ac:dyDescent="0.2">
      <c r="E3255">
        <v>3227</v>
      </c>
    </row>
    <row r="3256" spans="5:5" x14ac:dyDescent="0.2">
      <c r="E3256">
        <v>3228</v>
      </c>
    </row>
    <row r="3257" spans="5:5" x14ac:dyDescent="0.2">
      <c r="E3257">
        <v>3229</v>
      </c>
    </row>
    <row r="3258" spans="5:5" x14ac:dyDescent="0.2">
      <c r="E3258">
        <v>3230</v>
      </c>
    </row>
    <row r="3259" spans="5:5" x14ac:dyDescent="0.2">
      <c r="E3259">
        <v>3231</v>
      </c>
    </row>
    <row r="3260" spans="5:5" x14ac:dyDescent="0.2">
      <c r="E3260">
        <v>3232</v>
      </c>
    </row>
    <row r="3261" spans="5:5" x14ac:dyDescent="0.2">
      <c r="E3261">
        <v>3233</v>
      </c>
    </row>
    <row r="3262" spans="5:5" x14ac:dyDescent="0.2">
      <c r="E3262">
        <v>3234</v>
      </c>
    </row>
    <row r="3263" spans="5:5" x14ac:dyDescent="0.2">
      <c r="E3263">
        <v>3235</v>
      </c>
    </row>
    <row r="3264" spans="5:5" x14ac:dyDescent="0.2">
      <c r="E3264">
        <v>3236</v>
      </c>
    </row>
    <row r="3265" spans="5:5" x14ac:dyDescent="0.2">
      <c r="E3265">
        <v>3237</v>
      </c>
    </row>
    <row r="3266" spans="5:5" x14ac:dyDescent="0.2">
      <c r="E3266">
        <v>3238</v>
      </c>
    </row>
    <row r="3267" spans="5:5" x14ac:dyDescent="0.2">
      <c r="E3267">
        <v>3239</v>
      </c>
    </row>
    <row r="3268" spans="5:5" x14ac:dyDescent="0.2">
      <c r="E3268">
        <v>3240</v>
      </c>
    </row>
    <row r="3269" spans="5:5" x14ac:dyDescent="0.2">
      <c r="E3269">
        <v>3241</v>
      </c>
    </row>
    <row r="3270" spans="5:5" x14ac:dyDescent="0.2">
      <c r="E3270">
        <v>3242</v>
      </c>
    </row>
    <row r="3271" spans="5:5" x14ac:dyDescent="0.2">
      <c r="E3271">
        <v>3243</v>
      </c>
    </row>
    <row r="3272" spans="5:5" x14ac:dyDescent="0.2">
      <c r="E3272">
        <v>3244</v>
      </c>
    </row>
    <row r="3273" spans="5:5" x14ac:dyDescent="0.2">
      <c r="E3273">
        <v>3245</v>
      </c>
    </row>
    <row r="3274" spans="5:5" x14ac:dyDescent="0.2">
      <c r="E3274">
        <v>3246</v>
      </c>
    </row>
    <row r="3275" spans="5:5" x14ac:dyDescent="0.2">
      <c r="E3275">
        <v>3247</v>
      </c>
    </row>
    <row r="3276" spans="5:5" x14ac:dyDescent="0.2">
      <c r="E3276">
        <v>3248</v>
      </c>
    </row>
    <row r="3277" spans="5:5" x14ac:dyDescent="0.2">
      <c r="E3277">
        <v>3249</v>
      </c>
    </row>
    <row r="3278" spans="5:5" x14ac:dyDescent="0.2">
      <c r="E3278">
        <v>3250</v>
      </c>
    </row>
    <row r="3279" spans="5:5" x14ac:dyDescent="0.2">
      <c r="E3279">
        <v>3251</v>
      </c>
    </row>
    <row r="3280" spans="5:5" x14ac:dyDescent="0.2">
      <c r="E3280">
        <v>3252</v>
      </c>
    </row>
    <row r="3281" spans="5:5" x14ac:dyDescent="0.2">
      <c r="E3281">
        <v>3253</v>
      </c>
    </row>
    <row r="3282" spans="5:5" x14ac:dyDescent="0.2">
      <c r="E3282">
        <v>3254</v>
      </c>
    </row>
    <row r="3283" spans="5:5" x14ac:dyDescent="0.2">
      <c r="E3283">
        <v>3255</v>
      </c>
    </row>
    <row r="3284" spans="5:5" x14ac:dyDescent="0.2">
      <c r="E3284">
        <v>3256</v>
      </c>
    </row>
    <row r="3285" spans="5:5" x14ac:dyDescent="0.2">
      <c r="E3285">
        <v>3257</v>
      </c>
    </row>
    <row r="3286" spans="5:5" x14ac:dyDescent="0.2">
      <c r="E3286">
        <v>3258</v>
      </c>
    </row>
    <row r="3287" spans="5:5" x14ac:dyDescent="0.2">
      <c r="E3287">
        <v>3259</v>
      </c>
    </row>
    <row r="3288" spans="5:5" x14ac:dyDescent="0.2">
      <c r="E3288">
        <v>3260</v>
      </c>
    </row>
    <row r="3289" spans="5:5" x14ac:dyDescent="0.2">
      <c r="E3289">
        <v>3261</v>
      </c>
    </row>
    <row r="3290" spans="5:5" x14ac:dyDescent="0.2">
      <c r="E3290">
        <v>3262</v>
      </c>
    </row>
    <row r="3291" spans="5:5" x14ac:dyDescent="0.2">
      <c r="E3291">
        <v>3263</v>
      </c>
    </row>
    <row r="3292" spans="5:5" x14ac:dyDescent="0.2">
      <c r="E3292">
        <v>3264</v>
      </c>
    </row>
    <row r="3293" spans="5:5" x14ac:dyDescent="0.2">
      <c r="E3293">
        <v>3265</v>
      </c>
    </row>
    <row r="3294" spans="5:5" x14ac:dyDescent="0.2">
      <c r="E3294">
        <v>3266</v>
      </c>
    </row>
    <row r="3295" spans="5:5" x14ac:dyDescent="0.2">
      <c r="E3295">
        <v>3267</v>
      </c>
    </row>
    <row r="3296" spans="5:5" x14ac:dyDescent="0.2">
      <c r="E3296">
        <v>3268</v>
      </c>
    </row>
    <row r="3297" spans="5:5" x14ac:dyDescent="0.2">
      <c r="E3297">
        <v>3269</v>
      </c>
    </row>
    <row r="3298" spans="5:5" x14ac:dyDescent="0.2">
      <c r="E3298">
        <v>3270</v>
      </c>
    </row>
    <row r="3299" spans="5:5" x14ac:dyDescent="0.2">
      <c r="E3299">
        <v>3271</v>
      </c>
    </row>
    <row r="3300" spans="5:5" x14ac:dyDescent="0.2">
      <c r="E3300">
        <v>3272</v>
      </c>
    </row>
    <row r="3301" spans="5:5" x14ac:dyDescent="0.2">
      <c r="E3301">
        <v>3273</v>
      </c>
    </row>
    <row r="3302" spans="5:5" x14ac:dyDescent="0.2">
      <c r="E3302">
        <v>3274</v>
      </c>
    </row>
    <row r="3303" spans="5:5" x14ac:dyDescent="0.2">
      <c r="E3303">
        <v>3275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27F6-C648-FA47-9ECD-62ED8D11B17C}">
  <dimension ref="A1:AI3303"/>
  <sheetViews>
    <sheetView topLeftCell="S1" zoomScale="87" workbookViewId="0">
      <selection activeCell="AE2" sqref="AE2:AI5"/>
    </sheetView>
  </sheetViews>
  <sheetFormatPr baseColWidth="10" defaultRowHeight="16" x14ac:dyDescent="0.2"/>
  <sheetData>
    <row r="1" spans="1:35" x14ac:dyDescent="0.2">
      <c r="A1" t="s">
        <v>41</v>
      </c>
      <c r="B1" t="s">
        <v>68</v>
      </c>
      <c r="C1" t="s">
        <v>27</v>
      </c>
      <c r="D1" t="s">
        <v>49</v>
      </c>
      <c r="E1" t="s">
        <v>51</v>
      </c>
      <c r="F1" t="s">
        <v>50</v>
      </c>
      <c r="G1" t="s">
        <v>57</v>
      </c>
      <c r="H1" t="s">
        <v>38</v>
      </c>
      <c r="I1" t="s">
        <v>39</v>
      </c>
      <c r="J1" t="s">
        <v>40</v>
      </c>
      <c r="K1" t="s">
        <v>59</v>
      </c>
      <c r="L1" t="s">
        <v>64</v>
      </c>
      <c r="M1" t="s">
        <v>36</v>
      </c>
      <c r="N1" t="s">
        <v>19</v>
      </c>
      <c r="O1" t="s">
        <v>58</v>
      </c>
      <c r="P1" t="s">
        <v>60</v>
      </c>
      <c r="Q1" t="s">
        <v>61</v>
      </c>
      <c r="R1" t="s">
        <v>34</v>
      </c>
      <c r="S1" t="s">
        <v>37</v>
      </c>
      <c r="T1" t="s">
        <v>63</v>
      </c>
      <c r="U1" t="s">
        <v>62</v>
      </c>
      <c r="V1" t="s">
        <v>65</v>
      </c>
      <c r="W1" t="s">
        <v>45</v>
      </c>
      <c r="Y1" t="s">
        <v>73</v>
      </c>
      <c r="Z1" t="s">
        <v>52</v>
      </c>
      <c r="AA1" t="s">
        <v>54</v>
      </c>
      <c r="AB1" t="s">
        <v>55</v>
      </c>
      <c r="AC1" t="s">
        <v>56</v>
      </c>
      <c r="AE1" t="s">
        <v>2</v>
      </c>
      <c r="AF1" t="s">
        <v>42</v>
      </c>
      <c r="AG1" t="s">
        <v>134</v>
      </c>
      <c r="AH1" t="s">
        <v>14</v>
      </c>
      <c r="AI1" t="s">
        <v>135</v>
      </c>
    </row>
    <row r="2" spans="1:35" x14ac:dyDescent="0.2">
      <c r="A2">
        <v>2020</v>
      </c>
      <c r="B2">
        <v>1</v>
      </c>
      <c r="C2">
        <v>3.2647307692307681</v>
      </c>
      <c r="D2">
        <v>0.755</v>
      </c>
      <c r="E2">
        <v>1.391058823529411</v>
      </c>
      <c r="F2">
        <v>1.5090000000000001</v>
      </c>
      <c r="G2">
        <v>2.7708888888888881</v>
      </c>
      <c r="H2">
        <v>3.1120000000000001</v>
      </c>
      <c r="I2">
        <v>3.4755961538461531</v>
      </c>
      <c r="J2">
        <v>3.0888139534883723</v>
      </c>
      <c r="K2">
        <v>2.039754716981133</v>
      </c>
      <c r="L2">
        <v>2.0609545454545426</v>
      </c>
      <c r="M2">
        <v>3.5471814223512346</v>
      </c>
      <c r="N2">
        <v>4.8907169811320736</v>
      </c>
      <c r="O2">
        <v>0.78457142857142859</v>
      </c>
      <c r="P2">
        <v>3.0588974358974355</v>
      </c>
      <c r="Q2">
        <v>1.5093333333333334</v>
      </c>
      <c r="R2">
        <v>5.1479999999999979</v>
      </c>
      <c r="S2">
        <v>4.1615000000000011</v>
      </c>
      <c r="T2">
        <v>1.5960175438596496</v>
      </c>
      <c r="U2">
        <v>2.5411581920903936</v>
      </c>
      <c r="V2">
        <v>4.1182173913043467</v>
      </c>
      <c r="W2">
        <v>5.6146274509803913</v>
      </c>
      <c r="Y2">
        <v>1</v>
      </c>
      <c r="Z2">
        <f>AVERAGE(C2:G2)</f>
        <v>1.9381356963298135</v>
      </c>
      <c r="AA2">
        <f>AVERAGE(H2:L2)</f>
        <v>2.7554238739540402</v>
      </c>
      <c r="AB2">
        <f>AVERAGE(M2:R2)</f>
        <v>3.1564501002142507</v>
      </c>
      <c r="AC2">
        <f>AVERAGE(S2:W2)</f>
        <v>3.6063041156469566</v>
      </c>
      <c r="AE2" t="s">
        <v>136</v>
      </c>
      <c r="AF2" t="s">
        <v>44</v>
      </c>
      <c r="AG2">
        <f>AVERAGE(S2:W26)</f>
        <v>21.870988998992388</v>
      </c>
      <c r="AH2">
        <f>STDEV(S2:W26)</f>
        <v>9.490661051027022</v>
      </c>
      <c r="AI2">
        <f>AH2/SQRT(125)</f>
        <v>0.84887053046024086</v>
      </c>
    </row>
    <row r="3" spans="1:35" x14ac:dyDescent="0.2">
      <c r="A3">
        <v>2020</v>
      </c>
      <c r="B3">
        <v>2</v>
      </c>
      <c r="C3">
        <v>4.8813269230769221</v>
      </c>
      <c r="D3">
        <v>0.755</v>
      </c>
      <c r="E3">
        <v>1.525960784313724</v>
      </c>
      <c r="F3">
        <v>2.07525</v>
      </c>
      <c r="G3">
        <v>4.699956521739125</v>
      </c>
      <c r="H3">
        <v>3.8479999999999994</v>
      </c>
      <c r="I3">
        <v>4.4912307692307705</v>
      </c>
      <c r="J3">
        <v>3.8262209302325587</v>
      </c>
      <c r="K3">
        <v>3.6332708259166986</v>
      </c>
      <c r="L3">
        <v>4.5967784090909154</v>
      </c>
      <c r="M3">
        <v>4.4038200290275764</v>
      </c>
      <c r="N3">
        <v>5.81202953240361</v>
      </c>
      <c r="O3">
        <v>1.3080000000000001</v>
      </c>
      <c r="P3">
        <v>4.0945384615384599</v>
      </c>
      <c r="Q3">
        <v>1.5093333333333334</v>
      </c>
      <c r="R3">
        <v>4.4400714285714269</v>
      </c>
      <c r="S3">
        <v>5.4815342465753529</v>
      </c>
      <c r="T3">
        <v>2.9506140350877161</v>
      </c>
      <c r="U3">
        <v>5.9737627118644037</v>
      </c>
      <c r="V3">
        <v>3.3436956521739147</v>
      </c>
      <c r="W3">
        <v>10.163705882352954</v>
      </c>
      <c r="Y3">
        <v>2</v>
      </c>
      <c r="Z3">
        <f t="shared" ref="Z3:Z26" si="0">AVERAGE(C3:G3)</f>
        <v>2.787498845825954</v>
      </c>
      <c r="AA3">
        <f t="shared" ref="AA3:AA26" si="1">AVERAGE(H3:L3)</f>
        <v>4.0791001868941885</v>
      </c>
      <c r="AB3">
        <f t="shared" ref="AB3:AB26" si="2">AVERAGE(M3:R3)</f>
        <v>3.5946321308124012</v>
      </c>
      <c r="AC3">
        <f t="shared" ref="AC3:AC26" si="3">AVERAGE(S3:W3)</f>
        <v>5.5826625056108679</v>
      </c>
      <c r="AE3" t="s">
        <v>136</v>
      </c>
      <c r="AF3" t="s">
        <v>43</v>
      </c>
      <c r="AG3">
        <f>AVERAGE($M$2:$Q$26)</f>
        <v>16.197398004369152</v>
      </c>
      <c r="AH3">
        <f>STDEV($M$2:$Q$26)</f>
        <v>8.2628875849662116</v>
      </c>
      <c r="AI3">
        <f t="shared" ref="AI3:AI5" si="4">AH3/SQRT(125)</f>
        <v>0.73905513321694072</v>
      </c>
    </row>
    <row r="4" spans="1:35" x14ac:dyDescent="0.2">
      <c r="A4">
        <v>2020</v>
      </c>
      <c r="B4">
        <v>3</v>
      </c>
      <c r="C4">
        <v>5.4381903846153881</v>
      </c>
      <c r="D4">
        <v>0.755</v>
      </c>
      <c r="E4">
        <v>2.4243921568627456</v>
      </c>
      <c r="F4">
        <v>3.207749999999999</v>
      </c>
      <c r="G4">
        <v>4.9895748792270487</v>
      </c>
      <c r="H4">
        <v>2.2640000000000011</v>
      </c>
      <c r="I4">
        <v>4.1656538461538455</v>
      </c>
      <c r="J4">
        <v>3.5279612403100775</v>
      </c>
      <c r="K4">
        <v>4.6975707843835286</v>
      </c>
      <c r="L4">
        <v>4.8856647727272682</v>
      </c>
      <c r="M4">
        <v>6.8790943396226396</v>
      </c>
      <c r="N4">
        <v>8.2659360131255095</v>
      </c>
      <c r="O4">
        <v>2.6279523809523804</v>
      </c>
      <c r="P4">
        <v>4.6183942307692289</v>
      </c>
      <c r="Q4">
        <v>1.5092916666666665</v>
      </c>
      <c r="R4">
        <v>5.6084761904761926</v>
      </c>
      <c r="S4">
        <v>8.4819109589041037</v>
      </c>
      <c r="T4">
        <v>4.8513157894736887</v>
      </c>
      <c r="U4">
        <v>9.8104519774011347</v>
      </c>
      <c r="V4">
        <v>6.1912173913043453</v>
      </c>
      <c r="W4">
        <v>11.593196078431363</v>
      </c>
      <c r="Y4">
        <v>3</v>
      </c>
      <c r="Z4">
        <f t="shared" si="0"/>
        <v>3.3629814841410366</v>
      </c>
      <c r="AA4">
        <f t="shared" si="1"/>
        <v>3.9081701287149442</v>
      </c>
      <c r="AB4">
        <f t="shared" si="2"/>
        <v>4.9181908036021031</v>
      </c>
      <c r="AC4">
        <f t="shared" si="3"/>
        <v>8.1856184391029281</v>
      </c>
      <c r="AE4" t="s">
        <v>137</v>
      </c>
      <c r="AF4" t="s">
        <v>44</v>
      </c>
      <c r="AG4">
        <f>AVERAGE($H$2:$L$26)</f>
        <v>19.332603543700067</v>
      </c>
      <c r="AH4">
        <f>STDEV($H$2:$L$26)</f>
        <v>10.848360482907946</v>
      </c>
      <c r="AI4">
        <f t="shared" si="4"/>
        <v>0.9703068593681845</v>
      </c>
    </row>
    <row r="5" spans="1:35" x14ac:dyDescent="0.2">
      <c r="A5">
        <v>2020</v>
      </c>
      <c r="B5">
        <v>4</v>
      </c>
      <c r="C5">
        <v>5.2595538461538451</v>
      </c>
      <c r="D5">
        <v>1.253107142857143</v>
      </c>
      <c r="E5">
        <v>2.3380196078431377</v>
      </c>
      <c r="F5">
        <v>4.6000833333333331</v>
      </c>
      <c r="G5">
        <v>4.6705458937198081</v>
      </c>
      <c r="H5">
        <v>4.1697499999999978</v>
      </c>
      <c r="I5">
        <v>4.9358205128205146</v>
      </c>
      <c r="J5">
        <v>4.8204573643410891</v>
      </c>
      <c r="K5">
        <v>4.9807659309362764</v>
      </c>
      <c r="L5">
        <v>3.9686136363636337</v>
      </c>
      <c r="M5">
        <v>6.4409753265602347</v>
      </c>
      <c r="N5">
        <v>9.6051780147662065</v>
      </c>
      <c r="O5">
        <v>3.9240476190476175</v>
      </c>
      <c r="P5">
        <v>5.2719807692307672</v>
      </c>
      <c r="Q5">
        <v>1.5092499999999998</v>
      </c>
      <c r="R5">
        <v>6.1275714285714287</v>
      </c>
      <c r="S5">
        <v>10.826061643835606</v>
      </c>
      <c r="T5">
        <v>7.1987017543859544</v>
      </c>
      <c r="U5">
        <v>10.566559322033896</v>
      </c>
      <c r="V5">
        <v>7.4841956521739172</v>
      </c>
      <c r="W5">
        <v>12.343098039215683</v>
      </c>
      <c r="Y5">
        <v>4</v>
      </c>
      <c r="Z5">
        <f t="shared" si="0"/>
        <v>3.6242619647814536</v>
      </c>
      <c r="AA5">
        <f t="shared" si="1"/>
        <v>4.5750814888923026</v>
      </c>
      <c r="AB5">
        <f t="shared" si="2"/>
        <v>5.4798338596960425</v>
      </c>
      <c r="AC5">
        <f t="shared" si="3"/>
        <v>9.6837232823290105</v>
      </c>
      <c r="AE5" t="s">
        <v>137</v>
      </c>
      <c r="AF5" t="s">
        <v>43</v>
      </c>
      <c r="AG5">
        <f>AVERAGE($C$2:$G$26)</f>
        <v>15.056305553478914</v>
      </c>
      <c r="AH5">
        <f>STDEV($C$2:$G$26)</f>
        <v>8.4336117731820597</v>
      </c>
      <c r="AI5">
        <f t="shared" si="4"/>
        <v>0.75432516882710487</v>
      </c>
    </row>
    <row r="6" spans="1:35" x14ac:dyDescent="0.2">
      <c r="A6">
        <v>2020</v>
      </c>
      <c r="B6">
        <v>5</v>
      </c>
      <c r="C6">
        <v>5.3153230769230753</v>
      </c>
      <c r="D6">
        <v>1.9172499999999997</v>
      </c>
      <c r="E6">
        <v>3.2035098039215693</v>
      </c>
      <c r="F6">
        <v>5.2962499999999997</v>
      </c>
      <c r="G6">
        <v>6.2601690821256</v>
      </c>
      <c r="H6">
        <v>4.151250000000001</v>
      </c>
      <c r="I6">
        <v>4.5872435897435908</v>
      </c>
      <c r="J6">
        <v>6.2074961240310058</v>
      </c>
      <c r="K6">
        <v>7.0396450694197261</v>
      </c>
      <c r="L6">
        <v>4.2649204545454547</v>
      </c>
      <c r="M6">
        <v>6.5603657474600912</v>
      </c>
      <c r="N6">
        <v>11.18541755537326</v>
      </c>
      <c r="O6">
        <v>5.3263809523809531</v>
      </c>
      <c r="P6">
        <v>6.6783365384615401</v>
      </c>
      <c r="Q6">
        <v>1.5092499999999998</v>
      </c>
      <c r="R6">
        <v>6.0776666666666657</v>
      </c>
      <c r="S6">
        <v>12.648342465753418</v>
      </c>
      <c r="T6">
        <v>5.7736140350877276</v>
      </c>
      <c r="U6">
        <v>10.64818079096046</v>
      </c>
      <c r="V6">
        <v>6.2020217391304397</v>
      </c>
      <c r="W6">
        <v>15.056549019607823</v>
      </c>
      <c r="Y6">
        <v>5</v>
      </c>
      <c r="Z6">
        <f t="shared" si="0"/>
        <v>4.3985003925940491</v>
      </c>
      <c r="AA6">
        <f t="shared" si="1"/>
        <v>5.2501110475479553</v>
      </c>
      <c r="AB6">
        <f t="shared" si="2"/>
        <v>6.2229029100570843</v>
      </c>
      <c r="AC6">
        <f t="shared" si="3"/>
        <v>10.065741610107974</v>
      </c>
    </row>
    <row r="7" spans="1:35" x14ac:dyDescent="0.2">
      <c r="A7">
        <v>2020</v>
      </c>
      <c r="B7">
        <v>6</v>
      </c>
      <c r="C7">
        <v>5.7944923076923081</v>
      </c>
      <c r="D7">
        <v>1.9172499999999997</v>
      </c>
      <c r="E7">
        <v>5.6407058823529432</v>
      </c>
      <c r="F7">
        <v>10.188749999999999</v>
      </c>
      <c r="G7">
        <v>7.7831787439613551</v>
      </c>
      <c r="H7">
        <v>5.1047499999999983</v>
      </c>
      <c r="I7">
        <v>6.1818974358974366</v>
      </c>
      <c r="J7">
        <v>7.7591085271317812</v>
      </c>
      <c r="K7">
        <v>6.8744400142399407</v>
      </c>
      <c r="L7">
        <v>6.240755681818186</v>
      </c>
      <c r="M7">
        <v>7.3828621190130646</v>
      </c>
      <c r="N7">
        <v>12.436383921246925</v>
      </c>
      <c r="O7">
        <v>6.1096904761904751</v>
      </c>
      <c r="P7">
        <v>9.415461538461539</v>
      </c>
      <c r="Q7">
        <v>3.0635000000000003</v>
      </c>
      <c r="R7">
        <v>7.2092857142857136</v>
      </c>
      <c r="S7">
        <v>15.709458904109603</v>
      </c>
      <c r="T7">
        <v>9.2990000000000137</v>
      </c>
      <c r="U7">
        <v>15.470610169491504</v>
      </c>
      <c r="V7">
        <v>7.5470000000000059</v>
      </c>
      <c r="W7">
        <v>15.815352941176471</v>
      </c>
      <c r="Y7">
        <v>6</v>
      </c>
      <c r="Z7">
        <f t="shared" si="0"/>
        <v>6.2648753868013207</v>
      </c>
      <c r="AA7">
        <f t="shared" si="1"/>
        <v>6.4321903318174689</v>
      </c>
      <c r="AB7">
        <f t="shared" si="2"/>
        <v>7.602863961532953</v>
      </c>
      <c r="AC7">
        <f t="shared" si="3"/>
        <v>12.768284402955519</v>
      </c>
    </row>
    <row r="8" spans="1:35" x14ac:dyDescent="0.2">
      <c r="A8">
        <v>2020</v>
      </c>
      <c r="B8">
        <v>7</v>
      </c>
      <c r="C8">
        <v>6.6818153846153825</v>
      </c>
      <c r="D8">
        <v>1.9172499999999997</v>
      </c>
      <c r="E8">
        <v>8.456421568627448</v>
      </c>
      <c r="F8">
        <v>12.138416666666664</v>
      </c>
      <c r="G8">
        <v>10.52243961352656</v>
      </c>
      <c r="H8">
        <v>6.4150000000000009</v>
      </c>
      <c r="I8">
        <v>8.1357051282051298</v>
      </c>
      <c r="J8">
        <v>11.840992248062024</v>
      </c>
      <c r="K8">
        <v>7.5756290494838092</v>
      </c>
      <c r="L8">
        <v>8.8301846590909125</v>
      </c>
      <c r="M8">
        <v>9.1072917271407867</v>
      </c>
      <c r="N8">
        <v>13.018264150943399</v>
      </c>
      <c r="O8">
        <v>7.2430833333333382</v>
      </c>
      <c r="P8">
        <v>11.55980769230769</v>
      </c>
      <c r="Q8">
        <v>3.0635000000000003</v>
      </c>
      <c r="R8">
        <v>7.2283333333333344</v>
      </c>
      <c r="S8">
        <v>19.678054794520548</v>
      </c>
      <c r="T8">
        <v>15.146561403508763</v>
      </c>
      <c r="U8">
        <v>18.770412429378521</v>
      </c>
      <c r="V8">
        <v>7.9243478260869606</v>
      </c>
      <c r="W8">
        <v>20.490352941176432</v>
      </c>
      <c r="Y8">
        <v>7</v>
      </c>
      <c r="Z8">
        <f t="shared" si="0"/>
        <v>7.9432686466872111</v>
      </c>
      <c r="AA8">
        <f t="shared" si="1"/>
        <v>8.5595022169683741</v>
      </c>
      <c r="AB8">
        <f t="shared" si="2"/>
        <v>8.5367133728430904</v>
      </c>
      <c r="AC8">
        <f t="shared" si="3"/>
        <v>16.401945878934242</v>
      </c>
    </row>
    <row r="9" spans="1:35" x14ac:dyDescent="0.2">
      <c r="A9">
        <v>2020</v>
      </c>
      <c r="B9">
        <v>8</v>
      </c>
      <c r="C9">
        <v>7.5784000000000038</v>
      </c>
      <c r="D9">
        <v>4.2973214285714283</v>
      </c>
      <c r="E9">
        <v>11.769333333333336</v>
      </c>
      <c r="F9">
        <v>16.037749999999996</v>
      </c>
      <c r="G9">
        <v>12.808690821256011</v>
      </c>
      <c r="H9">
        <v>6.8042499999999988</v>
      </c>
      <c r="I9">
        <v>10.597769230769233</v>
      </c>
      <c r="J9">
        <v>13.416937984496128</v>
      </c>
      <c r="K9">
        <v>7.4265623590838921</v>
      </c>
      <c r="L9">
        <v>11.845860795454543</v>
      </c>
      <c r="M9">
        <v>10.732841799709725</v>
      </c>
      <c r="N9">
        <v>13.258165709598028</v>
      </c>
      <c r="O9">
        <v>7.9901428571428577</v>
      </c>
      <c r="P9">
        <v>13.809153846153833</v>
      </c>
      <c r="Q9">
        <v>7.3863749999999992</v>
      </c>
      <c r="R9">
        <v>7.9843333333333302</v>
      </c>
      <c r="S9">
        <v>19.507123287671234</v>
      </c>
      <c r="T9">
        <v>16.267385964912279</v>
      </c>
      <c r="U9">
        <v>22.614237288135595</v>
      </c>
      <c r="V9">
        <v>11.025717391304342</v>
      </c>
      <c r="W9">
        <v>19.771882352941169</v>
      </c>
      <c r="Y9">
        <v>8</v>
      </c>
      <c r="Z9">
        <f t="shared" si="0"/>
        <v>10.498299116632154</v>
      </c>
      <c r="AA9">
        <f t="shared" si="1"/>
        <v>10.018276073960758</v>
      </c>
      <c r="AB9">
        <f t="shared" si="2"/>
        <v>10.193502090989629</v>
      </c>
      <c r="AC9">
        <f t="shared" si="3"/>
        <v>17.837269256992926</v>
      </c>
    </row>
    <row r="10" spans="1:35" x14ac:dyDescent="0.2">
      <c r="A10">
        <v>2020</v>
      </c>
      <c r="B10">
        <v>9</v>
      </c>
      <c r="C10">
        <v>8.88665384615385</v>
      </c>
      <c r="D10">
        <v>4.694</v>
      </c>
      <c r="E10">
        <v>11.487392156862743</v>
      </c>
      <c r="F10">
        <v>19.061583333333331</v>
      </c>
      <c r="G10">
        <v>12.817140096618363</v>
      </c>
      <c r="H10">
        <v>8.1299999999999972</v>
      </c>
      <c r="I10">
        <v>11.856269230769236</v>
      </c>
      <c r="J10">
        <v>18.076775193798465</v>
      </c>
      <c r="K10">
        <v>13.187843182627255</v>
      </c>
      <c r="L10">
        <v>16.61009374999999</v>
      </c>
      <c r="M10">
        <v>11.958043541364296</v>
      </c>
      <c r="N10">
        <v>13.896308449548814</v>
      </c>
      <c r="O10">
        <v>10.249357142857146</v>
      </c>
      <c r="P10">
        <v>14.418471153846152</v>
      </c>
      <c r="Q10">
        <v>11.709249999999999</v>
      </c>
      <c r="R10">
        <v>11.147888888888886</v>
      </c>
      <c r="S10">
        <v>21.716582191780844</v>
      </c>
      <c r="T10">
        <v>18.961508771929829</v>
      </c>
      <c r="U10">
        <v>26.242406779661046</v>
      </c>
      <c r="V10">
        <v>12.436391304347822</v>
      </c>
      <c r="W10">
        <v>19.498274509803885</v>
      </c>
      <c r="Y10">
        <v>9</v>
      </c>
      <c r="Z10">
        <f t="shared" si="0"/>
        <v>11.389353886593657</v>
      </c>
      <c r="AA10">
        <f t="shared" si="1"/>
        <v>13.572196271438987</v>
      </c>
      <c r="AB10">
        <f t="shared" si="2"/>
        <v>12.229886529417549</v>
      </c>
      <c r="AC10">
        <f t="shared" si="3"/>
        <v>19.771032711504688</v>
      </c>
    </row>
    <row r="11" spans="1:35" x14ac:dyDescent="0.2">
      <c r="A11">
        <v>2020</v>
      </c>
      <c r="B11">
        <v>10</v>
      </c>
      <c r="C11">
        <v>11.33129230769231</v>
      </c>
      <c r="D11">
        <v>4.694</v>
      </c>
      <c r="E11">
        <v>13.359529411764715</v>
      </c>
      <c r="F11">
        <v>20.573500000000003</v>
      </c>
      <c r="G11">
        <v>16.52601449275361</v>
      </c>
      <c r="H11">
        <v>12.086000000000006</v>
      </c>
      <c r="I11">
        <v>12.618999999999996</v>
      </c>
      <c r="J11">
        <v>26.451069767441865</v>
      </c>
      <c r="K11">
        <v>11.931252224991104</v>
      </c>
      <c r="L11">
        <v>18.696670454545487</v>
      </c>
      <c r="M11">
        <v>13.239512336719891</v>
      </c>
      <c r="N11">
        <v>14.950680885972103</v>
      </c>
      <c r="O11">
        <v>14.674035714285713</v>
      </c>
      <c r="P11">
        <v>17.851961538461538</v>
      </c>
      <c r="Q11">
        <v>11.709249999999999</v>
      </c>
      <c r="R11">
        <v>13.769047619047626</v>
      </c>
      <c r="S11">
        <v>25.117171232876679</v>
      </c>
      <c r="T11">
        <v>21.316508771929804</v>
      </c>
      <c r="U11">
        <v>27.788293785310692</v>
      </c>
      <c r="V11">
        <v>11.796760869565221</v>
      </c>
      <c r="W11">
        <v>24.539333333333342</v>
      </c>
      <c r="Y11">
        <v>10</v>
      </c>
      <c r="Z11">
        <f t="shared" si="0"/>
        <v>13.296867242442129</v>
      </c>
      <c r="AA11">
        <f t="shared" si="1"/>
        <v>16.356798489395693</v>
      </c>
      <c r="AB11">
        <f t="shared" si="2"/>
        <v>14.365748015747812</v>
      </c>
      <c r="AC11">
        <f t="shared" si="3"/>
        <v>22.111613598603149</v>
      </c>
    </row>
    <row r="12" spans="1:35" x14ac:dyDescent="0.2">
      <c r="A12">
        <v>2020</v>
      </c>
      <c r="B12">
        <v>11</v>
      </c>
      <c r="C12">
        <v>13.60351538461539</v>
      </c>
      <c r="D12">
        <v>6.6304571428571437</v>
      </c>
      <c r="E12">
        <v>14.273058823529416</v>
      </c>
      <c r="F12">
        <v>21.707749999999994</v>
      </c>
      <c r="G12">
        <v>20.89360869565218</v>
      </c>
      <c r="H12">
        <v>12.481999999999994</v>
      </c>
      <c r="I12">
        <v>15.509666666666662</v>
      </c>
      <c r="J12">
        <v>30.089573643410873</v>
      </c>
      <c r="K12">
        <v>16.431737213717842</v>
      </c>
      <c r="L12">
        <v>22.55228124999995</v>
      </c>
      <c r="M12">
        <v>15.11497822931786</v>
      </c>
      <c r="N12">
        <v>14.789158326497134</v>
      </c>
      <c r="O12">
        <v>21.183380952380954</v>
      </c>
      <c r="P12">
        <v>18.624298076923079</v>
      </c>
      <c r="Q12">
        <v>16.639250000000001</v>
      </c>
      <c r="R12">
        <v>16.537285714285719</v>
      </c>
      <c r="S12">
        <v>27.867808219178073</v>
      </c>
      <c r="T12">
        <v>25.593842105263104</v>
      </c>
      <c r="U12">
        <v>28.228073446327699</v>
      </c>
      <c r="V12">
        <v>22.51843478260869</v>
      </c>
      <c r="W12">
        <v>24.281980392156882</v>
      </c>
      <c r="Y12">
        <v>11</v>
      </c>
      <c r="Z12">
        <f t="shared" si="0"/>
        <v>15.421678009330824</v>
      </c>
      <c r="AA12">
        <f t="shared" si="1"/>
        <v>19.413051754759064</v>
      </c>
      <c r="AB12">
        <f t="shared" si="2"/>
        <v>17.148058549900792</v>
      </c>
      <c r="AC12">
        <f t="shared" si="3"/>
        <v>25.698027789106892</v>
      </c>
    </row>
    <row r="13" spans="1:35" x14ac:dyDescent="0.2">
      <c r="A13">
        <v>2020</v>
      </c>
      <c r="B13">
        <v>12</v>
      </c>
      <c r="C13">
        <v>16.094784615384611</v>
      </c>
      <c r="D13">
        <v>11.471599999999999</v>
      </c>
      <c r="E13">
        <v>14.192343137254905</v>
      </c>
      <c r="F13">
        <v>21.401416666666666</v>
      </c>
      <c r="G13">
        <v>19.228748792270512</v>
      </c>
      <c r="H13">
        <v>18.132249999999999</v>
      </c>
      <c r="I13">
        <v>17.883512820512831</v>
      </c>
      <c r="J13">
        <v>31.109077519379873</v>
      </c>
      <c r="K13">
        <v>21.149079387682477</v>
      </c>
      <c r="L13">
        <v>22.448556818181796</v>
      </c>
      <c r="M13">
        <v>16.658833091436858</v>
      </c>
      <c r="N13">
        <v>16.552912223133724</v>
      </c>
      <c r="O13">
        <v>22.732035714285704</v>
      </c>
      <c r="P13">
        <v>18.35363461538461</v>
      </c>
      <c r="Q13">
        <v>16.639250000000001</v>
      </c>
      <c r="R13">
        <v>20.771666666666665</v>
      </c>
      <c r="S13">
        <v>24.5067465753425</v>
      </c>
      <c r="T13">
        <v>29.219684210526275</v>
      </c>
      <c r="U13">
        <v>24.821412429378544</v>
      </c>
      <c r="V13">
        <v>22.48039130434784</v>
      </c>
      <c r="W13">
        <v>23.113235294117668</v>
      </c>
      <c r="Y13">
        <v>12</v>
      </c>
      <c r="Z13">
        <f t="shared" si="0"/>
        <v>16.477778642315336</v>
      </c>
      <c r="AA13">
        <f t="shared" si="1"/>
        <v>22.144495309151395</v>
      </c>
      <c r="AB13">
        <f t="shared" si="2"/>
        <v>18.618055385151258</v>
      </c>
      <c r="AC13">
        <f t="shared" si="3"/>
        <v>24.828293962742563</v>
      </c>
    </row>
    <row r="14" spans="1:35" x14ac:dyDescent="0.2">
      <c r="A14">
        <v>2020</v>
      </c>
      <c r="B14">
        <v>13</v>
      </c>
      <c r="C14">
        <v>17.371500000000001</v>
      </c>
      <c r="D14">
        <v>11.471599999999999</v>
      </c>
      <c r="E14">
        <v>15.678500000000012</v>
      </c>
      <c r="F14">
        <v>20.788749999999997</v>
      </c>
      <c r="G14">
        <v>18.748135265700483</v>
      </c>
      <c r="H14">
        <v>22.475500000000007</v>
      </c>
      <c r="I14">
        <v>17.292500000000004</v>
      </c>
      <c r="J14">
        <v>32.201108527131765</v>
      </c>
      <c r="K14">
        <v>21.88209416162335</v>
      </c>
      <c r="L14">
        <v>24.546065340909127</v>
      </c>
      <c r="M14">
        <v>16.931396226415089</v>
      </c>
      <c r="N14">
        <v>16.742339622641513</v>
      </c>
      <c r="O14">
        <v>22.038500000000006</v>
      </c>
      <c r="P14">
        <v>20.296124999999993</v>
      </c>
      <c r="Q14">
        <v>17.96725</v>
      </c>
      <c r="R14">
        <v>24.052333333333323</v>
      </c>
      <c r="S14">
        <v>27.443321917808198</v>
      </c>
      <c r="T14">
        <v>30.870859649122767</v>
      </c>
      <c r="U14">
        <v>25.105073446327669</v>
      </c>
      <c r="V14">
        <v>20.063000000000017</v>
      </c>
      <c r="W14">
        <v>26.890313725490209</v>
      </c>
      <c r="Y14">
        <v>13</v>
      </c>
      <c r="Z14">
        <f t="shared" si="0"/>
        <v>16.811697053140101</v>
      </c>
      <c r="AA14">
        <f t="shared" si="1"/>
        <v>23.679453605932853</v>
      </c>
      <c r="AB14">
        <f t="shared" si="2"/>
        <v>19.671324030398321</v>
      </c>
      <c r="AC14">
        <f t="shared" si="3"/>
        <v>26.074513747749773</v>
      </c>
    </row>
    <row r="15" spans="1:35" x14ac:dyDescent="0.2">
      <c r="A15">
        <v>2020</v>
      </c>
      <c r="B15">
        <v>14</v>
      </c>
      <c r="C15">
        <v>16.528723076923072</v>
      </c>
      <c r="D15">
        <v>11.471599999999999</v>
      </c>
      <c r="E15">
        <v>15.299803921568619</v>
      </c>
      <c r="F15">
        <v>21.928749999999997</v>
      </c>
      <c r="G15">
        <v>15.487347826086966</v>
      </c>
      <c r="H15">
        <v>24.181249999999991</v>
      </c>
      <c r="I15">
        <v>20.160025641025641</v>
      </c>
      <c r="J15">
        <v>34.424612403100781</v>
      </c>
      <c r="K15">
        <v>25.928989616708211</v>
      </c>
      <c r="L15">
        <v>25.558278409090917</v>
      </c>
      <c r="M15">
        <v>17.427065312046434</v>
      </c>
      <c r="N15">
        <v>19.528885972108281</v>
      </c>
      <c r="O15">
        <v>22.110773809523806</v>
      </c>
      <c r="P15">
        <v>21.224557692307691</v>
      </c>
      <c r="Q15">
        <v>19.295250000000003</v>
      </c>
      <c r="R15">
        <v>25.868793650793652</v>
      </c>
      <c r="S15">
        <v>27.897260273972581</v>
      </c>
      <c r="T15">
        <v>32.213508771929803</v>
      </c>
      <c r="U15">
        <v>29.539389830508473</v>
      </c>
      <c r="V15">
        <v>18.85810869565216</v>
      </c>
      <c r="W15">
        <v>27.948058823529369</v>
      </c>
      <c r="Y15">
        <v>14</v>
      </c>
      <c r="Z15">
        <f t="shared" si="0"/>
        <v>16.143244964915731</v>
      </c>
      <c r="AA15">
        <f t="shared" si="1"/>
        <v>26.050631213985106</v>
      </c>
      <c r="AB15">
        <f t="shared" si="2"/>
        <v>20.909221072796644</v>
      </c>
      <c r="AC15">
        <f t="shared" si="3"/>
        <v>27.291265279118477</v>
      </c>
    </row>
    <row r="16" spans="1:35" x14ac:dyDescent="0.2">
      <c r="A16">
        <v>2020</v>
      </c>
      <c r="B16">
        <v>15</v>
      </c>
      <c r="C16">
        <v>20.294092307692303</v>
      </c>
      <c r="D16">
        <v>15.237314285714287</v>
      </c>
      <c r="E16">
        <v>18.620509803921561</v>
      </c>
      <c r="F16">
        <v>22.498749999999994</v>
      </c>
      <c r="G16">
        <v>18.379623188405763</v>
      </c>
      <c r="H16">
        <v>24.847499999999982</v>
      </c>
      <c r="I16">
        <v>21.743717948717954</v>
      </c>
      <c r="J16">
        <v>33.865627906976719</v>
      </c>
      <c r="K16">
        <v>28.115655096712942</v>
      </c>
      <c r="L16">
        <v>25.946323863636337</v>
      </c>
      <c r="M16">
        <v>19.265521044992742</v>
      </c>
      <c r="N16">
        <v>20.974398687448719</v>
      </c>
      <c r="O16">
        <v>20.534952380952387</v>
      </c>
      <c r="P16">
        <v>20.553596153846154</v>
      </c>
      <c r="Q16">
        <v>19.295250000000003</v>
      </c>
      <c r="R16">
        <v>28.832857142857147</v>
      </c>
      <c r="S16">
        <v>27.556164383561651</v>
      </c>
      <c r="T16">
        <v>30.323684210526356</v>
      </c>
      <c r="U16">
        <v>28.075146892655361</v>
      </c>
      <c r="V16">
        <v>17.313978260869572</v>
      </c>
      <c r="W16">
        <v>31.089843137254856</v>
      </c>
      <c r="Y16">
        <v>15</v>
      </c>
      <c r="Z16">
        <f t="shared" si="0"/>
        <v>19.00605791714678</v>
      </c>
      <c r="AA16">
        <f t="shared" si="1"/>
        <v>26.90376496320879</v>
      </c>
      <c r="AB16">
        <f t="shared" si="2"/>
        <v>21.576095901682859</v>
      </c>
      <c r="AC16">
        <f t="shared" si="3"/>
        <v>26.871763376973558</v>
      </c>
    </row>
    <row r="17" spans="1:29" x14ac:dyDescent="0.2">
      <c r="A17">
        <v>2020</v>
      </c>
      <c r="B17">
        <v>16</v>
      </c>
      <c r="C17">
        <v>23.570384615384608</v>
      </c>
      <c r="D17">
        <v>16.743600000000001</v>
      </c>
      <c r="E17">
        <v>19.856539215686286</v>
      </c>
      <c r="F17">
        <v>27.024000000000001</v>
      </c>
      <c r="G17">
        <v>22.240471014492726</v>
      </c>
      <c r="H17">
        <v>27.617250000000009</v>
      </c>
      <c r="I17">
        <v>23.694948717948723</v>
      </c>
      <c r="J17">
        <v>37.201333333333366</v>
      </c>
      <c r="K17">
        <v>29.007860982556071</v>
      </c>
      <c r="L17">
        <v>30.750329545454534</v>
      </c>
      <c r="M17">
        <v>18.628830188679231</v>
      </c>
      <c r="N17">
        <v>25.290697292862998</v>
      </c>
      <c r="O17">
        <v>21.190428571428576</v>
      </c>
      <c r="P17">
        <v>20.494711538461534</v>
      </c>
      <c r="Q17">
        <v>19.644749999999995</v>
      </c>
      <c r="R17">
        <v>30.696460317460325</v>
      </c>
      <c r="S17">
        <v>24.825842465753414</v>
      </c>
      <c r="T17">
        <v>34.895175438596439</v>
      </c>
      <c r="U17">
        <v>30.374406779660983</v>
      </c>
      <c r="V17">
        <v>23.698000000000015</v>
      </c>
      <c r="W17">
        <v>30.234784313725477</v>
      </c>
      <c r="Y17">
        <v>16</v>
      </c>
      <c r="Z17">
        <f t="shared" si="0"/>
        <v>21.886998969112724</v>
      </c>
      <c r="AA17">
        <f t="shared" si="1"/>
        <v>29.654344515858543</v>
      </c>
      <c r="AB17">
        <f t="shared" si="2"/>
        <v>22.657646318148775</v>
      </c>
      <c r="AC17">
        <f t="shared" si="3"/>
        <v>28.805641799547267</v>
      </c>
    </row>
    <row r="18" spans="1:29" x14ac:dyDescent="0.2">
      <c r="A18">
        <v>2020</v>
      </c>
      <c r="B18">
        <v>17</v>
      </c>
      <c r="C18">
        <v>21.520338461538458</v>
      </c>
      <c r="D18">
        <v>16.743600000000001</v>
      </c>
      <c r="E18">
        <v>20.655549019607847</v>
      </c>
      <c r="F18">
        <v>28.216833333333341</v>
      </c>
      <c r="G18">
        <v>27.064483091787398</v>
      </c>
      <c r="H18">
        <v>31.945249999999991</v>
      </c>
      <c r="I18">
        <v>24.437576923076918</v>
      </c>
      <c r="J18">
        <v>29.624930232558153</v>
      </c>
      <c r="K18">
        <v>34.025218049127837</v>
      </c>
      <c r="L18">
        <v>27.559295454545474</v>
      </c>
      <c r="M18">
        <v>19.498566037735841</v>
      </c>
      <c r="N18">
        <v>25.597099261689912</v>
      </c>
      <c r="O18">
        <v>25.74205952380952</v>
      </c>
      <c r="P18">
        <v>21.194480769230765</v>
      </c>
      <c r="Q18">
        <v>19.644749999999995</v>
      </c>
      <c r="R18">
        <v>32.715333333333348</v>
      </c>
      <c r="S18">
        <v>25.893547945205501</v>
      </c>
      <c r="T18">
        <v>31.719175438596526</v>
      </c>
      <c r="U18">
        <v>28.626192090395474</v>
      </c>
      <c r="V18">
        <v>20.725826086956534</v>
      </c>
      <c r="W18">
        <v>28.703215686274511</v>
      </c>
      <c r="Y18">
        <v>17</v>
      </c>
      <c r="Z18">
        <f t="shared" si="0"/>
        <v>22.84016078125341</v>
      </c>
      <c r="AA18">
        <f t="shared" si="1"/>
        <v>29.51845413186167</v>
      </c>
      <c r="AB18">
        <f t="shared" si="2"/>
        <v>24.065381487633232</v>
      </c>
      <c r="AC18">
        <f t="shared" si="3"/>
        <v>27.13359144948571</v>
      </c>
    </row>
    <row r="19" spans="1:29" x14ac:dyDescent="0.2">
      <c r="A19">
        <v>2020</v>
      </c>
      <c r="B19">
        <v>18</v>
      </c>
      <c r="C19">
        <v>20.522584615384609</v>
      </c>
      <c r="D19">
        <v>17.384399999999999</v>
      </c>
      <c r="E19">
        <v>18.527078431372555</v>
      </c>
      <c r="F19">
        <v>30.602500000000006</v>
      </c>
      <c r="G19">
        <v>25.455106280193213</v>
      </c>
      <c r="H19">
        <v>28.36075000000001</v>
      </c>
      <c r="I19">
        <v>24.176692307692292</v>
      </c>
      <c r="J19">
        <v>32.34851162790698</v>
      </c>
      <c r="K19">
        <v>33.380740239705752</v>
      </c>
      <c r="L19">
        <v>26.770284090909083</v>
      </c>
      <c r="M19">
        <v>20.028063860667622</v>
      </c>
      <c r="N19">
        <v>24.782733388022976</v>
      </c>
      <c r="O19">
        <v>26.667571428571431</v>
      </c>
      <c r="P19">
        <v>26.81186538461538</v>
      </c>
      <c r="Q19">
        <v>20.427749999999996</v>
      </c>
      <c r="R19">
        <v>36.131857142857136</v>
      </c>
      <c r="S19">
        <v>25.360123287671271</v>
      </c>
      <c r="T19">
        <v>27.825228070175399</v>
      </c>
      <c r="U19">
        <v>29.886259887005657</v>
      </c>
      <c r="V19">
        <v>21.810304347826097</v>
      </c>
      <c r="W19">
        <v>33.630078431372553</v>
      </c>
      <c r="Y19">
        <v>18</v>
      </c>
      <c r="Z19">
        <f t="shared" si="0"/>
        <v>22.498333865390077</v>
      </c>
      <c r="AA19">
        <f t="shared" si="1"/>
        <v>29.007395653242821</v>
      </c>
      <c r="AB19">
        <f t="shared" si="2"/>
        <v>25.808306867455759</v>
      </c>
      <c r="AC19">
        <f t="shared" si="3"/>
        <v>27.702398804810194</v>
      </c>
    </row>
    <row r="20" spans="1:29" x14ac:dyDescent="0.2">
      <c r="A20">
        <v>2020</v>
      </c>
      <c r="B20">
        <v>19</v>
      </c>
      <c r="C20">
        <v>21.737823076923068</v>
      </c>
      <c r="D20">
        <v>21.229199999999995</v>
      </c>
      <c r="E20">
        <v>18.620039215686273</v>
      </c>
      <c r="F20">
        <v>27.938166666666664</v>
      </c>
      <c r="G20">
        <v>25.523357487922702</v>
      </c>
      <c r="H20">
        <v>30.019999999999985</v>
      </c>
      <c r="I20">
        <v>25.791384615384612</v>
      </c>
      <c r="J20">
        <v>31.335806201550376</v>
      </c>
      <c r="K20">
        <v>34.481505399311814</v>
      </c>
      <c r="L20">
        <v>26.373392045454558</v>
      </c>
      <c r="M20">
        <v>20.530252539912915</v>
      </c>
      <c r="N20">
        <v>23.618821985233797</v>
      </c>
      <c r="O20">
        <v>25.869083333333343</v>
      </c>
      <c r="P20">
        <v>27.879432692307677</v>
      </c>
      <c r="Q20">
        <v>21.210749999999997</v>
      </c>
      <c r="R20">
        <v>40.634999999999998</v>
      </c>
      <c r="S20">
        <v>24.765541095890431</v>
      </c>
      <c r="T20">
        <v>21.86536842105259</v>
      </c>
      <c r="U20">
        <v>30.74514124293783</v>
      </c>
      <c r="V20">
        <v>19.364956521739099</v>
      </c>
      <c r="W20">
        <v>34.618588235294133</v>
      </c>
      <c r="Y20">
        <v>19</v>
      </c>
      <c r="Z20">
        <f t="shared" si="0"/>
        <v>23.009717289439738</v>
      </c>
      <c r="AA20">
        <f t="shared" si="1"/>
        <v>29.600417652340269</v>
      </c>
      <c r="AB20">
        <f t="shared" si="2"/>
        <v>26.623890091797957</v>
      </c>
      <c r="AC20">
        <f t="shared" si="3"/>
        <v>26.271919103382817</v>
      </c>
    </row>
    <row r="21" spans="1:29" x14ac:dyDescent="0.2">
      <c r="A21">
        <v>2020</v>
      </c>
      <c r="B21">
        <v>20</v>
      </c>
      <c r="C21">
        <v>23.977215384615388</v>
      </c>
      <c r="D21">
        <v>21.229199999999995</v>
      </c>
      <c r="E21">
        <v>22.29481372549019</v>
      </c>
      <c r="F21">
        <v>26.605999999999995</v>
      </c>
      <c r="G21">
        <v>26.000217391304353</v>
      </c>
      <c r="H21">
        <v>25.290499999999998</v>
      </c>
      <c r="I21">
        <v>28.335102564102556</v>
      </c>
      <c r="J21">
        <v>31.056085271317855</v>
      </c>
      <c r="K21">
        <v>33.027055179779261</v>
      </c>
      <c r="L21">
        <v>24.316045454545474</v>
      </c>
      <c r="M21">
        <v>22.869933236574735</v>
      </c>
      <c r="N21">
        <v>21.396981132075464</v>
      </c>
      <c r="O21">
        <v>26.218238095238096</v>
      </c>
      <c r="P21">
        <v>29.416384615384633</v>
      </c>
      <c r="Q21">
        <v>21.210749999999997</v>
      </c>
      <c r="R21">
        <v>33.365158730158726</v>
      </c>
      <c r="S21">
        <v>24.415938356164371</v>
      </c>
      <c r="T21">
        <v>27.050842105263186</v>
      </c>
      <c r="U21">
        <v>29.204694915254233</v>
      </c>
      <c r="V21">
        <v>20.097760869565196</v>
      </c>
      <c r="W21">
        <v>35.360196078431414</v>
      </c>
      <c r="Y21">
        <v>20</v>
      </c>
      <c r="Z21">
        <f t="shared" si="0"/>
        <v>24.021489300281985</v>
      </c>
      <c r="AA21">
        <f t="shared" si="1"/>
        <v>28.404957693949029</v>
      </c>
      <c r="AB21">
        <f t="shared" si="2"/>
        <v>25.74624096823861</v>
      </c>
      <c r="AC21">
        <f t="shared" si="3"/>
        <v>27.225886464935684</v>
      </c>
    </row>
    <row r="22" spans="1:29" x14ac:dyDescent="0.2">
      <c r="A22">
        <v>2020</v>
      </c>
      <c r="B22">
        <v>21</v>
      </c>
      <c r="C22">
        <v>24.289723076923089</v>
      </c>
      <c r="D22">
        <v>21.229199999999995</v>
      </c>
      <c r="E22">
        <v>19.376254901960788</v>
      </c>
      <c r="F22">
        <v>26.994000000000007</v>
      </c>
      <c r="G22">
        <v>23.70203381642515</v>
      </c>
      <c r="H22">
        <v>30.423999999999989</v>
      </c>
      <c r="I22">
        <v>27.232987179487189</v>
      </c>
      <c r="J22">
        <v>29.584868217054272</v>
      </c>
      <c r="K22">
        <v>29.047215853803237</v>
      </c>
      <c r="L22">
        <v>26.396863636363616</v>
      </c>
      <c r="M22">
        <v>21.527065312046453</v>
      </c>
      <c r="N22">
        <v>21.034148208914409</v>
      </c>
      <c r="O22">
        <v>27.949226190476171</v>
      </c>
      <c r="P22">
        <v>27.726201923076925</v>
      </c>
      <c r="Q22">
        <v>19.153749999999999</v>
      </c>
      <c r="R22">
        <v>32.3885873015873</v>
      </c>
      <c r="S22">
        <v>25.839965753424639</v>
      </c>
      <c r="T22">
        <v>26.638122807017581</v>
      </c>
      <c r="U22">
        <v>30.802457627118606</v>
      </c>
      <c r="V22">
        <v>22.2768260869565</v>
      </c>
      <c r="W22">
        <v>31.378333333333345</v>
      </c>
      <c r="Y22">
        <v>21</v>
      </c>
      <c r="Z22">
        <f t="shared" si="0"/>
        <v>23.118242359061803</v>
      </c>
      <c r="AA22">
        <f t="shared" si="1"/>
        <v>28.537186977341655</v>
      </c>
      <c r="AB22">
        <f t="shared" si="2"/>
        <v>24.963163156016876</v>
      </c>
      <c r="AC22">
        <f t="shared" si="3"/>
        <v>27.387141121570131</v>
      </c>
    </row>
    <row r="23" spans="1:29" x14ac:dyDescent="0.2">
      <c r="A23">
        <v>2020</v>
      </c>
      <c r="B23">
        <v>22</v>
      </c>
      <c r="C23">
        <v>25.099107692307694</v>
      </c>
      <c r="D23">
        <v>21.121199999999998</v>
      </c>
      <c r="E23">
        <v>17.72328431372549</v>
      </c>
      <c r="F23">
        <v>26.219666666666665</v>
      </c>
      <c r="G23">
        <v>26.151801932367146</v>
      </c>
      <c r="H23">
        <v>26.63549999999999</v>
      </c>
      <c r="I23">
        <v>26.816923076923068</v>
      </c>
      <c r="J23">
        <v>31.498666666666644</v>
      </c>
      <c r="K23">
        <v>28.308472113444871</v>
      </c>
      <c r="L23">
        <v>26.976039772727255</v>
      </c>
      <c r="M23">
        <v>20.083018867924523</v>
      </c>
      <c r="N23">
        <v>23.523237626469783</v>
      </c>
      <c r="O23">
        <v>28.684047619047607</v>
      </c>
      <c r="P23">
        <v>27.342634615384625</v>
      </c>
      <c r="Q23">
        <v>19.153749999999999</v>
      </c>
      <c r="R23">
        <v>29.355476190476192</v>
      </c>
      <c r="S23">
        <v>26.389404109589048</v>
      </c>
      <c r="T23">
        <v>32.099035087719265</v>
      </c>
      <c r="U23">
        <v>33.175214689265573</v>
      </c>
      <c r="V23">
        <v>22.520369565217393</v>
      </c>
      <c r="W23">
        <v>29.877705882352963</v>
      </c>
      <c r="Y23">
        <v>22</v>
      </c>
      <c r="Z23">
        <f t="shared" si="0"/>
        <v>23.2630121210134</v>
      </c>
      <c r="AA23">
        <f t="shared" si="1"/>
        <v>28.04712032595237</v>
      </c>
      <c r="AB23">
        <f t="shared" si="2"/>
        <v>24.690360819883789</v>
      </c>
      <c r="AC23">
        <f t="shared" si="3"/>
        <v>28.812345866828849</v>
      </c>
    </row>
    <row r="24" spans="1:29" x14ac:dyDescent="0.2">
      <c r="A24">
        <v>2020</v>
      </c>
      <c r="B24">
        <v>23</v>
      </c>
      <c r="C24">
        <v>22.379323076923086</v>
      </c>
      <c r="D24">
        <v>21.040199999999999</v>
      </c>
      <c r="E24">
        <v>17.390705882352947</v>
      </c>
      <c r="F24">
        <v>24.670999999999996</v>
      </c>
      <c r="G24">
        <v>30.759483091787448</v>
      </c>
      <c r="H24">
        <v>24.728749999999994</v>
      </c>
      <c r="I24">
        <v>27.089192307692308</v>
      </c>
      <c r="J24">
        <v>33.814697674418611</v>
      </c>
      <c r="K24">
        <v>30.68210804556778</v>
      </c>
      <c r="L24">
        <v>26.544494318181833</v>
      </c>
      <c r="M24">
        <v>18.196267053701007</v>
      </c>
      <c r="N24">
        <v>21.844954881050032</v>
      </c>
      <c r="O24">
        <v>29.366702380952397</v>
      </c>
      <c r="P24">
        <v>26.176634615384629</v>
      </c>
      <c r="Q24">
        <v>20.839500000000001</v>
      </c>
      <c r="R24">
        <v>27.835380952380952</v>
      </c>
      <c r="S24">
        <v>27.957993150684917</v>
      </c>
      <c r="T24">
        <v>33.011140350877177</v>
      </c>
      <c r="U24">
        <v>33.80076836158193</v>
      </c>
      <c r="V24">
        <v>24.483130434782598</v>
      </c>
      <c r="W24">
        <v>30.574843137254923</v>
      </c>
      <c r="Y24">
        <v>23</v>
      </c>
      <c r="Z24">
        <f t="shared" si="0"/>
        <v>23.248142410212694</v>
      </c>
      <c r="AA24">
        <f t="shared" si="1"/>
        <v>28.571848469172107</v>
      </c>
      <c r="AB24">
        <f t="shared" si="2"/>
        <v>24.043239980578168</v>
      </c>
      <c r="AC24">
        <f t="shared" si="3"/>
        <v>29.965575087036306</v>
      </c>
    </row>
    <row r="25" spans="1:29" x14ac:dyDescent="0.2">
      <c r="A25">
        <v>2020</v>
      </c>
      <c r="B25">
        <v>24</v>
      </c>
      <c r="C25">
        <v>22.381353846153843</v>
      </c>
      <c r="D25">
        <v>21.040199999999999</v>
      </c>
      <c r="E25">
        <v>18.478529411764697</v>
      </c>
      <c r="F25">
        <v>22.31633333333334</v>
      </c>
      <c r="G25">
        <v>25.376628019323679</v>
      </c>
      <c r="H25">
        <v>29.858500000000014</v>
      </c>
      <c r="I25">
        <v>29.097000000000005</v>
      </c>
      <c r="J25">
        <v>29.531356589147283</v>
      </c>
      <c r="K25">
        <v>35.402438323246749</v>
      </c>
      <c r="L25">
        <v>26.297755681818174</v>
      </c>
      <c r="M25">
        <v>17.70238606676342</v>
      </c>
      <c r="N25">
        <v>17.956652994257588</v>
      </c>
      <c r="O25">
        <v>27.395761904761912</v>
      </c>
      <c r="P25">
        <v>30.055980769230761</v>
      </c>
      <c r="Q25">
        <v>22.52525</v>
      </c>
      <c r="R25">
        <v>29.883761904761894</v>
      </c>
      <c r="S25">
        <v>33.530554794520569</v>
      </c>
      <c r="T25">
        <v>33.961824561403532</v>
      </c>
      <c r="U25">
        <v>31.686220338983066</v>
      </c>
      <c r="V25">
        <v>34.635391304347827</v>
      </c>
      <c r="W25">
        <v>38.243509803921604</v>
      </c>
      <c r="Y25">
        <v>24</v>
      </c>
      <c r="Z25">
        <f t="shared" si="0"/>
        <v>21.918608922115112</v>
      </c>
      <c r="AA25">
        <f t="shared" si="1"/>
        <v>30.037410118842445</v>
      </c>
      <c r="AB25">
        <f t="shared" si="2"/>
        <v>24.253298939962594</v>
      </c>
      <c r="AC25">
        <f t="shared" si="3"/>
        <v>34.41150016063532</v>
      </c>
    </row>
    <row r="26" spans="1:29" x14ac:dyDescent="0.2">
      <c r="A26">
        <v>2020</v>
      </c>
      <c r="B26">
        <v>25</v>
      </c>
      <c r="C26">
        <v>20.753761538461546</v>
      </c>
      <c r="D26">
        <v>21.040199999999999</v>
      </c>
      <c r="E26">
        <v>19.938235294117629</v>
      </c>
      <c r="F26">
        <v>21.139000000000006</v>
      </c>
      <c r="G26">
        <v>23.320971014492745</v>
      </c>
      <c r="H26">
        <v>21.277249999999995</v>
      </c>
      <c r="I26">
        <v>29.974474358974366</v>
      </c>
      <c r="J26">
        <v>29.834635658914735</v>
      </c>
      <c r="K26">
        <v>27.761755695977246</v>
      </c>
      <c r="L26">
        <v>32.340414772727222</v>
      </c>
      <c r="M26">
        <v>14.638628447024665</v>
      </c>
      <c r="N26">
        <v>19.98188679245283</v>
      </c>
      <c r="O26">
        <v>31.905571428571438</v>
      </c>
      <c r="P26">
        <v>36.983996794871786</v>
      </c>
      <c r="Q26">
        <v>22.52525</v>
      </c>
      <c r="R26">
        <v>34.369333333333323</v>
      </c>
      <c r="S26">
        <v>29.588828767123271</v>
      </c>
      <c r="T26">
        <v>34.1469824561403</v>
      </c>
      <c r="U26">
        <v>25.764915254237287</v>
      </c>
      <c r="V26">
        <v>34.970913043478241</v>
      </c>
      <c r="W26">
        <v>36.931686274509751</v>
      </c>
      <c r="Y26">
        <v>25</v>
      </c>
      <c r="Z26">
        <f t="shared" si="0"/>
        <v>21.238433569414386</v>
      </c>
      <c r="AA26">
        <f t="shared" si="1"/>
        <v>28.237706097318711</v>
      </c>
      <c r="AB26">
        <f t="shared" si="2"/>
        <v>26.734111132709007</v>
      </c>
      <c r="AC26">
        <f t="shared" si="3"/>
        <v>32.280665159097772</v>
      </c>
    </row>
    <row r="28" spans="1:29" x14ac:dyDescent="0.2">
      <c r="B28" t="s">
        <v>69</v>
      </c>
      <c r="D28" t="s">
        <v>70</v>
      </c>
      <c r="E28" t="s">
        <v>69</v>
      </c>
      <c r="F28" t="s">
        <v>71</v>
      </c>
      <c r="H28" t="s">
        <v>72</v>
      </c>
      <c r="J28">
        <v>1</v>
      </c>
    </row>
    <row r="29" spans="1:29" x14ac:dyDescent="0.2">
      <c r="B29">
        <v>1</v>
      </c>
      <c r="C29" s="11">
        <v>3.774</v>
      </c>
      <c r="D29">
        <v>25</v>
      </c>
      <c r="E29">
        <v>1</v>
      </c>
      <c r="F29">
        <f>VLOOKUP(E29,$B$29:$C$135,2)</f>
        <v>3.774</v>
      </c>
      <c r="G29">
        <f>INT(((ROW(G1)-1)/46)+1)</f>
        <v>1</v>
      </c>
      <c r="H29">
        <f ca="1">AVERAGEIF($G$29:$G$3417, J28, $F$29:$F$3387)</f>
        <v>4.1182173913043467</v>
      </c>
      <c r="J29">
        <v>2</v>
      </c>
    </row>
    <row r="30" spans="1:29" x14ac:dyDescent="0.2">
      <c r="B30">
        <f>B29+D29</f>
        <v>26</v>
      </c>
      <c r="C30" s="3">
        <v>4.5279999999999996</v>
      </c>
      <c r="D30">
        <v>25</v>
      </c>
      <c r="E30">
        <v>2</v>
      </c>
      <c r="F30">
        <f t="shared" ref="F30:F93" si="5">VLOOKUP(E30,$B$29:$C$135,2)</f>
        <v>3.774</v>
      </c>
      <c r="G30">
        <f t="shared" ref="G30:G93" si="6">INT(((ROW(G2)-1)/46)+1)</f>
        <v>1</v>
      </c>
      <c r="H30">
        <f t="shared" ref="H30:H48" ca="1" si="7">AVERAGEIF($G$29:$G$3417, J29, $F$29:$F$3387)</f>
        <v>3.3436956521739147</v>
      </c>
      <c r="J30">
        <v>3</v>
      </c>
    </row>
    <row r="31" spans="1:29" x14ac:dyDescent="0.2">
      <c r="B31">
        <f>B30+D30</f>
        <v>51</v>
      </c>
      <c r="C31" s="3">
        <v>3.375</v>
      </c>
      <c r="D31">
        <v>25</v>
      </c>
      <c r="E31">
        <v>3</v>
      </c>
      <c r="F31">
        <f t="shared" si="5"/>
        <v>3.774</v>
      </c>
      <c r="G31">
        <f t="shared" si="6"/>
        <v>1</v>
      </c>
      <c r="H31">
        <f t="shared" ca="1" si="7"/>
        <v>6.1912173913043453</v>
      </c>
      <c r="J31">
        <v>4</v>
      </c>
    </row>
    <row r="32" spans="1:29" x14ac:dyDescent="0.2">
      <c r="B32">
        <f t="shared" ref="B32:B95" si="8">B31+D31</f>
        <v>76</v>
      </c>
      <c r="C32" s="3">
        <v>3.0190000000000001</v>
      </c>
      <c r="D32">
        <v>25</v>
      </c>
      <c r="E32">
        <v>4</v>
      </c>
      <c r="F32">
        <f t="shared" si="5"/>
        <v>3.774</v>
      </c>
      <c r="G32">
        <f t="shared" si="6"/>
        <v>1</v>
      </c>
      <c r="H32">
        <f t="shared" ca="1" si="7"/>
        <v>7.4841956521739172</v>
      </c>
      <c r="J32">
        <v>5</v>
      </c>
    </row>
    <row r="33" spans="2:10" x14ac:dyDescent="0.2">
      <c r="B33">
        <f t="shared" si="8"/>
        <v>101</v>
      </c>
      <c r="C33" s="3">
        <v>6.0380000000000003</v>
      </c>
      <c r="D33">
        <v>25</v>
      </c>
      <c r="E33">
        <v>5</v>
      </c>
      <c r="F33">
        <f t="shared" si="5"/>
        <v>3.774</v>
      </c>
      <c r="G33">
        <f t="shared" si="6"/>
        <v>1</v>
      </c>
      <c r="H33">
        <f t="shared" ca="1" si="7"/>
        <v>6.2020217391304397</v>
      </c>
      <c r="J33">
        <v>6</v>
      </c>
    </row>
    <row r="34" spans="2:10" x14ac:dyDescent="0.2">
      <c r="B34">
        <f t="shared" si="8"/>
        <v>126</v>
      </c>
      <c r="C34" s="3">
        <v>8.4380000000000006</v>
      </c>
      <c r="D34">
        <v>25</v>
      </c>
      <c r="E34">
        <v>6</v>
      </c>
      <c r="F34">
        <f t="shared" si="5"/>
        <v>3.774</v>
      </c>
      <c r="G34">
        <f t="shared" si="6"/>
        <v>1</v>
      </c>
      <c r="H34">
        <f t="shared" ca="1" si="7"/>
        <v>7.5470000000000059</v>
      </c>
      <c r="J34">
        <v>7</v>
      </c>
    </row>
    <row r="35" spans="2:10" x14ac:dyDescent="0.2">
      <c r="B35">
        <f t="shared" si="8"/>
        <v>151</v>
      </c>
      <c r="C35" s="3">
        <v>7.5469999999999997</v>
      </c>
      <c r="D35">
        <v>25</v>
      </c>
      <c r="E35">
        <v>7</v>
      </c>
      <c r="F35">
        <f t="shared" si="5"/>
        <v>3.774</v>
      </c>
      <c r="G35">
        <f t="shared" si="6"/>
        <v>1</v>
      </c>
      <c r="H35">
        <f t="shared" ca="1" si="7"/>
        <v>7.9243478260869606</v>
      </c>
      <c r="J35">
        <v>8</v>
      </c>
    </row>
    <row r="36" spans="2:10" x14ac:dyDescent="0.2">
      <c r="B36">
        <f t="shared" si="8"/>
        <v>176</v>
      </c>
      <c r="C36" s="3">
        <v>6.0380000000000003</v>
      </c>
      <c r="D36">
        <v>25</v>
      </c>
      <c r="E36">
        <v>8</v>
      </c>
      <c r="F36">
        <f t="shared" si="5"/>
        <v>3.774</v>
      </c>
      <c r="G36">
        <f t="shared" si="6"/>
        <v>1</v>
      </c>
      <c r="H36">
        <f t="shared" ca="1" si="7"/>
        <v>11.025717391304342</v>
      </c>
      <c r="J36">
        <v>9</v>
      </c>
    </row>
    <row r="37" spans="2:10" x14ac:dyDescent="0.2">
      <c r="B37">
        <f t="shared" si="8"/>
        <v>201</v>
      </c>
      <c r="C37" s="3">
        <v>6.0380000000000003</v>
      </c>
      <c r="D37">
        <v>25</v>
      </c>
      <c r="E37">
        <v>9</v>
      </c>
      <c r="F37">
        <f t="shared" si="5"/>
        <v>3.774</v>
      </c>
      <c r="G37">
        <f t="shared" si="6"/>
        <v>1</v>
      </c>
      <c r="H37">
        <f t="shared" ca="1" si="7"/>
        <v>12.436391304347822</v>
      </c>
      <c r="J37">
        <v>10</v>
      </c>
    </row>
    <row r="38" spans="2:10" x14ac:dyDescent="0.2">
      <c r="B38">
        <f t="shared" si="8"/>
        <v>226</v>
      </c>
      <c r="C38" s="3">
        <v>7.5469999999999997</v>
      </c>
      <c r="D38">
        <v>25</v>
      </c>
      <c r="E38">
        <v>10</v>
      </c>
      <c r="F38">
        <f t="shared" si="5"/>
        <v>3.774</v>
      </c>
      <c r="G38">
        <f t="shared" si="6"/>
        <v>1</v>
      </c>
      <c r="H38">
        <f t="shared" ca="1" si="7"/>
        <v>11.796760869565221</v>
      </c>
      <c r="J38">
        <v>11</v>
      </c>
    </row>
    <row r="39" spans="2:10" x14ac:dyDescent="0.2">
      <c r="B39">
        <f t="shared" si="8"/>
        <v>251</v>
      </c>
      <c r="C39" s="3">
        <v>7.5469999999999997</v>
      </c>
      <c r="D39">
        <v>25</v>
      </c>
      <c r="E39">
        <v>11</v>
      </c>
      <c r="F39">
        <f t="shared" si="5"/>
        <v>3.774</v>
      </c>
      <c r="G39">
        <f t="shared" si="6"/>
        <v>1</v>
      </c>
      <c r="H39">
        <f t="shared" ca="1" si="7"/>
        <v>22.51843478260869</v>
      </c>
      <c r="J39">
        <v>12</v>
      </c>
    </row>
    <row r="40" spans="2:10" x14ac:dyDescent="0.2">
      <c r="B40">
        <f t="shared" si="8"/>
        <v>276</v>
      </c>
      <c r="C40" s="3">
        <v>7.5469999999999997</v>
      </c>
      <c r="D40">
        <v>25</v>
      </c>
      <c r="E40">
        <v>12</v>
      </c>
      <c r="F40">
        <f t="shared" si="5"/>
        <v>3.774</v>
      </c>
      <c r="G40">
        <f t="shared" si="6"/>
        <v>1</v>
      </c>
      <c r="H40">
        <f t="shared" ca="1" si="7"/>
        <v>22.48039130434784</v>
      </c>
      <c r="J40">
        <v>13</v>
      </c>
    </row>
    <row r="41" spans="2:10" x14ac:dyDescent="0.2">
      <c r="B41">
        <f t="shared" si="8"/>
        <v>301</v>
      </c>
      <c r="C41" s="3">
        <v>8.3360000000000003</v>
      </c>
      <c r="D41">
        <v>25</v>
      </c>
      <c r="E41">
        <v>13</v>
      </c>
      <c r="F41">
        <f t="shared" si="5"/>
        <v>3.774</v>
      </c>
      <c r="G41">
        <f t="shared" si="6"/>
        <v>1</v>
      </c>
      <c r="H41">
        <f t="shared" ca="1" si="7"/>
        <v>20.063000000000017</v>
      </c>
      <c r="J41">
        <v>14</v>
      </c>
    </row>
    <row r="42" spans="2:10" x14ac:dyDescent="0.2">
      <c r="B42">
        <f t="shared" si="8"/>
        <v>326</v>
      </c>
      <c r="C42" s="3">
        <v>10.593</v>
      </c>
      <c r="D42">
        <v>25</v>
      </c>
      <c r="E42">
        <v>14</v>
      </c>
      <c r="F42">
        <f t="shared" si="5"/>
        <v>3.774</v>
      </c>
      <c r="G42">
        <f t="shared" si="6"/>
        <v>1</v>
      </c>
      <c r="H42">
        <f t="shared" ca="1" si="7"/>
        <v>18.85810869565216</v>
      </c>
      <c r="J42">
        <v>15</v>
      </c>
    </row>
    <row r="43" spans="2:10" x14ac:dyDescent="0.2">
      <c r="B43">
        <f t="shared" si="8"/>
        <v>351</v>
      </c>
      <c r="C43" s="3">
        <v>12.074999999999999</v>
      </c>
      <c r="D43">
        <v>25</v>
      </c>
      <c r="E43">
        <v>15</v>
      </c>
      <c r="F43">
        <f t="shared" si="5"/>
        <v>3.774</v>
      </c>
      <c r="G43">
        <f t="shared" si="6"/>
        <v>1</v>
      </c>
      <c r="H43">
        <f t="shared" ca="1" si="7"/>
        <v>17.313978260869572</v>
      </c>
      <c r="J43">
        <v>16</v>
      </c>
    </row>
    <row r="44" spans="2:10" x14ac:dyDescent="0.2">
      <c r="B44">
        <f t="shared" si="8"/>
        <v>376</v>
      </c>
      <c r="C44" s="3">
        <v>13.585000000000001</v>
      </c>
      <c r="D44">
        <v>25</v>
      </c>
      <c r="E44">
        <v>16</v>
      </c>
      <c r="F44">
        <f t="shared" si="5"/>
        <v>3.774</v>
      </c>
      <c r="G44">
        <f t="shared" si="6"/>
        <v>1</v>
      </c>
      <c r="H44">
        <f t="shared" ca="1" si="7"/>
        <v>23.698000000000015</v>
      </c>
      <c r="J44">
        <v>17</v>
      </c>
    </row>
    <row r="45" spans="2:10" x14ac:dyDescent="0.2">
      <c r="B45">
        <f t="shared" si="8"/>
        <v>401</v>
      </c>
      <c r="C45" s="3">
        <v>10.566000000000001</v>
      </c>
      <c r="D45">
        <v>25</v>
      </c>
      <c r="E45">
        <v>17</v>
      </c>
      <c r="F45">
        <f t="shared" si="5"/>
        <v>3.774</v>
      </c>
      <c r="G45">
        <f t="shared" si="6"/>
        <v>1</v>
      </c>
      <c r="H45">
        <f t="shared" ca="1" si="7"/>
        <v>20.725826086956534</v>
      </c>
      <c r="J45">
        <v>18</v>
      </c>
    </row>
    <row r="46" spans="2:10" x14ac:dyDescent="0.2">
      <c r="B46">
        <f t="shared" si="8"/>
        <v>426</v>
      </c>
      <c r="C46" s="3">
        <v>11.321</v>
      </c>
      <c r="D46">
        <v>25</v>
      </c>
      <c r="E46">
        <v>18</v>
      </c>
      <c r="F46">
        <f t="shared" si="5"/>
        <v>3.774</v>
      </c>
      <c r="G46">
        <f t="shared" si="6"/>
        <v>1</v>
      </c>
      <c r="H46">
        <f t="shared" ca="1" si="7"/>
        <v>21.810304347826097</v>
      </c>
      <c r="J46">
        <v>19</v>
      </c>
    </row>
    <row r="47" spans="2:10" x14ac:dyDescent="0.2">
      <c r="B47">
        <f t="shared" si="8"/>
        <v>451</v>
      </c>
      <c r="C47" s="3">
        <v>14.34</v>
      </c>
      <c r="D47">
        <v>25</v>
      </c>
      <c r="E47">
        <v>19</v>
      </c>
      <c r="F47">
        <f t="shared" si="5"/>
        <v>3.774</v>
      </c>
      <c r="G47">
        <f t="shared" si="6"/>
        <v>1</v>
      </c>
      <c r="H47">
        <f t="shared" ca="1" si="7"/>
        <v>19.364956521739099</v>
      </c>
      <c r="J47">
        <v>20</v>
      </c>
    </row>
    <row r="48" spans="2:10" x14ac:dyDescent="0.2">
      <c r="B48">
        <f t="shared" si="8"/>
        <v>476</v>
      </c>
      <c r="C48" s="3">
        <v>27.212</v>
      </c>
      <c r="D48">
        <v>25</v>
      </c>
      <c r="E48">
        <v>20</v>
      </c>
      <c r="F48">
        <f t="shared" si="5"/>
        <v>3.774</v>
      </c>
      <c r="G48">
        <f t="shared" si="6"/>
        <v>1</v>
      </c>
      <c r="H48">
        <f t="shared" ca="1" si="7"/>
        <v>20.097760869565196</v>
      </c>
      <c r="J48">
        <v>21</v>
      </c>
    </row>
    <row r="49" spans="2:10" x14ac:dyDescent="0.2">
      <c r="B49">
        <f t="shared" si="8"/>
        <v>501</v>
      </c>
      <c r="C49" s="3">
        <v>23.408000000000001</v>
      </c>
      <c r="D49">
        <v>25</v>
      </c>
      <c r="E49">
        <v>21</v>
      </c>
      <c r="F49">
        <f t="shared" si="5"/>
        <v>3.774</v>
      </c>
      <c r="G49">
        <f t="shared" si="6"/>
        <v>1</v>
      </c>
      <c r="H49">
        <f ca="1">AVERAGEIF($G$29:$G$3417, J48, $F$29:$F$3387)</f>
        <v>22.2768260869565</v>
      </c>
      <c r="J49">
        <v>22</v>
      </c>
    </row>
    <row r="50" spans="2:10" x14ac:dyDescent="0.2">
      <c r="B50">
        <f t="shared" si="8"/>
        <v>526</v>
      </c>
      <c r="C50" s="3">
        <v>22.004000000000001</v>
      </c>
      <c r="D50">
        <v>25</v>
      </c>
      <c r="E50">
        <v>22</v>
      </c>
      <c r="F50">
        <f t="shared" si="5"/>
        <v>3.774</v>
      </c>
      <c r="G50">
        <f t="shared" si="6"/>
        <v>1</v>
      </c>
      <c r="H50">
        <f t="shared" ref="H50:H53" ca="1" si="9">AVERAGEIF($G$29:$G$3417, J49, $F$29:$F$3387)</f>
        <v>22.520369565217393</v>
      </c>
      <c r="J50">
        <v>23</v>
      </c>
    </row>
    <row r="51" spans="2:10" x14ac:dyDescent="0.2">
      <c r="B51">
        <f t="shared" si="8"/>
        <v>551</v>
      </c>
      <c r="C51" s="3">
        <v>19.623000000000001</v>
      </c>
      <c r="D51">
        <v>25</v>
      </c>
      <c r="E51">
        <v>23</v>
      </c>
      <c r="F51">
        <f t="shared" si="5"/>
        <v>3.774</v>
      </c>
      <c r="G51">
        <f t="shared" si="6"/>
        <v>1</v>
      </c>
      <c r="H51">
        <f t="shared" ca="1" si="9"/>
        <v>24.483130434782598</v>
      </c>
      <c r="J51">
        <v>24</v>
      </c>
    </row>
    <row r="52" spans="2:10" x14ac:dyDescent="0.2">
      <c r="B52">
        <f t="shared" si="8"/>
        <v>576</v>
      </c>
      <c r="C52" s="3">
        <v>20.503</v>
      </c>
      <c r="D52">
        <v>25</v>
      </c>
      <c r="E52">
        <v>24</v>
      </c>
      <c r="F52">
        <f t="shared" si="5"/>
        <v>3.774</v>
      </c>
      <c r="G52">
        <f t="shared" si="6"/>
        <v>1</v>
      </c>
      <c r="H52">
        <f t="shared" ca="1" si="9"/>
        <v>34.635391304347827</v>
      </c>
      <c r="J52">
        <v>25</v>
      </c>
    </row>
    <row r="53" spans="2:10" x14ac:dyDescent="0.2">
      <c r="B53">
        <f t="shared" si="8"/>
        <v>601</v>
      </c>
      <c r="C53" s="3">
        <v>25.007999999999999</v>
      </c>
      <c r="D53">
        <v>25</v>
      </c>
      <c r="E53">
        <v>25</v>
      </c>
      <c r="F53">
        <f t="shared" si="5"/>
        <v>3.774</v>
      </c>
      <c r="G53">
        <f t="shared" si="6"/>
        <v>1</v>
      </c>
      <c r="H53">
        <f t="shared" ca="1" si="9"/>
        <v>34.970913043478241</v>
      </c>
    </row>
    <row r="54" spans="2:10" x14ac:dyDescent="0.2">
      <c r="B54">
        <f t="shared" si="8"/>
        <v>626</v>
      </c>
      <c r="C54" s="3">
        <v>10.593</v>
      </c>
      <c r="D54">
        <v>25</v>
      </c>
      <c r="E54">
        <v>26</v>
      </c>
      <c r="F54">
        <f t="shared" si="5"/>
        <v>4.5279999999999996</v>
      </c>
      <c r="G54">
        <f t="shared" si="6"/>
        <v>1</v>
      </c>
    </row>
    <row r="55" spans="2:10" x14ac:dyDescent="0.2">
      <c r="B55">
        <f t="shared" si="8"/>
        <v>651</v>
      </c>
      <c r="C55" s="3">
        <v>18.363</v>
      </c>
      <c r="D55">
        <v>25</v>
      </c>
      <c r="E55">
        <v>27</v>
      </c>
      <c r="F55">
        <f t="shared" si="5"/>
        <v>4.5279999999999996</v>
      </c>
      <c r="G55">
        <f t="shared" si="6"/>
        <v>1</v>
      </c>
    </row>
    <row r="56" spans="2:10" x14ac:dyDescent="0.2">
      <c r="B56">
        <f t="shared" si="8"/>
        <v>676</v>
      </c>
      <c r="C56" s="3">
        <v>18.254000000000001</v>
      </c>
      <c r="D56">
        <v>25</v>
      </c>
      <c r="E56">
        <v>28</v>
      </c>
      <c r="F56">
        <f t="shared" si="5"/>
        <v>4.5279999999999996</v>
      </c>
      <c r="G56">
        <f t="shared" si="6"/>
        <v>1</v>
      </c>
    </row>
    <row r="57" spans="2:10" x14ac:dyDescent="0.2">
      <c r="B57">
        <f t="shared" si="8"/>
        <v>701</v>
      </c>
      <c r="C57" s="3">
        <v>25.670999999999999</v>
      </c>
      <c r="D57">
        <v>25</v>
      </c>
      <c r="E57">
        <v>29</v>
      </c>
      <c r="F57">
        <f t="shared" si="5"/>
        <v>4.5279999999999996</v>
      </c>
      <c r="G57">
        <f t="shared" si="6"/>
        <v>1</v>
      </c>
    </row>
    <row r="58" spans="2:10" x14ac:dyDescent="0.2">
      <c r="B58">
        <f t="shared" si="8"/>
        <v>726</v>
      </c>
      <c r="C58" s="3">
        <v>24.163</v>
      </c>
      <c r="D58">
        <v>25</v>
      </c>
      <c r="E58">
        <v>30</v>
      </c>
      <c r="F58">
        <f t="shared" si="5"/>
        <v>4.5279999999999996</v>
      </c>
      <c r="G58">
        <f t="shared" si="6"/>
        <v>1</v>
      </c>
    </row>
    <row r="59" spans="2:10" x14ac:dyDescent="0.2">
      <c r="B59">
        <f t="shared" si="8"/>
        <v>751</v>
      </c>
      <c r="C59" s="3">
        <v>18.882999999999999</v>
      </c>
      <c r="D59">
        <v>25</v>
      </c>
      <c r="E59">
        <v>31</v>
      </c>
      <c r="F59">
        <f t="shared" si="5"/>
        <v>4.5279999999999996</v>
      </c>
      <c r="G59">
        <f t="shared" si="6"/>
        <v>1</v>
      </c>
    </row>
    <row r="60" spans="2:10" x14ac:dyDescent="0.2">
      <c r="B60">
        <f t="shared" si="8"/>
        <v>776</v>
      </c>
      <c r="C60" s="3">
        <v>20.433</v>
      </c>
      <c r="D60">
        <v>25</v>
      </c>
      <c r="E60">
        <v>32</v>
      </c>
      <c r="F60">
        <f t="shared" si="5"/>
        <v>4.5279999999999996</v>
      </c>
      <c r="G60">
        <f t="shared" si="6"/>
        <v>1</v>
      </c>
    </row>
    <row r="61" spans="2:10" x14ac:dyDescent="0.2">
      <c r="B61">
        <f t="shared" si="8"/>
        <v>801</v>
      </c>
      <c r="C61" s="3">
        <v>22.754000000000001</v>
      </c>
      <c r="D61">
        <v>25</v>
      </c>
      <c r="E61">
        <v>33</v>
      </c>
      <c r="F61">
        <f t="shared" si="5"/>
        <v>4.5279999999999996</v>
      </c>
      <c r="G61">
        <f t="shared" si="6"/>
        <v>1</v>
      </c>
    </row>
    <row r="62" spans="2:10" x14ac:dyDescent="0.2">
      <c r="B62">
        <f t="shared" si="8"/>
        <v>826</v>
      </c>
      <c r="C62" s="3">
        <v>22.21</v>
      </c>
      <c r="D62">
        <v>25</v>
      </c>
      <c r="E62">
        <v>34</v>
      </c>
      <c r="F62">
        <f t="shared" si="5"/>
        <v>4.5279999999999996</v>
      </c>
      <c r="G62">
        <f t="shared" si="6"/>
        <v>1</v>
      </c>
    </row>
    <row r="63" spans="2:10" x14ac:dyDescent="0.2">
      <c r="B63">
        <f t="shared" si="8"/>
        <v>851</v>
      </c>
      <c r="C63" s="3">
        <v>16.757000000000001</v>
      </c>
      <c r="D63">
        <v>25</v>
      </c>
      <c r="E63">
        <v>35</v>
      </c>
      <c r="F63">
        <f t="shared" si="5"/>
        <v>4.5279999999999996</v>
      </c>
      <c r="G63">
        <f t="shared" si="6"/>
        <v>1</v>
      </c>
    </row>
    <row r="64" spans="2:10" x14ac:dyDescent="0.2">
      <c r="B64">
        <f t="shared" si="8"/>
        <v>876</v>
      </c>
      <c r="C64" s="3">
        <v>19.404</v>
      </c>
      <c r="D64">
        <v>25</v>
      </c>
      <c r="E64">
        <v>36</v>
      </c>
      <c r="F64">
        <f t="shared" si="5"/>
        <v>4.5279999999999996</v>
      </c>
      <c r="G64">
        <f t="shared" si="6"/>
        <v>1</v>
      </c>
    </row>
    <row r="65" spans="2:7" x14ac:dyDescent="0.2">
      <c r="B65">
        <f t="shared" si="8"/>
        <v>901</v>
      </c>
      <c r="C65" s="3">
        <v>21.132000000000001</v>
      </c>
      <c r="D65">
        <v>25</v>
      </c>
      <c r="E65">
        <v>37</v>
      </c>
      <c r="F65">
        <f t="shared" si="5"/>
        <v>4.5279999999999996</v>
      </c>
      <c r="G65">
        <f t="shared" si="6"/>
        <v>1</v>
      </c>
    </row>
    <row r="66" spans="2:7" x14ac:dyDescent="0.2">
      <c r="B66">
        <f t="shared" si="8"/>
        <v>926</v>
      </c>
      <c r="C66" s="3">
        <v>21.186</v>
      </c>
      <c r="D66">
        <v>25</v>
      </c>
      <c r="E66">
        <v>38</v>
      </c>
      <c r="F66">
        <f t="shared" si="5"/>
        <v>4.5279999999999996</v>
      </c>
      <c r="G66">
        <f t="shared" si="6"/>
        <v>1</v>
      </c>
    </row>
    <row r="67" spans="2:7" x14ac:dyDescent="0.2">
      <c r="B67">
        <f t="shared" si="8"/>
        <v>951</v>
      </c>
      <c r="C67" s="3">
        <v>24.338999999999999</v>
      </c>
      <c r="D67">
        <v>25</v>
      </c>
      <c r="E67">
        <v>39</v>
      </c>
      <c r="F67">
        <f t="shared" si="5"/>
        <v>4.5279999999999996</v>
      </c>
      <c r="G67">
        <f t="shared" si="6"/>
        <v>1</v>
      </c>
    </row>
    <row r="68" spans="2:7" x14ac:dyDescent="0.2">
      <c r="B68">
        <f t="shared" si="8"/>
        <v>976</v>
      </c>
      <c r="C68" s="3">
        <v>23.59</v>
      </c>
      <c r="D68">
        <v>25</v>
      </c>
      <c r="E68">
        <v>40</v>
      </c>
      <c r="F68">
        <f t="shared" si="5"/>
        <v>4.5279999999999996</v>
      </c>
      <c r="G68">
        <f t="shared" si="6"/>
        <v>1</v>
      </c>
    </row>
    <row r="69" spans="2:7" x14ac:dyDescent="0.2">
      <c r="B69">
        <f t="shared" si="8"/>
        <v>1001</v>
      </c>
      <c r="C69" s="3">
        <v>18.928000000000001</v>
      </c>
      <c r="D69">
        <v>25</v>
      </c>
      <c r="E69">
        <v>41</v>
      </c>
      <c r="F69">
        <f t="shared" si="5"/>
        <v>4.5279999999999996</v>
      </c>
      <c r="G69">
        <f t="shared" si="6"/>
        <v>1</v>
      </c>
    </row>
    <row r="70" spans="2:7" x14ac:dyDescent="0.2">
      <c r="B70">
        <f t="shared" si="8"/>
        <v>1026</v>
      </c>
      <c r="C70" s="3">
        <v>26.512</v>
      </c>
      <c r="D70">
        <v>25</v>
      </c>
      <c r="E70">
        <v>42</v>
      </c>
      <c r="F70">
        <f t="shared" si="5"/>
        <v>4.5279999999999996</v>
      </c>
      <c r="G70">
        <f t="shared" si="6"/>
        <v>1</v>
      </c>
    </row>
    <row r="71" spans="2:7" x14ac:dyDescent="0.2">
      <c r="B71">
        <f t="shared" si="8"/>
        <v>1051</v>
      </c>
      <c r="C71" s="3">
        <v>27.17</v>
      </c>
      <c r="D71">
        <v>25</v>
      </c>
      <c r="E71">
        <v>43</v>
      </c>
      <c r="F71">
        <f t="shared" si="5"/>
        <v>4.5279999999999996</v>
      </c>
      <c r="G71">
        <f t="shared" si="6"/>
        <v>1</v>
      </c>
    </row>
    <row r="72" spans="2:7" x14ac:dyDescent="0.2">
      <c r="B72">
        <f t="shared" si="8"/>
        <v>1076</v>
      </c>
      <c r="C72" s="3">
        <v>39.426000000000002</v>
      </c>
      <c r="D72">
        <v>25</v>
      </c>
      <c r="E72">
        <v>44</v>
      </c>
      <c r="F72">
        <f t="shared" si="5"/>
        <v>4.5279999999999996</v>
      </c>
      <c r="G72">
        <f t="shared" si="6"/>
        <v>1</v>
      </c>
    </row>
    <row r="73" spans="2:7" x14ac:dyDescent="0.2">
      <c r="B73">
        <f t="shared" si="8"/>
        <v>1101</v>
      </c>
      <c r="C73" s="3">
        <v>36.421999999999997</v>
      </c>
      <c r="D73">
        <v>25</v>
      </c>
      <c r="E73">
        <v>45</v>
      </c>
      <c r="F73">
        <f t="shared" si="5"/>
        <v>4.5279999999999996</v>
      </c>
      <c r="G73">
        <f t="shared" si="6"/>
        <v>1</v>
      </c>
    </row>
    <row r="74" spans="2:7" x14ac:dyDescent="0.2">
      <c r="B74">
        <f t="shared" si="8"/>
        <v>1126</v>
      </c>
      <c r="C74" s="3">
        <v>33.752000000000002</v>
      </c>
      <c r="D74">
        <v>25</v>
      </c>
      <c r="E74">
        <v>46</v>
      </c>
      <c r="F74">
        <f t="shared" si="5"/>
        <v>4.5279999999999996</v>
      </c>
      <c r="G74">
        <f t="shared" si="6"/>
        <v>1</v>
      </c>
    </row>
    <row r="75" spans="2:7" x14ac:dyDescent="0.2">
      <c r="B75">
        <f t="shared" si="8"/>
        <v>1151</v>
      </c>
      <c r="C75" s="3"/>
      <c r="D75">
        <v>25</v>
      </c>
      <c r="E75">
        <v>47</v>
      </c>
      <c r="F75">
        <f t="shared" si="5"/>
        <v>4.5279999999999996</v>
      </c>
      <c r="G75">
        <f t="shared" si="6"/>
        <v>2</v>
      </c>
    </row>
    <row r="76" spans="2:7" x14ac:dyDescent="0.2">
      <c r="B76">
        <f t="shared" si="8"/>
        <v>1176</v>
      </c>
      <c r="C76" s="3"/>
      <c r="D76">
        <v>25</v>
      </c>
      <c r="E76">
        <v>48</v>
      </c>
      <c r="F76">
        <f t="shared" si="5"/>
        <v>4.5279999999999996</v>
      </c>
      <c r="G76">
        <f t="shared" si="6"/>
        <v>2</v>
      </c>
    </row>
    <row r="77" spans="2:7" x14ac:dyDescent="0.2">
      <c r="B77">
        <f t="shared" si="8"/>
        <v>1201</v>
      </c>
      <c r="C77" s="3"/>
      <c r="D77">
        <v>25</v>
      </c>
      <c r="E77">
        <v>49</v>
      </c>
      <c r="F77">
        <f t="shared" si="5"/>
        <v>4.5279999999999996</v>
      </c>
      <c r="G77">
        <f t="shared" si="6"/>
        <v>2</v>
      </c>
    </row>
    <row r="78" spans="2:7" x14ac:dyDescent="0.2">
      <c r="B78">
        <f t="shared" si="8"/>
        <v>1226</v>
      </c>
      <c r="C78" s="3"/>
      <c r="D78">
        <v>25</v>
      </c>
      <c r="E78">
        <v>50</v>
      </c>
      <c r="F78">
        <f t="shared" si="5"/>
        <v>4.5279999999999996</v>
      </c>
      <c r="G78">
        <f t="shared" si="6"/>
        <v>2</v>
      </c>
    </row>
    <row r="79" spans="2:7" x14ac:dyDescent="0.2">
      <c r="B79">
        <f t="shared" si="8"/>
        <v>1251</v>
      </c>
      <c r="C79" s="3"/>
      <c r="D79">
        <v>25</v>
      </c>
      <c r="E79">
        <v>51</v>
      </c>
      <c r="F79">
        <f t="shared" si="5"/>
        <v>3.375</v>
      </c>
      <c r="G79">
        <f t="shared" si="6"/>
        <v>2</v>
      </c>
    </row>
    <row r="80" spans="2:7" x14ac:dyDescent="0.2">
      <c r="B80">
        <f t="shared" si="8"/>
        <v>1276</v>
      </c>
      <c r="C80" s="3"/>
      <c r="D80">
        <v>25</v>
      </c>
      <c r="E80">
        <v>52</v>
      </c>
      <c r="F80">
        <f t="shared" si="5"/>
        <v>3.375</v>
      </c>
      <c r="G80">
        <f t="shared" si="6"/>
        <v>2</v>
      </c>
    </row>
    <row r="81" spans="2:7" x14ac:dyDescent="0.2">
      <c r="B81">
        <f t="shared" si="8"/>
        <v>1301</v>
      </c>
      <c r="C81" s="3"/>
      <c r="D81">
        <v>25</v>
      </c>
      <c r="E81">
        <v>53</v>
      </c>
      <c r="F81">
        <f t="shared" si="5"/>
        <v>3.375</v>
      </c>
      <c r="G81">
        <f t="shared" si="6"/>
        <v>2</v>
      </c>
    </row>
    <row r="82" spans="2:7" x14ac:dyDescent="0.2">
      <c r="B82">
        <f t="shared" si="8"/>
        <v>1326</v>
      </c>
      <c r="C82" s="3"/>
      <c r="D82">
        <v>25</v>
      </c>
      <c r="E82">
        <v>54</v>
      </c>
      <c r="F82">
        <f t="shared" si="5"/>
        <v>3.375</v>
      </c>
      <c r="G82">
        <f t="shared" si="6"/>
        <v>2</v>
      </c>
    </row>
    <row r="83" spans="2:7" x14ac:dyDescent="0.2">
      <c r="B83">
        <f t="shared" si="8"/>
        <v>1351</v>
      </c>
      <c r="C83" s="3"/>
      <c r="D83">
        <v>25</v>
      </c>
      <c r="E83">
        <v>55</v>
      </c>
      <c r="F83">
        <f t="shared" si="5"/>
        <v>3.375</v>
      </c>
      <c r="G83">
        <f t="shared" si="6"/>
        <v>2</v>
      </c>
    </row>
    <row r="84" spans="2:7" x14ac:dyDescent="0.2">
      <c r="B84">
        <f t="shared" si="8"/>
        <v>1376</v>
      </c>
      <c r="C84" s="3"/>
      <c r="D84">
        <v>25</v>
      </c>
      <c r="E84">
        <v>56</v>
      </c>
      <c r="F84">
        <f t="shared" si="5"/>
        <v>3.375</v>
      </c>
      <c r="G84">
        <f t="shared" si="6"/>
        <v>2</v>
      </c>
    </row>
    <row r="85" spans="2:7" x14ac:dyDescent="0.2">
      <c r="B85">
        <f t="shared" si="8"/>
        <v>1401</v>
      </c>
      <c r="C85" s="3"/>
      <c r="D85">
        <v>25</v>
      </c>
      <c r="E85">
        <v>57</v>
      </c>
      <c r="F85">
        <f t="shared" si="5"/>
        <v>3.375</v>
      </c>
      <c r="G85">
        <f t="shared" si="6"/>
        <v>2</v>
      </c>
    </row>
    <row r="86" spans="2:7" x14ac:dyDescent="0.2">
      <c r="B86">
        <f t="shared" si="8"/>
        <v>1426</v>
      </c>
      <c r="C86" s="3"/>
      <c r="D86">
        <v>25</v>
      </c>
      <c r="E86">
        <v>58</v>
      </c>
      <c r="F86">
        <f t="shared" si="5"/>
        <v>3.375</v>
      </c>
      <c r="G86">
        <f t="shared" si="6"/>
        <v>2</v>
      </c>
    </row>
    <row r="87" spans="2:7" x14ac:dyDescent="0.2">
      <c r="B87">
        <f t="shared" si="8"/>
        <v>1451</v>
      </c>
      <c r="C87" s="3"/>
      <c r="D87">
        <v>25</v>
      </c>
      <c r="E87">
        <v>59</v>
      </c>
      <c r="F87">
        <f t="shared" si="5"/>
        <v>3.375</v>
      </c>
      <c r="G87">
        <f t="shared" si="6"/>
        <v>2</v>
      </c>
    </row>
    <row r="88" spans="2:7" x14ac:dyDescent="0.2">
      <c r="B88">
        <f t="shared" si="8"/>
        <v>1476</v>
      </c>
      <c r="C88" s="3"/>
      <c r="D88">
        <v>25</v>
      </c>
      <c r="E88">
        <v>60</v>
      </c>
      <c r="F88">
        <f t="shared" si="5"/>
        <v>3.375</v>
      </c>
      <c r="G88">
        <f t="shared" si="6"/>
        <v>2</v>
      </c>
    </row>
    <row r="89" spans="2:7" x14ac:dyDescent="0.2">
      <c r="B89">
        <f t="shared" si="8"/>
        <v>1501</v>
      </c>
      <c r="C89" s="3"/>
      <c r="D89">
        <v>25</v>
      </c>
      <c r="E89">
        <v>61</v>
      </c>
      <c r="F89">
        <f t="shared" si="5"/>
        <v>3.375</v>
      </c>
      <c r="G89">
        <f t="shared" si="6"/>
        <v>2</v>
      </c>
    </row>
    <row r="90" spans="2:7" x14ac:dyDescent="0.2">
      <c r="B90">
        <f t="shared" si="8"/>
        <v>1526</v>
      </c>
      <c r="C90" s="3"/>
      <c r="D90">
        <v>25</v>
      </c>
      <c r="E90">
        <v>62</v>
      </c>
      <c r="F90">
        <f t="shared" si="5"/>
        <v>3.375</v>
      </c>
      <c r="G90">
        <f t="shared" si="6"/>
        <v>2</v>
      </c>
    </row>
    <row r="91" spans="2:7" x14ac:dyDescent="0.2">
      <c r="B91">
        <f t="shared" si="8"/>
        <v>1551</v>
      </c>
      <c r="C91" s="3"/>
      <c r="D91">
        <v>25</v>
      </c>
      <c r="E91">
        <v>63</v>
      </c>
      <c r="F91">
        <f t="shared" si="5"/>
        <v>3.375</v>
      </c>
      <c r="G91">
        <f t="shared" si="6"/>
        <v>2</v>
      </c>
    </row>
    <row r="92" spans="2:7" x14ac:dyDescent="0.2">
      <c r="B92">
        <f t="shared" si="8"/>
        <v>1576</v>
      </c>
      <c r="C92" s="3"/>
      <c r="D92">
        <v>25</v>
      </c>
      <c r="E92">
        <v>64</v>
      </c>
      <c r="F92">
        <f t="shared" si="5"/>
        <v>3.375</v>
      </c>
      <c r="G92">
        <f t="shared" si="6"/>
        <v>2</v>
      </c>
    </row>
    <row r="93" spans="2:7" x14ac:dyDescent="0.2">
      <c r="B93">
        <f t="shared" si="8"/>
        <v>1601</v>
      </c>
      <c r="C93" s="3"/>
      <c r="D93">
        <v>25</v>
      </c>
      <c r="E93">
        <v>65</v>
      </c>
      <c r="F93">
        <f t="shared" si="5"/>
        <v>3.375</v>
      </c>
      <c r="G93">
        <f t="shared" si="6"/>
        <v>2</v>
      </c>
    </row>
    <row r="94" spans="2:7" x14ac:dyDescent="0.2">
      <c r="B94">
        <f t="shared" si="8"/>
        <v>1626</v>
      </c>
      <c r="C94" s="3"/>
      <c r="D94">
        <v>25</v>
      </c>
      <c r="E94">
        <v>66</v>
      </c>
      <c r="F94">
        <f t="shared" ref="F94:F157" si="10">VLOOKUP(E94,$B$29:$C$135,2)</f>
        <v>3.375</v>
      </c>
      <c r="G94">
        <f t="shared" ref="G94:G157" si="11">INT(((ROW(G66)-1)/46)+1)</f>
        <v>2</v>
      </c>
    </row>
    <row r="95" spans="2:7" x14ac:dyDescent="0.2">
      <c r="B95">
        <f t="shared" si="8"/>
        <v>1651</v>
      </c>
      <c r="C95" s="3"/>
      <c r="D95">
        <v>25</v>
      </c>
      <c r="E95">
        <v>67</v>
      </c>
      <c r="F95">
        <f t="shared" si="10"/>
        <v>3.375</v>
      </c>
      <c r="G95">
        <f t="shared" si="11"/>
        <v>2</v>
      </c>
    </row>
    <row r="96" spans="2:7" x14ac:dyDescent="0.2">
      <c r="B96">
        <f t="shared" ref="B96:B159" si="12">B95+D95</f>
        <v>1676</v>
      </c>
      <c r="C96" s="3"/>
      <c r="D96">
        <v>25</v>
      </c>
      <c r="E96">
        <v>68</v>
      </c>
      <c r="F96">
        <f t="shared" si="10"/>
        <v>3.375</v>
      </c>
      <c r="G96">
        <f t="shared" si="11"/>
        <v>2</v>
      </c>
    </row>
    <row r="97" spans="2:7" x14ac:dyDescent="0.2">
      <c r="B97">
        <f t="shared" si="12"/>
        <v>1701</v>
      </c>
      <c r="C97" s="3"/>
      <c r="D97">
        <v>25</v>
      </c>
      <c r="E97">
        <v>69</v>
      </c>
      <c r="F97">
        <f t="shared" si="10"/>
        <v>3.375</v>
      </c>
      <c r="G97">
        <f t="shared" si="11"/>
        <v>2</v>
      </c>
    </row>
    <row r="98" spans="2:7" x14ac:dyDescent="0.2">
      <c r="B98">
        <f t="shared" si="12"/>
        <v>1726</v>
      </c>
      <c r="C98" s="3"/>
      <c r="D98">
        <v>25</v>
      </c>
      <c r="E98">
        <v>70</v>
      </c>
      <c r="F98">
        <f t="shared" si="10"/>
        <v>3.375</v>
      </c>
      <c r="G98">
        <f t="shared" si="11"/>
        <v>2</v>
      </c>
    </row>
    <row r="99" spans="2:7" x14ac:dyDescent="0.2">
      <c r="B99">
        <f t="shared" si="12"/>
        <v>1751</v>
      </c>
      <c r="C99" s="3"/>
      <c r="D99">
        <v>25</v>
      </c>
      <c r="E99">
        <v>71</v>
      </c>
      <c r="F99">
        <f t="shared" si="10"/>
        <v>3.375</v>
      </c>
      <c r="G99">
        <f t="shared" si="11"/>
        <v>2</v>
      </c>
    </row>
    <row r="100" spans="2:7" x14ac:dyDescent="0.2">
      <c r="B100">
        <f t="shared" si="12"/>
        <v>1776</v>
      </c>
      <c r="C100" s="3"/>
      <c r="D100">
        <v>25</v>
      </c>
      <c r="E100">
        <v>72</v>
      </c>
      <c r="F100">
        <f t="shared" si="10"/>
        <v>3.375</v>
      </c>
      <c r="G100">
        <f t="shared" si="11"/>
        <v>2</v>
      </c>
    </row>
    <row r="101" spans="2:7" x14ac:dyDescent="0.2">
      <c r="B101">
        <f t="shared" si="12"/>
        <v>1801</v>
      </c>
      <c r="C101" s="3"/>
      <c r="D101">
        <v>25</v>
      </c>
      <c r="E101">
        <v>73</v>
      </c>
      <c r="F101">
        <f t="shared" si="10"/>
        <v>3.375</v>
      </c>
      <c r="G101">
        <f t="shared" si="11"/>
        <v>2</v>
      </c>
    </row>
    <row r="102" spans="2:7" x14ac:dyDescent="0.2">
      <c r="B102">
        <f t="shared" si="12"/>
        <v>1826</v>
      </c>
      <c r="C102" s="3"/>
      <c r="D102">
        <v>25</v>
      </c>
      <c r="E102">
        <v>74</v>
      </c>
      <c r="F102">
        <f t="shared" si="10"/>
        <v>3.375</v>
      </c>
      <c r="G102">
        <f t="shared" si="11"/>
        <v>2</v>
      </c>
    </row>
    <row r="103" spans="2:7" x14ac:dyDescent="0.2">
      <c r="B103">
        <f t="shared" si="12"/>
        <v>1851</v>
      </c>
      <c r="C103" s="3"/>
      <c r="D103">
        <v>25</v>
      </c>
      <c r="E103">
        <v>75</v>
      </c>
      <c r="F103">
        <f t="shared" si="10"/>
        <v>3.375</v>
      </c>
      <c r="G103">
        <f t="shared" si="11"/>
        <v>2</v>
      </c>
    </row>
    <row r="104" spans="2:7" x14ac:dyDescent="0.2">
      <c r="B104">
        <f t="shared" si="12"/>
        <v>1876</v>
      </c>
      <c r="C104" s="3"/>
      <c r="D104">
        <v>25</v>
      </c>
      <c r="E104">
        <v>76</v>
      </c>
      <c r="F104">
        <f t="shared" si="10"/>
        <v>3.0190000000000001</v>
      </c>
      <c r="G104">
        <f t="shared" si="11"/>
        <v>2</v>
      </c>
    </row>
    <row r="105" spans="2:7" x14ac:dyDescent="0.2">
      <c r="B105">
        <f t="shared" si="12"/>
        <v>1901</v>
      </c>
      <c r="C105" s="3"/>
      <c r="D105">
        <v>25</v>
      </c>
      <c r="E105">
        <v>77</v>
      </c>
      <c r="F105">
        <f t="shared" si="10"/>
        <v>3.0190000000000001</v>
      </c>
      <c r="G105">
        <f t="shared" si="11"/>
        <v>2</v>
      </c>
    </row>
    <row r="106" spans="2:7" x14ac:dyDescent="0.2">
      <c r="B106">
        <f t="shared" si="12"/>
        <v>1926</v>
      </c>
      <c r="C106" s="3"/>
      <c r="D106">
        <v>25</v>
      </c>
      <c r="E106">
        <v>78</v>
      </c>
      <c r="F106">
        <f t="shared" si="10"/>
        <v>3.0190000000000001</v>
      </c>
      <c r="G106">
        <f t="shared" si="11"/>
        <v>2</v>
      </c>
    </row>
    <row r="107" spans="2:7" x14ac:dyDescent="0.2">
      <c r="B107">
        <f t="shared" si="12"/>
        <v>1951</v>
      </c>
      <c r="C107" s="3"/>
      <c r="D107">
        <v>25</v>
      </c>
      <c r="E107">
        <v>79</v>
      </c>
      <c r="F107">
        <f t="shared" si="10"/>
        <v>3.0190000000000001</v>
      </c>
      <c r="G107">
        <f t="shared" si="11"/>
        <v>2</v>
      </c>
    </row>
    <row r="108" spans="2:7" x14ac:dyDescent="0.2">
      <c r="B108">
        <f t="shared" si="12"/>
        <v>1976</v>
      </c>
      <c r="C108" s="3"/>
      <c r="D108">
        <v>25</v>
      </c>
      <c r="E108">
        <v>80</v>
      </c>
      <c r="F108">
        <f t="shared" si="10"/>
        <v>3.0190000000000001</v>
      </c>
      <c r="G108">
        <f t="shared" si="11"/>
        <v>2</v>
      </c>
    </row>
    <row r="109" spans="2:7" x14ac:dyDescent="0.2">
      <c r="B109">
        <f t="shared" si="12"/>
        <v>2001</v>
      </c>
      <c r="C109" s="3"/>
      <c r="D109">
        <v>25</v>
      </c>
      <c r="E109">
        <v>81</v>
      </c>
      <c r="F109">
        <f t="shared" si="10"/>
        <v>3.0190000000000001</v>
      </c>
      <c r="G109">
        <f t="shared" si="11"/>
        <v>2</v>
      </c>
    </row>
    <row r="110" spans="2:7" x14ac:dyDescent="0.2">
      <c r="B110">
        <f t="shared" si="12"/>
        <v>2026</v>
      </c>
      <c r="C110" s="3"/>
      <c r="D110">
        <v>25</v>
      </c>
      <c r="E110">
        <v>82</v>
      </c>
      <c r="F110">
        <f t="shared" si="10"/>
        <v>3.0190000000000001</v>
      </c>
      <c r="G110">
        <f t="shared" si="11"/>
        <v>2</v>
      </c>
    </row>
    <row r="111" spans="2:7" x14ac:dyDescent="0.2">
      <c r="B111">
        <f t="shared" si="12"/>
        <v>2051</v>
      </c>
      <c r="C111" s="3"/>
      <c r="D111">
        <v>25</v>
      </c>
      <c r="E111">
        <v>83</v>
      </c>
      <c r="F111">
        <f t="shared" si="10"/>
        <v>3.0190000000000001</v>
      </c>
      <c r="G111">
        <f t="shared" si="11"/>
        <v>2</v>
      </c>
    </row>
    <row r="112" spans="2:7" x14ac:dyDescent="0.2">
      <c r="B112">
        <f t="shared" si="12"/>
        <v>2076</v>
      </c>
      <c r="C112" s="3"/>
      <c r="D112">
        <v>25</v>
      </c>
      <c r="E112">
        <v>84</v>
      </c>
      <c r="F112">
        <f t="shared" si="10"/>
        <v>3.0190000000000001</v>
      </c>
      <c r="G112">
        <f t="shared" si="11"/>
        <v>2</v>
      </c>
    </row>
    <row r="113" spans="2:7" x14ac:dyDescent="0.2">
      <c r="B113">
        <f>B112+D112</f>
        <v>2101</v>
      </c>
      <c r="C113" s="3"/>
      <c r="D113">
        <v>25</v>
      </c>
      <c r="E113">
        <v>85</v>
      </c>
      <c r="F113">
        <f t="shared" si="10"/>
        <v>3.0190000000000001</v>
      </c>
      <c r="G113">
        <f t="shared" si="11"/>
        <v>2</v>
      </c>
    </row>
    <row r="114" spans="2:7" x14ac:dyDescent="0.2">
      <c r="B114">
        <f t="shared" si="12"/>
        <v>2126</v>
      </c>
      <c r="C114" s="3"/>
      <c r="D114">
        <v>25</v>
      </c>
      <c r="E114">
        <v>86</v>
      </c>
      <c r="F114">
        <f t="shared" si="10"/>
        <v>3.0190000000000001</v>
      </c>
      <c r="G114">
        <f t="shared" si="11"/>
        <v>2</v>
      </c>
    </row>
    <row r="115" spans="2:7" x14ac:dyDescent="0.2">
      <c r="B115">
        <f t="shared" si="12"/>
        <v>2151</v>
      </c>
      <c r="C115" s="3"/>
      <c r="D115">
        <v>25</v>
      </c>
      <c r="E115">
        <v>87</v>
      </c>
      <c r="F115">
        <f t="shared" si="10"/>
        <v>3.0190000000000001</v>
      </c>
      <c r="G115">
        <f t="shared" si="11"/>
        <v>2</v>
      </c>
    </row>
    <row r="116" spans="2:7" x14ac:dyDescent="0.2">
      <c r="B116">
        <f t="shared" si="12"/>
        <v>2176</v>
      </c>
      <c r="C116" s="3"/>
      <c r="D116">
        <v>25</v>
      </c>
      <c r="E116">
        <v>88</v>
      </c>
      <c r="F116">
        <f t="shared" si="10"/>
        <v>3.0190000000000001</v>
      </c>
      <c r="G116">
        <f t="shared" si="11"/>
        <v>2</v>
      </c>
    </row>
    <row r="117" spans="2:7" x14ac:dyDescent="0.2">
      <c r="B117">
        <f t="shared" si="12"/>
        <v>2201</v>
      </c>
      <c r="C117" s="3"/>
      <c r="D117">
        <v>25</v>
      </c>
      <c r="E117">
        <v>89</v>
      </c>
      <c r="F117">
        <f t="shared" si="10"/>
        <v>3.0190000000000001</v>
      </c>
      <c r="G117">
        <f t="shared" si="11"/>
        <v>2</v>
      </c>
    </row>
    <row r="118" spans="2:7" x14ac:dyDescent="0.2">
      <c r="B118">
        <f t="shared" si="12"/>
        <v>2226</v>
      </c>
      <c r="C118" s="3"/>
      <c r="D118">
        <v>25</v>
      </c>
      <c r="E118">
        <v>90</v>
      </c>
      <c r="F118">
        <f t="shared" si="10"/>
        <v>3.0190000000000001</v>
      </c>
      <c r="G118">
        <f t="shared" si="11"/>
        <v>2</v>
      </c>
    </row>
    <row r="119" spans="2:7" x14ac:dyDescent="0.2">
      <c r="B119">
        <f t="shared" si="12"/>
        <v>2251</v>
      </c>
      <c r="C119" s="3"/>
      <c r="D119">
        <v>25</v>
      </c>
      <c r="E119">
        <v>91</v>
      </c>
      <c r="F119">
        <f t="shared" si="10"/>
        <v>3.0190000000000001</v>
      </c>
      <c r="G119">
        <f t="shared" si="11"/>
        <v>2</v>
      </c>
    </row>
    <row r="120" spans="2:7" x14ac:dyDescent="0.2">
      <c r="B120">
        <f t="shared" si="12"/>
        <v>2276</v>
      </c>
      <c r="C120" s="3"/>
      <c r="D120">
        <v>25</v>
      </c>
      <c r="E120">
        <v>92</v>
      </c>
      <c r="F120">
        <f t="shared" si="10"/>
        <v>3.0190000000000001</v>
      </c>
      <c r="G120">
        <f t="shared" si="11"/>
        <v>2</v>
      </c>
    </row>
    <row r="121" spans="2:7" x14ac:dyDescent="0.2">
      <c r="B121">
        <f t="shared" si="12"/>
        <v>2301</v>
      </c>
      <c r="C121" s="3"/>
      <c r="D121">
        <v>25</v>
      </c>
      <c r="E121">
        <v>93</v>
      </c>
      <c r="F121">
        <f t="shared" si="10"/>
        <v>3.0190000000000001</v>
      </c>
      <c r="G121">
        <f t="shared" si="11"/>
        <v>3</v>
      </c>
    </row>
    <row r="122" spans="2:7" x14ac:dyDescent="0.2">
      <c r="B122">
        <f t="shared" si="12"/>
        <v>2326</v>
      </c>
      <c r="C122" s="3"/>
      <c r="D122">
        <v>25</v>
      </c>
      <c r="E122">
        <v>94</v>
      </c>
      <c r="F122">
        <f t="shared" si="10"/>
        <v>3.0190000000000001</v>
      </c>
      <c r="G122">
        <f t="shared" si="11"/>
        <v>3</v>
      </c>
    </row>
    <row r="123" spans="2:7" x14ac:dyDescent="0.2">
      <c r="B123">
        <f t="shared" si="12"/>
        <v>2351</v>
      </c>
      <c r="C123" s="3"/>
      <c r="D123">
        <v>25</v>
      </c>
      <c r="E123">
        <v>95</v>
      </c>
      <c r="F123">
        <f t="shared" si="10"/>
        <v>3.0190000000000001</v>
      </c>
      <c r="G123">
        <f t="shared" si="11"/>
        <v>3</v>
      </c>
    </row>
    <row r="124" spans="2:7" x14ac:dyDescent="0.2">
      <c r="B124">
        <f t="shared" si="12"/>
        <v>2376</v>
      </c>
      <c r="C124" s="3"/>
      <c r="D124">
        <v>25</v>
      </c>
      <c r="E124">
        <v>96</v>
      </c>
      <c r="F124">
        <f t="shared" si="10"/>
        <v>3.0190000000000001</v>
      </c>
      <c r="G124">
        <f t="shared" si="11"/>
        <v>3</v>
      </c>
    </row>
    <row r="125" spans="2:7" x14ac:dyDescent="0.2">
      <c r="B125">
        <f t="shared" si="12"/>
        <v>2401</v>
      </c>
      <c r="C125" s="3"/>
      <c r="D125">
        <v>25</v>
      </c>
      <c r="E125">
        <v>97</v>
      </c>
      <c r="F125">
        <f t="shared" si="10"/>
        <v>3.0190000000000001</v>
      </c>
      <c r="G125">
        <f t="shared" si="11"/>
        <v>3</v>
      </c>
    </row>
    <row r="126" spans="2:7" x14ac:dyDescent="0.2">
      <c r="B126">
        <f t="shared" si="12"/>
        <v>2426</v>
      </c>
      <c r="C126" s="3"/>
      <c r="D126">
        <v>25</v>
      </c>
      <c r="E126">
        <v>98</v>
      </c>
      <c r="F126">
        <f t="shared" si="10"/>
        <v>3.0190000000000001</v>
      </c>
      <c r="G126">
        <f t="shared" si="11"/>
        <v>3</v>
      </c>
    </row>
    <row r="127" spans="2:7" x14ac:dyDescent="0.2">
      <c r="B127">
        <f t="shared" si="12"/>
        <v>2451</v>
      </c>
      <c r="C127" s="3"/>
      <c r="D127">
        <v>25</v>
      </c>
      <c r="E127">
        <v>99</v>
      </c>
      <c r="F127">
        <f t="shared" si="10"/>
        <v>3.0190000000000001</v>
      </c>
      <c r="G127">
        <f t="shared" si="11"/>
        <v>3</v>
      </c>
    </row>
    <row r="128" spans="2:7" x14ac:dyDescent="0.2">
      <c r="B128">
        <f t="shared" si="12"/>
        <v>2476</v>
      </c>
      <c r="C128" s="3"/>
      <c r="D128">
        <v>25</v>
      </c>
      <c r="E128">
        <v>100</v>
      </c>
      <c r="F128">
        <f t="shared" si="10"/>
        <v>3.0190000000000001</v>
      </c>
      <c r="G128">
        <f t="shared" si="11"/>
        <v>3</v>
      </c>
    </row>
    <row r="129" spans="2:7" x14ac:dyDescent="0.2">
      <c r="B129">
        <f t="shared" si="12"/>
        <v>2501</v>
      </c>
      <c r="C129" s="3"/>
      <c r="D129">
        <v>25</v>
      </c>
      <c r="E129">
        <v>101</v>
      </c>
      <c r="F129">
        <f t="shared" si="10"/>
        <v>6.0380000000000003</v>
      </c>
      <c r="G129">
        <f t="shared" si="11"/>
        <v>3</v>
      </c>
    </row>
    <row r="130" spans="2:7" x14ac:dyDescent="0.2">
      <c r="B130">
        <f t="shared" si="12"/>
        <v>2526</v>
      </c>
      <c r="C130" s="3"/>
      <c r="D130">
        <v>25</v>
      </c>
      <c r="E130">
        <v>102</v>
      </c>
      <c r="F130">
        <f t="shared" si="10"/>
        <v>6.0380000000000003</v>
      </c>
      <c r="G130">
        <f t="shared" si="11"/>
        <v>3</v>
      </c>
    </row>
    <row r="131" spans="2:7" x14ac:dyDescent="0.2">
      <c r="B131">
        <f t="shared" si="12"/>
        <v>2551</v>
      </c>
      <c r="C131" s="3"/>
      <c r="D131">
        <v>25</v>
      </c>
      <c r="E131">
        <v>103</v>
      </c>
      <c r="F131">
        <f t="shared" si="10"/>
        <v>6.0380000000000003</v>
      </c>
      <c r="G131">
        <f t="shared" si="11"/>
        <v>3</v>
      </c>
    </row>
    <row r="132" spans="2:7" x14ac:dyDescent="0.2">
      <c r="B132">
        <f t="shared" si="12"/>
        <v>2576</v>
      </c>
      <c r="C132" s="3"/>
      <c r="D132">
        <v>25</v>
      </c>
      <c r="E132">
        <v>104</v>
      </c>
      <c r="F132">
        <f t="shared" si="10"/>
        <v>6.0380000000000003</v>
      </c>
      <c r="G132">
        <f t="shared" si="11"/>
        <v>3</v>
      </c>
    </row>
    <row r="133" spans="2:7" x14ac:dyDescent="0.2">
      <c r="B133">
        <f t="shared" si="12"/>
        <v>2601</v>
      </c>
      <c r="C133" s="3"/>
      <c r="D133">
        <v>25</v>
      </c>
      <c r="E133">
        <v>105</v>
      </c>
      <c r="F133">
        <f t="shared" si="10"/>
        <v>6.0380000000000003</v>
      </c>
      <c r="G133">
        <f t="shared" si="11"/>
        <v>3</v>
      </c>
    </row>
    <row r="134" spans="2:7" x14ac:dyDescent="0.2">
      <c r="B134">
        <f t="shared" si="12"/>
        <v>2626</v>
      </c>
      <c r="C134" s="6"/>
      <c r="D134">
        <v>25</v>
      </c>
      <c r="E134">
        <v>106</v>
      </c>
      <c r="F134">
        <f t="shared" si="10"/>
        <v>6.0380000000000003</v>
      </c>
      <c r="G134">
        <f t="shared" si="11"/>
        <v>3</v>
      </c>
    </row>
    <row r="135" spans="2:7" x14ac:dyDescent="0.2">
      <c r="B135">
        <f t="shared" si="12"/>
        <v>2651</v>
      </c>
      <c r="D135">
        <v>25</v>
      </c>
      <c r="E135">
        <v>107</v>
      </c>
      <c r="F135">
        <f t="shared" si="10"/>
        <v>6.0380000000000003</v>
      </c>
      <c r="G135">
        <f t="shared" si="11"/>
        <v>3</v>
      </c>
    </row>
    <row r="136" spans="2:7" x14ac:dyDescent="0.2">
      <c r="B136">
        <f t="shared" si="12"/>
        <v>2676</v>
      </c>
      <c r="D136">
        <v>25</v>
      </c>
      <c r="E136">
        <v>108</v>
      </c>
      <c r="F136">
        <f t="shared" si="10"/>
        <v>6.0380000000000003</v>
      </c>
      <c r="G136">
        <f t="shared" si="11"/>
        <v>3</v>
      </c>
    </row>
    <row r="137" spans="2:7" x14ac:dyDescent="0.2">
      <c r="B137">
        <f t="shared" si="12"/>
        <v>2701</v>
      </c>
      <c r="D137">
        <v>25</v>
      </c>
      <c r="E137">
        <v>109</v>
      </c>
      <c r="F137">
        <f t="shared" si="10"/>
        <v>6.0380000000000003</v>
      </c>
      <c r="G137">
        <f t="shared" si="11"/>
        <v>3</v>
      </c>
    </row>
    <row r="138" spans="2:7" x14ac:dyDescent="0.2">
      <c r="B138">
        <f t="shared" si="12"/>
        <v>2726</v>
      </c>
      <c r="D138">
        <v>25</v>
      </c>
      <c r="E138">
        <v>110</v>
      </c>
      <c r="F138">
        <f t="shared" si="10"/>
        <v>6.0380000000000003</v>
      </c>
      <c r="G138">
        <f t="shared" si="11"/>
        <v>3</v>
      </c>
    </row>
    <row r="139" spans="2:7" x14ac:dyDescent="0.2">
      <c r="B139">
        <f t="shared" si="12"/>
        <v>2751</v>
      </c>
      <c r="D139">
        <v>25</v>
      </c>
      <c r="E139">
        <v>111</v>
      </c>
      <c r="F139">
        <f t="shared" si="10"/>
        <v>6.0380000000000003</v>
      </c>
      <c r="G139">
        <f t="shared" si="11"/>
        <v>3</v>
      </c>
    </row>
    <row r="140" spans="2:7" x14ac:dyDescent="0.2">
      <c r="B140">
        <f t="shared" si="12"/>
        <v>2776</v>
      </c>
      <c r="D140">
        <v>25</v>
      </c>
      <c r="E140">
        <v>112</v>
      </c>
      <c r="F140">
        <f t="shared" si="10"/>
        <v>6.0380000000000003</v>
      </c>
      <c r="G140">
        <f t="shared" si="11"/>
        <v>3</v>
      </c>
    </row>
    <row r="141" spans="2:7" x14ac:dyDescent="0.2">
      <c r="B141">
        <f t="shared" si="12"/>
        <v>2801</v>
      </c>
      <c r="D141">
        <v>25</v>
      </c>
      <c r="E141">
        <v>113</v>
      </c>
      <c r="F141">
        <f t="shared" si="10"/>
        <v>6.0380000000000003</v>
      </c>
      <c r="G141">
        <f t="shared" si="11"/>
        <v>3</v>
      </c>
    </row>
    <row r="142" spans="2:7" x14ac:dyDescent="0.2">
      <c r="B142">
        <f t="shared" si="12"/>
        <v>2826</v>
      </c>
      <c r="D142">
        <v>25</v>
      </c>
      <c r="E142">
        <v>114</v>
      </c>
      <c r="F142">
        <f t="shared" si="10"/>
        <v>6.0380000000000003</v>
      </c>
      <c r="G142">
        <f t="shared" si="11"/>
        <v>3</v>
      </c>
    </row>
    <row r="143" spans="2:7" x14ac:dyDescent="0.2">
      <c r="B143">
        <f t="shared" si="12"/>
        <v>2851</v>
      </c>
      <c r="D143">
        <v>25</v>
      </c>
      <c r="E143">
        <v>115</v>
      </c>
      <c r="F143">
        <f t="shared" si="10"/>
        <v>6.0380000000000003</v>
      </c>
      <c r="G143">
        <f t="shared" si="11"/>
        <v>3</v>
      </c>
    </row>
    <row r="144" spans="2:7" x14ac:dyDescent="0.2">
      <c r="B144">
        <f t="shared" si="12"/>
        <v>2876</v>
      </c>
      <c r="D144">
        <v>25</v>
      </c>
      <c r="E144">
        <v>116</v>
      </c>
      <c r="F144">
        <f t="shared" si="10"/>
        <v>6.0380000000000003</v>
      </c>
      <c r="G144">
        <f t="shared" si="11"/>
        <v>3</v>
      </c>
    </row>
    <row r="145" spans="2:7" x14ac:dyDescent="0.2">
      <c r="B145">
        <f t="shared" si="12"/>
        <v>2901</v>
      </c>
      <c r="D145">
        <v>25</v>
      </c>
      <c r="E145">
        <v>117</v>
      </c>
      <c r="F145">
        <f t="shared" si="10"/>
        <v>6.0380000000000003</v>
      </c>
      <c r="G145">
        <f t="shared" si="11"/>
        <v>3</v>
      </c>
    </row>
    <row r="146" spans="2:7" x14ac:dyDescent="0.2">
      <c r="B146">
        <f t="shared" si="12"/>
        <v>2926</v>
      </c>
      <c r="D146">
        <v>25</v>
      </c>
      <c r="E146">
        <v>118</v>
      </c>
      <c r="F146">
        <f t="shared" si="10"/>
        <v>6.0380000000000003</v>
      </c>
      <c r="G146">
        <f t="shared" si="11"/>
        <v>3</v>
      </c>
    </row>
    <row r="147" spans="2:7" x14ac:dyDescent="0.2">
      <c r="B147">
        <f t="shared" si="12"/>
        <v>2951</v>
      </c>
      <c r="D147">
        <v>25</v>
      </c>
      <c r="E147">
        <v>119</v>
      </c>
      <c r="F147">
        <f t="shared" si="10"/>
        <v>6.0380000000000003</v>
      </c>
      <c r="G147">
        <f t="shared" si="11"/>
        <v>3</v>
      </c>
    </row>
    <row r="148" spans="2:7" x14ac:dyDescent="0.2">
      <c r="B148">
        <f t="shared" si="12"/>
        <v>2976</v>
      </c>
      <c r="D148">
        <v>25</v>
      </c>
      <c r="E148">
        <v>120</v>
      </c>
      <c r="F148">
        <f t="shared" si="10"/>
        <v>6.0380000000000003</v>
      </c>
      <c r="G148">
        <f t="shared" si="11"/>
        <v>3</v>
      </c>
    </row>
    <row r="149" spans="2:7" x14ac:dyDescent="0.2">
      <c r="B149">
        <f t="shared" si="12"/>
        <v>3001</v>
      </c>
      <c r="D149">
        <v>25</v>
      </c>
      <c r="E149">
        <v>121</v>
      </c>
      <c r="F149">
        <f t="shared" si="10"/>
        <v>6.0380000000000003</v>
      </c>
      <c r="G149">
        <f t="shared" si="11"/>
        <v>3</v>
      </c>
    </row>
    <row r="150" spans="2:7" x14ac:dyDescent="0.2">
      <c r="B150">
        <f t="shared" si="12"/>
        <v>3026</v>
      </c>
      <c r="D150">
        <v>25</v>
      </c>
      <c r="E150">
        <v>122</v>
      </c>
      <c r="F150">
        <f t="shared" si="10"/>
        <v>6.0380000000000003</v>
      </c>
      <c r="G150">
        <f t="shared" si="11"/>
        <v>3</v>
      </c>
    </row>
    <row r="151" spans="2:7" x14ac:dyDescent="0.2">
      <c r="B151">
        <f t="shared" si="12"/>
        <v>3051</v>
      </c>
      <c r="D151">
        <v>25</v>
      </c>
      <c r="E151">
        <v>123</v>
      </c>
      <c r="F151">
        <f t="shared" si="10"/>
        <v>6.0380000000000003</v>
      </c>
      <c r="G151">
        <f t="shared" si="11"/>
        <v>3</v>
      </c>
    </row>
    <row r="152" spans="2:7" x14ac:dyDescent="0.2">
      <c r="B152">
        <f t="shared" si="12"/>
        <v>3076</v>
      </c>
      <c r="D152">
        <v>25</v>
      </c>
      <c r="E152">
        <v>124</v>
      </c>
      <c r="F152">
        <f t="shared" si="10"/>
        <v>6.0380000000000003</v>
      </c>
      <c r="G152">
        <f t="shared" si="11"/>
        <v>3</v>
      </c>
    </row>
    <row r="153" spans="2:7" x14ac:dyDescent="0.2">
      <c r="B153">
        <f t="shared" si="12"/>
        <v>3101</v>
      </c>
      <c r="D153">
        <v>25</v>
      </c>
      <c r="E153">
        <v>125</v>
      </c>
      <c r="F153">
        <f t="shared" si="10"/>
        <v>6.0380000000000003</v>
      </c>
      <c r="G153">
        <f t="shared" si="11"/>
        <v>3</v>
      </c>
    </row>
    <row r="154" spans="2:7" x14ac:dyDescent="0.2">
      <c r="B154">
        <f t="shared" si="12"/>
        <v>3126</v>
      </c>
      <c r="D154">
        <v>25</v>
      </c>
      <c r="E154">
        <v>126</v>
      </c>
      <c r="F154">
        <f t="shared" si="10"/>
        <v>8.4380000000000006</v>
      </c>
      <c r="G154">
        <f t="shared" si="11"/>
        <v>3</v>
      </c>
    </row>
    <row r="155" spans="2:7" x14ac:dyDescent="0.2">
      <c r="B155">
        <f t="shared" si="12"/>
        <v>3151</v>
      </c>
      <c r="D155">
        <v>25</v>
      </c>
      <c r="E155">
        <v>127</v>
      </c>
      <c r="F155">
        <f t="shared" si="10"/>
        <v>8.4380000000000006</v>
      </c>
      <c r="G155">
        <f t="shared" si="11"/>
        <v>3</v>
      </c>
    </row>
    <row r="156" spans="2:7" x14ac:dyDescent="0.2">
      <c r="B156">
        <f t="shared" si="12"/>
        <v>3176</v>
      </c>
      <c r="D156">
        <v>25</v>
      </c>
      <c r="E156">
        <v>128</v>
      </c>
      <c r="F156">
        <f t="shared" si="10"/>
        <v>8.4380000000000006</v>
      </c>
      <c r="G156">
        <f t="shared" si="11"/>
        <v>3</v>
      </c>
    </row>
    <row r="157" spans="2:7" x14ac:dyDescent="0.2">
      <c r="B157">
        <f t="shared" si="12"/>
        <v>3201</v>
      </c>
      <c r="D157">
        <v>25</v>
      </c>
      <c r="E157">
        <v>129</v>
      </c>
      <c r="F157">
        <f t="shared" si="10"/>
        <v>8.4380000000000006</v>
      </c>
      <c r="G157">
        <f t="shared" si="11"/>
        <v>3</v>
      </c>
    </row>
    <row r="158" spans="2:7" x14ac:dyDescent="0.2">
      <c r="B158">
        <f t="shared" si="12"/>
        <v>3226</v>
      </c>
      <c r="D158">
        <v>25</v>
      </c>
      <c r="E158">
        <v>130</v>
      </c>
      <c r="F158">
        <f t="shared" ref="F158:F221" si="13">VLOOKUP(E158,$B$29:$C$135,2)</f>
        <v>8.4380000000000006</v>
      </c>
      <c r="G158">
        <f t="shared" ref="G158:G221" si="14">INT(((ROW(G130)-1)/46)+1)</f>
        <v>3</v>
      </c>
    </row>
    <row r="159" spans="2:7" x14ac:dyDescent="0.2">
      <c r="B159">
        <f t="shared" si="12"/>
        <v>3251</v>
      </c>
      <c r="D159">
        <v>25</v>
      </c>
      <c r="E159">
        <v>131</v>
      </c>
      <c r="F159">
        <f t="shared" si="13"/>
        <v>8.4380000000000006</v>
      </c>
      <c r="G159">
        <f t="shared" si="14"/>
        <v>3</v>
      </c>
    </row>
    <row r="160" spans="2:7" x14ac:dyDescent="0.2">
      <c r="B160">
        <f t="shared" ref="B160" si="15">B159+D159</f>
        <v>3276</v>
      </c>
      <c r="E160">
        <v>132</v>
      </c>
      <c r="F160">
        <f t="shared" si="13"/>
        <v>8.4380000000000006</v>
      </c>
      <c r="G160">
        <f t="shared" si="14"/>
        <v>3</v>
      </c>
    </row>
    <row r="161" spans="5:7" x14ac:dyDescent="0.2">
      <c r="E161">
        <v>133</v>
      </c>
      <c r="F161">
        <f t="shared" si="13"/>
        <v>8.4380000000000006</v>
      </c>
      <c r="G161">
        <f t="shared" si="14"/>
        <v>3</v>
      </c>
    </row>
    <row r="162" spans="5:7" x14ac:dyDescent="0.2">
      <c r="E162">
        <v>134</v>
      </c>
      <c r="F162">
        <f t="shared" si="13"/>
        <v>8.4380000000000006</v>
      </c>
      <c r="G162">
        <f t="shared" si="14"/>
        <v>3</v>
      </c>
    </row>
    <row r="163" spans="5:7" x14ac:dyDescent="0.2">
      <c r="E163">
        <v>135</v>
      </c>
      <c r="F163">
        <f t="shared" si="13"/>
        <v>8.4380000000000006</v>
      </c>
      <c r="G163">
        <f t="shared" si="14"/>
        <v>3</v>
      </c>
    </row>
    <row r="164" spans="5:7" x14ac:dyDescent="0.2">
      <c r="E164">
        <v>136</v>
      </c>
      <c r="F164">
        <f t="shared" si="13"/>
        <v>8.4380000000000006</v>
      </c>
      <c r="G164">
        <f t="shared" si="14"/>
        <v>3</v>
      </c>
    </row>
    <row r="165" spans="5:7" x14ac:dyDescent="0.2">
      <c r="E165">
        <v>137</v>
      </c>
      <c r="F165">
        <f t="shared" si="13"/>
        <v>8.4380000000000006</v>
      </c>
      <c r="G165">
        <f t="shared" si="14"/>
        <v>3</v>
      </c>
    </row>
    <row r="166" spans="5:7" x14ac:dyDescent="0.2">
      <c r="E166">
        <v>138</v>
      </c>
      <c r="F166">
        <f t="shared" si="13"/>
        <v>8.4380000000000006</v>
      </c>
      <c r="G166">
        <f t="shared" si="14"/>
        <v>3</v>
      </c>
    </row>
    <row r="167" spans="5:7" x14ac:dyDescent="0.2">
      <c r="E167">
        <v>139</v>
      </c>
      <c r="F167">
        <f t="shared" si="13"/>
        <v>8.4380000000000006</v>
      </c>
      <c r="G167">
        <f t="shared" si="14"/>
        <v>4</v>
      </c>
    </row>
    <row r="168" spans="5:7" x14ac:dyDescent="0.2">
      <c r="E168">
        <v>140</v>
      </c>
      <c r="F168">
        <f t="shared" si="13"/>
        <v>8.4380000000000006</v>
      </c>
      <c r="G168">
        <f t="shared" si="14"/>
        <v>4</v>
      </c>
    </row>
    <row r="169" spans="5:7" x14ac:dyDescent="0.2">
      <c r="E169">
        <v>141</v>
      </c>
      <c r="F169">
        <f t="shared" si="13"/>
        <v>8.4380000000000006</v>
      </c>
      <c r="G169">
        <f t="shared" si="14"/>
        <v>4</v>
      </c>
    </row>
    <row r="170" spans="5:7" x14ac:dyDescent="0.2">
      <c r="E170">
        <v>142</v>
      </c>
      <c r="F170">
        <f t="shared" si="13"/>
        <v>8.4380000000000006</v>
      </c>
      <c r="G170">
        <f t="shared" si="14"/>
        <v>4</v>
      </c>
    </row>
    <row r="171" spans="5:7" x14ac:dyDescent="0.2">
      <c r="E171">
        <v>143</v>
      </c>
      <c r="F171">
        <f t="shared" si="13"/>
        <v>8.4380000000000006</v>
      </c>
      <c r="G171">
        <f t="shared" si="14"/>
        <v>4</v>
      </c>
    </row>
    <row r="172" spans="5:7" x14ac:dyDescent="0.2">
      <c r="E172">
        <v>144</v>
      </c>
      <c r="F172">
        <f t="shared" si="13"/>
        <v>8.4380000000000006</v>
      </c>
      <c r="G172">
        <f t="shared" si="14"/>
        <v>4</v>
      </c>
    </row>
    <row r="173" spans="5:7" x14ac:dyDescent="0.2">
      <c r="E173">
        <v>145</v>
      </c>
      <c r="F173">
        <f t="shared" si="13"/>
        <v>8.4380000000000006</v>
      </c>
      <c r="G173">
        <f t="shared" si="14"/>
        <v>4</v>
      </c>
    </row>
    <row r="174" spans="5:7" x14ac:dyDescent="0.2">
      <c r="E174">
        <v>146</v>
      </c>
      <c r="F174">
        <f t="shared" si="13"/>
        <v>8.4380000000000006</v>
      </c>
      <c r="G174">
        <f t="shared" si="14"/>
        <v>4</v>
      </c>
    </row>
    <row r="175" spans="5:7" x14ac:dyDescent="0.2">
      <c r="E175">
        <v>147</v>
      </c>
      <c r="F175">
        <f t="shared" si="13"/>
        <v>8.4380000000000006</v>
      </c>
      <c r="G175">
        <f t="shared" si="14"/>
        <v>4</v>
      </c>
    </row>
    <row r="176" spans="5:7" x14ac:dyDescent="0.2">
      <c r="E176">
        <v>148</v>
      </c>
      <c r="F176">
        <f t="shared" si="13"/>
        <v>8.4380000000000006</v>
      </c>
      <c r="G176">
        <f t="shared" si="14"/>
        <v>4</v>
      </c>
    </row>
    <row r="177" spans="5:7" x14ac:dyDescent="0.2">
      <c r="E177">
        <v>149</v>
      </c>
      <c r="F177">
        <f t="shared" si="13"/>
        <v>8.4380000000000006</v>
      </c>
      <c r="G177">
        <f t="shared" si="14"/>
        <v>4</v>
      </c>
    </row>
    <row r="178" spans="5:7" x14ac:dyDescent="0.2">
      <c r="E178">
        <v>150</v>
      </c>
      <c r="F178">
        <f t="shared" si="13"/>
        <v>8.4380000000000006</v>
      </c>
      <c r="G178">
        <f t="shared" si="14"/>
        <v>4</v>
      </c>
    </row>
    <row r="179" spans="5:7" x14ac:dyDescent="0.2">
      <c r="E179">
        <v>151</v>
      </c>
      <c r="F179">
        <f t="shared" si="13"/>
        <v>7.5469999999999997</v>
      </c>
      <c r="G179">
        <f t="shared" si="14"/>
        <v>4</v>
      </c>
    </row>
    <row r="180" spans="5:7" x14ac:dyDescent="0.2">
      <c r="E180">
        <v>152</v>
      </c>
      <c r="F180">
        <f t="shared" si="13"/>
        <v>7.5469999999999997</v>
      </c>
      <c r="G180">
        <f t="shared" si="14"/>
        <v>4</v>
      </c>
    </row>
    <row r="181" spans="5:7" x14ac:dyDescent="0.2">
      <c r="E181">
        <v>153</v>
      </c>
      <c r="F181">
        <f t="shared" si="13"/>
        <v>7.5469999999999997</v>
      </c>
      <c r="G181">
        <f t="shared" si="14"/>
        <v>4</v>
      </c>
    </row>
    <row r="182" spans="5:7" x14ac:dyDescent="0.2">
      <c r="E182">
        <v>154</v>
      </c>
      <c r="F182">
        <f t="shared" si="13"/>
        <v>7.5469999999999997</v>
      </c>
      <c r="G182">
        <f t="shared" si="14"/>
        <v>4</v>
      </c>
    </row>
    <row r="183" spans="5:7" x14ac:dyDescent="0.2">
      <c r="E183">
        <v>155</v>
      </c>
      <c r="F183">
        <f t="shared" si="13"/>
        <v>7.5469999999999997</v>
      </c>
      <c r="G183">
        <f t="shared" si="14"/>
        <v>4</v>
      </c>
    </row>
    <row r="184" spans="5:7" x14ac:dyDescent="0.2">
      <c r="E184">
        <v>156</v>
      </c>
      <c r="F184">
        <f t="shared" si="13"/>
        <v>7.5469999999999997</v>
      </c>
      <c r="G184">
        <f t="shared" si="14"/>
        <v>4</v>
      </c>
    </row>
    <row r="185" spans="5:7" x14ac:dyDescent="0.2">
      <c r="E185">
        <v>157</v>
      </c>
      <c r="F185">
        <f t="shared" si="13"/>
        <v>7.5469999999999997</v>
      </c>
      <c r="G185">
        <f t="shared" si="14"/>
        <v>4</v>
      </c>
    </row>
    <row r="186" spans="5:7" x14ac:dyDescent="0.2">
      <c r="E186">
        <v>158</v>
      </c>
      <c r="F186">
        <f t="shared" si="13"/>
        <v>7.5469999999999997</v>
      </c>
      <c r="G186">
        <f t="shared" si="14"/>
        <v>4</v>
      </c>
    </row>
    <row r="187" spans="5:7" x14ac:dyDescent="0.2">
      <c r="E187">
        <v>159</v>
      </c>
      <c r="F187">
        <f t="shared" si="13"/>
        <v>7.5469999999999997</v>
      </c>
      <c r="G187">
        <f t="shared" si="14"/>
        <v>4</v>
      </c>
    </row>
    <row r="188" spans="5:7" x14ac:dyDescent="0.2">
      <c r="E188">
        <v>160</v>
      </c>
      <c r="F188">
        <f t="shared" si="13"/>
        <v>7.5469999999999997</v>
      </c>
      <c r="G188">
        <f t="shared" si="14"/>
        <v>4</v>
      </c>
    </row>
    <row r="189" spans="5:7" x14ac:dyDescent="0.2">
      <c r="E189">
        <v>161</v>
      </c>
      <c r="F189">
        <f t="shared" si="13"/>
        <v>7.5469999999999997</v>
      </c>
      <c r="G189">
        <f t="shared" si="14"/>
        <v>4</v>
      </c>
    </row>
    <row r="190" spans="5:7" x14ac:dyDescent="0.2">
      <c r="E190">
        <v>162</v>
      </c>
      <c r="F190">
        <f t="shared" si="13"/>
        <v>7.5469999999999997</v>
      </c>
      <c r="G190">
        <f t="shared" si="14"/>
        <v>4</v>
      </c>
    </row>
    <row r="191" spans="5:7" x14ac:dyDescent="0.2">
      <c r="E191">
        <v>163</v>
      </c>
      <c r="F191">
        <f t="shared" si="13"/>
        <v>7.5469999999999997</v>
      </c>
      <c r="G191">
        <f t="shared" si="14"/>
        <v>4</v>
      </c>
    </row>
    <row r="192" spans="5:7" x14ac:dyDescent="0.2">
      <c r="E192">
        <v>164</v>
      </c>
      <c r="F192">
        <f t="shared" si="13"/>
        <v>7.5469999999999997</v>
      </c>
      <c r="G192">
        <f t="shared" si="14"/>
        <v>4</v>
      </c>
    </row>
    <row r="193" spans="5:7" x14ac:dyDescent="0.2">
      <c r="E193">
        <v>165</v>
      </c>
      <c r="F193">
        <f t="shared" si="13"/>
        <v>7.5469999999999997</v>
      </c>
      <c r="G193">
        <f t="shared" si="14"/>
        <v>4</v>
      </c>
    </row>
    <row r="194" spans="5:7" x14ac:dyDescent="0.2">
      <c r="E194">
        <v>166</v>
      </c>
      <c r="F194">
        <f t="shared" si="13"/>
        <v>7.5469999999999997</v>
      </c>
      <c r="G194">
        <f t="shared" si="14"/>
        <v>4</v>
      </c>
    </row>
    <row r="195" spans="5:7" x14ac:dyDescent="0.2">
      <c r="E195">
        <v>167</v>
      </c>
      <c r="F195">
        <f t="shared" si="13"/>
        <v>7.5469999999999997</v>
      </c>
      <c r="G195">
        <f t="shared" si="14"/>
        <v>4</v>
      </c>
    </row>
    <row r="196" spans="5:7" x14ac:dyDescent="0.2">
      <c r="E196">
        <v>168</v>
      </c>
      <c r="F196">
        <f t="shared" si="13"/>
        <v>7.5469999999999997</v>
      </c>
      <c r="G196">
        <f t="shared" si="14"/>
        <v>4</v>
      </c>
    </row>
    <row r="197" spans="5:7" x14ac:dyDescent="0.2">
      <c r="E197">
        <v>169</v>
      </c>
      <c r="F197">
        <f t="shared" si="13"/>
        <v>7.5469999999999997</v>
      </c>
      <c r="G197">
        <f t="shared" si="14"/>
        <v>4</v>
      </c>
    </row>
    <row r="198" spans="5:7" x14ac:dyDescent="0.2">
      <c r="E198">
        <v>170</v>
      </c>
      <c r="F198">
        <f t="shared" si="13"/>
        <v>7.5469999999999997</v>
      </c>
      <c r="G198">
        <f t="shared" si="14"/>
        <v>4</v>
      </c>
    </row>
    <row r="199" spans="5:7" x14ac:dyDescent="0.2">
      <c r="E199">
        <v>171</v>
      </c>
      <c r="F199">
        <f t="shared" si="13"/>
        <v>7.5469999999999997</v>
      </c>
      <c r="G199">
        <f t="shared" si="14"/>
        <v>4</v>
      </c>
    </row>
    <row r="200" spans="5:7" x14ac:dyDescent="0.2">
      <c r="E200">
        <v>172</v>
      </c>
      <c r="F200">
        <f t="shared" si="13"/>
        <v>7.5469999999999997</v>
      </c>
      <c r="G200">
        <f t="shared" si="14"/>
        <v>4</v>
      </c>
    </row>
    <row r="201" spans="5:7" x14ac:dyDescent="0.2">
      <c r="E201">
        <v>173</v>
      </c>
      <c r="F201">
        <f t="shared" si="13"/>
        <v>7.5469999999999997</v>
      </c>
      <c r="G201">
        <f t="shared" si="14"/>
        <v>4</v>
      </c>
    </row>
    <row r="202" spans="5:7" x14ac:dyDescent="0.2">
      <c r="E202">
        <v>174</v>
      </c>
      <c r="F202">
        <f t="shared" si="13"/>
        <v>7.5469999999999997</v>
      </c>
      <c r="G202">
        <f t="shared" si="14"/>
        <v>4</v>
      </c>
    </row>
    <row r="203" spans="5:7" x14ac:dyDescent="0.2">
      <c r="E203">
        <v>175</v>
      </c>
      <c r="F203">
        <f t="shared" si="13"/>
        <v>7.5469999999999997</v>
      </c>
      <c r="G203">
        <f t="shared" si="14"/>
        <v>4</v>
      </c>
    </row>
    <row r="204" spans="5:7" x14ac:dyDescent="0.2">
      <c r="E204">
        <v>176</v>
      </c>
      <c r="F204">
        <f t="shared" si="13"/>
        <v>6.0380000000000003</v>
      </c>
      <c r="G204">
        <f t="shared" si="14"/>
        <v>4</v>
      </c>
    </row>
    <row r="205" spans="5:7" x14ac:dyDescent="0.2">
      <c r="E205">
        <v>177</v>
      </c>
      <c r="F205">
        <f t="shared" si="13"/>
        <v>6.0380000000000003</v>
      </c>
      <c r="G205">
        <f t="shared" si="14"/>
        <v>4</v>
      </c>
    </row>
    <row r="206" spans="5:7" x14ac:dyDescent="0.2">
      <c r="E206">
        <v>178</v>
      </c>
      <c r="F206">
        <f t="shared" si="13"/>
        <v>6.0380000000000003</v>
      </c>
      <c r="G206">
        <f t="shared" si="14"/>
        <v>4</v>
      </c>
    </row>
    <row r="207" spans="5:7" x14ac:dyDescent="0.2">
      <c r="E207">
        <v>179</v>
      </c>
      <c r="F207">
        <f t="shared" si="13"/>
        <v>6.0380000000000003</v>
      </c>
      <c r="G207">
        <f t="shared" si="14"/>
        <v>4</v>
      </c>
    </row>
    <row r="208" spans="5:7" x14ac:dyDescent="0.2">
      <c r="E208">
        <v>180</v>
      </c>
      <c r="F208">
        <f t="shared" si="13"/>
        <v>6.0380000000000003</v>
      </c>
      <c r="G208">
        <f t="shared" si="14"/>
        <v>4</v>
      </c>
    </row>
    <row r="209" spans="5:7" x14ac:dyDescent="0.2">
      <c r="E209">
        <v>181</v>
      </c>
      <c r="F209">
        <f t="shared" si="13"/>
        <v>6.0380000000000003</v>
      </c>
      <c r="G209">
        <f t="shared" si="14"/>
        <v>4</v>
      </c>
    </row>
    <row r="210" spans="5:7" x14ac:dyDescent="0.2">
      <c r="E210">
        <v>182</v>
      </c>
      <c r="F210">
        <f t="shared" si="13"/>
        <v>6.0380000000000003</v>
      </c>
      <c r="G210">
        <f t="shared" si="14"/>
        <v>4</v>
      </c>
    </row>
    <row r="211" spans="5:7" x14ac:dyDescent="0.2">
      <c r="E211">
        <v>183</v>
      </c>
      <c r="F211">
        <f t="shared" si="13"/>
        <v>6.0380000000000003</v>
      </c>
      <c r="G211">
        <f t="shared" si="14"/>
        <v>4</v>
      </c>
    </row>
    <row r="212" spans="5:7" x14ac:dyDescent="0.2">
      <c r="E212">
        <v>184</v>
      </c>
      <c r="F212">
        <f t="shared" si="13"/>
        <v>6.0380000000000003</v>
      </c>
      <c r="G212">
        <f t="shared" si="14"/>
        <v>4</v>
      </c>
    </row>
    <row r="213" spans="5:7" x14ac:dyDescent="0.2">
      <c r="E213">
        <v>185</v>
      </c>
      <c r="F213">
        <f t="shared" si="13"/>
        <v>6.0380000000000003</v>
      </c>
      <c r="G213">
        <f t="shared" si="14"/>
        <v>5</v>
      </c>
    </row>
    <row r="214" spans="5:7" x14ac:dyDescent="0.2">
      <c r="E214">
        <v>186</v>
      </c>
      <c r="F214">
        <f t="shared" si="13"/>
        <v>6.0380000000000003</v>
      </c>
      <c r="G214">
        <f t="shared" si="14"/>
        <v>5</v>
      </c>
    </row>
    <row r="215" spans="5:7" x14ac:dyDescent="0.2">
      <c r="E215">
        <v>187</v>
      </c>
      <c r="F215">
        <f t="shared" si="13"/>
        <v>6.0380000000000003</v>
      </c>
      <c r="G215">
        <f t="shared" si="14"/>
        <v>5</v>
      </c>
    </row>
    <row r="216" spans="5:7" x14ac:dyDescent="0.2">
      <c r="E216">
        <v>188</v>
      </c>
      <c r="F216">
        <f t="shared" si="13"/>
        <v>6.0380000000000003</v>
      </c>
      <c r="G216">
        <f t="shared" si="14"/>
        <v>5</v>
      </c>
    </row>
    <row r="217" spans="5:7" x14ac:dyDescent="0.2">
      <c r="E217">
        <v>189</v>
      </c>
      <c r="F217">
        <f t="shared" si="13"/>
        <v>6.0380000000000003</v>
      </c>
      <c r="G217">
        <f t="shared" si="14"/>
        <v>5</v>
      </c>
    </row>
    <row r="218" spans="5:7" x14ac:dyDescent="0.2">
      <c r="E218">
        <v>190</v>
      </c>
      <c r="F218">
        <f t="shared" si="13"/>
        <v>6.0380000000000003</v>
      </c>
      <c r="G218">
        <f t="shared" si="14"/>
        <v>5</v>
      </c>
    </row>
    <row r="219" spans="5:7" x14ac:dyDescent="0.2">
      <c r="E219">
        <v>191</v>
      </c>
      <c r="F219">
        <f t="shared" si="13"/>
        <v>6.0380000000000003</v>
      </c>
      <c r="G219">
        <f t="shared" si="14"/>
        <v>5</v>
      </c>
    </row>
    <row r="220" spans="5:7" x14ac:dyDescent="0.2">
      <c r="E220">
        <v>192</v>
      </c>
      <c r="F220">
        <f t="shared" si="13"/>
        <v>6.0380000000000003</v>
      </c>
      <c r="G220">
        <f t="shared" si="14"/>
        <v>5</v>
      </c>
    </row>
    <row r="221" spans="5:7" x14ac:dyDescent="0.2">
      <c r="E221">
        <v>193</v>
      </c>
      <c r="F221">
        <f t="shared" si="13"/>
        <v>6.0380000000000003</v>
      </c>
      <c r="G221">
        <f t="shared" si="14"/>
        <v>5</v>
      </c>
    </row>
    <row r="222" spans="5:7" x14ac:dyDescent="0.2">
      <c r="E222">
        <v>194</v>
      </c>
      <c r="F222">
        <f t="shared" ref="F222:F285" si="16">VLOOKUP(E222,$B$29:$C$135,2)</f>
        <v>6.0380000000000003</v>
      </c>
      <c r="G222">
        <f t="shared" ref="G222:G285" si="17">INT(((ROW(G194)-1)/46)+1)</f>
        <v>5</v>
      </c>
    </row>
    <row r="223" spans="5:7" x14ac:dyDescent="0.2">
      <c r="E223">
        <v>195</v>
      </c>
      <c r="F223">
        <f t="shared" si="16"/>
        <v>6.0380000000000003</v>
      </c>
      <c r="G223">
        <f t="shared" si="17"/>
        <v>5</v>
      </c>
    </row>
    <row r="224" spans="5:7" x14ac:dyDescent="0.2">
      <c r="E224">
        <v>196</v>
      </c>
      <c r="F224">
        <f t="shared" si="16"/>
        <v>6.0380000000000003</v>
      </c>
      <c r="G224">
        <f t="shared" si="17"/>
        <v>5</v>
      </c>
    </row>
    <row r="225" spans="5:7" x14ac:dyDescent="0.2">
      <c r="E225">
        <v>197</v>
      </c>
      <c r="F225">
        <f t="shared" si="16"/>
        <v>6.0380000000000003</v>
      </c>
      <c r="G225">
        <f t="shared" si="17"/>
        <v>5</v>
      </c>
    </row>
    <row r="226" spans="5:7" x14ac:dyDescent="0.2">
      <c r="E226">
        <v>198</v>
      </c>
      <c r="F226">
        <f t="shared" si="16"/>
        <v>6.0380000000000003</v>
      </c>
      <c r="G226">
        <f t="shared" si="17"/>
        <v>5</v>
      </c>
    </row>
    <row r="227" spans="5:7" x14ac:dyDescent="0.2">
      <c r="E227">
        <v>199</v>
      </c>
      <c r="F227">
        <f t="shared" si="16"/>
        <v>6.0380000000000003</v>
      </c>
      <c r="G227">
        <f t="shared" si="17"/>
        <v>5</v>
      </c>
    </row>
    <row r="228" spans="5:7" x14ac:dyDescent="0.2">
      <c r="E228">
        <v>200</v>
      </c>
      <c r="F228">
        <f t="shared" si="16"/>
        <v>6.0380000000000003</v>
      </c>
      <c r="G228">
        <f t="shared" si="17"/>
        <v>5</v>
      </c>
    </row>
    <row r="229" spans="5:7" x14ac:dyDescent="0.2">
      <c r="E229">
        <v>201</v>
      </c>
      <c r="F229">
        <f t="shared" si="16"/>
        <v>6.0380000000000003</v>
      </c>
      <c r="G229">
        <f t="shared" si="17"/>
        <v>5</v>
      </c>
    </row>
    <row r="230" spans="5:7" x14ac:dyDescent="0.2">
      <c r="E230">
        <v>202</v>
      </c>
      <c r="F230">
        <f t="shared" si="16"/>
        <v>6.0380000000000003</v>
      </c>
      <c r="G230">
        <f t="shared" si="17"/>
        <v>5</v>
      </c>
    </row>
    <row r="231" spans="5:7" x14ac:dyDescent="0.2">
      <c r="E231">
        <v>203</v>
      </c>
      <c r="F231">
        <f t="shared" si="16"/>
        <v>6.0380000000000003</v>
      </c>
      <c r="G231">
        <f t="shared" si="17"/>
        <v>5</v>
      </c>
    </row>
    <row r="232" spans="5:7" x14ac:dyDescent="0.2">
      <c r="E232">
        <v>204</v>
      </c>
      <c r="F232">
        <f t="shared" si="16"/>
        <v>6.0380000000000003</v>
      </c>
      <c r="G232">
        <f t="shared" si="17"/>
        <v>5</v>
      </c>
    </row>
    <row r="233" spans="5:7" x14ac:dyDescent="0.2">
      <c r="E233">
        <v>205</v>
      </c>
      <c r="F233">
        <f t="shared" si="16"/>
        <v>6.0380000000000003</v>
      </c>
      <c r="G233">
        <f t="shared" si="17"/>
        <v>5</v>
      </c>
    </row>
    <row r="234" spans="5:7" x14ac:dyDescent="0.2">
      <c r="E234">
        <v>206</v>
      </c>
      <c r="F234">
        <f t="shared" si="16"/>
        <v>6.0380000000000003</v>
      </c>
      <c r="G234">
        <f t="shared" si="17"/>
        <v>5</v>
      </c>
    </row>
    <row r="235" spans="5:7" x14ac:dyDescent="0.2">
      <c r="E235">
        <v>207</v>
      </c>
      <c r="F235">
        <f t="shared" si="16"/>
        <v>6.0380000000000003</v>
      </c>
      <c r="G235">
        <f t="shared" si="17"/>
        <v>5</v>
      </c>
    </row>
    <row r="236" spans="5:7" x14ac:dyDescent="0.2">
      <c r="E236">
        <v>208</v>
      </c>
      <c r="F236">
        <f t="shared" si="16"/>
        <v>6.0380000000000003</v>
      </c>
      <c r="G236">
        <f t="shared" si="17"/>
        <v>5</v>
      </c>
    </row>
    <row r="237" spans="5:7" x14ac:dyDescent="0.2">
      <c r="E237">
        <v>209</v>
      </c>
      <c r="F237">
        <f t="shared" si="16"/>
        <v>6.0380000000000003</v>
      </c>
      <c r="G237">
        <f t="shared" si="17"/>
        <v>5</v>
      </c>
    </row>
    <row r="238" spans="5:7" x14ac:dyDescent="0.2">
      <c r="E238">
        <v>210</v>
      </c>
      <c r="F238">
        <f t="shared" si="16"/>
        <v>6.0380000000000003</v>
      </c>
      <c r="G238">
        <f t="shared" si="17"/>
        <v>5</v>
      </c>
    </row>
    <row r="239" spans="5:7" x14ac:dyDescent="0.2">
      <c r="E239">
        <v>211</v>
      </c>
      <c r="F239">
        <f t="shared" si="16"/>
        <v>6.0380000000000003</v>
      </c>
      <c r="G239">
        <f t="shared" si="17"/>
        <v>5</v>
      </c>
    </row>
    <row r="240" spans="5:7" x14ac:dyDescent="0.2">
      <c r="E240">
        <v>212</v>
      </c>
      <c r="F240">
        <f t="shared" si="16"/>
        <v>6.0380000000000003</v>
      </c>
      <c r="G240">
        <f t="shared" si="17"/>
        <v>5</v>
      </c>
    </row>
    <row r="241" spans="5:7" x14ac:dyDescent="0.2">
      <c r="E241">
        <v>213</v>
      </c>
      <c r="F241">
        <f t="shared" si="16"/>
        <v>6.0380000000000003</v>
      </c>
      <c r="G241">
        <f t="shared" si="17"/>
        <v>5</v>
      </c>
    </row>
    <row r="242" spans="5:7" x14ac:dyDescent="0.2">
      <c r="E242">
        <v>214</v>
      </c>
      <c r="F242">
        <f t="shared" si="16"/>
        <v>6.0380000000000003</v>
      </c>
      <c r="G242">
        <f t="shared" si="17"/>
        <v>5</v>
      </c>
    </row>
    <row r="243" spans="5:7" x14ac:dyDescent="0.2">
      <c r="E243">
        <v>215</v>
      </c>
      <c r="F243">
        <f t="shared" si="16"/>
        <v>6.0380000000000003</v>
      </c>
      <c r="G243">
        <f t="shared" si="17"/>
        <v>5</v>
      </c>
    </row>
    <row r="244" spans="5:7" x14ac:dyDescent="0.2">
      <c r="E244">
        <v>216</v>
      </c>
      <c r="F244">
        <f t="shared" si="16"/>
        <v>6.0380000000000003</v>
      </c>
      <c r="G244">
        <f t="shared" si="17"/>
        <v>5</v>
      </c>
    </row>
    <row r="245" spans="5:7" x14ac:dyDescent="0.2">
      <c r="E245">
        <v>217</v>
      </c>
      <c r="F245">
        <f t="shared" si="16"/>
        <v>6.0380000000000003</v>
      </c>
      <c r="G245">
        <f t="shared" si="17"/>
        <v>5</v>
      </c>
    </row>
    <row r="246" spans="5:7" x14ac:dyDescent="0.2">
      <c r="E246">
        <v>218</v>
      </c>
      <c r="F246">
        <f t="shared" si="16"/>
        <v>6.0380000000000003</v>
      </c>
      <c r="G246">
        <f t="shared" si="17"/>
        <v>5</v>
      </c>
    </row>
    <row r="247" spans="5:7" x14ac:dyDescent="0.2">
      <c r="E247">
        <v>219</v>
      </c>
      <c r="F247">
        <f t="shared" si="16"/>
        <v>6.0380000000000003</v>
      </c>
      <c r="G247">
        <f t="shared" si="17"/>
        <v>5</v>
      </c>
    </row>
    <row r="248" spans="5:7" x14ac:dyDescent="0.2">
      <c r="E248">
        <v>220</v>
      </c>
      <c r="F248">
        <f t="shared" si="16"/>
        <v>6.0380000000000003</v>
      </c>
      <c r="G248">
        <f t="shared" si="17"/>
        <v>5</v>
      </c>
    </row>
    <row r="249" spans="5:7" x14ac:dyDescent="0.2">
      <c r="E249">
        <v>221</v>
      </c>
      <c r="F249">
        <f t="shared" si="16"/>
        <v>6.0380000000000003</v>
      </c>
      <c r="G249">
        <f t="shared" si="17"/>
        <v>5</v>
      </c>
    </row>
    <row r="250" spans="5:7" x14ac:dyDescent="0.2">
      <c r="E250">
        <v>222</v>
      </c>
      <c r="F250">
        <f t="shared" si="16"/>
        <v>6.0380000000000003</v>
      </c>
      <c r="G250">
        <f t="shared" si="17"/>
        <v>5</v>
      </c>
    </row>
    <row r="251" spans="5:7" x14ac:dyDescent="0.2">
      <c r="E251">
        <v>223</v>
      </c>
      <c r="F251">
        <f t="shared" si="16"/>
        <v>6.0380000000000003</v>
      </c>
      <c r="G251">
        <f t="shared" si="17"/>
        <v>5</v>
      </c>
    </row>
    <row r="252" spans="5:7" x14ac:dyDescent="0.2">
      <c r="E252">
        <v>224</v>
      </c>
      <c r="F252">
        <f t="shared" si="16"/>
        <v>6.0380000000000003</v>
      </c>
      <c r="G252">
        <f t="shared" si="17"/>
        <v>5</v>
      </c>
    </row>
    <row r="253" spans="5:7" x14ac:dyDescent="0.2">
      <c r="E253">
        <v>225</v>
      </c>
      <c r="F253">
        <f t="shared" si="16"/>
        <v>6.0380000000000003</v>
      </c>
      <c r="G253">
        <f t="shared" si="17"/>
        <v>5</v>
      </c>
    </row>
    <row r="254" spans="5:7" x14ac:dyDescent="0.2">
      <c r="E254">
        <v>226</v>
      </c>
      <c r="F254">
        <f t="shared" si="16"/>
        <v>7.5469999999999997</v>
      </c>
      <c r="G254">
        <f t="shared" si="17"/>
        <v>5</v>
      </c>
    </row>
    <row r="255" spans="5:7" x14ac:dyDescent="0.2">
      <c r="E255">
        <v>227</v>
      </c>
      <c r="F255">
        <f t="shared" si="16"/>
        <v>7.5469999999999997</v>
      </c>
      <c r="G255">
        <f t="shared" si="17"/>
        <v>5</v>
      </c>
    </row>
    <row r="256" spans="5:7" x14ac:dyDescent="0.2">
      <c r="E256">
        <v>228</v>
      </c>
      <c r="F256">
        <f t="shared" si="16"/>
        <v>7.5469999999999997</v>
      </c>
      <c r="G256">
        <f t="shared" si="17"/>
        <v>5</v>
      </c>
    </row>
    <row r="257" spans="5:7" x14ac:dyDescent="0.2">
      <c r="E257">
        <v>229</v>
      </c>
      <c r="F257">
        <f t="shared" si="16"/>
        <v>7.5469999999999997</v>
      </c>
      <c r="G257">
        <f t="shared" si="17"/>
        <v>5</v>
      </c>
    </row>
    <row r="258" spans="5:7" x14ac:dyDescent="0.2">
      <c r="E258">
        <v>230</v>
      </c>
      <c r="F258">
        <f t="shared" si="16"/>
        <v>7.5469999999999997</v>
      </c>
      <c r="G258">
        <f t="shared" si="17"/>
        <v>5</v>
      </c>
    </row>
    <row r="259" spans="5:7" x14ac:dyDescent="0.2">
      <c r="E259">
        <v>231</v>
      </c>
      <c r="F259">
        <f t="shared" si="16"/>
        <v>7.5469999999999997</v>
      </c>
      <c r="G259">
        <f t="shared" si="17"/>
        <v>6</v>
      </c>
    </row>
    <row r="260" spans="5:7" x14ac:dyDescent="0.2">
      <c r="E260">
        <v>232</v>
      </c>
      <c r="F260">
        <f t="shared" si="16"/>
        <v>7.5469999999999997</v>
      </c>
      <c r="G260">
        <f t="shared" si="17"/>
        <v>6</v>
      </c>
    </row>
    <row r="261" spans="5:7" x14ac:dyDescent="0.2">
      <c r="E261">
        <v>233</v>
      </c>
      <c r="F261">
        <f t="shared" si="16"/>
        <v>7.5469999999999997</v>
      </c>
      <c r="G261">
        <f t="shared" si="17"/>
        <v>6</v>
      </c>
    </row>
    <row r="262" spans="5:7" x14ac:dyDescent="0.2">
      <c r="E262">
        <v>234</v>
      </c>
      <c r="F262">
        <f t="shared" si="16"/>
        <v>7.5469999999999997</v>
      </c>
      <c r="G262">
        <f t="shared" si="17"/>
        <v>6</v>
      </c>
    </row>
    <row r="263" spans="5:7" x14ac:dyDescent="0.2">
      <c r="E263">
        <v>235</v>
      </c>
      <c r="F263">
        <f t="shared" si="16"/>
        <v>7.5469999999999997</v>
      </c>
      <c r="G263">
        <f t="shared" si="17"/>
        <v>6</v>
      </c>
    </row>
    <row r="264" spans="5:7" x14ac:dyDescent="0.2">
      <c r="E264">
        <v>236</v>
      </c>
      <c r="F264">
        <f t="shared" si="16"/>
        <v>7.5469999999999997</v>
      </c>
      <c r="G264">
        <f t="shared" si="17"/>
        <v>6</v>
      </c>
    </row>
    <row r="265" spans="5:7" x14ac:dyDescent="0.2">
      <c r="E265">
        <v>237</v>
      </c>
      <c r="F265">
        <f t="shared" si="16"/>
        <v>7.5469999999999997</v>
      </c>
      <c r="G265">
        <f t="shared" si="17"/>
        <v>6</v>
      </c>
    </row>
    <row r="266" spans="5:7" x14ac:dyDescent="0.2">
      <c r="E266">
        <v>238</v>
      </c>
      <c r="F266">
        <f t="shared" si="16"/>
        <v>7.5469999999999997</v>
      </c>
      <c r="G266">
        <f t="shared" si="17"/>
        <v>6</v>
      </c>
    </row>
    <row r="267" spans="5:7" x14ac:dyDescent="0.2">
      <c r="E267">
        <v>239</v>
      </c>
      <c r="F267">
        <f t="shared" si="16"/>
        <v>7.5469999999999997</v>
      </c>
      <c r="G267">
        <f t="shared" si="17"/>
        <v>6</v>
      </c>
    </row>
    <row r="268" spans="5:7" x14ac:dyDescent="0.2">
      <c r="E268">
        <v>240</v>
      </c>
      <c r="F268">
        <f t="shared" si="16"/>
        <v>7.5469999999999997</v>
      </c>
      <c r="G268">
        <f t="shared" si="17"/>
        <v>6</v>
      </c>
    </row>
    <row r="269" spans="5:7" x14ac:dyDescent="0.2">
      <c r="E269">
        <v>241</v>
      </c>
      <c r="F269">
        <f t="shared" si="16"/>
        <v>7.5469999999999997</v>
      </c>
      <c r="G269">
        <f t="shared" si="17"/>
        <v>6</v>
      </c>
    </row>
    <row r="270" spans="5:7" x14ac:dyDescent="0.2">
      <c r="E270">
        <v>242</v>
      </c>
      <c r="F270">
        <f t="shared" si="16"/>
        <v>7.5469999999999997</v>
      </c>
      <c r="G270">
        <f t="shared" si="17"/>
        <v>6</v>
      </c>
    </row>
    <row r="271" spans="5:7" x14ac:dyDescent="0.2">
      <c r="E271">
        <v>243</v>
      </c>
      <c r="F271">
        <f t="shared" si="16"/>
        <v>7.5469999999999997</v>
      </c>
      <c r="G271">
        <f t="shared" si="17"/>
        <v>6</v>
      </c>
    </row>
    <row r="272" spans="5:7" x14ac:dyDescent="0.2">
      <c r="E272">
        <v>244</v>
      </c>
      <c r="F272">
        <f t="shared" si="16"/>
        <v>7.5469999999999997</v>
      </c>
      <c r="G272">
        <f t="shared" si="17"/>
        <v>6</v>
      </c>
    </row>
    <row r="273" spans="5:7" x14ac:dyDescent="0.2">
      <c r="E273">
        <v>245</v>
      </c>
      <c r="F273">
        <f t="shared" si="16"/>
        <v>7.5469999999999997</v>
      </c>
      <c r="G273">
        <f t="shared" si="17"/>
        <v>6</v>
      </c>
    </row>
    <row r="274" spans="5:7" x14ac:dyDescent="0.2">
      <c r="E274">
        <v>246</v>
      </c>
      <c r="F274">
        <f t="shared" si="16"/>
        <v>7.5469999999999997</v>
      </c>
      <c r="G274">
        <f t="shared" si="17"/>
        <v>6</v>
      </c>
    </row>
    <row r="275" spans="5:7" x14ac:dyDescent="0.2">
      <c r="E275">
        <v>247</v>
      </c>
      <c r="F275">
        <f t="shared" si="16"/>
        <v>7.5469999999999997</v>
      </c>
      <c r="G275">
        <f t="shared" si="17"/>
        <v>6</v>
      </c>
    </row>
    <row r="276" spans="5:7" x14ac:dyDescent="0.2">
      <c r="E276">
        <v>248</v>
      </c>
      <c r="F276">
        <f t="shared" si="16"/>
        <v>7.5469999999999997</v>
      </c>
      <c r="G276">
        <f t="shared" si="17"/>
        <v>6</v>
      </c>
    </row>
    <row r="277" spans="5:7" x14ac:dyDescent="0.2">
      <c r="E277">
        <v>249</v>
      </c>
      <c r="F277">
        <f t="shared" si="16"/>
        <v>7.5469999999999997</v>
      </c>
      <c r="G277">
        <f t="shared" si="17"/>
        <v>6</v>
      </c>
    </row>
    <row r="278" spans="5:7" x14ac:dyDescent="0.2">
      <c r="E278">
        <v>250</v>
      </c>
      <c r="F278">
        <f t="shared" si="16"/>
        <v>7.5469999999999997</v>
      </c>
      <c r="G278">
        <f t="shared" si="17"/>
        <v>6</v>
      </c>
    </row>
    <row r="279" spans="5:7" x14ac:dyDescent="0.2">
      <c r="E279">
        <v>251</v>
      </c>
      <c r="F279">
        <f t="shared" si="16"/>
        <v>7.5469999999999997</v>
      </c>
      <c r="G279">
        <f t="shared" si="17"/>
        <v>6</v>
      </c>
    </row>
    <row r="280" spans="5:7" x14ac:dyDescent="0.2">
      <c r="E280">
        <v>252</v>
      </c>
      <c r="F280">
        <f t="shared" si="16"/>
        <v>7.5469999999999997</v>
      </c>
      <c r="G280">
        <f t="shared" si="17"/>
        <v>6</v>
      </c>
    </row>
    <row r="281" spans="5:7" x14ac:dyDescent="0.2">
      <c r="E281">
        <v>253</v>
      </c>
      <c r="F281">
        <f t="shared" si="16"/>
        <v>7.5469999999999997</v>
      </c>
      <c r="G281">
        <f t="shared" si="17"/>
        <v>6</v>
      </c>
    </row>
    <row r="282" spans="5:7" x14ac:dyDescent="0.2">
      <c r="E282">
        <v>254</v>
      </c>
      <c r="F282">
        <f t="shared" si="16"/>
        <v>7.5469999999999997</v>
      </c>
      <c r="G282">
        <f t="shared" si="17"/>
        <v>6</v>
      </c>
    </row>
    <row r="283" spans="5:7" x14ac:dyDescent="0.2">
      <c r="E283">
        <v>255</v>
      </c>
      <c r="F283">
        <f t="shared" si="16"/>
        <v>7.5469999999999997</v>
      </c>
      <c r="G283">
        <f t="shared" si="17"/>
        <v>6</v>
      </c>
    </row>
    <row r="284" spans="5:7" x14ac:dyDescent="0.2">
      <c r="E284">
        <v>256</v>
      </c>
      <c r="F284">
        <f t="shared" si="16"/>
        <v>7.5469999999999997</v>
      </c>
      <c r="G284">
        <f t="shared" si="17"/>
        <v>6</v>
      </c>
    </row>
    <row r="285" spans="5:7" x14ac:dyDescent="0.2">
      <c r="E285">
        <v>257</v>
      </c>
      <c r="F285">
        <f t="shared" si="16"/>
        <v>7.5469999999999997</v>
      </c>
      <c r="G285">
        <f t="shared" si="17"/>
        <v>6</v>
      </c>
    </row>
    <row r="286" spans="5:7" x14ac:dyDescent="0.2">
      <c r="E286">
        <v>258</v>
      </c>
      <c r="F286">
        <f t="shared" ref="F286:F349" si="18">VLOOKUP(E286,$B$29:$C$135,2)</f>
        <v>7.5469999999999997</v>
      </c>
      <c r="G286">
        <f t="shared" ref="G286:G349" si="19">INT(((ROW(G258)-1)/46)+1)</f>
        <v>6</v>
      </c>
    </row>
    <row r="287" spans="5:7" x14ac:dyDescent="0.2">
      <c r="E287">
        <v>259</v>
      </c>
      <c r="F287">
        <f t="shared" si="18"/>
        <v>7.5469999999999997</v>
      </c>
      <c r="G287">
        <f t="shared" si="19"/>
        <v>6</v>
      </c>
    </row>
    <row r="288" spans="5:7" x14ac:dyDescent="0.2">
      <c r="E288">
        <v>260</v>
      </c>
      <c r="F288">
        <f t="shared" si="18"/>
        <v>7.5469999999999997</v>
      </c>
      <c r="G288">
        <f t="shared" si="19"/>
        <v>6</v>
      </c>
    </row>
    <row r="289" spans="5:7" x14ac:dyDescent="0.2">
      <c r="E289">
        <v>261</v>
      </c>
      <c r="F289">
        <f t="shared" si="18"/>
        <v>7.5469999999999997</v>
      </c>
      <c r="G289">
        <f t="shared" si="19"/>
        <v>6</v>
      </c>
    </row>
    <row r="290" spans="5:7" x14ac:dyDescent="0.2">
      <c r="E290">
        <v>262</v>
      </c>
      <c r="F290">
        <f t="shared" si="18"/>
        <v>7.5469999999999997</v>
      </c>
      <c r="G290">
        <f t="shared" si="19"/>
        <v>6</v>
      </c>
    </row>
    <row r="291" spans="5:7" x14ac:dyDescent="0.2">
      <c r="E291">
        <v>263</v>
      </c>
      <c r="F291">
        <f t="shared" si="18"/>
        <v>7.5469999999999997</v>
      </c>
      <c r="G291">
        <f t="shared" si="19"/>
        <v>6</v>
      </c>
    </row>
    <row r="292" spans="5:7" x14ac:dyDescent="0.2">
      <c r="E292">
        <v>264</v>
      </c>
      <c r="F292">
        <f t="shared" si="18"/>
        <v>7.5469999999999997</v>
      </c>
      <c r="G292">
        <f t="shared" si="19"/>
        <v>6</v>
      </c>
    </row>
    <row r="293" spans="5:7" x14ac:dyDescent="0.2">
      <c r="E293">
        <v>265</v>
      </c>
      <c r="F293">
        <f t="shared" si="18"/>
        <v>7.5469999999999997</v>
      </c>
      <c r="G293">
        <f t="shared" si="19"/>
        <v>6</v>
      </c>
    </row>
    <row r="294" spans="5:7" x14ac:dyDescent="0.2">
      <c r="E294">
        <v>266</v>
      </c>
      <c r="F294">
        <f t="shared" si="18"/>
        <v>7.5469999999999997</v>
      </c>
      <c r="G294">
        <f t="shared" si="19"/>
        <v>6</v>
      </c>
    </row>
    <row r="295" spans="5:7" x14ac:dyDescent="0.2">
      <c r="E295">
        <v>267</v>
      </c>
      <c r="F295">
        <f t="shared" si="18"/>
        <v>7.5469999999999997</v>
      </c>
      <c r="G295">
        <f t="shared" si="19"/>
        <v>6</v>
      </c>
    </row>
    <row r="296" spans="5:7" x14ac:dyDescent="0.2">
      <c r="E296">
        <v>268</v>
      </c>
      <c r="F296">
        <f t="shared" si="18"/>
        <v>7.5469999999999997</v>
      </c>
      <c r="G296">
        <f t="shared" si="19"/>
        <v>6</v>
      </c>
    </row>
    <row r="297" spans="5:7" x14ac:dyDescent="0.2">
      <c r="E297">
        <v>269</v>
      </c>
      <c r="F297">
        <f t="shared" si="18"/>
        <v>7.5469999999999997</v>
      </c>
      <c r="G297">
        <f t="shared" si="19"/>
        <v>6</v>
      </c>
    </row>
    <row r="298" spans="5:7" x14ac:dyDescent="0.2">
      <c r="E298">
        <v>270</v>
      </c>
      <c r="F298">
        <f t="shared" si="18"/>
        <v>7.5469999999999997</v>
      </c>
      <c r="G298">
        <f t="shared" si="19"/>
        <v>6</v>
      </c>
    </row>
    <row r="299" spans="5:7" x14ac:dyDescent="0.2">
      <c r="E299">
        <v>271</v>
      </c>
      <c r="F299">
        <f t="shared" si="18"/>
        <v>7.5469999999999997</v>
      </c>
      <c r="G299">
        <f t="shared" si="19"/>
        <v>6</v>
      </c>
    </row>
    <row r="300" spans="5:7" x14ac:dyDescent="0.2">
      <c r="E300">
        <v>272</v>
      </c>
      <c r="F300">
        <f t="shared" si="18"/>
        <v>7.5469999999999997</v>
      </c>
      <c r="G300">
        <f t="shared" si="19"/>
        <v>6</v>
      </c>
    </row>
    <row r="301" spans="5:7" x14ac:dyDescent="0.2">
      <c r="E301">
        <v>273</v>
      </c>
      <c r="F301">
        <f t="shared" si="18"/>
        <v>7.5469999999999997</v>
      </c>
      <c r="G301">
        <f t="shared" si="19"/>
        <v>6</v>
      </c>
    </row>
    <row r="302" spans="5:7" x14ac:dyDescent="0.2">
      <c r="E302">
        <v>274</v>
      </c>
      <c r="F302">
        <f t="shared" si="18"/>
        <v>7.5469999999999997</v>
      </c>
      <c r="G302">
        <f t="shared" si="19"/>
        <v>6</v>
      </c>
    </row>
    <row r="303" spans="5:7" x14ac:dyDescent="0.2">
      <c r="E303">
        <v>275</v>
      </c>
      <c r="F303">
        <f t="shared" si="18"/>
        <v>7.5469999999999997</v>
      </c>
      <c r="G303">
        <f t="shared" si="19"/>
        <v>6</v>
      </c>
    </row>
    <row r="304" spans="5:7" x14ac:dyDescent="0.2">
      <c r="E304">
        <v>276</v>
      </c>
      <c r="F304">
        <f t="shared" si="18"/>
        <v>7.5469999999999997</v>
      </c>
      <c r="G304">
        <f t="shared" si="19"/>
        <v>6</v>
      </c>
    </row>
    <row r="305" spans="5:7" x14ac:dyDescent="0.2">
      <c r="E305">
        <v>277</v>
      </c>
      <c r="F305">
        <f t="shared" si="18"/>
        <v>7.5469999999999997</v>
      </c>
      <c r="G305">
        <f t="shared" si="19"/>
        <v>7</v>
      </c>
    </row>
    <row r="306" spans="5:7" x14ac:dyDescent="0.2">
      <c r="E306">
        <v>278</v>
      </c>
      <c r="F306">
        <f t="shared" si="18"/>
        <v>7.5469999999999997</v>
      </c>
      <c r="G306">
        <f t="shared" si="19"/>
        <v>7</v>
      </c>
    </row>
    <row r="307" spans="5:7" x14ac:dyDescent="0.2">
      <c r="E307">
        <v>279</v>
      </c>
      <c r="F307">
        <f t="shared" si="18"/>
        <v>7.5469999999999997</v>
      </c>
      <c r="G307">
        <f t="shared" si="19"/>
        <v>7</v>
      </c>
    </row>
    <row r="308" spans="5:7" x14ac:dyDescent="0.2">
      <c r="E308">
        <v>280</v>
      </c>
      <c r="F308">
        <f t="shared" si="18"/>
        <v>7.5469999999999997</v>
      </c>
      <c r="G308">
        <f t="shared" si="19"/>
        <v>7</v>
      </c>
    </row>
    <row r="309" spans="5:7" x14ac:dyDescent="0.2">
      <c r="E309">
        <v>281</v>
      </c>
      <c r="F309">
        <f t="shared" si="18"/>
        <v>7.5469999999999997</v>
      </c>
      <c r="G309">
        <f t="shared" si="19"/>
        <v>7</v>
      </c>
    </row>
    <row r="310" spans="5:7" x14ac:dyDescent="0.2">
      <c r="E310">
        <v>282</v>
      </c>
      <c r="F310">
        <f t="shared" si="18"/>
        <v>7.5469999999999997</v>
      </c>
      <c r="G310">
        <f t="shared" si="19"/>
        <v>7</v>
      </c>
    </row>
    <row r="311" spans="5:7" x14ac:dyDescent="0.2">
      <c r="E311">
        <v>283</v>
      </c>
      <c r="F311">
        <f t="shared" si="18"/>
        <v>7.5469999999999997</v>
      </c>
      <c r="G311">
        <f t="shared" si="19"/>
        <v>7</v>
      </c>
    </row>
    <row r="312" spans="5:7" x14ac:dyDescent="0.2">
      <c r="E312">
        <v>284</v>
      </c>
      <c r="F312">
        <f t="shared" si="18"/>
        <v>7.5469999999999997</v>
      </c>
      <c r="G312">
        <f t="shared" si="19"/>
        <v>7</v>
      </c>
    </row>
    <row r="313" spans="5:7" x14ac:dyDescent="0.2">
      <c r="E313">
        <v>285</v>
      </c>
      <c r="F313">
        <f t="shared" si="18"/>
        <v>7.5469999999999997</v>
      </c>
      <c r="G313">
        <f t="shared" si="19"/>
        <v>7</v>
      </c>
    </row>
    <row r="314" spans="5:7" x14ac:dyDescent="0.2">
      <c r="E314">
        <v>286</v>
      </c>
      <c r="F314">
        <f t="shared" si="18"/>
        <v>7.5469999999999997</v>
      </c>
      <c r="G314">
        <f t="shared" si="19"/>
        <v>7</v>
      </c>
    </row>
    <row r="315" spans="5:7" x14ac:dyDescent="0.2">
      <c r="E315">
        <v>287</v>
      </c>
      <c r="F315">
        <f t="shared" si="18"/>
        <v>7.5469999999999997</v>
      </c>
      <c r="G315">
        <f t="shared" si="19"/>
        <v>7</v>
      </c>
    </row>
    <row r="316" spans="5:7" x14ac:dyDescent="0.2">
      <c r="E316">
        <v>288</v>
      </c>
      <c r="F316">
        <f t="shared" si="18"/>
        <v>7.5469999999999997</v>
      </c>
      <c r="G316">
        <f t="shared" si="19"/>
        <v>7</v>
      </c>
    </row>
    <row r="317" spans="5:7" x14ac:dyDescent="0.2">
      <c r="E317">
        <v>289</v>
      </c>
      <c r="F317">
        <f t="shared" si="18"/>
        <v>7.5469999999999997</v>
      </c>
      <c r="G317">
        <f t="shared" si="19"/>
        <v>7</v>
      </c>
    </row>
    <row r="318" spans="5:7" x14ac:dyDescent="0.2">
      <c r="E318">
        <v>290</v>
      </c>
      <c r="F318">
        <f t="shared" si="18"/>
        <v>7.5469999999999997</v>
      </c>
      <c r="G318">
        <f t="shared" si="19"/>
        <v>7</v>
      </c>
    </row>
    <row r="319" spans="5:7" x14ac:dyDescent="0.2">
      <c r="E319">
        <v>291</v>
      </c>
      <c r="F319">
        <f t="shared" si="18"/>
        <v>7.5469999999999997</v>
      </c>
      <c r="G319">
        <f t="shared" si="19"/>
        <v>7</v>
      </c>
    </row>
    <row r="320" spans="5:7" x14ac:dyDescent="0.2">
      <c r="E320">
        <v>292</v>
      </c>
      <c r="F320">
        <f t="shared" si="18"/>
        <v>7.5469999999999997</v>
      </c>
      <c r="G320">
        <f t="shared" si="19"/>
        <v>7</v>
      </c>
    </row>
    <row r="321" spans="5:7" x14ac:dyDescent="0.2">
      <c r="E321">
        <v>293</v>
      </c>
      <c r="F321">
        <f t="shared" si="18"/>
        <v>7.5469999999999997</v>
      </c>
      <c r="G321">
        <f t="shared" si="19"/>
        <v>7</v>
      </c>
    </row>
    <row r="322" spans="5:7" x14ac:dyDescent="0.2">
      <c r="E322">
        <v>294</v>
      </c>
      <c r="F322">
        <f t="shared" si="18"/>
        <v>7.5469999999999997</v>
      </c>
      <c r="G322">
        <f t="shared" si="19"/>
        <v>7</v>
      </c>
    </row>
    <row r="323" spans="5:7" x14ac:dyDescent="0.2">
      <c r="E323">
        <v>295</v>
      </c>
      <c r="F323">
        <f t="shared" si="18"/>
        <v>7.5469999999999997</v>
      </c>
      <c r="G323">
        <f t="shared" si="19"/>
        <v>7</v>
      </c>
    </row>
    <row r="324" spans="5:7" x14ac:dyDescent="0.2">
      <c r="E324">
        <v>296</v>
      </c>
      <c r="F324">
        <f t="shared" si="18"/>
        <v>7.5469999999999997</v>
      </c>
      <c r="G324">
        <f t="shared" si="19"/>
        <v>7</v>
      </c>
    </row>
    <row r="325" spans="5:7" x14ac:dyDescent="0.2">
      <c r="E325">
        <v>297</v>
      </c>
      <c r="F325">
        <f t="shared" si="18"/>
        <v>7.5469999999999997</v>
      </c>
      <c r="G325">
        <f t="shared" si="19"/>
        <v>7</v>
      </c>
    </row>
    <row r="326" spans="5:7" x14ac:dyDescent="0.2">
      <c r="E326">
        <v>298</v>
      </c>
      <c r="F326">
        <f t="shared" si="18"/>
        <v>7.5469999999999997</v>
      </c>
      <c r="G326">
        <f t="shared" si="19"/>
        <v>7</v>
      </c>
    </row>
    <row r="327" spans="5:7" x14ac:dyDescent="0.2">
      <c r="E327">
        <v>299</v>
      </c>
      <c r="F327">
        <f t="shared" si="18"/>
        <v>7.5469999999999997</v>
      </c>
      <c r="G327">
        <f t="shared" si="19"/>
        <v>7</v>
      </c>
    </row>
    <row r="328" spans="5:7" x14ac:dyDescent="0.2">
      <c r="E328">
        <v>300</v>
      </c>
      <c r="F328">
        <f t="shared" si="18"/>
        <v>7.5469999999999997</v>
      </c>
      <c r="G328">
        <f t="shared" si="19"/>
        <v>7</v>
      </c>
    </row>
    <row r="329" spans="5:7" x14ac:dyDescent="0.2">
      <c r="E329">
        <v>301</v>
      </c>
      <c r="F329">
        <f t="shared" si="18"/>
        <v>8.3360000000000003</v>
      </c>
      <c r="G329">
        <f t="shared" si="19"/>
        <v>7</v>
      </c>
    </row>
    <row r="330" spans="5:7" x14ac:dyDescent="0.2">
      <c r="E330">
        <v>302</v>
      </c>
      <c r="F330">
        <f t="shared" si="18"/>
        <v>8.3360000000000003</v>
      </c>
      <c r="G330">
        <f t="shared" si="19"/>
        <v>7</v>
      </c>
    </row>
    <row r="331" spans="5:7" x14ac:dyDescent="0.2">
      <c r="E331">
        <v>303</v>
      </c>
      <c r="F331">
        <f t="shared" si="18"/>
        <v>8.3360000000000003</v>
      </c>
      <c r="G331">
        <f t="shared" si="19"/>
        <v>7</v>
      </c>
    </row>
    <row r="332" spans="5:7" x14ac:dyDescent="0.2">
      <c r="E332">
        <v>304</v>
      </c>
      <c r="F332">
        <f t="shared" si="18"/>
        <v>8.3360000000000003</v>
      </c>
      <c r="G332">
        <f t="shared" si="19"/>
        <v>7</v>
      </c>
    </row>
    <row r="333" spans="5:7" x14ac:dyDescent="0.2">
      <c r="E333">
        <v>305</v>
      </c>
      <c r="F333">
        <f t="shared" si="18"/>
        <v>8.3360000000000003</v>
      </c>
      <c r="G333">
        <f t="shared" si="19"/>
        <v>7</v>
      </c>
    </row>
    <row r="334" spans="5:7" x14ac:dyDescent="0.2">
      <c r="E334">
        <v>306</v>
      </c>
      <c r="F334">
        <f t="shared" si="18"/>
        <v>8.3360000000000003</v>
      </c>
      <c r="G334">
        <f t="shared" si="19"/>
        <v>7</v>
      </c>
    </row>
    <row r="335" spans="5:7" x14ac:dyDescent="0.2">
      <c r="E335">
        <v>307</v>
      </c>
      <c r="F335">
        <f t="shared" si="18"/>
        <v>8.3360000000000003</v>
      </c>
      <c r="G335">
        <f t="shared" si="19"/>
        <v>7</v>
      </c>
    </row>
    <row r="336" spans="5:7" x14ac:dyDescent="0.2">
      <c r="E336">
        <v>308</v>
      </c>
      <c r="F336">
        <f t="shared" si="18"/>
        <v>8.3360000000000003</v>
      </c>
      <c r="G336">
        <f t="shared" si="19"/>
        <v>7</v>
      </c>
    </row>
    <row r="337" spans="5:7" x14ac:dyDescent="0.2">
      <c r="E337">
        <v>309</v>
      </c>
      <c r="F337">
        <f t="shared" si="18"/>
        <v>8.3360000000000003</v>
      </c>
      <c r="G337">
        <f t="shared" si="19"/>
        <v>7</v>
      </c>
    </row>
    <row r="338" spans="5:7" x14ac:dyDescent="0.2">
      <c r="E338">
        <v>310</v>
      </c>
      <c r="F338">
        <f t="shared" si="18"/>
        <v>8.3360000000000003</v>
      </c>
      <c r="G338">
        <f t="shared" si="19"/>
        <v>7</v>
      </c>
    </row>
    <row r="339" spans="5:7" x14ac:dyDescent="0.2">
      <c r="E339">
        <v>311</v>
      </c>
      <c r="F339">
        <f t="shared" si="18"/>
        <v>8.3360000000000003</v>
      </c>
      <c r="G339">
        <f t="shared" si="19"/>
        <v>7</v>
      </c>
    </row>
    <row r="340" spans="5:7" x14ac:dyDescent="0.2">
      <c r="E340">
        <v>312</v>
      </c>
      <c r="F340">
        <f t="shared" si="18"/>
        <v>8.3360000000000003</v>
      </c>
      <c r="G340">
        <f t="shared" si="19"/>
        <v>7</v>
      </c>
    </row>
    <row r="341" spans="5:7" x14ac:dyDescent="0.2">
      <c r="E341">
        <v>313</v>
      </c>
      <c r="F341">
        <f t="shared" si="18"/>
        <v>8.3360000000000003</v>
      </c>
      <c r="G341">
        <f t="shared" si="19"/>
        <v>7</v>
      </c>
    </row>
    <row r="342" spans="5:7" x14ac:dyDescent="0.2">
      <c r="E342">
        <v>314</v>
      </c>
      <c r="F342">
        <f t="shared" si="18"/>
        <v>8.3360000000000003</v>
      </c>
      <c r="G342">
        <f t="shared" si="19"/>
        <v>7</v>
      </c>
    </row>
    <row r="343" spans="5:7" x14ac:dyDescent="0.2">
      <c r="E343">
        <v>315</v>
      </c>
      <c r="F343">
        <f t="shared" si="18"/>
        <v>8.3360000000000003</v>
      </c>
      <c r="G343">
        <f t="shared" si="19"/>
        <v>7</v>
      </c>
    </row>
    <row r="344" spans="5:7" x14ac:dyDescent="0.2">
      <c r="E344">
        <v>316</v>
      </c>
      <c r="F344">
        <f t="shared" si="18"/>
        <v>8.3360000000000003</v>
      </c>
      <c r="G344">
        <f t="shared" si="19"/>
        <v>7</v>
      </c>
    </row>
    <row r="345" spans="5:7" x14ac:dyDescent="0.2">
      <c r="E345">
        <v>317</v>
      </c>
      <c r="F345">
        <f t="shared" si="18"/>
        <v>8.3360000000000003</v>
      </c>
      <c r="G345">
        <f t="shared" si="19"/>
        <v>7</v>
      </c>
    </row>
    <row r="346" spans="5:7" x14ac:dyDescent="0.2">
      <c r="E346">
        <v>318</v>
      </c>
      <c r="F346">
        <f t="shared" si="18"/>
        <v>8.3360000000000003</v>
      </c>
      <c r="G346">
        <f t="shared" si="19"/>
        <v>7</v>
      </c>
    </row>
    <row r="347" spans="5:7" x14ac:dyDescent="0.2">
      <c r="E347">
        <v>319</v>
      </c>
      <c r="F347">
        <f t="shared" si="18"/>
        <v>8.3360000000000003</v>
      </c>
      <c r="G347">
        <f t="shared" si="19"/>
        <v>7</v>
      </c>
    </row>
    <row r="348" spans="5:7" x14ac:dyDescent="0.2">
      <c r="E348">
        <v>320</v>
      </c>
      <c r="F348">
        <f t="shared" si="18"/>
        <v>8.3360000000000003</v>
      </c>
      <c r="G348">
        <f t="shared" si="19"/>
        <v>7</v>
      </c>
    </row>
    <row r="349" spans="5:7" x14ac:dyDescent="0.2">
      <c r="E349">
        <v>321</v>
      </c>
      <c r="F349">
        <f t="shared" si="18"/>
        <v>8.3360000000000003</v>
      </c>
      <c r="G349">
        <f t="shared" si="19"/>
        <v>7</v>
      </c>
    </row>
    <row r="350" spans="5:7" x14ac:dyDescent="0.2">
      <c r="E350">
        <v>322</v>
      </c>
      <c r="F350">
        <f t="shared" ref="F350:F413" si="20">VLOOKUP(E350,$B$29:$C$135,2)</f>
        <v>8.3360000000000003</v>
      </c>
      <c r="G350">
        <f t="shared" ref="G350:G413" si="21">INT(((ROW(G322)-1)/46)+1)</f>
        <v>7</v>
      </c>
    </row>
    <row r="351" spans="5:7" x14ac:dyDescent="0.2">
      <c r="E351">
        <v>323</v>
      </c>
      <c r="F351">
        <f t="shared" si="20"/>
        <v>8.3360000000000003</v>
      </c>
      <c r="G351">
        <f t="shared" si="21"/>
        <v>8</v>
      </c>
    </row>
    <row r="352" spans="5:7" x14ac:dyDescent="0.2">
      <c r="E352">
        <v>324</v>
      </c>
      <c r="F352">
        <f t="shared" si="20"/>
        <v>8.3360000000000003</v>
      </c>
      <c r="G352">
        <f t="shared" si="21"/>
        <v>8</v>
      </c>
    </row>
    <row r="353" spans="5:7" x14ac:dyDescent="0.2">
      <c r="E353">
        <v>325</v>
      </c>
      <c r="F353">
        <f t="shared" si="20"/>
        <v>8.3360000000000003</v>
      </c>
      <c r="G353">
        <f t="shared" si="21"/>
        <v>8</v>
      </c>
    </row>
    <row r="354" spans="5:7" x14ac:dyDescent="0.2">
      <c r="E354">
        <v>326</v>
      </c>
      <c r="F354">
        <f t="shared" si="20"/>
        <v>10.593</v>
      </c>
      <c r="G354">
        <f t="shared" si="21"/>
        <v>8</v>
      </c>
    </row>
    <row r="355" spans="5:7" x14ac:dyDescent="0.2">
      <c r="E355">
        <v>327</v>
      </c>
      <c r="F355">
        <f t="shared" si="20"/>
        <v>10.593</v>
      </c>
      <c r="G355">
        <f t="shared" si="21"/>
        <v>8</v>
      </c>
    </row>
    <row r="356" spans="5:7" x14ac:dyDescent="0.2">
      <c r="E356">
        <v>328</v>
      </c>
      <c r="F356">
        <f t="shared" si="20"/>
        <v>10.593</v>
      </c>
      <c r="G356">
        <f t="shared" si="21"/>
        <v>8</v>
      </c>
    </row>
    <row r="357" spans="5:7" x14ac:dyDescent="0.2">
      <c r="E357">
        <v>329</v>
      </c>
      <c r="F357">
        <f t="shared" si="20"/>
        <v>10.593</v>
      </c>
      <c r="G357">
        <f t="shared" si="21"/>
        <v>8</v>
      </c>
    </row>
    <row r="358" spans="5:7" x14ac:dyDescent="0.2">
      <c r="E358">
        <v>330</v>
      </c>
      <c r="F358">
        <f t="shared" si="20"/>
        <v>10.593</v>
      </c>
      <c r="G358">
        <f t="shared" si="21"/>
        <v>8</v>
      </c>
    </row>
    <row r="359" spans="5:7" x14ac:dyDescent="0.2">
      <c r="E359">
        <v>331</v>
      </c>
      <c r="F359">
        <f t="shared" si="20"/>
        <v>10.593</v>
      </c>
      <c r="G359">
        <f t="shared" si="21"/>
        <v>8</v>
      </c>
    </row>
    <row r="360" spans="5:7" x14ac:dyDescent="0.2">
      <c r="E360">
        <v>332</v>
      </c>
      <c r="F360">
        <f t="shared" si="20"/>
        <v>10.593</v>
      </c>
      <c r="G360">
        <f t="shared" si="21"/>
        <v>8</v>
      </c>
    </row>
    <row r="361" spans="5:7" x14ac:dyDescent="0.2">
      <c r="E361">
        <v>333</v>
      </c>
      <c r="F361">
        <f t="shared" si="20"/>
        <v>10.593</v>
      </c>
      <c r="G361">
        <f t="shared" si="21"/>
        <v>8</v>
      </c>
    </row>
    <row r="362" spans="5:7" x14ac:dyDescent="0.2">
      <c r="E362">
        <v>334</v>
      </c>
      <c r="F362">
        <f t="shared" si="20"/>
        <v>10.593</v>
      </c>
      <c r="G362">
        <f t="shared" si="21"/>
        <v>8</v>
      </c>
    </row>
    <row r="363" spans="5:7" x14ac:dyDescent="0.2">
      <c r="E363">
        <v>335</v>
      </c>
      <c r="F363">
        <f t="shared" si="20"/>
        <v>10.593</v>
      </c>
      <c r="G363">
        <f t="shared" si="21"/>
        <v>8</v>
      </c>
    </row>
    <row r="364" spans="5:7" x14ac:dyDescent="0.2">
      <c r="E364">
        <v>336</v>
      </c>
      <c r="F364">
        <f t="shared" si="20"/>
        <v>10.593</v>
      </c>
      <c r="G364">
        <f t="shared" si="21"/>
        <v>8</v>
      </c>
    </row>
    <row r="365" spans="5:7" x14ac:dyDescent="0.2">
      <c r="E365">
        <v>337</v>
      </c>
      <c r="F365">
        <f t="shared" si="20"/>
        <v>10.593</v>
      </c>
      <c r="G365">
        <f t="shared" si="21"/>
        <v>8</v>
      </c>
    </row>
    <row r="366" spans="5:7" x14ac:dyDescent="0.2">
      <c r="E366">
        <v>338</v>
      </c>
      <c r="F366">
        <f t="shared" si="20"/>
        <v>10.593</v>
      </c>
      <c r="G366">
        <f t="shared" si="21"/>
        <v>8</v>
      </c>
    </row>
    <row r="367" spans="5:7" x14ac:dyDescent="0.2">
      <c r="E367">
        <v>339</v>
      </c>
      <c r="F367">
        <f t="shared" si="20"/>
        <v>10.593</v>
      </c>
      <c r="G367">
        <f t="shared" si="21"/>
        <v>8</v>
      </c>
    </row>
    <row r="368" spans="5:7" x14ac:dyDescent="0.2">
      <c r="E368">
        <v>340</v>
      </c>
      <c r="F368">
        <f t="shared" si="20"/>
        <v>10.593</v>
      </c>
      <c r="G368">
        <f t="shared" si="21"/>
        <v>8</v>
      </c>
    </row>
    <row r="369" spans="5:7" x14ac:dyDescent="0.2">
      <c r="E369">
        <v>341</v>
      </c>
      <c r="F369">
        <f t="shared" si="20"/>
        <v>10.593</v>
      </c>
      <c r="G369">
        <f t="shared" si="21"/>
        <v>8</v>
      </c>
    </row>
    <row r="370" spans="5:7" x14ac:dyDescent="0.2">
      <c r="E370">
        <v>342</v>
      </c>
      <c r="F370">
        <f t="shared" si="20"/>
        <v>10.593</v>
      </c>
      <c r="G370">
        <f t="shared" si="21"/>
        <v>8</v>
      </c>
    </row>
    <row r="371" spans="5:7" x14ac:dyDescent="0.2">
      <c r="E371">
        <v>343</v>
      </c>
      <c r="F371">
        <f t="shared" si="20"/>
        <v>10.593</v>
      </c>
      <c r="G371">
        <f t="shared" si="21"/>
        <v>8</v>
      </c>
    </row>
    <row r="372" spans="5:7" x14ac:dyDescent="0.2">
      <c r="E372">
        <v>344</v>
      </c>
      <c r="F372">
        <f t="shared" si="20"/>
        <v>10.593</v>
      </c>
      <c r="G372">
        <f t="shared" si="21"/>
        <v>8</v>
      </c>
    </row>
    <row r="373" spans="5:7" x14ac:dyDescent="0.2">
      <c r="E373">
        <v>345</v>
      </c>
      <c r="F373">
        <f t="shared" si="20"/>
        <v>10.593</v>
      </c>
      <c r="G373">
        <f t="shared" si="21"/>
        <v>8</v>
      </c>
    </row>
    <row r="374" spans="5:7" x14ac:dyDescent="0.2">
      <c r="E374">
        <v>346</v>
      </c>
      <c r="F374">
        <f t="shared" si="20"/>
        <v>10.593</v>
      </c>
      <c r="G374">
        <f t="shared" si="21"/>
        <v>8</v>
      </c>
    </row>
    <row r="375" spans="5:7" x14ac:dyDescent="0.2">
      <c r="E375">
        <v>347</v>
      </c>
      <c r="F375">
        <f t="shared" si="20"/>
        <v>10.593</v>
      </c>
      <c r="G375">
        <f t="shared" si="21"/>
        <v>8</v>
      </c>
    </row>
    <row r="376" spans="5:7" x14ac:dyDescent="0.2">
      <c r="E376">
        <v>348</v>
      </c>
      <c r="F376">
        <f t="shared" si="20"/>
        <v>10.593</v>
      </c>
      <c r="G376">
        <f t="shared" si="21"/>
        <v>8</v>
      </c>
    </row>
    <row r="377" spans="5:7" x14ac:dyDescent="0.2">
      <c r="E377">
        <v>349</v>
      </c>
      <c r="F377">
        <f t="shared" si="20"/>
        <v>10.593</v>
      </c>
      <c r="G377">
        <f t="shared" si="21"/>
        <v>8</v>
      </c>
    </row>
    <row r="378" spans="5:7" x14ac:dyDescent="0.2">
      <c r="E378">
        <v>350</v>
      </c>
      <c r="F378">
        <f t="shared" si="20"/>
        <v>10.593</v>
      </c>
      <c r="G378">
        <f t="shared" si="21"/>
        <v>8</v>
      </c>
    </row>
    <row r="379" spans="5:7" x14ac:dyDescent="0.2">
      <c r="E379">
        <v>351</v>
      </c>
      <c r="F379">
        <f t="shared" si="20"/>
        <v>12.074999999999999</v>
      </c>
      <c r="G379">
        <f t="shared" si="21"/>
        <v>8</v>
      </c>
    </row>
    <row r="380" spans="5:7" x14ac:dyDescent="0.2">
      <c r="E380">
        <v>352</v>
      </c>
      <c r="F380">
        <f t="shared" si="20"/>
        <v>12.074999999999999</v>
      </c>
      <c r="G380">
        <f t="shared" si="21"/>
        <v>8</v>
      </c>
    </row>
    <row r="381" spans="5:7" x14ac:dyDescent="0.2">
      <c r="E381">
        <v>353</v>
      </c>
      <c r="F381">
        <f t="shared" si="20"/>
        <v>12.074999999999999</v>
      </c>
      <c r="G381">
        <f t="shared" si="21"/>
        <v>8</v>
      </c>
    </row>
    <row r="382" spans="5:7" x14ac:dyDescent="0.2">
      <c r="E382">
        <v>354</v>
      </c>
      <c r="F382">
        <f t="shared" si="20"/>
        <v>12.074999999999999</v>
      </c>
      <c r="G382">
        <f t="shared" si="21"/>
        <v>8</v>
      </c>
    </row>
    <row r="383" spans="5:7" x14ac:dyDescent="0.2">
      <c r="E383">
        <v>355</v>
      </c>
      <c r="F383">
        <f t="shared" si="20"/>
        <v>12.074999999999999</v>
      </c>
      <c r="G383">
        <f t="shared" si="21"/>
        <v>8</v>
      </c>
    </row>
    <row r="384" spans="5:7" x14ac:dyDescent="0.2">
      <c r="E384">
        <v>356</v>
      </c>
      <c r="F384">
        <f t="shared" si="20"/>
        <v>12.074999999999999</v>
      </c>
      <c r="G384">
        <f t="shared" si="21"/>
        <v>8</v>
      </c>
    </row>
    <row r="385" spans="5:7" x14ac:dyDescent="0.2">
      <c r="E385">
        <v>357</v>
      </c>
      <c r="F385">
        <f t="shared" si="20"/>
        <v>12.074999999999999</v>
      </c>
      <c r="G385">
        <f t="shared" si="21"/>
        <v>8</v>
      </c>
    </row>
    <row r="386" spans="5:7" x14ac:dyDescent="0.2">
      <c r="E386">
        <v>358</v>
      </c>
      <c r="F386">
        <f t="shared" si="20"/>
        <v>12.074999999999999</v>
      </c>
      <c r="G386">
        <f t="shared" si="21"/>
        <v>8</v>
      </c>
    </row>
    <row r="387" spans="5:7" x14ac:dyDescent="0.2">
      <c r="E387">
        <v>359</v>
      </c>
      <c r="F387">
        <f t="shared" si="20"/>
        <v>12.074999999999999</v>
      </c>
      <c r="G387">
        <f t="shared" si="21"/>
        <v>8</v>
      </c>
    </row>
    <row r="388" spans="5:7" x14ac:dyDescent="0.2">
      <c r="E388">
        <v>360</v>
      </c>
      <c r="F388">
        <f t="shared" si="20"/>
        <v>12.074999999999999</v>
      </c>
      <c r="G388">
        <f t="shared" si="21"/>
        <v>8</v>
      </c>
    </row>
    <row r="389" spans="5:7" x14ac:dyDescent="0.2">
      <c r="E389">
        <v>361</v>
      </c>
      <c r="F389">
        <f t="shared" si="20"/>
        <v>12.074999999999999</v>
      </c>
      <c r="G389">
        <f t="shared" si="21"/>
        <v>8</v>
      </c>
    </row>
    <row r="390" spans="5:7" x14ac:dyDescent="0.2">
      <c r="E390">
        <v>362</v>
      </c>
      <c r="F390">
        <f t="shared" si="20"/>
        <v>12.074999999999999</v>
      </c>
      <c r="G390">
        <f t="shared" si="21"/>
        <v>8</v>
      </c>
    </row>
    <row r="391" spans="5:7" x14ac:dyDescent="0.2">
      <c r="E391">
        <v>363</v>
      </c>
      <c r="F391">
        <f t="shared" si="20"/>
        <v>12.074999999999999</v>
      </c>
      <c r="G391">
        <f t="shared" si="21"/>
        <v>8</v>
      </c>
    </row>
    <row r="392" spans="5:7" x14ac:dyDescent="0.2">
      <c r="E392">
        <v>364</v>
      </c>
      <c r="F392">
        <f t="shared" si="20"/>
        <v>12.074999999999999</v>
      </c>
      <c r="G392">
        <f t="shared" si="21"/>
        <v>8</v>
      </c>
    </row>
    <row r="393" spans="5:7" x14ac:dyDescent="0.2">
      <c r="E393">
        <v>365</v>
      </c>
      <c r="F393">
        <f t="shared" si="20"/>
        <v>12.074999999999999</v>
      </c>
      <c r="G393">
        <f t="shared" si="21"/>
        <v>8</v>
      </c>
    </row>
    <row r="394" spans="5:7" x14ac:dyDescent="0.2">
      <c r="E394">
        <v>366</v>
      </c>
      <c r="F394">
        <f t="shared" si="20"/>
        <v>12.074999999999999</v>
      </c>
      <c r="G394">
        <f t="shared" si="21"/>
        <v>8</v>
      </c>
    </row>
    <row r="395" spans="5:7" x14ac:dyDescent="0.2">
      <c r="E395">
        <v>367</v>
      </c>
      <c r="F395">
        <f t="shared" si="20"/>
        <v>12.074999999999999</v>
      </c>
      <c r="G395">
        <f t="shared" si="21"/>
        <v>8</v>
      </c>
    </row>
    <row r="396" spans="5:7" x14ac:dyDescent="0.2">
      <c r="E396">
        <v>368</v>
      </c>
      <c r="F396">
        <f t="shared" si="20"/>
        <v>12.074999999999999</v>
      </c>
      <c r="G396">
        <f t="shared" si="21"/>
        <v>8</v>
      </c>
    </row>
    <row r="397" spans="5:7" x14ac:dyDescent="0.2">
      <c r="E397">
        <v>369</v>
      </c>
      <c r="F397">
        <f t="shared" si="20"/>
        <v>12.074999999999999</v>
      </c>
      <c r="G397">
        <f t="shared" si="21"/>
        <v>9</v>
      </c>
    </row>
    <row r="398" spans="5:7" x14ac:dyDescent="0.2">
      <c r="E398">
        <v>370</v>
      </c>
      <c r="F398">
        <f t="shared" si="20"/>
        <v>12.074999999999999</v>
      </c>
      <c r="G398">
        <f t="shared" si="21"/>
        <v>9</v>
      </c>
    </row>
    <row r="399" spans="5:7" x14ac:dyDescent="0.2">
      <c r="E399">
        <v>371</v>
      </c>
      <c r="F399">
        <f t="shared" si="20"/>
        <v>12.074999999999999</v>
      </c>
      <c r="G399">
        <f t="shared" si="21"/>
        <v>9</v>
      </c>
    </row>
    <row r="400" spans="5:7" x14ac:dyDescent="0.2">
      <c r="E400">
        <v>372</v>
      </c>
      <c r="F400">
        <f t="shared" si="20"/>
        <v>12.074999999999999</v>
      </c>
      <c r="G400">
        <f t="shared" si="21"/>
        <v>9</v>
      </c>
    </row>
    <row r="401" spans="5:7" x14ac:dyDescent="0.2">
      <c r="E401">
        <v>373</v>
      </c>
      <c r="F401">
        <f t="shared" si="20"/>
        <v>12.074999999999999</v>
      </c>
      <c r="G401">
        <f t="shared" si="21"/>
        <v>9</v>
      </c>
    </row>
    <row r="402" spans="5:7" x14ac:dyDescent="0.2">
      <c r="E402">
        <v>374</v>
      </c>
      <c r="F402">
        <f t="shared" si="20"/>
        <v>12.074999999999999</v>
      </c>
      <c r="G402">
        <f t="shared" si="21"/>
        <v>9</v>
      </c>
    </row>
    <row r="403" spans="5:7" x14ac:dyDescent="0.2">
      <c r="E403">
        <v>375</v>
      </c>
      <c r="F403">
        <f t="shared" si="20"/>
        <v>12.074999999999999</v>
      </c>
      <c r="G403">
        <f t="shared" si="21"/>
        <v>9</v>
      </c>
    </row>
    <row r="404" spans="5:7" x14ac:dyDescent="0.2">
      <c r="E404">
        <v>376</v>
      </c>
      <c r="F404">
        <f t="shared" si="20"/>
        <v>13.585000000000001</v>
      </c>
      <c r="G404">
        <f t="shared" si="21"/>
        <v>9</v>
      </c>
    </row>
    <row r="405" spans="5:7" x14ac:dyDescent="0.2">
      <c r="E405">
        <v>377</v>
      </c>
      <c r="F405">
        <f t="shared" si="20"/>
        <v>13.585000000000001</v>
      </c>
      <c r="G405">
        <f t="shared" si="21"/>
        <v>9</v>
      </c>
    </row>
    <row r="406" spans="5:7" x14ac:dyDescent="0.2">
      <c r="E406">
        <v>378</v>
      </c>
      <c r="F406">
        <f t="shared" si="20"/>
        <v>13.585000000000001</v>
      </c>
      <c r="G406">
        <f t="shared" si="21"/>
        <v>9</v>
      </c>
    </row>
    <row r="407" spans="5:7" x14ac:dyDescent="0.2">
      <c r="E407">
        <v>379</v>
      </c>
      <c r="F407">
        <f t="shared" si="20"/>
        <v>13.585000000000001</v>
      </c>
      <c r="G407">
        <f t="shared" si="21"/>
        <v>9</v>
      </c>
    </row>
    <row r="408" spans="5:7" x14ac:dyDescent="0.2">
      <c r="E408">
        <v>380</v>
      </c>
      <c r="F408">
        <f t="shared" si="20"/>
        <v>13.585000000000001</v>
      </c>
      <c r="G408">
        <f t="shared" si="21"/>
        <v>9</v>
      </c>
    </row>
    <row r="409" spans="5:7" x14ac:dyDescent="0.2">
      <c r="E409">
        <v>381</v>
      </c>
      <c r="F409">
        <f t="shared" si="20"/>
        <v>13.585000000000001</v>
      </c>
      <c r="G409">
        <f t="shared" si="21"/>
        <v>9</v>
      </c>
    </row>
    <row r="410" spans="5:7" x14ac:dyDescent="0.2">
      <c r="E410">
        <v>382</v>
      </c>
      <c r="F410">
        <f t="shared" si="20"/>
        <v>13.585000000000001</v>
      </c>
      <c r="G410">
        <f t="shared" si="21"/>
        <v>9</v>
      </c>
    </row>
    <row r="411" spans="5:7" x14ac:dyDescent="0.2">
      <c r="E411">
        <v>383</v>
      </c>
      <c r="F411">
        <f t="shared" si="20"/>
        <v>13.585000000000001</v>
      </c>
      <c r="G411">
        <f t="shared" si="21"/>
        <v>9</v>
      </c>
    </row>
    <row r="412" spans="5:7" x14ac:dyDescent="0.2">
      <c r="E412">
        <v>384</v>
      </c>
      <c r="F412">
        <f t="shared" si="20"/>
        <v>13.585000000000001</v>
      </c>
      <c r="G412">
        <f t="shared" si="21"/>
        <v>9</v>
      </c>
    </row>
    <row r="413" spans="5:7" x14ac:dyDescent="0.2">
      <c r="E413">
        <v>385</v>
      </c>
      <c r="F413">
        <f t="shared" si="20"/>
        <v>13.585000000000001</v>
      </c>
      <c r="G413">
        <f t="shared" si="21"/>
        <v>9</v>
      </c>
    </row>
    <row r="414" spans="5:7" x14ac:dyDescent="0.2">
      <c r="E414">
        <v>386</v>
      </c>
      <c r="F414">
        <f t="shared" ref="F414:F477" si="22">VLOOKUP(E414,$B$29:$C$135,2)</f>
        <v>13.585000000000001</v>
      </c>
      <c r="G414">
        <f t="shared" ref="G414:G477" si="23">INT(((ROW(G386)-1)/46)+1)</f>
        <v>9</v>
      </c>
    </row>
    <row r="415" spans="5:7" x14ac:dyDescent="0.2">
      <c r="E415">
        <v>387</v>
      </c>
      <c r="F415">
        <f t="shared" si="22"/>
        <v>13.585000000000001</v>
      </c>
      <c r="G415">
        <f t="shared" si="23"/>
        <v>9</v>
      </c>
    </row>
    <row r="416" spans="5:7" x14ac:dyDescent="0.2">
      <c r="E416">
        <v>388</v>
      </c>
      <c r="F416">
        <f t="shared" si="22"/>
        <v>13.585000000000001</v>
      </c>
      <c r="G416">
        <f t="shared" si="23"/>
        <v>9</v>
      </c>
    </row>
    <row r="417" spans="5:7" x14ac:dyDescent="0.2">
      <c r="E417">
        <v>389</v>
      </c>
      <c r="F417">
        <f t="shared" si="22"/>
        <v>13.585000000000001</v>
      </c>
      <c r="G417">
        <f t="shared" si="23"/>
        <v>9</v>
      </c>
    </row>
    <row r="418" spans="5:7" x14ac:dyDescent="0.2">
      <c r="E418">
        <v>390</v>
      </c>
      <c r="F418">
        <f t="shared" si="22"/>
        <v>13.585000000000001</v>
      </c>
      <c r="G418">
        <f t="shared" si="23"/>
        <v>9</v>
      </c>
    </row>
    <row r="419" spans="5:7" x14ac:dyDescent="0.2">
      <c r="E419">
        <v>391</v>
      </c>
      <c r="F419">
        <f t="shared" si="22"/>
        <v>13.585000000000001</v>
      </c>
      <c r="G419">
        <f t="shared" si="23"/>
        <v>9</v>
      </c>
    </row>
    <row r="420" spans="5:7" x14ac:dyDescent="0.2">
      <c r="E420">
        <v>392</v>
      </c>
      <c r="F420">
        <f t="shared" si="22"/>
        <v>13.585000000000001</v>
      </c>
      <c r="G420">
        <f t="shared" si="23"/>
        <v>9</v>
      </c>
    </row>
    <row r="421" spans="5:7" x14ac:dyDescent="0.2">
      <c r="E421">
        <v>393</v>
      </c>
      <c r="F421">
        <f t="shared" si="22"/>
        <v>13.585000000000001</v>
      </c>
      <c r="G421">
        <f t="shared" si="23"/>
        <v>9</v>
      </c>
    </row>
    <row r="422" spans="5:7" x14ac:dyDescent="0.2">
      <c r="E422">
        <v>394</v>
      </c>
      <c r="F422">
        <f t="shared" si="22"/>
        <v>13.585000000000001</v>
      </c>
      <c r="G422">
        <f t="shared" si="23"/>
        <v>9</v>
      </c>
    </row>
    <row r="423" spans="5:7" x14ac:dyDescent="0.2">
      <c r="E423">
        <v>395</v>
      </c>
      <c r="F423">
        <f t="shared" si="22"/>
        <v>13.585000000000001</v>
      </c>
      <c r="G423">
        <f t="shared" si="23"/>
        <v>9</v>
      </c>
    </row>
    <row r="424" spans="5:7" x14ac:dyDescent="0.2">
      <c r="E424">
        <v>396</v>
      </c>
      <c r="F424">
        <f t="shared" si="22"/>
        <v>13.585000000000001</v>
      </c>
      <c r="G424">
        <f t="shared" si="23"/>
        <v>9</v>
      </c>
    </row>
    <row r="425" spans="5:7" x14ac:dyDescent="0.2">
      <c r="E425">
        <v>397</v>
      </c>
      <c r="F425">
        <f t="shared" si="22"/>
        <v>13.585000000000001</v>
      </c>
      <c r="G425">
        <f t="shared" si="23"/>
        <v>9</v>
      </c>
    </row>
    <row r="426" spans="5:7" x14ac:dyDescent="0.2">
      <c r="E426">
        <v>398</v>
      </c>
      <c r="F426">
        <f t="shared" si="22"/>
        <v>13.585000000000001</v>
      </c>
      <c r="G426">
        <f t="shared" si="23"/>
        <v>9</v>
      </c>
    </row>
    <row r="427" spans="5:7" x14ac:dyDescent="0.2">
      <c r="E427">
        <v>399</v>
      </c>
      <c r="F427">
        <f t="shared" si="22"/>
        <v>13.585000000000001</v>
      </c>
      <c r="G427">
        <f t="shared" si="23"/>
        <v>9</v>
      </c>
    </row>
    <row r="428" spans="5:7" x14ac:dyDescent="0.2">
      <c r="E428">
        <v>400</v>
      </c>
      <c r="F428">
        <f t="shared" si="22"/>
        <v>13.585000000000001</v>
      </c>
      <c r="G428">
        <f t="shared" si="23"/>
        <v>9</v>
      </c>
    </row>
    <row r="429" spans="5:7" x14ac:dyDescent="0.2">
      <c r="E429">
        <v>401</v>
      </c>
      <c r="F429">
        <f t="shared" si="22"/>
        <v>10.566000000000001</v>
      </c>
      <c r="G429">
        <f t="shared" si="23"/>
        <v>9</v>
      </c>
    </row>
    <row r="430" spans="5:7" x14ac:dyDescent="0.2">
      <c r="E430">
        <v>402</v>
      </c>
      <c r="F430">
        <f t="shared" si="22"/>
        <v>10.566000000000001</v>
      </c>
      <c r="G430">
        <f t="shared" si="23"/>
        <v>9</v>
      </c>
    </row>
    <row r="431" spans="5:7" x14ac:dyDescent="0.2">
      <c r="E431">
        <v>403</v>
      </c>
      <c r="F431">
        <f t="shared" si="22"/>
        <v>10.566000000000001</v>
      </c>
      <c r="G431">
        <f t="shared" si="23"/>
        <v>9</v>
      </c>
    </row>
    <row r="432" spans="5:7" x14ac:dyDescent="0.2">
      <c r="E432">
        <v>404</v>
      </c>
      <c r="F432">
        <f t="shared" si="22"/>
        <v>10.566000000000001</v>
      </c>
      <c r="G432">
        <f t="shared" si="23"/>
        <v>9</v>
      </c>
    </row>
    <row r="433" spans="5:7" x14ac:dyDescent="0.2">
      <c r="E433">
        <v>405</v>
      </c>
      <c r="F433">
        <f t="shared" si="22"/>
        <v>10.566000000000001</v>
      </c>
      <c r="G433">
        <f t="shared" si="23"/>
        <v>9</v>
      </c>
    </row>
    <row r="434" spans="5:7" x14ac:dyDescent="0.2">
      <c r="E434">
        <v>406</v>
      </c>
      <c r="F434">
        <f t="shared" si="22"/>
        <v>10.566000000000001</v>
      </c>
      <c r="G434">
        <f t="shared" si="23"/>
        <v>9</v>
      </c>
    </row>
    <row r="435" spans="5:7" x14ac:dyDescent="0.2">
      <c r="E435">
        <v>407</v>
      </c>
      <c r="F435">
        <f t="shared" si="22"/>
        <v>10.566000000000001</v>
      </c>
      <c r="G435">
        <f t="shared" si="23"/>
        <v>9</v>
      </c>
    </row>
    <row r="436" spans="5:7" x14ac:dyDescent="0.2">
      <c r="E436">
        <v>408</v>
      </c>
      <c r="F436">
        <f t="shared" si="22"/>
        <v>10.566000000000001</v>
      </c>
      <c r="G436">
        <f t="shared" si="23"/>
        <v>9</v>
      </c>
    </row>
    <row r="437" spans="5:7" x14ac:dyDescent="0.2">
      <c r="E437">
        <v>409</v>
      </c>
      <c r="F437">
        <f t="shared" si="22"/>
        <v>10.566000000000001</v>
      </c>
      <c r="G437">
        <f t="shared" si="23"/>
        <v>9</v>
      </c>
    </row>
    <row r="438" spans="5:7" x14ac:dyDescent="0.2">
      <c r="E438">
        <v>410</v>
      </c>
      <c r="F438">
        <f t="shared" si="22"/>
        <v>10.566000000000001</v>
      </c>
      <c r="G438">
        <f t="shared" si="23"/>
        <v>9</v>
      </c>
    </row>
    <row r="439" spans="5:7" x14ac:dyDescent="0.2">
      <c r="E439">
        <v>411</v>
      </c>
      <c r="F439">
        <f t="shared" si="22"/>
        <v>10.566000000000001</v>
      </c>
      <c r="G439">
        <f t="shared" si="23"/>
        <v>9</v>
      </c>
    </row>
    <row r="440" spans="5:7" x14ac:dyDescent="0.2">
      <c r="E440">
        <v>412</v>
      </c>
      <c r="F440">
        <f t="shared" si="22"/>
        <v>10.566000000000001</v>
      </c>
      <c r="G440">
        <f t="shared" si="23"/>
        <v>9</v>
      </c>
    </row>
    <row r="441" spans="5:7" x14ac:dyDescent="0.2">
      <c r="E441">
        <v>413</v>
      </c>
      <c r="F441">
        <f t="shared" si="22"/>
        <v>10.566000000000001</v>
      </c>
      <c r="G441">
        <f t="shared" si="23"/>
        <v>9</v>
      </c>
    </row>
    <row r="442" spans="5:7" x14ac:dyDescent="0.2">
      <c r="E442">
        <v>414</v>
      </c>
      <c r="F442">
        <f t="shared" si="22"/>
        <v>10.566000000000001</v>
      </c>
      <c r="G442">
        <f t="shared" si="23"/>
        <v>9</v>
      </c>
    </row>
    <row r="443" spans="5:7" x14ac:dyDescent="0.2">
      <c r="E443">
        <v>415</v>
      </c>
      <c r="F443">
        <f t="shared" si="22"/>
        <v>10.566000000000001</v>
      </c>
      <c r="G443">
        <f t="shared" si="23"/>
        <v>10</v>
      </c>
    </row>
    <row r="444" spans="5:7" x14ac:dyDescent="0.2">
      <c r="E444">
        <v>416</v>
      </c>
      <c r="F444">
        <f t="shared" si="22"/>
        <v>10.566000000000001</v>
      </c>
      <c r="G444">
        <f t="shared" si="23"/>
        <v>10</v>
      </c>
    </row>
    <row r="445" spans="5:7" x14ac:dyDescent="0.2">
      <c r="E445">
        <v>417</v>
      </c>
      <c r="F445">
        <f t="shared" si="22"/>
        <v>10.566000000000001</v>
      </c>
      <c r="G445">
        <f t="shared" si="23"/>
        <v>10</v>
      </c>
    </row>
    <row r="446" spans="5:7" x14ac:dyDescent="0.2">
      <c r="E446">
        <v>418</v>
      </c>
      <c r="F446">
        <f t="shared" si="22"/>
        <v>10.566000000000001</v>
      </c>
      <c r="G446">
        <f t="shared" si="23"/>
        <v>10</v>
      </c>
    </row>
    <row r="447" spans="5:7" x14ac:dyDescent="0.2">
      <c r="E447">
        <v>419</v>
      </c>
      <c r="F447">
        <f t="shared" si="22"/>
        <v>10.566000000000001</v>
      </c>
      <c r="G447">
        <f t="shared" si="23"/>
        <v>10</v>
      </c>
    </row>
    <row r="448" spans="5:7" x14ac:dyDescent="0.2">
      <c r="E448">
        <v>420</v>
      </c>
      <c r="F448">
        <f t="shared" si="22"/>
        <v>10.566000000000001</v>
      </c>
      <c r="G448">
        <f t="shared" si="23"/>
        <v>10</v>
      </c>
    </row>
    <row r="449" spans="5:7" x14ac:dyDescent="0.2">
      <c r="E449">
        <v>421</v>
      </c>
      <c r="F449">
        <f t="shared" si="22"/>
        <v>10.566000000000001</v>
      </c>
      <c r="G449">
        <f t="shared" si="23"/>
        <v>10</v>
      </c>
    </row>
    <row r="450" spans="5:7" x14ac:dyDescent="0.2">
      <c r="E450">
        <v>422</v>
      </c>
      <c r="F450">
        <f t="shared" si="22"/>
        <v>10.566000000000001</v>
      </c>
      <c r="G450">
        <f t="shared" si="23"/>
        <v>10</v>
      </c>
    </row>
    <row r="451" spans="5:7" x14ac:dyDescent="0.2">
      <c r="E451">
        <v>423</v>
      </c>
      <c r="F451">
        <f t="shared" si="22"/>
        <v>10.566000000000001</v>
      </c>
      <c r="G451">
        <f t="shared" si="23"/>
        <v>10</v>
      </c>
    </row>
    <row r="452" spans="5:7" x14ac:dyDescent="0.2">
      <c r="E452">
        <v>424</v>
      </c>
      <c r="F452">
        <f t="shared" si="22"/>
        <v>10.566000000000001</v>
      </c>
      <c r="G452">
        <f t="shared" si="23"/>
        <v>10</v>
      </c>
    </row>
    <row r="453" spans="5:7" x14ac:dyDescent="0.2">
      <c r="E453">
        <v>425</v>
      </c>
      <c r="F453">
        <f t="shared" si="22"/>
        <v>10.566000000000001</v>
      </c>
      <c r="G453">
        <f t="shared" si="23"/>
        <v>10</v>
      </c>
    </row>
    <row r="454" spans="5:7" x14ac:dyDescent="0.2">
      <c r="E454">
        <v>426</v>
      </c>
      <c r="F454">
        <f t="shared" si="22"/>
        <v>11.321</v>
      </c>
      <c r="G454">
        <f t="shared" si="23"/>
        <v>10</v>
      </c>
    </row>
    <row r="455" spans="5:7" x14ac:dyDescent="0.2">
      <c r="E455">
        <v>427</v>
      </c>
      <c r="F455">
        <f t="shared" si="22"/>
        <v>11.321</v>
      </c>
      <c r="G455">
        <f t="shared" si="23"/>
        <v>10</v>
      </c>
    </row>
    <row r="456" spans="5:7" x14ac:dyDescent="0.2">
      <c r="E456">
        <v>428</v>
      </c>
      <c r="F456">
        <f t="shared" si="22"/>
        <v>11.321</v>
      </c>
      <c r="G456">
        <f t="shared" si="23"/>
        <v>10</v>
      </c>
    </row>
    <row r="457" spans="5:7" x14ac:dyDescent="0.2">
      <c r="E457">
        <v>429</v>
      </c>
      <c r="F457">
        <f t="shared" si="22"/>
        <v>11.321</v>
      </c>
      <c r="G457">
        <f t="shared" si="23"/>
        <v>10</v>
      </c>
    </row>
    <row r="458" spans="5:7" x14ac:dyDescent="0.2">
      <c r="E458">
        <v>430</v>
      </c>
      <c r="F458">
        <f t="shared" si="22"/>
        <v>11.321</v>
      </c>
      <c r="G458">
        <f t="shared" si="23"/>
        <v>10</v>
      </c>
    </row>
    <row r="459" spans="5:7" x14ac:dyDescent="0.2">
      <c r="E459">
        <v>431</v>
      </c>
      <c r="F459">
        <f t="shared" si="22"/>
        <v>11.321</v>
      </c>
      <c r="G459">
        <f t="shared" si="23"/>
        <v>10</v>
      </c>
    </row>
    <row r="460" spans="5:7" x14ac:dyDescent="0.2">
      <c r="E460">
        <v>432</v>
      </c>
      <c r="F460">
        <f t="shared" si="22"/>
        <v>11.321</v>
      </c>
      <c r="G460">
        <f t="shared" si="23"/>
        <v>10</v>
      </c>
    </row>
    <row r="461" spans="5:7" x14ac:dyDescent="0.2">
      <c r="E461">
        <v>433</v>
      </c>
      <c r="F461">
        <f t="shared" si="22"/>
        <v>11.321</v>
      </c>
      <c r="G461">
        <f t="shared" si="23"/>
        <v>10</v>
      </c>
    </row>
    <row r="462" spans="5:7" x14ac:dyDescent="0.2">
      <c r="E462">
        <v>434</v>
      </c>
      <c r="F462">
        <f t="shared" si="22"/>
        <v>11.321</v>
      </c>
      <c r="G462">
        <f t="shared" si="23"/>
        <v>10</v>
      </c>
    </row>
    <row r="463" spans="5:7" x14ac:dyDescent="0.2">
      <c r="E463">
        <v>435</v>
      </c>
      <c r="F463">
        <f t="shared" si="22"/>
        <v>11.321</v>
      </c>
      <c r="G463">
        <f t="shared" si="23"/>
        <v>10</v>
      </c>
    </row>
    <row r="464" spans="5:7" x14ac:dyDescent="0.2">
      <c r="E464">
        <v>436</v>
      </c>
      <c r="F464">
        <f t="shared" si="22"/>
        <v>11.321</v>
      </c>
      <c r="G464">
        <f t="shared" si="23"/>
        <v>10</v>
      </c>
    </row>
    <row r="465" spans="5:7" x14ac:dyDescent="0.2">
      <c r="E465">
        <v>437</v>
      </c>
      <c r="F465">
        <f t="shared" si="22"/>
        <v>11.321</v>
      </c>
      <c r="G465">
        <f t="shared" si="23"/>
        <v>10</v>
      </c>
    </row>
    <row r="466" spans="5:7" x14ac:dyDescent="0.2">
      <c r="E466">
        <v>438</v>
      </c>
      <c r="F466">
        <f t="shared" si="22"/>
        <v>11.321</v>
      </c>
      <c r="G466">
        <f t="shared" si="23"/>
        <v>10</v>
      </c>
    </row>
    <row r="467" spans="5:7" x14ac:dyDescent="0.2">
      <c r="E467">
        <v>439</v>
      </c>
      <c r="F467">
        <f t="shared" si="22"/>
        <v>11.321</v>
      </c>
      <c r="G467">
        <f t="shared" si="23"/>
        <v>10</v>
      </c>
    </row>
    <row r="468" spans="5:7" x14ac:dyDescent="0.2">
      <c r="E468">
        <v>440</v>
      </c>
      <c r="F468">
        <f t="shared" si="22"/>
        <v>11.321</v>
      </c>
      <c r="G468">
        <f t="shared" si="23"/>
        <v>10</v>
      </c>
    </row>
    <row r="469" spans="5:7" x14ac:dyDescent="0.2">
      <c r="E469">
        <v>441</v>
      </c>
      <c r="F469">
        <f t="shared" si="22"/>
        <v>11.321</v>
      </c>
      <c r="G469">
        <f t="shared" si="23"/>
        <v>10</v>
      </c>
    </row>
    <row r="470" spans="5:7" x14ac:dyDescent="0.2">
      <c r="E470">
        <v>442</v>
      </c>
      <c r="F470">
        <f t="shared" si="22"/>
        <v>11.321</v>
      </c>
      <c r="G470">
        <f t="shared" si="23"/>
        <v>10</v>
      </c>
    </row>
    <row r="471" spans="5:7" x14ac:dyDescent="0.2">
      <c r="E471">
        <v>443</v>
      </c>
      <c r="F471">
        <f t="shared" si="22"/>
        <v>11.321</v>
      </c>
      <c r="G471">
        <f t="shared" si="23"/>
        <v>10</v>
      </c>
    </row>
    <row r="472" spans="5:7" x14ac:dyDescent="0.2">
      <c r="E472">
        <v>444</v>
      </c>
      <c r="F472">
        <f t="shared" si="22"/>
        <v>11.321</v>
      </c>
      <c r="G472">
        <f t="shared" si="23"/>
        <v>10</v>
      </c>
    </row>
    <row r="473" spans="5:7" x14ac:dyDescent="0.2">
      <c r="E473">
        <v>445</v>
      </c>
      <c r="F473">
        <f t="shared" si="22"/>
        <v>11.321</v>
      </c>
      <c r="G473">
        <f t="shared" si="23"/>
        <v>10</v>
      </c>
    </row>
    <row r="474" spans="5:7" x14ac:dyDescent="0.2">
      <c r="E474">
        <v>446</v>
      </c>
      <c r="F474">
        <f t="shared" si="22"/>
        <v>11.321</v>
      </c>
      <c r="G474">
        <f t="shared" si="23"/>
        <v>10</v>
      </c>
    </row>
    <row r="475" spans="5:7" x14ac:dyDescent="0.2">
      <c r="E475">
        <v>447</v>
      </c>
      <c r="F475">
        <f t="shared" si="22"/>
        <v>11.321</v>
      </c>
      <c r="G475">
        <f t="shared" si="23"/>
        <v>10</v>
      </c>
    </row>
    <row r="476" spans="5:7" x14ac:dyDescent="0.2">
      <c r="E476">
        <v>448</v>
      </c>
      <c r="F476">
        <f t="shared" si="22"/>
        <v>11.321</v>
      </c>
      <c r="G476">
        <f t="shared" si="23"/>
        <v>10</v>
      </c>
    </row>
    <row r="477" spans="5:7" x14ac:dyDescent="0.2">
      <c r="E477">
        <v>449</v>
      </c>
      <c r="F477">
        <f t="shared" si="22"/>
        <v>11.321</v>
      </c>
      <c r="G477">
        <f t="shared" si="23"/>
        <v>10</v>
      </c>
    </row>
    <row r="478" spans="5:7" x14ac:dyDescent="0.2">
      <c r="E478">
        <v>450</v>
      </c>
      <c r="F478">
        <f t="shared" ref="F478:F541" si="24">VLOOKUP(E478,$B$29:$C$135,2)</f>
        <v>11.321</v>
      </c>
      <c r="G478">
        <f t="shared" ref="G478:G541" si="25">INT(((ROW(G450)-1)/46)+1)</f>
        <v>10</v>
      </c>
    </row>
    <row r="479" spans="5:7" x14ac:dyDescent="0.2">
      <c r="E479">
        <v>451</v>
      </c>
      <c r="F479">
        <f t="shared" si="24"/>
        <v>14.34</v>
      </c>
      <c r="G479">
        <f t="shared" si="25"/>
        <v>10</v>
      </c>
    </row>
    <row r="480" spans="5:7" x14ac:dyDescent="0.2">
      <c r="E480">
        <v>452</v>
      </c>
      <c r="F480">
        <f t="shared" si="24"/>
        <v>14.34</v>
      </c>
      <c r="G480">
        <f t="shared" si="25"/>
        <v>10</v>
      </c>
    </row>
    <row r="481" spans="5:7" x14ac:dyDescent="0.2">
      <c r="E481">
        <v>453</v>
      </c>
      <c r="F481">
        <f t="shared" si="24"/>
        <v>14.34</v>
      </c>
      <c r="G481">
        <f t="shared" si="25"/>
        <v>10</v>
      </c>
    </row>
    <row r="482" spans="5:7" x14ac:dyDescent="0.2">
      <c r="E482">
        <v>454</v>
      </c>
      <c r="F482">
        <f t="shared" si="24"/>
        <v>14.34</v>
      </c>
      <c r="G482">
        <f t="shared" si="25"/>
        <v>10</v>
      </c>
    </row>
    <row r="483" spans="5:7" x14ac:dyDescent="0.2">
      <c r="E483">
        <v>455</v>
      </c>
      <c r="F483">
        <f t="shared" si="24"/>
        <v>14.34</v>
      </c>
      <c r="G483">
        <f t="shared" si="25"/>
        <v>10</v>
      </c>
    </row>
    <row r="484" spans="5:7" x14ac:dyDescent="0.2">
      <c r="E484">
        <v>456</v>
      </c>
      <c r="F484">
        <f t="shared" si="24"/>
        <v>14.34</v>
      </c>
      <c r="G484">
        <f t="shared" si="25"/>
        <v>10</v>
      </c>
    </row>
    <row r="485" spans="5:7" x14ac:dyDescent="0.2">
      <c r="E485">
        <v>457</v>
      </c>
      <c r="F485">
        <f t="shared" si="24"/>
        <v>14.34</v>
      </c>
      <c r="G485">
        <f t="shared" si="25"/>
        <v>10</v>
      </c>
    </row>
    <row r="486" spans="5:7" x14ac:dyDescent="0.2">
      <c r="E486">
        <v>458</v>
      </c>
      <c r="F486">
        <f t="shared" si="24"/>
        <v>14.34</v>
      </c>
      <c r="G486">
        <f t="shared" si="25"/>
        <v>10</v>
      </c>
    </row>
    <row r="487" spans="5:7" x14ac:dyDescent="0.2">
      <c r="E487">
        <v>459</v>
      </c>
      <c r="F487">
        <f t="shared" si="24"/>
        <v>14.34</v>
      </c>
      <c r="G487">
        <f t="shared" si="25"/>
        <v>10</v>
      </c>
    </row>
    <row r="488" spans="5:7" x14ac:dyDescent="0.2">
      <c r="E488">
        <v>460</v>
      </c>
      <c r="F488">
        <f t="shared" si="24"/>
        <v>14.34</v>
      </c>
      <c r="G488">
        <f t="shared" si="25"/>
        <v>10</v>
      </c>
    </row>
    <row r="489" spans="5:7" x14ac:dyDescent="0.2">
      <c r="E489">
        <v>461</v>
      </c>
      <c r="F489">
        <f t="shared" si="24"/>
        <v>14.34</v>
      </c>
      <c r="G489">
        <f t="shared" si="25"/>
        <v>11</v>
      </c>
    </row>
    <row r="490" spans="5:7" x14ac:dyDescent="0.2">
      <c r="E490">
        <v>462</v>
      </c>
      <c r="F490">
        <f t="shared" si="24"/>
        <v>14.34</v>
      </c>
      <c r="G490">
        <f t="shared" si="25"/>
        <v>11</v>
      </c>
    </row>
    <row r="491" spans="5:7" x14ac:dyDescent="0.2">
      <c r="E491">
        <v>463</v>
      </c>
      <c r="F491">
        <f t="shared" si="24"/>
        <v>14.34</v>
      </c>
      <c r="G491">
        <f t="shared" si="25"/>
        <v>11</v>
      </c>
    </row>
    <row r="492" spans="5:7" x14ac:dyDescent="0.2">
      <c r="E492">
        <v>464</v>
      </c>
      <c r="F492">
        <f t="shared" si="24"/>
        <v>14.34</v>
      </c>
      <c r="G492">
        <f t="shared" si="25"/>
        <v>11</v>
      </c>
    </row>
    <row r="493" spans="5:7" x14ac:dyDescent="0.2">
      <c r="E493">
        <v>465</v>
      </c>
      <c r="F493">
        <f t="shared" si="24"/>
        <v>14.34</v>
      </c>
      <c r="G493">
        <f t="shared" si="25"/>
        <v>11</v>
      </c>
    </row>
    <row r="494" spans="5:7" x14ac:dyDescent="0.2">
      <c r="E494">
        <v>466</v>
      </c>
      <c r="F494">
        <f t="shared" si="24"/>
        <v>14.34</v>
      </c>
      <c r="G494">
        <f t="shared" si="25"/>
        <v>11</v>
      </c>
    </row>
    <row r="495" spans="5:7" x14ac:dyDescent="0.2">
      <c r="E495">
        <v>467</v>
      </c>
      <c r="F495">
        <f t="shared" si="24"/>
        <v>14.34</v>
      </c>
      <c r="G495">
        <f t="shared" si="25"/>
        <v>11</v>
      </c>
    </row>
    <row r="496" spans="5:7" x14ac:dyDescent="0.2">
      <c r="E496">
        <v>468</v>
      </c>
      <c r="F496">
        <f t="shared" si="24"/>
        <v>14.34</v>
      </c>
      <c r="G496">
        <f t="shared" si="25"/>
        <v>11</v>
      </c>
    </row>
    <row r="497" spans="5:7" x14ac:dyDescent="0.2">
      <c r="E497">
        <v>469</v>
      </c>
      <c r="F497">
        <f t="shared" si="24"/>
        <v>14.34</v>
      </c>
      <c r="G497">
        <f t="shared" si="25"/>
        <v>11</v>
      </c>
    </row>
    <row r="498" spans="5:7" x14ac:dyDescent="0.2">
      <c r="E498">
        <v>470</v>
      </c>
      <c r="F498">
        <f t="shared" si="24"/>
        <v>14.34</v>
      </c>
      <c r="G498">
        <f t="shared" si="25"/>
        <v>11</v>
      </c>
    </row>
    <row r="499" spans="5:7" x14ac:dyDescent="0.2">
      <c r="E499">
        <v>471</v>
      </c>
      <c r="F499">
        <f t="shared" si="24"/>
        <v>14.34</v>
      </c>
      <c r="G499">
        <f t="shared" si="25"/>
        <v>11</v>
      </c>
    </row>
    <row r="500" spans="5:7" x14ac:dyDescent="0.2">
      <c r="E500">
        <v>472</v>
      </c>
      <c r="F500">
        <f t="shared" si="24"/>
        <v>14.34</v>
      </c>
      <c r="G500">
        <f t="shared" si="25"/>
        <v>11</v>
      </c>
    </row>
    <row r="501" spans="5:7" x14ac:dyDescent="0.2">
      <c r="E501">
        <v>473</v>
      </c>
      <c r="F501">
        <f t="shared" si="24"/>
        <v>14.34</v>
      </c>
      <c r="G501">
        <f t="shared" si="25"/>
        <v>11</v>
      </c>
    </row>
    <row r="502" spans="5:7" x14ac:dyDescent="0.2">
      <c r="E502">
        <v>474</v>
      </c>
      <c r="F502">
        <f t="shared" si="24"/>
        <v>14.34</v>
      </c>
      <c r="G502">
        <f t="shared" si="25"/>
        <v>11</v>
      </c>
    </row>
    <row r="503" spans="5:7" x14ac:dyDescent="0.2">
      <c r="E503">
        <v>475</v>
      </c>
      <c r="F503">
        <f t="shared" si="24"/>
        <v>14.34</v>
      </c>
      <c r="G503">
        <f t="shared" si="25"/>
        <v>11</v>
      </c>
    </row>
    <row r="504" spans="5:7" x14ac:dyDescent="0.2">
      <c r="E504">
        <v>476</v>
      </c>
      <c r="F504">
        <f t="shared" si="24"/>
        <v>27.212</v>
      </c>
      <c r="G504">
        <f t="shared" si="25"/>
        <v>11</v>
      </c>
    </row>
    <row r="505" spans="5:7" x14ac:dyDescent="0.2">
      <c r="E505">
        <v>477</v>
      </c>
      <c r="F505">
        <f t="shared" si="24"/>
        <v>27.212</v>
      </c>
      <c r="G505">
        <f t="shared" si="25"/>
        <v>11</v>
      </c>
    </row>
    <row r="506" spans="5:7" x14ac:dyDescent="0.2">
      <c r="E506">
        <v>478</v>
      </c>
      <c r="F506">
        <f t="shared" si="24"/>
        <v>27.212</v>
      </c>
      <c r="G506">
        <f t="shared" si="25"/>
        <v>11</v>
      </c>
    </row>
    <row r="507" spans="5:7" x14ac:dyDescent="0.2">
      <c r="E507">
        <v>479</v>
      </c>
      <c r="F507">
        <f t="shared" si="24"/>
        <v>27.212</v>
      </c>
      <c r="G507">
        <f t="shared" si="25"/>
        <v>11</v>
      </c>
    </row>
    <row r="508" spans="5:7" x14ac:dyDescent="0.2">
      <c r="E508">
        <v>480</v>
      </c>
      <c r="F508">
        <f t="shared" si="24"/>
        <v>27.212</v>
      </c>
      <c r="G508">
        <f t="shared" si="25"/>
        <v>11</v>
      </c>
    </row>
    <row r="509" spans="5:7" x14ac:dyDescent="0.2">
      <c r="E509">
        <v>481</v>
      </c>
      <c r="F509">
        <f t="shared" si="24"/>
        <v>27.212</v>
      </c>
      <c r="G509">
        <f t="shared" si="25"/>
        <v>11</v>
      </c>
    </row>
    <row r="510" spans="5:7" x14ac:dyDescent="0.2">
      <c r="E510">
        <v>482</v>
      </c>
      <c r="F510">
        <f t="shared" si="24"/>
        <v>27.212</v>
      </c>
      <c r="G510">
        <f t="shared" si="25"/>
        <v>11</v>
      </c>
    </row>
    <row r="511" spans="5:7" x14ac:dyDescent="0.2">
      <c r="E511">
        <v>483</v>
      </c>
      <c r="F511">
        <f t="shared" si="24"/>
        <v>27.212</v>
      </c>
      <c r="G511">
        <f t="shared" si="25"/>
        <v>11</v>
      </c>
    </row>
    <row r="512" spans="5:7" x14ac:dyDescent="0.2">
      <c r="E512">
        <v>484</v>
      </c>
      <c r="F512">
        <f t="shared" si="24"/>
        <v>27.212</v>
      </c>
      <c r="G512">
        <f t="shared" si="25"/>
        <v>11</v>
      </c>
    </row>
    <row r="513" spans="5:7" x14ac:dyDescent="0.2">
      <c r="E513">
        <v>485</v>
      </c>
      <c r="F513">
        <f t="shared" si="24"/>
        <v>27.212</v>
      </c>
      <c r="G513">
        <f t="shared" si="25"/>
        <v>11</v>
      </c>
    </row>
    <row r="514" spans="5:7" x14ac:dyDescent="0.2">
      <c r="E514">
        <v>486</v>
      </c>
      <c r="F514">
        <f t="shared" si="24"/>
        <v>27.212</v>
      </c>
      <c r="G514">
        <f t="shared" si="25"/>
        <v>11</v>
      </c>
    </row>
    <row r="515" spans="5:7" x14ac:dyDescent="0.2">
      <c r="E515">
        <v>487</v>
      </c>
      <c r="F515">
        <f t="shared" si="24"/>
        <v>27.212</v>
      </c>
      <c r="G515">
        <f t="shared" si="25"/>
        <v>11</v>
      </c>
    </row>
    <row r="516" spans="5:7" x14ac:dyDescent="0.2">
      <c r="E516">
        <v>488</v>
      </c>
      <c r="F516">
        <f t="shared" si="24"/>
        <v>27.212</v>
      </c>
      <c r="G516">
        <f t="shared" si="25"/>
        <v>11</v>
      </c>
    </row>
    <row r="517" spans="5:7" x14ac:dyDescent="0.2">
      <c r="E517">
        <v>489</v>
      </c>
      <c r="F517">
        <f t="shared" si="24"/>
        <v>27.212</v>
      </c>
      <c r="G517">
        <f t="shared" si="25"/>
        <v>11</v>
      </c>
    </row>
    <row r="518" spans="5:7" x14ac:dyDescent="0.2">
      <c r="E518">
        <v>490</v>
      </c>
      <c r="F518">
        <f t="shared" si="24"/>
        <v>27.212</v>
      </c>
      <c r="G518">
        <f t="shared" si="25"/>
        <v>11</v>
      </c>
    </row>
    <row r="519" spans="5:7" x14ac:dyDescent="0.2">
      <c r="E519">
        <v>491</v>
      </c>
      <c r="F519">
        <f t="shared" si="24"/>
        <v>27.212</v>
      </c>
      <c r="G519">
        <f t="shared" si="25"/>
        <v>11</v>
      </c>
    </row>
    <row r="520" spans="5:7" x14ac:dyDescent="0.2">
      <c r="E520">
        <v>492</v>
      </c>
      <c r="F520">
        <f t="shared" si="24"/>
        <v>27.212</v>
      </c>
      <c r="G520">
        <f t="shared" si="25"/>
        <v>11</v>
      </c>
    </row>
    <row r="521" spans="5:7" x14ac:dyDescent="0.2">
      <c r="E521">
        <v>493</v>
      </c>
      <c r="F521">
        <f t="shared" si="24"/>
        <v>27.212</v>
      </c>
      <c r="G521">
        <f t="shared" si="25"/>
        <v>11</v>
      </c>
    </row>
    <row r="522" spans="5:7" x14ac:dyDescent="0.2">
      <c r="E522">
        <v>494</v>
      </c>
      <c r="F522">
        <f t="shared" si="24"/>
        <v>27.212</v>
      </c>
      <c r="G522">
        <f t="shared" si="25"/>
        <v>11</v>
      </c>
    </row>
    <row r="523" spans="5:7" x14ac:dyDescent="0.2">
      <c r="E523">
        <v>495</v>
      </c>
      <c r="F523">
        <f t="shared" si="24"/>
        <v>27.212</v>
      </c>
      <c r="G523">
        <f t="shared" si="25"/>
        <v>11</v>
      </c>
    </row>
    <row r="524" spans="5:7" x14ac:dyDescent="0.2">
      <c r="E524">
        <v>496</v>
      </c>
      <c r="F524">
        <f t="shared" si="24"/>
        <v>27.212</v>
      </c>
      <c r="G524">
        <f t="shared" si="25"/>
        <v>11</v>
      </c>
    </row>
    <row r="525" spans="5:7" x14ac:dyDescent="0.2">
      <c r="E525">
        <v>497</v>
      </c>
      <c r="F525">
        <f t="shared" si="24"/>
        <v>27.212</v>
      </c>
      <c r="G525">
        <f t="shared" si="25"/>
        <v>11</v>
      </c>
    </row>
    <row r="526" spans="5:7" x14ac:dyDescent="0.2">
      <c r="E526">
        <v>498</v>
      </c>
      <c r="F526">
        <f t="shared" si="24"/>
        <v>27.212</v>
      </c>
      <c r="G526">
        <f t="shared" si="25"/>
        <v>11</v>
      </c>
    </row>
    <row r="527" spans="5:7" x14ac:dyDescent="0.2">
      <c r="E527">
        <v>499</v>
      </c>
      <c r="F527">
        <f t="shared" si="24"/>
        <v>27.212</v>
      </c>
      <c r="G527">
        <f t="shared" si="25"/>
        <v>11</v>
      </c>
    </row>
    <row r="528" spans="5:7" x14ac:dyDescent="0.2">
      <c r="E528">
        <v>500</v>
      </c>
      <c r="F528">
        <f t="shared" si="24"/>
        <v>27.212</v>
      </c>
      <c r="G528">
        <f t="shared" si="25"/>
        <v>11</v>
      </c>
    </row>
    <row r="529" spans="5:7" x14ac:dyDescent="0.2">
      <c r="E529">
        <v>501</v>
      </c>
      <c r="F529">
        <f t="shared" si="24"/>
        <v>23.408000000000001</v>
      </c>
      <c r="G529">
        <f t="shared" si="25"/>
        <v>11</v>
      </c>
    </row>
    <row r="530" spans="5:7" x14ac:dyDescent="0.2">
      <c r="E530">
        <v>502</v>
      </c>
      <c r="F530">
        <f t="shared" si="24"/>
        <v>23.408000000000001</v>
      </c>
      <c r="G530">
        <f t="shared" si="25"/>
        <v>11</v>
      </c>
    </row>
    <row r="531" spans="5:7" x14ac:dyDescent="0.2">
      <c r="E531">
        <v>503</v>
      </c>
      <c r="F531">
        <f t="shared" si="24"/>
        <v>23.408000000000001</v>
      </c>
      <c r="G531">
        <f t="shared" si="25"/>
        <v>11</v>
      </c>
    </row>
    <row r="532" spans="5:7" x14ac:dyDescent="0.2">
      <c r="E532">
        <v>504</v>
      </c>
      <c r="F532">
        <f t="shared" si="24"/>
        <v>23.408000000000001</v>
      </c>
      <c r="G532">
        <f t="shared" si="25"/>
        <v>11</v>
      </c>
    </row>
    <row r="533" spans="5:7" x14ac:dyDescent="0.2">
      <c r="E533">
        <v>505</v>
      </c>
      <c r="F533">
        <f t="shared" si="24"/>
        <v>23.408000000000001</v>
      </c>
      <c r="G533">
        <f t="shared" si="25"/>
        <v>11</v>
      </c>
    </row>
    <row r="534" spans="5:7" x14ac:dyDescent="0.2">
      <c r="E534">
        <v>506</v>
      </c>
      <c r="F534">
        <f t="shared" si="24"/>
        <v>23.408000000000001</v>
      </c>
      <c r="G534">
        <f t="shared" si="25"/>
        <v>11</v>
      </c>
    </row>
    <row r="535" spans="5:7" x14ac:dyDescent="0.2">
      <c r="E535">
        <v>507</v>
      </c>
      <c r="F535">
        <f t="shared" si="24"/>
        <v>23.408000000000001</v>
      </c>
      <c r="G535">
        <f t="shared" si="25"/>
        <v>12</v>
      </c>
    </row>
    <row r="536" spans="5:7" x14ac:dyDescent="0.2">
      <c r="E536">
        <v>508</v>
      </c>
      <c r="F536">
        <f t="shared" si="24"/>
        <v>23.408000000000001</v>
      </c>
      <c r="G536">
        <f t="shared" si="25"/>
        <v>12</v>
      </c>
    </row>
    <row r="537" spans="5:7" x14ac:dyDescent="0.2">
      <c r="E537">
        <v>509</v>
      </c>
      <c r="F537">
        <f t="shared" si="24"/>
        <v>23.408000000000001</v>
      </c>
      <c r="G537">
        <f t="shared" si="25"/>
        <v>12</v>
      </c>
    </row>
    <row r="538" spans="5:7" x14ac:dyDescent="0.2">
      <c r="E538">
        <v>510</v>
      </c>
      <c r="F538">
        <f t="shared" si="24"/>
        <v>23.408000000000001</v>
      </c>
      <c r="G538">
        <f t="shared" si="25"/>
        <v>12</v>
      </c>
    </row>
    <row r="539" spans="5:7" x14ac:dyDescent="0.2">
      <c r="E539">
        <v>511</v>
      </c>
      <c r="F539">
        <f t="shared" si="24"/>
        <v>23.408000000000001</v>
      </c>
      <c r="G539">
        <f t="shared" si="25"/>
        <v>12</v>
      </c>
    </row>
    <row r="540" spans="5:7" x14ac:dyDescent="0.2">
      <c r="E540">
        <v>512</v>
      </c>
      <c r="F540">
        <f t="shared" si="24"/>
        <v>23.408000000000001</v>
      </c>
      <c r="G540">
        <f t="shared" si="25"/>
        <v>12</v>
      </c>
    </row>
    <row r="541" spans="5:7" x14ac:dyDescent="0.2">
      <c r="E541">
        <v>513</v>
      </c>
      <c r="F541">
        <f t="shared" si="24"/>
        <v>23.408000000000001</v>
      </c>
      <c r="G541">
        <f t="shared" si="25"/>
        <v>12</v>
      </c>
    </row>
    <row r="542" spans="5:7" x14ac:dyDescent="0.2">
      <c r="E542">
        <v>514</v>
      </c>
      <c r="F542">
        <f t="shared" ref="F542:F605" si="26">VLOOKUP(E542,$B$29:$C$135,2)</f>
        <v>23.408000000000001</v>
      </c>
      <c r="G542">
        <f t="shared" ref="G542:G605" si="27">INT(((ROW(G514)-1)/46)+1)</f>
        <v>12</v>
      </c>
    </row>
    <row r="543" spans="5:7" x14ac:dyDescent="0.2">
      <c r="E543">
        <v>515</v>
      </c>
      <c r="F543">
        <f t="shared" si="26"/>
        <v>23.408000000000001</v>
      </c>
      <c r="G543">
        <f t="shared" si="27"/>
        <v>12</v>
      </c>
    </row>
    <row r="544" spans="5:7" x14ac:dyDescent="0.2">
      <c r="E544">
        <v>516</v>
      </c>
      <c r="F544">
        <f t="shared" si="26"/>
        <v>23.408000000000001</v>
      </c>
      <c r="G544">
        <f t="shared" si="27"/>
        <v>12</v>
      </c>
    </row>
    <row r="545" spans="5:7" x14ac:dyDescent="0.2">
      <c r="E545">
        <v>517</v>
      </c>
      <c r="F545">
        <f t="shared" si="26"/>
        <v>23.408000000000001</v>
      </c>
      <c r="G545">
        <f t="shared" si="27"/>
        <v>12</v>
      </c>
    </row>
    <row r="546" spans="5:7" x14ac:dyDescent="0.2">
      <c r="E546">
        <v>518</v>
      </c>
      <c r="F546">
        <f t="shared" si="26"/>
        <v>23.408000000000001</v>
      </c>
      <c r="G546">
        <f t="shared" si="27"/>
        <v>12</v>
      </c>
    </row>
    <row r="547" spans="5:7" x14ac:dyDescent="0.2">
      <c r="E547">
        <v>519</v>
      </c>
      <c r="F547">
        <f t="shared" si="26"/>
        <v>23.408000000000001</v>
      </c>
      <c r="G547">
        <f t="shared" si="27"/>
        <v>12</v>
      </c>
    </row>
    <row r="548" spans="5:7" x14ac:dyDescent="0.2">
      <c r="E548">
        <v>520</v>
      </c>
      <c r="F548">
        <f t="shared" si="26"/>
        <v>23.408000000000001</v>
      </c>
      <c r="G548">
        <f t="shared" si="27"/>
        <v>12</v>
      </c>
    </row>
    <row r="549" spans="5:7" x14ac:dyDescent="0.2">
      <c r="E549">
        <v>521</v>
      </c>
      <c r="F549">
        <f t="shared" si="26"/>
        <v>23.408000000000001</v>
      </c>
      <c r="G549">
        <f t="shared" si="27"/>
        <v>12</v>
      </c>
    </row>
    <row r="550" spans="5:7" x14ac:dyDescent="0.2">
      <c r="E550">
        <v>522</v>
      </c>
      <c r="F550">
        <f t="shared" si="26"/>
        <v>23.408000000000001</v>
      </c>
      <c r="G550">
        <f t="shared" si="27"/>
        <v>12</v>
      </c>
    </row>
    <row r="551" spans="5:7" x14ac:dyDescent="0.2">
      <c r="E551">
        <v>523</v>
      </c>
      <c r="F551">
        <f t="shared" si="26"/>
        <v>23.408000000000001</v>
      </c>
      <c r="G551">
        <f t="shared" si="27"/>
        <v>12</v>
      </c>
    </row>
    <row r="552" spans="5:7" x14ac:dyDescent="0.2">
      <c r="E552">
        <v>524</v>
      </c>
      <c r="F552">
        <f t="shared" si="26"/>
        <v>23.408000000000001</v>
      </c>
      <c r="G552">
        <f t="shared" si="27"/>
        <v>12</v>
      </c>
    </row>
    <row r="553" spans="5:7" x14ac:dyDescent="0.2">
      <c r="E553">
        <v>525</v>
      </c>
      <c r="F553">
        <f t="shared" si="26"/>
        <v>23.408000000000001</v>
      </c>
      <c r="G553">
        <f t="shared" si="27"/>
        <v>12</v>
      </c>
    </row>
    <row r="554" spans="5:7" x14ac:dyDescent="0.2">
      <c r="E554">
        <v>526</v>
      </c>
      <c r="F554">
        <f t="shared" si="26"/>
        <v>22.004000000000001</v>
      </c>
      <c r="G554">
        <f t="shared" si="27"/>
        <v>12</v>
      </c>
    </row>
    <row r="555" spans="5:7" x14ac:dyDescent="0.2">
      <c r="E555">
        <v>527</v>
      </c>
      <c r="F555">
        <f t="shared" si="26"/>
        <v>22.004000000000001</v>
      </c>
      <c r="G555">
        <f t="shared" si="27"/>
        <v>12</v>
      </c>
    </row>
    <row r="556" spans="5:7" x14ac:dyDescent="0.2">
      <c r="E556">
        <v>528</v>
      </c>
      <c r="F556">
        <f t="shared" si="26"/>
        <v>22.004000000000001</v>
      </c>
      <c r="G556">
        <f t="shared" si="27"/>
        <v>12</v>
      </c>
    </row>
    <row r="557" spans="5:7" x14ac:dyDescent="0.2">
      <c r="E557">
        <v>529</v>
      </c>
      <c r="F557">
        <f t="shared" si="26"/>
        <v>22.004000000000001</v>
      </c>
      <c r="G557">
        <f t="shared" si="27"/>
        <v>12</v>
      </c>
    </row>
    <row r="558" spans="5:7" x14ac:dyDescent="0.2">
      <c r="E558">
        <v>530</v>
      </c>
      <c r="F558">
        <f t="shared" si="26"/>
        <v>22.004000000000001</v>
      </c>
      <c r="G558">
        <f t="shared" si="27"/>
        <v>12</v>
      </c>
    </row>
    <row r="559" spans="5:7" x14ac:dyDescent="0.2">
      <c r="E559">
        <v>531</v>
      </c>
      <c r="F559">
        <f t="shared" si="26"/>
        <v>22.004000000000001</v>
      </c>
      <c r="G559">
        <f t="shared" si="27"/>
        <v>12</v>
      </c>
    </row>
    <row r="560" spans="5:7" x14ac:dyDescent="0.2">
      <c r="E560">
        <v>532</v>
      </c>
      <c r="F560">
        <f t="shared" si="26"/>
        <v>22.004000000000001</v>
      </c>
      <c r="G560">
        <f t="shared" si="27"/>
        <v>12</v>
      </c>
    </row>
    <row r="561" spans="5:7" x14ac:dyDescent="0.2">
      <c r="E561">
        <v>533</v>
      </c>
      <c r="F561">
        <f t="shared" si="26"/>
        <v>22.004000000000001</v>
      </c>
      <c r="G561">
        <f t="shared" si="27"/>
        <v>12</v>
      </c>
    </row>
    <row r="562" spans="5:7" x14ac:dyDescent="0.2">
      <c r="E562">
        <v>534</v>
      </c>
      <c r="F562">
        <f t="shared" si="26"/>
        <v>22.004000000000001</v>
      </c>
      <c r="G562">
        <f t="shared" si="27"/>
        <v>12</v>
      </c>
    </row>
    <row r="563" spans="5:7" x14ac:dyDescent="0.2">
      <c r="E563">
        <v>535</v>
      </c>
      <c r="F563">
        <f t="shared" si="26"/>
        <v>22.004000000000001</v>
      </c>
      <c r="G563">
        <f t="shared" si="27"/>
        <v>12</v>
      </c>
    </row>
    <row r="564" spans="5:7" x14ac:dyDescent="0.2">
      <c r="E564">
        <v>536</v>
      </c>
      <c r="F564">
        <f t="shared" si="26"/>
        <v>22.004000000000001</v>
      </c>
      <c r="G564">
        <f t="shared" si="27"/>
        <v>12</v>
      </c>
    </row>
    <row r="565" spans="5:7" x14ac:dyDescent="0.2">
      <c r="E565">
        <v>537</v>
      </c>
      <c r="F565">
        <f t="shared" si="26"/>
        <v>22.004000000000001</v>
      </c>
      <c r="G565">
        <f t="shared" si="27"/>
        <v>12</v>
      </c>
    </row>
    <row r="566" spans="5:7" x14ac:dyDescent="0.2">
      <c r="E566">
        <v>538</v>
      </c>
      <c r="F566">
        <f t="shared" si="26"/>
        <v>22.004000000000001</v>
      </c>
      <c r="G566">
        <f t="shared" si="27"/>
        <v>12</v>
      </c>
    </row>
    <row r="567" spans="5:7" x14ac:dyDescent="0.2">
      <c r="E567">
        <v>539</v>
      </c>
      <c r="F567">
        <f t="shared" si="26"/>
        <v>22.004000000000001</v>
      </c>
      <c r="G567">
        <f t="shared" si="27"/>
        <v>12</v>
      </c>
    </row>
    <row r="568" spans="5:7" x14ac:dyDescent="0.2">
      <c r="E568">
        <v>540</v>
      </c>
      <c r="F568">
        <f t="shared" si="26"/>
        <v>22.004000000000001</v>
      </c>
      <c r="G568">
        <f t="shared" si="27"/>
        <v>12</v>
      </c>
    </row>
    <row r="569" spans="5:7" x14ac:dyDescent="0.2">
      <c r="E569">
        <v>541</v>
      </c>
      <c r="F569">
        <f t="shared" si="26"/>
        <v>22.004000000000001</v>
      </c>
      <c r="G569">
        <f t="shared" si="27"/>
        <v>12</v>
      </c>
    </row>
    <row r="570" spans="5:7" x14ac:dyDescent="0.2">
      <c r="E570">
        <v>542</v>
      </c>
      <c r="F570">
        <f t="shared" si="26"/>
        <v>22.004000000000001</v>
      </c>
      <c r="G570">
        <f t="shared" si="27"/>
        <v>12</v>
      </c>
    </row>
    <row r="571" spans="5:7" x14ac:dyDescent="0.2">
      <c r="E571">
        <v>543</v>
      </c>
      <c r="F571">
        <f t="shared" si="26"/>
        <v>22.004000000000001</v>
      </c>
      <c r="G571">
        <f t="shared" si="27"/>
        <v>12</v>
      </c>
    </row>
    <row r="572" spans="5:7" x14ac:dyDescent="0.2">
      <c r="E572">
        <v>544</v>
      </c>
      <c r="F572">
        <f t="shared" si="26"/>
        <v>22.004000000000001</v>
      </c>
      <c r="G572">
        <f t="shared" si="27"/>
        <v>12</v>
      </c>
    </row>
    <row r="573" spans="5:7" x14ac:dyDescent="0.2">
      <c r="E573">
        <v>545</v>
      </c>
      <c r="F573">
        <f t="shared" si="26"/>
        <v>22.004000000000001</v>
      </c>
      <c r="G573">
        <f t="shared" si="27"/>
        <v>12</v>
      </c>
    </row>
    <row r="574" spans="5:7" x14ac:dyDescent="0.2">
      <c r="E574">
        <v>546</v>
      </c>
      <c r="F574">
        <f t="shared" si="26"/>
        <v>22.004000000000001</v>
      </c>
      <c r="G574">
        <f t="shared" si="27"/>
        <v>12</v>
      </c>
    </row>
    <row r="575" spans="5:7" x14ac:dyDescent="0.2">
      <c r="E575">
        <v>547</v>
      </c>
      <c r="F575">
        <f t="shared" si="26"/>
        <v>22.004000000000001</v>
      </c>
      <c r="G575">
        <f t="shared" si="27"/>
        <v>12</v>
      </c>
    </row>
    <row r="576" spans="5:7" x14ac:dyDescent="0.2">
      <c r="E576">
        <v>548</v>
      </c>
      <c r="F576">
        <f t="shared" si="26"/>
        <v>22.004000000000001</v>
      </c>
      <c r="G576">
        <f t="shared" si="27"/>
        <v>12</v>
      </c>
    </row>
    <row r="577" spans="5:7" x14ac:dyDescent="0.2">
      <c r="E577">
        <v>549</v>
      </c>
      <c r="F577">
        <f t="shared" si="26"/>
        <v>22.004000000000001</v>
      </c>
      <c r="G577">
        <f t="shared" si="27"/>
        <v>12</v>
      </c>
    </row>
    <row r="578" spans="5:7" x14ac:dyDescent="0.2">
      <c r="E578">
        <v>550</v>
      </c>
      <c r="F578">
        <f t="shared" si="26"/>
        <v>22.004000000000001</v>
      </c>
      <c r="G578">
        <f t="shared" si="27"/>
        <v>12</v>
      </c>
    </row>
    <row r="579" spans="5:7" x14ac:dyDescent="0.2">
      <c r="E579">
        <v>551</v>
      </c>
      <c r="F579">
        <f t="shared" si="26"/>
        <v>19.623000000000001</v>
      </c>
      <c r="G579">
        <f t="shared" si="27"/>
        <v>12</v>
      </c>
    </row>
    <row r="580" spans="5:7" x14ac:dyDescent="0.2">
      <c r="E580">
        <v>552</v>
      </c>
      <c r="F580">
        <f t="shared" si="26"/>
        <v>19.623000000000001</v>
      </c>
      <c r="G580">
        <f t="shared" si="27"/>
        <v>12</v>
      </c>
    </row>
    <row r="581" spans="5:7" x14ac:dyDescent="0.2">
      <c r="E581">
        <v>553</v>
      </c>
      <c r="F581">
        <f t="shared" si="26"/>
        <v>19.623000000000001</v>
      </c>
      <c r="G581">
        <f t="shared" si="27"/>
        <v>13</v>
      </c>
    </row>
    <row r="582" spans="5:7" x14ac:dyDescent="0.2">
      <c r="E582">
        <v>554</v>
      </c>
      <c r="F582">
        <f t="shared" si="26"/>
        <v>19.623000000000001</v>
      </c>
      <c r="G582">
        <f t="shared" si="27"/>
        <v>13</v>
      </c>
    </row>
    <row r="583" spans="5:7" x14ac:dyDescent="0.2">
      <c r="E583">
        <v>555</v>
      </c>
      <c r="F583">
        <f t="shared" si="26"/>
        <v>19.623000000000001</v>
      </c>
      <c r="G583">
        <f t="shared" si="27"/>
        <v>13</v>
      </c>
    </row>
    <row r="584" spans="5:7" x14ac:dyDescent="0.2">
      <c r="E584">
        <v>556</v>
      </c>
      <c r="F584">
        <f t="shared" si="26"/>
        <v>19.623000000000001</v>
      </c>
      <c r="G584">
        <f t="shared" si="27"/>
        <v>13</v>
      </c>
    </row>
    <row r="585" spans="5:7" x14ac:dyDescent="0.2">
      <c r="E585">
        <v>557</v>
      </c>
      <c r="F585">
        <f t="shared" si="26"/>
        <v>19.623000000000001</v>
      </c>
      <c r="G585">
        <f t="shared" si="27"/>
        <v>13</v>
      </c>
    </row>
    <row r="586" spans="5:7" x14ac:dyDescent="0.2">
      <c r="E586">
        <v>558</v>
      </c>
      <c r="F586">
        <f t="shared" si="26"/>
        <v>19.623000000000001</v>
      </c>
      <c r="G586">
        <f t="shared" si="27"/>
        <v>13</v>
      </c>
    </row>
    <row r="587" spans="5:7" x14ac:dyDescent="0.2">
      <c r="E587">
        <v>559</v>
      </c>
      <c r="F587">
        <f t="shared" si="26"/>
        <v>19.623000000000001</v>
      </c>
      <c r="G587">
        <f t="shared" si="27"/>
        <v>13</v>
      </c>
    </row>
    <row r="588" spans="5:7" x14ac:dyDescent="0.2">
      <c r="E588">
        <v>560</v>
      </c>
      <c r="F588">
        <f t="shared" si="26"/>
        <v>19.623000000000001</v>
      </c>
      <c r="G588">
        <f t="shared" si="27"/>
        <v>13</v>
      </c>
    </row>
    <row r="589" spans="5:7" x14ac:dyDescent="0.2">
      <c r="E589">
        <v>561</v>
      </c>
      <c r="F589">
        <f t="shared" si="26"/>
        <v>19.623000000000001</v>
      </c>
      <c r="G589">
        <f t="shared" si="27"/>
        <v>13</v>
      </c>
    </row>
    <row r="590" spans="5:7" x14ac:dyDescent="0.2">
      <c r="E590">
        <v>562</v>
      </c>
      <c r="F590">
        <f t="shared" si="26"/>
        <v>19.623000000000001</v>
      </c>
      <c r="G590">
        <f t="shared" si="27"/>
        <v>13</v>
      </c>
    </row>
    <row r="591" spans="5:7" x14ac:dyDescent="0.2">
      <c r="E591">
        <v>563</v>
      </c>
      <c r="F591">
        <f t="shared" si="26"/>
        <v>19.623000000000001</v>
      </c>
      <c r="G591">
        <f t="shared" si="27"/>
        <v>13</v>
      </c>
    </row>
    <row r="592" spans="5:7" x14ac:dyDescent="0.2">
      <c r="E592">
        <v>564</v>
      </c>
      <c r="F592">
        <f t="shared" si="26"/>
        <v>19.623000000000001</v>
      </c>
      <c r="G592">
        <f t="shared" si="27"/>
        <v>13</v>
      </c>
    </row>
    <row r="593" spans="5:7" x14ac:dyDescent="0.2">
      <c r="E593">
        <v>565</v>
      </c>
      <c r="F593">
        <f t="shared" si="26"/>
        <v>19.623000000000001</v>
      </c>
      <c r="G593">
        <f t="shared" si="27"/>
        <v>13</v>
      </c>
    </row>
    <row r="594" spans="5:7" x14ac:dyDescent="0.2">
      <c r="E594">
        <v>566</v>
      </c>
      <c r="F594">
        <f t="shared" si="26"/>
        <v>19.623000000000001</v>
      </c>
      <c r="G594">
        <f t="shared" si="27"/>
        <v>13</v>
      </c>
    </row>
    <row r="595" spans="5:7" x14ac:dyDescent="0.2">
      <c r="E595">
        <v>567</v>
      </c>
      <c r="F595">
        <f t="shared" si="26"/>
        <v>19.623000000000001</v>
      </c>
      <c r="G595">
        <f t="shared" si="27"/>
        <v>13</v>
      </c>
    </row>
    <row r="596" spans="5:7" x14ac:dyDescent="0.2">
      <c r="E596">
        <v>568</v>
      </c>
      <c r="F596">
        <f t="shared" si="26"/>
        <v>19.623000000000001</v>
      </c>
      <c r="G596">
        <f t="shared" si="27"/>
        <v>13</v>
      </c>
    </row>
    <row r="597" spans="5:7" x14ac:dyDescent="0.2">
      <c r="E597">
        <v>569</v>
      </c>
      <c r="F597">
        <f t="shared" si="26"/>
        <v>19.623000000000001</v>
      </c>
      <c r="G597">
        <f t="shared" si="27"/>
        <v>13</v>
      </c>
    </row>
    <row r="598" spans="5:7" x14ac:dyDescent="0.2">
      <c r="E598">
        <v>570</v>
      </c>
      <c r="F598">
        <f t="shared" si="26"/>
        <v>19.623000000000001</v>
      </c>
      <c r="G598">
        <f t="shared" si="27"/>
        <v>13</v>
      </c>
    </row>
    <row r="599" spans="5:7" x14ac:dyDescent="0.2">
      <c r="E599">
        <v>571</v>
      </c>
      <c r="F599">
        <f t="shared" si="26"/>
        <v>19.623000000000001</v>
      </c>
      <c r="G599">
        <f t="shared" si="27"/>
        <v>13</v>
      </c>
    </row>
    <row r="600" spans="5:7" x14ac:dyDescent="0.2">
      <c r="E600">
        <v>572</v>
      </c>
      <c r="F600">
        <f t="shared" si="26"/>
        <v>19.623000000000001</v>
      </c>
      <c r="G600">
        <f t="shared" si="27"/>
        <v>13</v>
      </c>
    </row>
    <row r="601" spans="5:7" x14ac:dyDescent="0.2">
      <c r="E601">
        <v>573</v>
      </c>
      <c r="F601">
        <f t="shared" si="26"/>
        <v>19.623000000000001</v>
      </c>
      <c r="G601">
        <f t="shared" si="27"/>
        <v>13</v>
      </c>
    </row>
    <row r="602" spans="5:7" x14ac:dyDescent="0.2">
      <c r="E602">
        <v>574</v>
      </c>
      <c r="F602">
        <f t="shared" si="26"/>
        <v>19.623000000000001</v>
      </c>
      <c r="G602">
        <f t="shared" si="27"/>
        <v>13</v>
      </c>
    </row>
    <row r="603" spans="5:7" x14ac:dyDescent="0.2">
      <c r="E603">
        <v>575</v>
      </c>
      <c r="F603">
        <f t="shared" si="26"/>
        <v>19.623000000000001</v>
      </c>
      <c r="G603">
        <f t="shared" si="27"/>
        <v>13</v>
      </c>
    </row>
    <row r="604" spans="5:7" x14ac:dyDescent="0.2">
      <c r="E604">
        <v>576</v>
      </c>
      <c r="F604">
        <f t="shared" si="26"/>
        <v>20.503</v>
      </c>
      <c r="G604">
        <f t="shared" si="27"/>
        <v>13</v>
      </c>
    </row>
    <row r="605" spans="5:7" x14ac:dyDescent="0.2">
      <c r="E605">
        <v>577</v>
      </c>
      <c r="F605">
        <f t="shared" si="26"/>
        <v>20.503</v>
      </c>
      <c r="G605">
        <f t="shared" si="27"/>
        <v>13</v>
      </c>
    </row>
    <row r="606" spans="5:7" x14ac:dyDescent="0.2">
      <c r="E606">
        <v>578</v>
      </c>
      <c r="F606">
        <f t="shared" ref="F606:F669" si="28">VLOOKUP(E606,$B$29:$C$135,2)</f>
        <v>20.503</v>
      </c>
      <c r="G606">
        <f t="shared" ref="G606:G669" si="29">INT(((ROW(G578)-1)/46)+1)</f>
        <v>13</v>
      </c>
    </row>
    <row r="607" spans="5:7" x14ac:dyDescent="0.2">
      <c r="E607">
        <v>579</v>
      </c>
      <c r="F607">
        <f t="shared" si="28"/>
        <v>20.503</v>
      </c>
      <c r="G607">
        <f t="shared" si="29"/>
        <v>13</v>
      </c>
    </row>
    <row r="608" spans="5:7" x14ac:dyDescent="0.2">
      <c r="E608">
        <v>580</v>
      </c>
      <c r="F608">
        <f t="shared" si="28"/>
        <v>20.503</v>
      </c>
      <c r="G608">
        <f t="shared" si="29"/>
        <v>13</v>
      </c>
    </row>
    <row r="609" spans="5:7" x14ac:dyDescent="0.2">
      <c r="E609">
        <v>581</v>
      </c>
      <c r="F609">
        <f t="shared" si="28"/>
        <v>20.503</v>
      </c>
      <c r="G609">
        <f t="shared" si="29"/>
        <v>13</v>
      </c>
    </row>
    <row r="610" spans="5:7" x14ac:dyDescent="0.2">
      <c r="E610">
        <v>582</v>
      </c>
      <c r="F610">
        <f t="shared" si="28"/>
        <v>20.503</v>
      </c>
      <c r="G610">
        <f t="shared" si="29"/>
        <v>13</v>
      </c>
    </row>
    <row r="611" spans="5:7" x14ac:dyDescent="0.2">
      <c r="E611">
        <v>583</v>
      </c>
      <c r="F611">
        <f t="shared" si="28"/>
        <v>20.503</v>
      </c>
      <c r="G611">
        <f t="shared" si="29"/>
        <v>13</v>
      </c>
    </row>
    <row r="612" spans="5:7" x14ac:dyDescent="0.2">
      <c r="E612">
        <v>584</v>
      </c>
      <c r="F612">
        <f t="shared" si="28"/>
        <v>20.503</v>
      </c>
      <c r="G612">
        <f t="shared" si="29"/>
        <v>13</v>
      </c>
    </row>
    <row r="613" spans="5:7" x14ac:dyDescent="0.2">
      <c r="E613">
        <v>585</v>
      </c>
      <c r="F613">
        <f t="shared" si="28"/>
        <v>20.503</v>
      </c>
      <c r="G613">
        <f t="shared" si="29"/>
        <v>13</v>
      </c>
    </row>
    <row r="614" spans="5:7" x14ac:dyDescent="0.2">
      <c r="E614">
        <v>586</v>
      </c>
      <c r="F614">
        <f t="shared" si="28"/>
        <v>20.503</v>
      </c>
      <c r="G614">
        <f t="shared" si="29"/>
        <v>13</v>
      </c>
    </row>
    <row r="615" spans="5:7" x14ac:dyDescent="0.2">
      <c r="E615">
        <v>587</v>
      </c>
      <c r="F615">
        <f t="shared" si="28"/>
        <v>20.503</v>
      </c>
      <c r="G615">
        <f t="shared" si="29"/>
        <v>13</v>
      </c>
    </row>
    <row r="616" spans="5:7" x14ac:dyDescent="0.2">
      <c r="E616">
        <v>588</v>
      </c>
      <c r="F616">
        <f t="shared" si="28"/>
        <v>20.503</v>
      </c>
      <c r="G616">
        <f t="shared" si="29"/>
        <v>13</v>
      </c>
    </row>
    <row r="617" spans="5:7" x14ac:dyDescent="0.2">
      <c r="E617">
        <v>589</v>
      </c>
      <c r="F617">
        <f t="shared" si="28"/>
        <v>20.503</v>
      </c>
      <c r="G617">
        <f t="shared" si="29"/>
        <v>13</v>
      </c>
    </row>
    <row r="618" spans="5:7" x14ac:dyDescent="0.2">
      <c r="E618">
        <v>590</v>
      </c>
      <c r="F618">
        <f t="shared" si="28"/>
        <v>20.503</v>
      </c>
      <c r="G618">
        <f t="shared" si="29"/>
        <v>13</v>
      </c>
    </row>
    <row r="619" spans="5:7" x14ac:dyDescent="0.2">
      <c r="E619">
        <v>591</v>
      </c>
      <c r="F619">
        <f t="shared" si="28"/>
        <v>20.503</v>
      </c>
      <c r="G619">
        <f t="shared" si="29"/>
        <v>13</v>
      </c>
    </row>
    <row r="620" spans="5:7" x14ac:dyDescent="0.2">
      <c r="E620">
        <v>592</v>
      </c>
      <c r="F620">
        <f t="shared" si="28"/>
        <v>20.503</v>
      </c>
      <c r="G620">
        <f t="shared" si="29"/>
        <v>13</v>
      </c>
    </row>
    <row r="621" spans="5:7" x14ac:dyDescent="0.2">
      <c r="E621">
        <v>593</v>
      </c>
      <c r="F621">
        <f t="shared" si="28"/>
        <v>20.503</v>
      </c>
      <c r="G621">
        <f t="shared" si="29"/>
        <v>13</v>
      </c>
    </row>
    <row r="622" spans="5:7" x14ac:dyDescent="0.2">
      <c r="E622">
        <v>594</v>
      </c>
      <c r="F622">
        <f t="shared" si="28"/>
        <v>20.503</v>
      </c>
      <c r="G622">
        <f t="shared" si="29"/>
        <v>13</v>
      </c>
    </row>
    <row r="623" spans="5:7" x14ac:dyDescent="0.2">
      <c r="E623">
        <v>595</v>
      </c>
      <c r="F623">
        <f t="shared" si="28"/>
        <v>20.503</v>
      </c>
      <c r="G623">
        <f t="shared" si="29"/>
        <v>13</v>
      </c>
    </row>
    <row r="624" spans="5:7" x14ac:dyDescent="0.2">
      <c r="E624">
        <v>596</v>
      </c>
      <c r="F624">
        <f t="shared" si="28"/>
        <v>20.503</v>
      </c>
      <c r="G624">
        <f t="shared" si="29"/>
        <v>13</v>
      </c>
    </row>
    <row r="625" spans="5:7" x14ac:dyDescent="0.2">
      <c r="E625">
        <v>597</v>
      </c>
      <c r="F625">
        <f t="shared" si="28"/>
        <v>20.503</v>
      </c>
      <c r="G625">
        <f t="shared" si="29"/>
        <v>13</v>
      </c>
    </row>
    <row r="626" spans="5:7" x14ac:dyDescent="0.2">
      <c r="E626">
        <v>598</v>
      </c>
      <c r="F626">
        <f t="shared" si="28"/>
        <v>20.503</v>
      </c>
      <c r="G626">
        <f t="shared" si="29"/>
        <v>13</v>
      </c>
    </row>
    <row r="627" spans="5:7" x14ac:dyDescent="0.2">
      <c r="E627">
        <v>599</v>
      </c>
      <c r="F627">
        <f t="shared" si="28"/>
        <v>20.503</v>
      </c>
      <c r="G627">
        <f t="shared" si="29"/>
        <v>14</v>
      </c>
    </row>
    <row r="628" spans="5:7" x14ac:dyDescent="0.2">
      <c r="E628">
        <v>600</v>
      </c>
      <c r="F628">
        <f t="shared" si="28"/>
        <v>20.503</v>
      </c>
      <c r="G628">
        <f t="shared" si="29"/>
        <v>14</v>
      </c>
    </row>
    <row r="629" spans="5:7" x14ac:dyDescent="0.2">
      <c r="E629">
        <v>601</v>
      </c>
      <c r="F629">
        <f t="shared" si="28"/>
        <v>25.007999999999999</v>
      </c>
      <c r="G629">
        <f t="shared" si="29"/>
        <v>14</v>
      </c>
    </row>
    <row r="630" spans="5:7" x14ac:dyDescent="0.2">
      <c r="E630">
        <v>602</v>
      </c>
      <c r="F630">
        <f t="shared" si="28"/>
        <v>25.007999999999999</v>
      </c>
      <c r="G630">
        <f t="shared" si="29"/>
        <v>14</v>
      </c>
    </row>
    <row r="631" spans="5:7" x14ac:dyDescent="0.2">
      <c r="E631">
        <v>603</v>
      </c>
      <c r="F631">
        <f t="shared" si="28"/>
        <v>25.007999999999999</v>
      </c>
      <c r="G631">
        <f t="shared" si="29"/>
        <v>14</v>
      </c>
    </row>
    <row r="632" spans="5:7" x14ac:dyDescent="0.2">
      <c r="E632">
        <v>604</v>
      </c>
      <c r="F632">
        <f t="shared" si="28"/>
        <v>25.007999999999999</v>
      </c>
      <c r="G632">
        <f t="shared" si="29"/>
        <v>14</v>
      </c>
    </row>
    <row r="633" spans="5:7" x14ac:dyDescent="0.2">
      <c r="E633">
        <v>605</v>
      </c>
      <c r="F633">
        <f t="shared" si="28"/>
        <v>25.007999999999999</v>
      </c>
      <c r="G633">
        <f t="shared" si="29"/>
        <v>14</v>
      </c>
    </row>
    <row r="634" spans="5:7" x14ac:dyDescent="0.2">
      <c r="E634">
        <v>606</v>
      </c>
      <c r="F634">
        <f t="shared" si="28"/>
        <v>25.007999999999999</v>
      </c>
      <c r="G634">
        <f t="shared" si="29"/>
        <v>14</v>
      </c>
    </row>
    <row r="635" spans="5:7" x14ac:dyDescent="0.2">
      <c r="E635">
        <v>607</v>
      </c>
      <c r="F635">
        <f t="shared" si="28"/>
        <v>25.007999999999999</v>
      </c>
      <c r="G635">
        <f t="shared" si="29"/>
        <v>14</v>
      </c>
    </row>
    <row r="636" spans="5:7" x14ac:dyDescent="0.2">
      <c r="E636">
        <v>608</v>
      </c>
      <c r="F636">
        <f t="shared" si="28"/>
        <v>25.007999999999999</v>
      </c>
      <c r="G636">
        <f t="shared" si="29"/>
        <v>14</v>
      </c>
    </row>
    <row r="637" spans="5:7" x14ac:dyDescent="0.2">
      <c r="E637">
        <v>609</v>
      </c>
      <c r="F637">
        <f t="shared" si="28"/>
        <v>25.007999999999999</v>
      </c>
      <c r="G637">
        <f t="shared" si="29"/>
        <v>14</v>
      </c>
    </row>
    <row r="638" spans="5:7" x14ac:dyDescent="0.2">
      <c r="E638">
        <v>610</v>
      </c>
      <c r="F638">
        <f t="shared" si="28"/>
        <v>25.007999999999999</v>
      </c>
      <c r="G638">
        <f t="shared" si="29"/>
        <v>14</v>
      </c>
    </row>
    <row r="639" spans="5:7" x14ac:dyDescent="0.2">
      <c r="E639">
        <v>611</v>
      </c>
      <c r="F639">
        <f t="shared" si="28"/>
        <v>25.007999999999999</v>
      </c>
      <c r="G639">
        <f t="shared" si="29"/>
        <v>14</v>
      </c>
    </row>
    <row r="640" spans="5:7" x14ac:dyDescent="0.2">
      <c r="E640">
        <v>612</v>
      </c>
      <c r="F640">
        <f t="shared" si="28"/>
        <v>25.007999999999999</v>
      </c>
      <c r="G640">
        <f t="shared" si="29"/>
        <v>14</v>
      </c>
    </row>
    <row r="641" spans="5:7" x14ac:dyDescent="0.2">
      <c r="E641">
        <v>613</v>
      </c>
      <c r="F641">
        <f t="shared" si="28"/>
        <v>25.007999999999999</v>
      </c>
      <c r="G641">
        <f t="shared" si="29"/>
        <v>14</v>
      </c>
    </row>
    <row r="642" spans="5:7" x14ac:dyDescent="0.2">
      <c r="E642">
        <v>614</v>
      </c>
      <c r="F642">
        <f t="shared" si="28"/>
        <v>25.007999999999999</v>
      </c>
      <c r="G642">
        <f t="shared" si="29"/>
        <v>14</v>
      </c>
    </row>
    <row r="643" spans="5:7" x14ac:dyDescent="0.2">
      <c r="E643">
        <v>615</v>
      </c>
      <c r="F643">
        <f t="shared" si="28"/>
        <v>25.007999999999999</v>
      </c>
      <c r="G643">
        <f t="shared" si="29"/>
        <v>14</v>
      </c>
    </row>
    <row r="644" spans="5:7" x14ac:dyDescent="0.2">
      <c r="E644">
        <v>616</v>
      </c>
      <c r="F644">
        <f t="shared" si="28"/>
        <v>25.007999999999999</v>
      </c>
      <c r="G644">
        <f t="shared" si="29"/>
        <v>14</v>
      </c>
    </row>
    <row r="645" spans="5:7" x14ac:dyDescent="0.2">
      <c r="E645">
        <v>617</v>
      </c>
      <c r="F645">
        <f t="shared" si="28"/>
        <v>25.007999999999999</v>
      </c>
      <c r="G645">
        <f t="shared" si="29"/>
        <v>14</v>
      </c>
    </row>
    <row r="646" spans="5:7" x14ac:dyDescent="0.2">
      <c r="E646">
        <v>618</v>
      </c>
      <c r="F646">
        <f t="shared" si="28"/>
        <v>25.007999999999999</v>
      </c>
      <c r="G646">
        <f t="shared" si="29"/>
        <v>14</v>
      </c>
    </row>
    <row r="647" spans="5:7" x14ac:dyDescent="0.2">
      <c r="E647">
        <v>619</v>
      </c>
      <c r="F647">
        <f t="shared" si="28"/>
        <v>25.007999999999999</v>
      </c>
      <c r="G647">
        <f t="shared" si="29"/>
        <v>14</v>
      </c>
    </row>
    <row r="648" spans="5:7" x14ac:dyDescent="0.2">
      <c r="E648">
        <v>620</v>
      </c>
      <c r="F648">
        <f t="shared" si="28"/>
        <v>25.007999999999999</v>
      </c>
      <c r="G648">
        <f t="shared" si="29"/>
        <v>14</v>
      </c>
    </row>
    <row r="649" spans="5:7" x14ac:dyDescent="0.2">
      <c r="E649">
        <v>621</v>
      </c>
      <c r="F649">
        <f t="shared" si="28"/>
        <v>25.007999999999999</v>
      </c>
      <c r="G649">
        <f t="shared" si="29"/>
        <v>14</v>
      </c>
    </row>
    <row r="650" spans="5:7" x14ac:dyDescent="0.2">
      <c r="E650">
        <v>622</v>
      </c>
      <c r="F650">
        <f t="shared" si="28"/>
        <v>25.007999999999999</v>
      </c>
      <c r="G650">
        <f t="shared" si="29"/>
        <v>14</v>
      </c>
    </row>
    <row r="651" spans="5:7" x14ac:dyDescent="0.2">
      <c r="E651">
        <v>623</v>
      </c>
      <c r="F651">
        <f t="shared" si="28"/>
        <v>25.007999999999999</v>
      </c>
      <c r="G651">
        <f t="shared" si="29"/>
        <v>14</v>
      </c>
    </row>
    <row r="652" spans="5:7" x14ac:dyDescent="0.2">
      <c r="E652">
        <v>624</v>
      </c>
      <c r="F652">
        <f t="shared" si="28"/>
        <v>25.007999999999999</v>
      </c>
      <c r="G652">
        <f t="shared" si="29"/>
        <v>14</v>
      </c>
    </row>
    <row r="653" spans="5:7" x14ac:dyDescent="0.2">
      <c r="E653">
        <v>625</v>
      </c>
      <c r="F653">
        <f t="shared" si="28"/>
        <v>25.007999999999999</v>
      </c>
      <c r="G653">
        <f t="shared" si="29"/>
        <v>14</v>
      </c>
    </row>
    <row r="654" spans="5:7" x14ac:dyDescent="0.2">
      <c r="E654">
        <v>626</v>
      </c>
      <c r="F654">
        <f t="shared" si="28"/>
        <v>10.593</v>
      </c>
      <c r="G654">
        <f t="shared" si="29"/>
        <v>14</v>
      </c>
    </row>
    <row r="655" spans="5:7" x14ac:dyDescent="0.2">
      <c r="E655">
        <v>627</v>
      </c>
      <c r="F655">
        <f t="shared" si="28"/>
        <v>10.593</v>
      </c>
      <c r="G655">
        <f t="shared" si="29"/>
        <v>14</v>
      </c>
    </row>
    <row r="656" spans="5:7" x14ac:dyDescent="0.2">
      <c r="E656">
        <v>628</v>
      </c>
      <c r="F656">
        <f t="shared" si="28"/>
        <v>10.593</v>
      </c>
      <c r="G656">
        <f t="shared" si="29"/>
        <v>14</v>
      </c>
    </row>
    <row r="657" spans="5:7" x14ac:dyDescent="0.2">
      <c r="E657">
        <v>629</v>
      </c>
      <c r="F657">
        <f t="shared" si="28"/>
        <v>10.593</v>
      </c>
      <c r="G657">
        <f t="shared" si="29"/>
        <v>14</v>
      </c>
    </row>
    <row r="658" spans="5:7" x14ac:dyDescent="0.2">
      <c r="E658">
        <v>630</v>
      </c>
      <c r="F658">
        <f t="shared" si="28"/>
        <v>10.593</v>
      </c>
      <c r="G658">
        <f t="shared" si="29"/>
        <v>14</v>
      </c>
    </row>
    <row r="659" spans="5:7" x14ac:dyDescent="0.2">
      <c r="E659">
        <v>631</v>
      </c>
      <c r="F659">
        <f t="shared" si="28"/>
        <v>10.593</v>
      </c>
      <c r="G659">
        <f t="shared" si="29"/>
        <v>14</v>
      </c>
    </row>
    <row r="660" spans="5:7" x14ac:dyDescent="0.2">
      <c r="E660">
        <v>632</v>
      </c>
      <c r="F660">
        <f t="shared" si="28"/>
        <v>10.593</v>
      </c>
      <c r="G660">
        <f t="shared" si="29"/>
        <v>14</v>
      </c>
    </row>
    <row r="661" spans="5:7" x14ac:dyDescent="0.2">
      <c r="E661">
        <v>633</v>
      </c>
      <c r="F661">
        <f t="shared" si="28"/>
        <v>10.593</v>
      </c>
      <c r="G661">
        <f t="shared" si="29"/>
        <v>14</v>
      </c>
    </row>
    <row r="662" spans="5:7" x14ac:dyDescent="0.2">
      <c r="E662">
        <v>634</v>
      </c>
      <c r="F662">
        <f t="shared" si="28"/>
        <v>10.593</v>
      </c>
      <c r="G662">
        <f t="shared" si="29"/>
        <v>14</v>
      </c>
    </row>
    <row r="663" spans="5:7" x14ac:dyDescent="0.2">
      <c r="E663">
        <v>635</v>
      </c>
      <c r="F663">
        <f t="shared" si="28"/>
        <v>10.593</v>
      </c>
      <c r="G663">
        <f t="shared" si="29"/>
        <v>14</v>
      </c>
    </row>
    <row r="664" spans="5:7" x14ac:dyDescent="0.2">
      <c r="E664">
        <v>636</v>
      </c>
      <c r="F664">
        <f t="shared" si="28"/>
        <v>10.593</v>
      </c>
      <c r="G664">
        <f t="shared" si="29"/>
        <v>14</v>
      </c>
    </row>
    <row r="665" spans="5:7" x14ac:dyDescent="0.2">
      <c r="E665">
        <v>637</v>
      </c>
      <c r="F665">
        <f t="shared" si="28"/>
        <v>10.593</v>
      </c>
      <c r="G665">
        <f t="shared" si="29"/>
        <v>14</v>
      </c>
    </row>
    <row r="666" spans="5:7" x14ac:dyDescent="0.2">
      <c r="E666">
        <v>638</v>
      </c>
      <c r="F666">
        <f t="shared" si="28"/>
        <v>10.593</v>
      </c>
      <c r="G666">
        <f t="shared" si="29"/>
        <v>14</v>
      </c>
    </row>
    <row r="667" spans="5:7" x14ac:dyDescent="0.2">
      <c r="E667">
        <v>639</v>
      </c>
      <c r="F667">
        <f t="shared" si="28"/>
        <v>10.593</v>
      </c>
      <c r="G667">
        <f t="shared" si="29"/>
        <v>14</v>
      </c>
    </row>
    <row r="668" spans="5:7" x14ac:dyDescent="0.2">
      <c r="E668">
        <v>640</v>
      </c>
      <c r="F668">
        <f t="shared" si="28"/>
        <v>10.593</v>
      </c>
      <c r="G668">
        <f t="shared" si="29"/>
        <v>14</v>
      </c>
    </row>
    <row r="669" spans="5:7" x14ac:dyDescent="0.2">
      <c r="E669">
        <v>641</v>
      </c>
      <c r="F669">
        <f t="shared" si="28"/>
        <v>10.593</v>
      </c>
      <c r="G669">
        <f t="shared" si="29"/>
        <v>14</v>
      </c>
    </row>
    <row r="670" spans="5:7" x14ac:dyDescent="0.2">
      <c r="E670">
        <v>642</v>
      </c>
      <c r="F670">
        <f t="shared" ref="F670:F733" si="30">VLOOKUP(E670,$B$29:$C$135,2)</f>
        <v>10.593</v>
      </c>
      <c r="G670">
        <f t="shared" ref="G670:G733" si="31">INT(((ROW(G642)-1)/46)+1)</f>
        <v>14</v>
      </c>
    </row>
    <row r="671" spans="5:7" x14ac:dyDescent="0.2">
      <c r="E671">
        <v>643</v>
      </c>
      <c r="F671">
        <f t="shared" si="30"/>
        <v>10.593</v>
      </c>
      <c r="G671">
        <f t="shared" si="31"/>
        <v>14</v>
      </c>
    </row>
    <row r="672" spans="5:7" x14ac:dyDescent="0.2">
      <c r="E672">
        <v>644</v>
      </c>
      <c r="F672">
        <f t="shared" si="30"/>
        <v>10.593</v>
      </c>
      <c r="G672">
        <f t="shared" si="31"/>
        <v>14</v>
      </c>
    </row>
    <row r="673" spans="5:7" x14ac:dyDescent="0.2">
      <c r="E673">
        <v>645</v>
      </c>
      <c r="F673">
        <f t="shared" si="30"/>
        <v>10.593</v>
      </c>
      <c r="G673">
        <f t="shared" si="31"/>
        <v>15</v>
      </c>
    </row>
    <row r="674" spans="5:7" x14ac:dyDescent="0.2">
      <c r="E674">
        <v>646</v>
      </c>
      <c r="F674">
        <f t="shared" si="30"/>
        <v>10.593</v>
      </c>
      <c r="G674">
        <f t="shared" si="31"/>
        <v>15</v>
      </c>
    </row>
    <row r="675" spans="5:7" x14ac:dyDescent="0.2">
      <c r="E675">
        <v>647</v>
      </c>
      <c r="F675">
        <f t="shared" si="30"/>
        <v>10.593</v>
      </c>
      <c r="G675">
        <f t="shared" si="31"/>
        <v>15</v>
      </c>
    </row>
    <row r="676" spans="5:7" x14ac:dyDescent="0.2">
      <c r="E676">
        <v>648</v>
      </c>
      <c r="F676">
        <f t="shared" si="30"/>
        <v>10.593</v>
      </c>
      <c r="G676">
        <f t="shared" si="31"/>
        <v>15</v>
      </c>
    </row>
    <row r="677" spans="5:7" x14ac:dyDescent="0.2">
      <c r="E677">
        <v>649</v>
      </c>
      <c r="F677">
        <f t="shared" si="30"/>
        <v>10.593</v>
      </c>
      <c r="G677">
        <f t="shared" si="31"/>
        <v>15</v>
      </c>
    </row>
    <row r="678" spans="5:7" x14ac:dyDescent="0.2">
      <c r="E678">
        <v>650</v>
      </c>
      <c r="F678">
        <f t="shared" si="30"/>
        <v>10.593</v>
      </c>
      <c r="G678">
        <f t="shared" si="31"/>
        <v>15</v>
      </c>
    </row>
    <row r="679" spans="5:7" x14ac:dyDescent="0.2">
      <c r="E679">
        <v>651</v>
      </c>
      <c r="F679">
        <f t="shared" si="30"/>
        <v>18.363</v>
      </c>
      <c r="G679">
        <f t="shared" si="31"/>
        <v>15</v>
      </c>
    </row>
    <row r="680" spans="5:7" x14ac:dyDescent="0.2">
      <c r="E680">
        <v>652</v>
      </c>
      <c r="F680">
        <f t="shared" si="30"/>
        <v>18.363</v>
      </c>
      <c r="G680">
        <f t="shared" si="31"/>
        <v>15</v>
      </c>
    </row>
    <row r="681" spans="5:7" x14ac:dyDescent="0.2">
      <c r="E681">
        <v>653</v>
      </c>
      <c r="F681">
        <f t="shared" si="30"/>
        <v>18.363</v>
      </c>
      <c r="G681">
        <f t="shared" si="31"/>
        <v>15</v>
      </c>
    </row>
    <row r="682" spans="5:7" x14ac:dyDescent="0.2">
      <c r="E682">
        <v>654</v>
      </c>
      <c r="F682">
        <f t="shared" si="30"/>
        <v>18.363</v>
      </c>
      <c r="G682">
        <f t="shared" si="31"/>
        <v>15</v>
      </c>
    </row>
    <row r="683" spans="5:7" x14ac:dyDescent="0.2">
      <c r="E683">
        <v>655</v>
      </c>
      <c r="F683">
        <f t="shared" si="30"/>
        <v>18.363</v>
      </c>
      <c r="G683">
        <f t="shared" si="31"/>
        <v>15</v>
      </c>
    </row>
    <row r="684" spans="5:7" x14ac:dyDescent="0.2">
      <c r="E684">
        <v>656</v>
      </c>
      <c r="F684">
        <f t="shared" si="30"/>
        <v>18.363</v>
      </c>
      <c r="G684">
        <f t="shared" si="31"/>
        <v>15</v>
      </c>
    </row>
    <row r="685" spans="5:7" x14ac:dyDescent="0.2">
      <c r="E685">
        <v>657</v>
      </c>
      <c r="F685">
        <f t="shared" si="30"/>
        <v>18.363</v>
      </c>
      <c r="G685">
        <f t="shared" si="31"/>
        <v>15</v>
      </c>
    </row>
    <row r="686" spans="5:7" x14ac:dyDescent="0.2">
      <c r="E686">
        <v>658</v>
      </c>
      <c r="F686">
        <f t="shared" si="30"/>
        <v>18.363</v>
      </c>
      <c r="G686">
        <f t="shared" si="31"/>
        <v>15</v>
      </c>
    </row>
    <row r="687" spans="5:7" x14ac:dyDescent="0.2">
      <c r="E687">
        <v>659</v>
      </c>
      <c r="F687">
        <f t="shared" si="30"/>
        <v>18.363</v>
      </c>
      <c r="G687">
        <f t="shared" si="31"/>
        <v>15</v>
      </c>
    </row>
    <row r="688" spans="5:7" x14ac:dyDescent="0.2">
      <c r="E688">
        <v>660</v>
      </c>
      <c r="F688">
        <f t="shared" si="30"/>
        <v>18.363</v>
      </c>
      <c r="G688">
        <f t="shared" si="31"/>
        <v>15</v>
      </c>
    </row>
    <row r="689" spans="5:7" x14ac:dyDescent="0.2">
      <c r="E689">
        <v>661</v>
      </c>
      <c r="F689">
        <f t="shared" si="30"/>
        <v>18.363</v>
      </c>
      <c r="G689">
        <f t="shared" si="31"/>
        <v>15</v>
      </c>
    </row>
    <row r="690" spans="5:7" x14ac:dyDescent="0.2">
      <c r="E690">
        <v>662</v>
      </c>
      <c r="F690">
        <f t="shared" si="30"/>
        <v>18.363</v>
      </c>
      <c r="G690">
        <f t="shared" si="31"/>
        <v>15</v>
      </c>
    </row>
    <row r="691" spans="5:7" x14ac:dyDescent="0.2">
      <c r="E691">
        <v>663</v>
      </c>
      <c r="F691">
        <f t="shared" si="30"/>
        <v>18.363</v>
      </c>
      <c r="G691">
        <f t="shared" si="31"/>
        <v>15</v>
      </c>
    </row>
    <row r="692" spans="5:7" x14ac:dyDescent="0.2">
      <c r="E692">
        <v>664</v>
      </c>
      <c r="F692">
        <f t="shared" si="30"/>
        <v>18.363</v>
      </c>
      <c r="G692">
        <f t="shared" si="31"/>
        <v>15</v>
      </c>
    </row>
    <row r="693" spans="5:7" x14ac:dyDescent="0.2">
      <c r="E693">
        <v>665</v>
      </c>
      <c r="F693">
        <f t="shared" si="30"/>
        <v>18.363</v>
      </c>
      <c r="G693">
        <f t="shared" si="31"/>
        <v>15</v>
      </c>
    </row>
    <row r="694" spans="5:7" x14ac:dyDescent="0.2">
      <c r="E694">
        <v>666</v>
      </c>
      <c r="F694">
        <f t="shared" si="30"/>
        <v>18.363</v>
      </c>
      <c r="G694">
        <f t="shared" si="31"/>
        <v>15</v>
      </c>
    </row>
    <row r="695" spans="5:7" x14ac:dyDescent="0.2">
      <c r="E695">
        <v>667</v>
      </c>
      <c r="F695">
        <f t="shared" si="30"/>
        <v>18.363</v>
      </c>
      <c r="G695">
        <f t="shared" si="31"/>
        <v>15</v>
      </c>
    </row>
    <row r="696" spans="5:7" x14ac:dyDescent="0.2">
      <c r="E696">
        <v>668</v>
      </c>
      <c r="F696">
        <f t="shared" si="30"/>
        <v>18.363</v>
      </c>
      <c r="G696">
        <f t="shared" si="31"/>
        <v>15</v>
      </c>
    </row>
    <row r="697" spans="5:7" x14ac:dyDescent="0.2">
      <c r="E697">
        <v>669</v>
      </c>
      <c r="F697">
        <f t="shared" si="30"/>
        <v>18.363</v>
      </c>
      <c r="G697">
        <f t="shared" si="31"/>
        <v>15</v>
      </c>
    </row>
    <row r="698" spans="5:7" x14ac:dyDescent="0.2">
      <c r="E698">
        <v>670</v>
      </c>
      <c r="F698">
        <f t="shared" si="30"/>
        <v>18.363</v>
      </c>
      <c r="G698">
        <f t="shared" si="31"/>
        <v>15</v>
      </c>
    </row>
    <row r="699" spans="5:7" x14ac:dyDescent="0.2">
      <c r="E699">
        <v>671</v>
      </c>
      <c r="F699">
        <f t="shared" si="30"/>
        <v>18.363</v>
      </c>
      <c r="G699">
        <f t="shared" si="31"/>
        <v>15</v>
      </c>
    </row>
    <row r="700" spans="5:7" x14ac:dyDescent="0.2">
      <c r="E700">
        <v>672</v>
      </c>
      <c r="F700">
        <f t="shared" si="30"/>
        <v>18.363</v>
      </c>
      <c r="G700">
        <f t="shared" si="31"/>
        <v>15</v>
      </c>
    </row>
    <row r="701" spans="5:7" x14ac:dyDescent="0.2">
      <c r="E701">
        <v>673</v>
      </c>
      <c r="F701">
        <f t="shared" si="30"/>
        <v>18.363</v>
      </c>
      <c r="G701">
        <f t="shared" si="31"/>
        <v>15</v>
      </c>
    </row>
    <row r="702" spans="5:7" x14ac:dyDescent="0.2">
      <c r="E702">
        <v>674</v>
      </c>
      <c r="F702">
        <f t="shared" si="30"/>
        <v>18.363</v>
      </c>
      <c r="G702">
        <f t="shared" si="31"/>
        <v>15</v>
      </c>
    </row>
    <row r="703" spans="5:7" x14ac:dyDescent="0.2">
      <c r="E703">
        <v>675</v>
      </c>
      <c r="F703">
        <f t="shared" si="30"/>
        <v>18.363</v>
      </c>
      <c r="G703">
        <f t="shared" si="31"/>
        <v>15</v>
      </c>
    </row>
    <row r="704" spans="5:7" x14ac:dyDescent="0.2">
      <c r="E704">
        <v>676</v>
      </c>
      <c r="F704">
        <f t="shared" si="30"/>
        <v>18.254000000000001</v>
      </c>
      <c r="G704">
        <f t="shared" si="31"/>
        <v>15</v>
      </c>
    </row>
    <row r="705" spans="5:7" x14ac:dyDescent="0.2">
      <c r="E705">
        <v>677</v>
      </c>
      <c r="F705">
        <f t="shared" si="30"/>
        <v>18.254000000000001</v>
      </c>
      <c r="G705">
        <f t="shared" si="31"/>
        <v>15</v>
      </c>
    </row>
    <row r="706" spans="5:7" x14ac:dyDescent="0.2">
      <c r="E706">
        <v>678</v>
      </c>
      <c r="F706">
        <f t="shared" si="30"/>
        <v>18.254000000000001</v>
      </c>
      <c r="G706">
        <f t="shared" si="31"/>
        <v>15</v>
      </c>
    </row>
    <row r="707" spans="5:7" x14ac:dyDescent="0.2">
      <c r="E707">
        <v>679</v>
      </c>
      <c r="F707">
        <f t="shared" si="30"/>
        <v>18.254000000000001</v>
      </c>
      <c r="G707">
        <f t="shared" si="31"/>
        <v>15</v>
      </c>
    </row>
    <row r="708" spans="5:7" x14ac:dyDescent="0.2">
      <c r="E708">
        <v>680</v>
      </c>
      <c r="F708">
        <f t="shared" si="30"/>
        <v>18.254000000000001</v>
      </c>
      <c r="G708">
        <f t="shared" si="31"/>
        <v>15</v>
      </c>
    </row>
    <row r="709" spans="5:7" x14ac:dyDescent="0.2">
      <c r="E709">
        <v>681</v>
      </c>
      <c r="F709">
        <f t="shared" si="30"/>
        <v>18.254000000000001</v>
      </c>
      <c r="G709">
        <f t="shared" si="31"/>
        <v>15</v>
      </c>
    </row>
    <row r="710" spans="5:7" x14ac:dyDescent="0.2">
      <c r="E710">
        <v>682</v>
      </c>
      <c r="F710">
        <f t="shared" si="30"/>
        <v>18.254000000000001</v>
      </c>
      <c r="G710">
        <f t="shared" si="31"/>
        <v>15</v>
      </c>
    </row>
    <row r="711" spans="5:7" x14ac:dyDescent="0.2">
      <c r="E711">
        <v>683</v>
      </c>
      <c r="F711">
        <f t="shared" si="30"/>
        <v>18.254000000000001</v>
      </c>
      <c r="G711">
        <f t="shared" si="31"/>
        <v>15</v>
      </c>
    </row>
    <row r="712" spans="5:7" x14ac:dyDescent="0.2">
      <c r="E712">
        <v>684</v>
      </c>
      <c r="F712">
        <f t="shared" si="30"/>
        <v>18.254000000000001</v>
      </c>
      <c r="G712">
        <f t="shared" si="31"/>
        <v>15</v>
      </c>
    </row>
    <row r="713" spans="5:7" x14ac:dyDescent="0.2">
      <c r="E713">
        <v>685</v>
      </c>
      <c r="F713">
        <f t="shared" si="30"/>
        <v>18.254000000000001</v>
      </c>
      <c r="G713">
        <f t="shared" si="31"/>
        <v>15</v>
      </c>
    </row>
    <row r="714" spans="5:7" x14ac:dyDescent="0.2">
      <c r="E714">
        <v>686</v>
      </c>
      <c r="F714">
        <f t="shared" si="30"/>
        <v>18.254000000000001</v>
      </c>
      <c r="G714">
        <f t="shared" si="31"/>
        <v>15</v>
      </c>
    </row>
    <row r="715" spans="5:7" x14ac:dyDescent="0.2">
      <c r="E715">
        <v>687</v>
      </c>
      <c r="F715">
        <f t="shared" si="30"/>
        <v>18.254000000000001</v>
      </c>
      <c r="G715">
        <f t="shared" si="31"/>
        <v>15</v>
      </c>
    </row>
    <row r="716" spans="5:7" x14ac:dyDescent="0.2">
      <c r="E716">
        <v>688</v>
      </c>
      <c r="F716">
        <f t="shared" si="30"/>
        <v>18.254000000000001</v>
      </c>
      <c r="G716">
        <f t="shared" si="31"/>
        <v>15</v>
      </c>
    </row>
    <row r="717" spans="5:7" x14ac:dyDescent="0.2">
      <c r="E717">
        <v>689</v>
      </c>
      <c r="F717">
        <f t="shared" si="30"/>
        <v>18.254000000000001</v>
      </c>
      <c r="G717">
        <f t="shared" si="31"/>
        <v>15</v>
      </c>
    </row>
    <row r="718" spans="5:7" x14ac:dyDescent="0.2">
      <c r="E718">
        <v>690</v>
      </c>
      <c r="F718">
        <f t="shared" si="30"/>
        <v>18.254000000000001</v>
      </c>
      <c r="G718">
        <f t="shared" si="31"/>
        <v>15</v>
      </c>
    </row>
    <row r="719" spans="5:7" x14ac:dyDescent="0.2">
      <c r="E719">
        <v>691</v>
      </c>
      <c r="F719">
        <f t="shared" si="30"/>
        <v>18.254000000000001</v>
      </c>
      <c r="G719">
        <f t="shared" si="31"/>
        <v>16</v>
      </c>
    </row>
    <row r="720" spans="5:7" x14ac:dyDescent="0.2">
      <c r="E720">
        <v>692</v>
      </c>
      <c r="F720">
        <f t="shared" si="30"/>
        <v>18.254000000000001</v>
      </c>
      <c r="G720">
        <f t="shared" si="31"/>
        <v>16</v>
      </c>
    </row>
    <row r="721" spans="5:7" x14ac:dyDescent="0.2">
      <c r="E721">
        <v>693</v>
      </c>
      <c r="F721">
        <f t="shared" si="30"/>
        <v>18.254000000000001</v>
      </c>
      <c r="G721">
        <f t="shared" si="31"/>
        <v>16</v>
      </c>
    </row>
    <row r="722" spans="5:7" x14ac:dyDescent="0.2">
      <c r="E722">
        <v>694</v>
      </c>
      <c r="F722">
        <f t="shared" si="30"/>
        <v>18.254000000000001</v>
      </c>
      <c r="G722">
        <f t="shared" si="31"/>
        <v>16</v>
      </c>
    </row>
    <row r="723" spans="5:7" x14ac:dyDescent="0.2">
      <c r="E723">
        <v>695</v>
      </c>
      <c r="F723">
        <f t="shared" si="30"/>
        <v>18.254000000000001</v>
      </c>
      <c r="G723">
        <f t="shared" si="31"/>
        <v>16</v>
      </c>
    </row>
    <row r="724" spans="5:7" x14ac:dyDescent="0.2">
      <c r="E724">
        <v>696</v>
      </c>
      <c r="F724">
        <f t="shared" si="30"/>
        <v>18.254000000000001</v>
      </c>
      <c r="G724">
        <f t="shared" si="31"/>
        <v>16</v>
      </c>
    </row>
    <row r="725" spans="5:7" x14ac:dyDescent="0.2">
      <c r="E725">
        <v>697</v>
      </c>
      <c r="F725">
        <f t="shared" si="30"/>
        <v>18.254000000000001</v>
      </c>
      <c r="G725">
        <f t="shared" si="31"/>
        <v>16</v>
      </c>
    </row>
    <row r="726" spans="5:7" x14ac:dyDescent="0.2">
      <c r="E726">
        <v>698</v>
      </c>
      <c r="F726">
        <f t="shared" si="30"/>
        <v>18.254000000000001</v>
      </c>
      <c r="G726">
        <f t="shared" si="31"/>
        <v>16</v>
      </c>
    </row>
    <row r="727" spans="5:7" x14ac:dyDescent="0.2">
      <c r="E727">
        <v>699</v>
      </c>
      <c r="F727">
        <f t="shared" si="30"/>
        <v>18.254000000000001</v>
      </c>
      <c r="G727">
        <f t="shared" si="31"/>
        <v>16</v>
      </c>
    </row>
    <row r="728" spans="5:7" x14ac:dyDescent="0.2">
      <c r="E728">
        <v>700</v>
      </c>
      <c r="F728">
        <f t="shared" si="30"/>
        <v>18.254000000000001</v>
      </c>
      <c r="G728">
        <f t="shared" si="31"/>
        <v>16</v>
      </c>
    </row>
    <row r="729" spans="5:7" x14ac:dyDescent="0.2">
      <c r="E729">
        <v>701</v>
      </c>
      <c r="F729">
        <f t="shared" si="30"/>
        <v>25.670999999999999</v>
      </c>
      <c r="G729">
        <f t="shared" si="31"/>
        <v>16</v>
      </c>
    </row>
    <row r="730" spans="5:7" x14ac:dyDescent="0.2">
      <c r="E730">
        <v>702</v>
      </c>
      <c r="F730">
        <f t="shared" si="30"/>
        <v>25.670999999999999</v>
      </c>
      <c r="G730">
        <f t="shared" si="31"/>
        <v>16</v>
      </c>
    </row>
    <row r="731" spans="5:7" x14ac:dyDescent="0.2">
      <c r="E731">
        <v>703</v>
      </c>
      <c r="F731">
        <f t="shared" si="30"/>
        <v>25.670999999999999</v>
      </c>
      <c r="G731">
        <f t="shared" si="31"/>
        <v>16</v>
      </c>
    </row>
    <row r="732" spans="5:7" x14ac:dyDescent="0.2">
      <c r="E732">
        <v>704</v>
      </c>
      <c r="F732">
        <f t="shared" si="30"/>
        <v>25.670999999999999</v>
      </c>
      <c r="G732">
        <f t="shared" si="31"/>
        <v>16</v>
      </c>
    </row>
    <row r="733" spans="5:7" x14ac:dyDescent="0.2">
      <c r="E733">
        <v>705</v>
      </c>
      <c r="F733">
        <f t="shared" si="30"/>
        <v>25.670999999999999</v>
      </c>
      <c r="G733">
        <f t="shared" si="31"/>
        <v>16</v>
      </c>
    </row>
    <row r="734" spans="5:7" x14ac:dyDescent="0.2">
      <c r="E734">
        <v>706</v>
      </c>
      <c r="F734">
        <f t="shared" ref="F734:F797" si="32">VLOOKUP(E734,$B$29:$C$135,2)</f>
        <v>25.670999999999999</v>
      </c>
      <c r="G734">
        <f t="shared" ref="G734:G797" si="33">INT(((ROW(G706)-1)/46)+1)</f>
        <v>16</v>
      </c>
    </row>
    <row r="735" spans="5:7" x14ac:dyDescent="0.2">
      <c r="E735">
        <v>707</v>
      </c>
      <c r="F735">
        <f t="shared" si="32"/>
        <v>25.670999999999999</v>
      </c>
      <c r="G735">
        <f t="shared" si="33"/>
        <v>16</v>
      </c>
    </row>
    <row r="736" spans="5:7" x14ac:dyDescent="0.2">
      <c r="E736">
        <v>708</v>
      </c>
      <c r="F736">
        <f t="shared" si="32"/>
        <v>25.670999999999999</v>
      </c>
      <c r="G736">
        <f t="shared" si="33"/>
        <v>16</v>
      </c>
    </row>
    <row r="737" spans="5:7" x14ac:dyDescent="0.2">
      <c r="E737">
        <v>709</v>
      </c>
      <c r="F737">
        <f t="shared" si="32"/>
        <v>25.670999999999999</v>
      </c>
      <c r="G737">
        <f t="shared" si="33"/>
        <v>16</v>
      </c>
    </row>
    <row r="738" spans="5:7" x14ac:dyDescent="0.2">
      <c r="E738">
        <v>710</v>
      </c>
      <c r="F738">
        <f t="shared" si="32"/>
        <v>25.670999999999999</v>
      </c>
      <c r="G738">
        <f t="shared" si="33"/>
        <v>16</v>
      </c>
    </row>
    <row r="739" spans="5:7" x14ac:dyDescent="0.2">
      <c r="E739">
        <v>711</v>
      </c>
      <c r="F739">
        <f t="shared" si="32"/>
        <v>25.670999999999999</v>
      </c>
      <c r="G739">
        <f t="shared" si="33"/>
        <v>16</v>
      </c>
    </row>
    <row r="740" spans="5:7" x14ac:dyDescent="0.2">
      <c r="E740">
        <v>712</v>
      </c>
      <c r="F740">
        <f t="shared" si="32"/>
        <v>25.670999999999999</v>
      </c>
      <c r="G740">
        <f t="shared" si="33"/>
        <v>16</v>
      </c>
    </row>
    <row r="741" spans="5:7" x14ac:dyDescent="0.2">
      <c r="E741">
        <v>713</v>
      </c>
      <c r="F741">
        <f t="shared" si="32"/>
        <v>25.670999999999999</v>
      </c>
      <c r="G741">
        <f t="shared" si="33"/>
        <v>16</v>
      </c>
    </row>
    <row r="742" spans="5:7" x14ac:dyDescent="0.2">
      <c r="E742">
        <v>714</v>
      </c>
      <c r="F742">
        <f t="shared" si="32"/>
        <v>25.670999999999999</v>
      </c>
      <c r="G742">
        <f t="shared" si="33"/>
        <v>16</v>
      </c>
    </row>
    <row r="743" spans="5:7" x14ac:dyDescent="0.2">
      <c r="E743">
        <v>715</v>
      </c>
      <c r="F743">
        <f t="shared" si="32"/>
        <v>25.670999999999999</v>
      </c>
      <c r="G743">
        <f t="shared" si="33"/>
        <v>16</v>
      </c>
    </row>
    <row r="744" spans="5:7" x14ac:dyDescent="0.2">
      <c r="E744">
        <v>716</v>
      </c>
      <c r="F744">
        <f t="shared" si="32"/>
        <v>25.670999999999999</v>
      </c>
      <c r="G744">
        <f t="shared" si="33"/>
        <v>16</v>
      </c>
    </row>
    <row r="745" spans="5:7" x14ac:dyDescent="0.2">
      <c r="E745">
        <v>717</v>
      </c>
      <c r="F745">
        <f t="shared" si="32"/>
        <v>25.670999999999999</v>
      </c>
      <c r="G745">
        <f t="shared" si="33"/>
        <v>16</v>
      </c>
    </row>
    <row r="746" spans="5:7" x14ac:dyDescent="0.2">
      <c r="E746">
        <v>718</v>
      </c>
      <c r="F746">
        <f t="shared" si="32"/>
        <v>25.670999999999999</v>
      </c>
      <c r="G746">
        <f t="shared" si="33"/>
        <v>16</v>
      </c>
    </row>
    <row r="747" spans="5:7" x14ac:dyDescent="0.2">
      <c r="E747">
        <v>719</v>
      </c>
      <c r="F747">
        <f t="shared" si="32"/>
        <v>25.670999999999999</v>
      </c>
      <c r="G747">
        <f t="shared" si="33"/>
        <v>16</v>
      </c>
    </row>
    <row r="748" spans="5:7" x14ac:dyDescent="0.2">
      <c r="E748">
        <v>720</v>
      </c>
      <c r="F748">
        <f t="shared" si="32"/>
        <v>25.670999999999999</v>
      </c>
      <c r="G748">
        <f t="shared" si="33"/>
        <v>16</v>
      </c>
    </row>
    <row r="749" spans="5:7" x14ac:dyDescent="0.2">
      <c r="E749">
        <v>721</v>
      </c>
      <c r="F749">
        <f t="shared" si="32"/>
        <v>25.670999999999999</v>
      </c>
      <c r="G749">
        <f t="shared" si="33"/>
        <v>16</v>
      </c>
    </row>
    <row r="750" spans="5:7" x14ac:dyDescent="0.2">
      <c r="E750">
        <v>722</v>
      </c>
      <c r="F750">
        <f t="shared" si="32"/>
        <v>25.670999999999999</v>
      </c>
      <c r="G750">
        <f t="shared" si="33"/>
        <v>16</v>
      </c>
    </row>
    <row r="751" spans="5:7" x14ac:dyDescent="0.2">
      <c r="E751">
        <v>723</v>
      </c>
      <c r="F751">
        <f t="shared" si="32"/>
        <v>25.670999999999999</v>
      </c>
      <c r="G751">
        <f t="shared" si="33"/>
        <v>16</v>
      </c>
    </row>
    <row r="752" spans="5:7" x14ac:dyDescent="0.2">
      <c r="E752">
        <v>724</v>
      </c>
      <c r="F752">
        <f t="shared" si="32"/>
        <v>25.670999999999999</v>
      </c>
      <c r="G752">
        <f t="shared" si="33"/>
        <v>16</v>
      </c>
    </row>
    <row r="753" spans="5:7" x14ac:dyDescent="0.2">
      <c r="E753">
        <v>725</v>
      </c>
      <c r="F753">
        <f t="shared" si="32"/>
        <v>25.670999999999999</v>
      </c>
      <c r="G753">
        <f t="shared" si="33"/>
        <v>16</v>
      </c>
    </row>
    <row r="754" spans="5:7" x14ac:dyDescent="0.2">
      <c r="E754">
        <v>726</v>
      </c>
      <c r="F754">
        <f t="shared" si="32"/>
        <v>24.163</v>
      </c>
      <c r="G754">
        <f t="shared" si="33"/>
        <v>16</v>
      </c>
    </row>
    <row r="755" spans="5:7" x14ac:dyDescent="0.2">
      <c r="E755">
        <v>727</v>
      </c>
      <c r="F755">
        <f t="shared" si="32"/>
        <v>24.163</v>
      </c>
      <c r="G755">
        <f t="shared" si="33"/>
        <v>16</v>
      </c>
    </row>
    <row r="756" spans="5:7" x14ac:dyDescent="0.2">
      <c r="E756">
        <v>728</v>
      </c>
      <c r="F756">
        <f t="shared" si="32"/>
        <v>24.163</v>
      </c>
      <c r="G756">
        <f t="shared" si="33"/>
        <v>16</v>
      </c>
    </row>
    <row r="757" spans="5:7" x14ac:dyDescent="0.2">
      <c r="E757">
        <v>729</v>
      </c>
      <c r="F757">
        <f t="shared" si="32"/>
        <v>24.163</v>
      </c>
      <c r="G757">
        <f t="shared" si="33"/>
        <v>16</v>
      </c>
    </row>
    <row r="758" spans="5:7" x14ac:dyDescent="0.2">
      <c r="E758">
        <v>730</v>
      </c>
      <c r="F758">
        <f t="shared" si="32"/>
        <v>24.163</v>
      </c>
      <c r="G758">
        <f t="shared" si="33"/>
        <v>16</v>
      </c>
    </row>
    <row r="759" spans="5:7" x14ac:dyDescent="0.2">
      <c r="E759">
        <v>731</v>
      </c>
      <c r="F759">
        <f t="shared" si="32"/>
        <v>24.163</v>
      </c>
      <c r="G759">
        <f t="shared" si="33"/>
        <v>16</v>
      </c>
    </row>
    <row r="760" spans="5:7" x14ac:dyDescent="0.2">
      <c r="E760">
        <v>732</v>
      </c>
      <c r="F760">
        <f t="shared" si="32"/>
        <v>24.163</v>
      </c>
      <c r="G760">
        <f t="shared" si="33"/>
        <v>16</v>
      </c>
    </row>
    <row r="761" spans="5:7" x14ac:dyDescent="0.2">
      <c r="E761">
        <v>733</v>
      </c>
      <c r="F761">
        <f t="shared" si="32"/>
        <v>24.163</v>
      </c>
      <c r="G761">
        <f t="shared" si="33"/>
        <v>16</v>
      </c>
    </row>
    <row r="762" spans="5:7" x14ac:dyDescent="0.2">
      <c r="E762">
        <v>734</v>
      </c>
      <c r="F762">
        <f t="shared" si="32"/>
        <v>24.163</v>
      </c>
      <c r="G762">
        <f t="shared" si="33"/>
        <v>16</v>
      </c>
    </row>
    <row r="763" spans="5:7" x14ac:dyDescent="0.2">
      <c r="E763">
        <v>735</v>
      </c>
      <c r="F763">
        <f t="shared" si="32"/>
        <v>24.163</v>
      </c>
      <c r="G763">
        <f t="shared" si="33"/>
        <v>16</v>
      </c>
    </row>
    <row r="764" spans="5:7" x14ac:dyDescent="0.2">
      <c r="E764">
        <v>736</v>
      </c>
      <c r="F764">
        <f t="shared" si="32"/>
        <v>24.163</v>
      </c>
      <c r="G764">
        <f t="shared" si="33"/>
        <v>16</v>
      </c>
    </row>
    <row r="765" spans="5:7" x14ac:dyDescent="0.2">
      <c r="E765">
        <v>737</v>
      </c>
      <c r="F765">
        <f t="shared" si="32"/>
        <v>24.163</v>
      </c>
      <c r="G765">
        <f t="shared" si="33"/>
        <v>17</v>
      </c>
    </row>
    <row r="766" spans="5:7" x14ac:dyDescent="0.2">
      <c r="E766">
        <v>738</v>
      </c>
      <c r="F766">
        <f t="shared" si="32"/>
        <v>24.163</v>
      </c>
      <c r="G766">
        <f t="shared" si="33"/>
        <v>17</v>
      </c>
    </row>
    <row r="767" spans="5:7" x14ac:dyDescent="0.2">
      <c r="E767">
        <v>739</v>
      </c>
      <c r="F767">
        <f t="shared" si="32"/>
        <v>24.163</v>
      </c>
      <c r="G767">
        <f t="shared" si="33"/>
        <v>17</v>
      </c>
    </row>
    <row r="768" spans="5:7" x14ac:dyDescent="0.2">
      <c r="E768">
        <v>740</v>
      </c>
      <c r="F768">
        <f t="shared" si="32"/>
        <v>24.163</v>
      </c>
      <c r="G768">
        <f t="shared" si="33"/>
        <v>17</v>
      </c>
    </row>
    <row r="769" spans="5:7" x14ac:dyDescent="0.2">
      <c r="E769">
        <v>741</v>
      </c>
      <c r="F769">
        <f t="shared" si="32"/>
        <v>24.163</v>
      </c>
      <c r="G769">
        <f t="shared" si="33"/>
        <v>17</v>
      </c>
    </row>
    <row r="770" spans="5:7" x14ac:dyDescent="0.2">
      <c r="E770">
        <v>742</v>
      </c>
      <c r="F770">
        <f t="shared" si="32"/>
        <v>24.163</v>
      </c>
      <c r="G770">
        <f t="shared" si="33"/>
        <v>17</v>
      </c>
    </row>
    <row r="771" spans="5:7" x14ac:dyDescent="0.2">
      <c r="E771">
        <v>743</v>
      </c>
      <c r="F771">
        <f t="shared" si="32"/>
        <v>24.163</v>
      </c>
      <c r="G771">
        <f t="shared" si="33"/>
        <v>17</v>
      </c>
    </row>
    <row r="772" spans="5:7" x14ac:dyDescent="0.2">
      <c r="E772">
        <v>744</v>
      </c>
      <c r="F772">
        <f t="shared" si="32"/>
        <v>24.163</v>
      </c>
      <c r="G772">
        <f t="shared" si="33"/>
        <v>17</v>
      </c>
    </row>
    <row r="773" spans="5:7" x14ac:dyDescent="0.2">
      <c r="E773">
        <v>745</v>
      </c>
      <c r="F773">
        <f t="shared" si="32"/>
        <v>24.163</v>
      </c>
      <c r="G773">
        <f t="shared" si="33"/>
        <v>17</v>
      </c>
    </row>
    <row r="774" spans="5:7" x14ac:dyDescent="0.2">
      <c r="E774">
        <v>746</v>
      </c>
      <c r="F774">
        <f t="shared" si="32"/>
        <v>24.163</v>
      </c>
      <c r="G774">
        <f t="shared" si="33"/>
        <v>17</v>
      </c>
    </row>
    <row r="775" spans="5:7" x14ac:dyDescent="0.2">
      <c r="E775">
        <v>747</v>
      </c>
      <c r="F775">
        <f t="shared" si="32"/>
        <v>24.163</v>
      </c>
      <c r="G775">
        <f t="shared" si="33"/>
        <v>17</v>
      </c>
    </row>
    <row r="776" spans="5:7" x14ac:dyDescent="0.2">
      <c r="E776">
        <v>748</v>
      </c>
      <c r="F776">
        <f t="shared" si="32"/>
        <v>24.163</v>
      </c>
      <c r="G776">
        <f t="shared" si="33"/>
        <v>17</v>
      </c>
    </row>
    <row r="777" spans="5:7" x14ac:dyDescent="0.2">
      <c r="E777">
        <v>749</v>
      </c>
      <c r="F777">
        <f t="shared" si="32"/>
        <v>24.163</v>
      </c>
      <c r="G777">
        <f t="shared" si="33"/>
        <v>17</v>
      </c>
    </row>
    <row r="778" spans="5:7" x14ac:dyDescent="0.2">
      <c r="E778">
        <v>750</v>
      </c>
      <c r="F778">
        <f t="shared" si="32"/>
        <v>24.163</v>
      </c>
      <c r="G778">
        <f t="shared" si="33"/>
        <v>17</v>
      </c>
    </row>
    <row r="779" spans="5:7" x14ac:dyDescent="0.2">
      <c r="E779">
        <v>751</v>
      </c>
      <c r="F779">
        <f t="shared" si="32"/>
        <v>18.882999999999999</v>
      </c>
      <c r="G779">
        <f t="shared" si="33"/>
        <v>17</v>
      </c>
    </row>
    <row r="780" spans="5:7" x14ac:dyDescent="0.2">
      <c r="E780">
        <v>752</v>
      </c>
      <c r="F780">
        <f t="shared" si="32"/>
        <v>18.882999999999999</v>
      </c>
      <c r="G780">
        <f t="shared" si="33"/>
        <v>17</v>
      </c>
    </row>
    <row r="781" spans="5:7" x14ac:dyDescent="0.2">
      <c r="E781">
        <v>753</v>
      </c>
      <c r="F781">
        <f t="shared" si="32"/>
        <v>18.882999999999999</v>
      </c>
      <c r="G781">
        <f t="shared" si="33"/>
        <v>17</v>
      </c>
    </row>
    <row r="782" spans="5:7" x14ac:dyDescent="0.2">
      <c r="E782">
        <v>754</v>
      </c>
      <c r="F782">
        <f t="shared" si="32"/>
        <v>18.882999999999999</v>
      </c>
      <c r="G782">
        <f t="shared" si="33"/>
        <v>17</v>
      </c>
    </row>
    <row r="783" spans="5:7" x14ac:dyDescent="0.2">
      <c r="E783">
        <v>755</v>
      </c>
      <c r="F783">
        <f t="shared" si="32"/>
        <v>18.882999999999999</v>
      </c>
      <c r="G783">
        <f t="shared" si="33"/>
        <v>17</v>
      </c>
    </row>
    <row r="784" spans="5:7" x14ac:dyDescent="0.2">
      <c r="E784">
        <v>756</v>
      </c>
      <c r="F784">
        <f t="shared" si="32"/>
        <v>18.882999999999999</v>
      </c>
      <c r="G784">
        <f t="shared" si="33"/>
        <v>17</v>
      </c>
    </row>
    <row r="785" spans="5:7" x14ac:dyDescent="0.2">
      <c r="E785">
        <v>757</v>
      </c>
      <c r="F785">
        <f t="shared" si="32"/>
        <v>18.882999999999999</v>
      </c>
      <c r="G785">
        <f t="shared" si="33"/>
        <v>17</v>
      </c>
    </row>
    <row r="786" spans="5:7" x14ac:dyDescent="0.2">
      <c r="E786">
        <v>758</v>
      </c>
      <c r="F786">
        <f t="shared" si="32"/>
        <v>18.882999999999999</v>
      </c>
      <c r="G786">
        <f t="shared" si="33"/>
        <v>17</v>
      </c>
    </row>
    <row r="787" spans="5:7" x14ac:dyDescent="0.2">
      <c r="E787">
        <v>759</v>
      </c>
      <c r="F787">
        <f t="shared" si="32"/>
        <v>18.882999999999999</v>
      </c>
      <c r="G787">
        <f t="shared" si="33"/>
        <v>17</v>
      </c>
    </row>
    <row r="788" spans="5:7" x14ac:dyDescent="0.2">
      <c r="E788">
        <v>760</v>
      </c>
      <c r="F788">
        <f t="shared" si="32"/>
        <v>18.882999999999999</v>
      </c>
      <c r="G788">
        <f t="shared" si="33"/>
        <v>17</v>
      </c>
    </row>
    <row r="789" spans="5:7" x14ac:dyDescent="0.2">
      <c r="E789">
        <v>761</v>
      </c>
      <c r="F789">
        <f t="shared" si="32"/>
        <v>18.882999999999999</v>
      </c>
      <c r="G789">
        <f t="shared" si="33"/>
        <v>17</v>
      </c>
    </row>
    <row r="790" spans="5:7" x14ac:dyDescent="0.2">
      <c r="E790">
        <v>762</v>
      </c>
      <c r="F790">
        <f t="shared" si="32"/>
        <v>18.882999999999999</v>
      </c>
      <c r="G790">
        <f t="shared" si="33"/>
        <v>17</v>
      </c>
    </row>
    <row r="791" spans="5:7" x14ac:dyDescent="0.2">
      <c r="E791">
        <v>763</v>
      </c>
      <c r="F791">
        <f t="shared" si="32"/>
        <v>18.882999999999999</v>
      </c>
      <c r="G791">
        <f t="shared" si="33"/>
        <v>17</v>
      </c>
    </row>
    <row r="792" spans="5:7" x14ac:dyDescent="0.2">
      <c r="E792">
        <v>764</v>
      </c>
      <c r="F792">
        <f t="shared" si="32"/>
        <v>18.882999999999999</v>
      </c>
      <c r="G792">
        <f t="shared" si="33"/>
        <v>17</v>
      </c>
    </row>
    <row r="793" spans="5:7" x14ac:dyDescent="0.2">
      <c r="E793">
        <v>765</v>
      </c>
      <c r="F793">
        <f t="shared" si="32"/>
        <v>18.882999999999999</v>
      </c>
      <c r="G793">
        <f t="shared" si="33"/>
        <v>17</v>
      </c>
    </row>
    <row r="794" spans="5:7" x14ac:dyDescent="0.2">
      <c r="E794">
        <v>766</v>
      </c>
      <c r="F794">
        <f t="shared" si="32"/>
        <v>18.882999999999999</v>
      </c>
      <c r="G794">
        <f t="shared" si="33"/>
        <v>17</v>
      </c>
    </row>
    <row r="795" spans="5:7" x14ac:dyDescent="0.2">
      <c r="E795">
        <v>767</v>
      </c>
      <c r="F795">
        <f t="shared" si="32"/>
        <v>18.882999999999999</v>
      </c>
      <c r="G795">
        <f t="shared" si="33"/>
        <v>17</v>
      </c>
    </row>
    <row r="796" spans="5:7" x14ac:dyDescent="0.2">
      <c r="E796">
        <v>768</v>
      </c>
      <c r="F796">
        <f t="shared" si="32"/>
        <v>18.882999999999999</v>
      </c>
      <c r="G796">
        <f t="shared" si="33"/>
        <v>17</v>
      </c>
    </row>
    <row r="797" spans="5:7" x14ac:dyDescent="0.2">
      <c r="E797">
        <v>769</v>
      </c>
      <c r="F797">
        <f t="shared" si="32"/>
        <v>18.882999999999999</v>
      </c>
      <c r="G797">
        <f t="shared" si="33"/>
        <v>17</v>
      </c>
    </row>
    <row r="798" spans="5:7" x14ac:dyDescent="0.2">
      <c r="E798">
        <v>770</v>
      </c>
      <c r="F798">
        <f t="shared" ref="F798:F861" si="34">VLOOKUP(E798,$B$29:$C$135,2)</f>
        <v>18.882999999999999</v>
      </c>
      <c r="G798">
        <f t="shared" ref="G798:G861" si="35">INT(((ROW(G770)-1)/46)+1)</f>
        <v>17</v>
      </c>
    </row>
    <row r="799" spans="5:7" x14ac:dyDescent="0.2">
      <c r="E799">
        <v>771</v>
      </c>
      <c r="F799">
        <f t="shared" si="34"/>
        <v>18.882999999999999</v>
      </c>
      <c r="G799">
        <f t="shared" si="35"/>
        <v>17</v>
      </c>
    </row>
    <row r="800" spans="5:7" x14ac:dyDescent="0.2">
      <c r="E800">
        <v>772</v>
      </c>
      <c r="F800">
        <f t="shared" si="34"/>
        <v>18.882999999999999</v>
      </c>
      <c r="G800">
        <f t="shared" si="35"/>
        <v>17</v>
      </c>
    </row>
    <row r="801" spans="5:7" x14ac:dyDescent="0.2">
      <c r="E801">
        <v>773</v>
      </c>
      <c r="F801">
        <f t="shared" si="34"/>
        <v>18.882999999999999</v>
      </c>
      <c r="G801">
        <f t="shared" si="35"/>
        <v>17</v>
      </c>
    </row>
    <row r="802" spans="5:7" x14ac:dyDescent="0.2">
      <c r="E802">
        <v>774</v>
      </c>
      <c r="F802">
        <f t="shared" si="34"/>
        <v>18.882999999999999</v>
      </c>
      <c r="G802">
        <f t="shared" si="35"/>
        <v>17</v>
      </c>
    </row>
    <row r="803" spans="5:7" x14ac:dyDescent="0.2">
      <c r="E803">
        <v>775</v>
      </c>
      <c r="F803">
        <f t="shared" si="34"/>
        <v>18.882999999999999</v>
      </c>
      <c r="G803">
        <f t="shared" si="35"/>
        <v>17</v>
      </c>
    </row>
    <row r="804" spans="5:7" x14ac:dyDescent="0.2">
      <c r="E804">
        <v>776</v>
      </c>
      <c r="F804">
        <f t="shared" si="34"/>
        <v>20.433</v>
      </c>
      <c r="G804">
        <f t="shared" si="35"/>
        <v>17</v>
      </c>
    </row>
    <row r="805" spans="5:7" x14ac:dyDescent="0.2">
      <c r="E805">
        <v>777</v>
      </c>
      <c r="F805">
        <f t="shared" si="34"/>
        <v>20.433</v>
      </c>
      <c r="G805">
        <f t="shared" si="35"/>
        <v>17</v>
      </c>
    </row>
    <row r="806" spans="5:7" x14ac:dyDescent="0.2">
      <c r="E806">
        <v>778</v>
      </c>
      <c r="F806">
        <f t="shared" si="34"/>
        <v>20.433</v>
      </c>
      <c r="G806">
        <f t="shared" si="35"/>
        <v>17</v>
      </c>
    </row>
    <row r="807" spans="5:7" x14ac:dyDescent="0.2">
      <c r="E807">
        <v>779</v>
      </c>
      <c r="F807">
        <f t="shared" si="34"/>
        <v>20.433</v>
      </c>
      <c r="G807">
        <f t="shared" si="35"/>
        <v>17</v>
      </c>
    </row>
    <row r="808" spans="5:7" x14ac:dyDescent="0.2">
      <c r="E808">
        <v>780</v>
      </c>
      <c r="F808">
        <f t="shared" si="34"/>
        <v>20.433</v>
      </c>
      <c r="G808">
        <f t="shared" si="35"/>
        <v>17</v>
      </c>
    </row>
    <row r="809" spans="5:7" x14ac:dyDescent="0.2">
      <c r="E809">
        <v>781</v>
      </c>
      <c r="F809">
        <f t="shared" si="34"/>
        <v>20.433</v>
      </c>
      <c r="G809">
        <f t="shared" si="35"/>
        <v>17</v>
      </c>
    </row>
    <row r="810" spans="5:7" x14ac:dyDescent="0.2">
      <c r="E810">
        <v>782</v>
      </c>
      <c r="F810">
        <f t="shared" si="34"/>
        <v>20.433</v>
      </c>
      <c r="G810">
        <f t="shared" si="35"/>
        <v>17</v>
      </c>
    </row>
    <row r="811" spans="5:7" x14ac:dyDescent="0.2">
      <c r="E811">
        <v>783</v>
      </c>
      <c r="F811">
        <f t="shared" si="34"/>
        <v>20.433</v>
      </c>
      <c r="G811">
        <f t="shared" si="35"/>
        <v>18</v>
      </c>
    </row>
    <row r="812" spans="5:7" x14ac:dyDescent="0.2">
      <c r="E812">
        <v>784</v>
      </c>
      <c r="F812">
        <f t="shared" si="34"/>
        <v>20.433</v>
      </c>
      <c r="G812">
        <f t="shared" si="35"/>
        <v>18</v>
      </c>
    </row>
    <row r="813" spans="5:7" x14ac:dyDescent="0.2">
      <c r="E813">
        <v>785</v>
      </c>
      <c r="F813">
        <f t="shared" si="34"/>
        <v>20.433</v>
      </c>
      <c r="G813">
        <f t="shared" si="35"/>
        <v>18</v>
      </c>
    </row>
    <row r="814" spans="5:7" x14ac:dyDescent="0.2">
      <c r="E814">
        <v>786</v>
      </c>
      <c r="F814">
        <f t="shared" si="34"/>
        <v>20.433</v>
      </c>
      <c r="G814">
        <f t="shared" si="35"/>
        <v>18</v>
      </c>
    </row>
    <row r="815" spans="5:7" x14ac:dyDescent="0.2">
      <c r="E815">
        <v>787</v>
      </c>
      <c r="F815">
        <f t="shared" si="34"/>
        <v>20.433</v>
      </c>
      <c r="G815">
        <f t="shared" si="35"/>
        <v>18</v>
      </c>
    </row>
    <row r="816" spans="5:7" x14ac:dyDescent="0.2">
      <c r="E816">
        <v>788</v>
      </c>
      <c r="F816">
        <f t="shared" si="34"/>
        <v>20.433</v>
      </c>
      <c r="G816">
        <f t="shared" si="35"/>
        <v>18</v>
      </c>
    </row>
    <row r="817" spans="5:7" x14ac:dyDescent="0.2">
      <c r="E817">
        <v>789</v>
      </c>
      <c r="F817">
        <f t="shared" si="34"/>
        <v>20.433</v>
      </c>
      <c r="G817">
        <f t="shared" si="35"/>
        <v>18</v>
      </c>
    </row>
    <row r="818" spans="5:7" x14ac:dyDescent="0.2">
      <c r="E818">
        <v>790</v>
      </c>
      <c r="F818">
        <f t="shared" si="34"/>
        <v>20.433</v>
      </c>
      <c r="G818">
        <f t="shared" si="35"/>
        <v>18</v>
      </c>
    </row>
    <row r="819" spans="5:7" x14ac:dyDescent="0.2">
      <c r="E819">
        <v>791</v>
      </c>
      <c r="F819">
        <f t="shared" si="34"/>
        <v>20.433</v>
      </c>
      <c r="G819">
        <f t="shared" si="35"/>
        <v>18</v>
      </c>
    </row>
    <row r="820" spans="5:7" x14ac:dyDescent="0.2">
      <c r="E820">
        <v>792</v>
      </c>
      <c r="F820">
        <f t="shared" si="34"/>
        <v>20.433</v>
      </c>
      <c r="G820">
        <f t="shared" si="35"/>
        <v>18</v>
      </c>
    </row>
    <row r="821" spans="5:7" x14ac:dyDescent="0.2">
      <c r="E821">
        <v>793</v>
      </c>
      <c r="F821">
        <f t="shared" si="34"/>
        <v>20.433</v>
      </c>
      <c r="G821">
        <f t="shared" si="35"/>
        <v>18</v>
      </c>
    </row>
    <row r="822" spans="5:7" x14ac:dyDescent="0.2">
      <c r="E822">
        <v>794</v>
      </c>
      <c r="F822">
        <f t="shared" si="34"/>
        <v>20.433</v>
      </c>
      <c r="G822">
        <f t="shared" si="35"/>
        <v>18</v>
      </c>
    </row>
    <row r="823" spans="5:7" x14ac:dyDescent="0.2">
      <c r="E823">
        <v>795</v>
      </c>
      <c r="F823">
        <f t="shared" si="34"/>
        <v>20.433</v>
      </c>
      <c r="G823">
        <f t="shared" si="35"/>
        <v>18</v>
      </c>
    </row>
    <row r="824" spans="5:7" x14ac:dyDescent="0.2">
      <c r="E824">
        <v>796</v>
      </c>
      <c r="F824">
        <f t="shared" si="34"/>
        <v>20.433</v>
      </c>
      <c r="G824">
        <f t="shared" si="35"/>
        <v>18</v>
      </c>
    </row>
    <row r="825" spans="5:7" x14ac:dyDescent="0.2">
      <c r="E825">
        <v>797</v>
      </c>
      <c r="F825">
        <f t="shared" si="34"/>
        <v>20.433</v>
      </c>
      <c r="G825">
        <f t="shared" si="35"/>
        <v>18</v>
      </c>
    </row>
    <row r="826" spans="5:7" x14ac:dyDescent="0.2">
      <c r="E826">
        <v>798</v>
      </c>
      <c r="F826">
        <f t="shared" si="34"/>
        <v>20.433</v>
      </c>
      <c r="G826">
        <f t="shared" si="35"/>
        <v>18</v>
      </c>
    </row>
    <row r="827" spans="5:7" x14ac:dyDescent="0.2">
      <c r="E827">
        <v>799</v>
      </c>
      <c r="F827">
        <f t="shared" si="34"/>
        <v>20.433</v>
      </c>
      <c r="G827">
        <f t="shared" si="35"/>
        <v>18</v>
      </c>
    </row>
    <row r="828" spans="5:7" x14ac:dyDescent="0.2">
      <c r="E828">
        <v>800</v>
      </c>
      <c r="F828">
        <f t="shared" si="34"/>
        <v>20.433</v>
      </c>
      <c r="G828">
        <f t="shared" si="35"/>
        <v>18</v>
      </c>
    </row>
    <row r="829" spans="5:7" x14ac:dyDescent="0.2">
      <c r="E829">
        <v>801</v>
      </c>
      <c r="F829">
        <f t="shared" si="34"/>
        <v>22.754000000000001</v>
      </c>
      <c r="G829">
        <f t="shared" si="35"/>
        <v>18</v>
      </c>
    </row>
    <row r="830" spans="5:7" x14ac:dyDescent="0.2">
      <c r="E830">
        <v>802</v>
      </c>
      <c r="F830">
        <f t="shared" si="34"/>
        <v>22.754000000000001</v>
      </c>
      <c r="G830">
        <f t="shared" si="35"/>
        <v>18</v>
      </c>
    </row>
    <row r="831" spans="5:7" x14ac:dyDescent="0.2">
      <c r="E831">
        <v>803</v>
      </c>
      <c r="F831">
        <f t="shared" si="34"/>
        <v>22.754000000000001</v>
      </c>
      <c r="G831">
        <f t="shared" si="35"/>
        <v>18</v>
      </c>
    </row>
    <row r="832" spans="5:7" x14ac:dyDescent="0.2">
      <c r="E832">
        <v>804</v>
      </c>
      <c r="F832">
        <f t="shared" si="34"/>
        <v>22.754000000000001</v>
      </c>
      <c r="G832">
        <f t="shared" si="35"/>
        <v>18</v>
      </c>
    </row>
    <row r="833" spans="5:7" x14ac:dyDescent="0.2">
      <c r="E833">
        <v>805</v>
      </c>
      <c r="F833">
        <f t="shared" si="34"/>
        <v>22.754000000000001</v>
      </c>
      <c r="G833">
        <f t="shared" si="35"/>
        <v>18</v>
      </c>
    </row>
    <row r="834" spans="5:7" x14ac:dyDescent="0.2">
      <c r="E834">
        <v>806</v>
      </c>
      <c r="F834">
        <f t="shared" si="34"/>
        <v>22.754000000000001</v>
      </c>
      <c r="G834">
        <f t="shared" si="35"/>
        <v>18</v>
      </c>
    </row>
    <row r="835" spans="5:7" x14ac:dyDescent="0.2">
      <c r="E835">
        <v>807</v>
      </c>
      <c r="F835">
        <f t="shared" si="34"/>
        <v>22.754000000000001</v>
      </c>
      <c r="G835">
        <f t="shared" si="35"/>
        <v>18</v>
      </c>
    </row>
    <row r="836" spans="5:7" x14ac:dyDescent="0.2">
      <c r="E836">
        <v>808</v>
      </c>
      <c r="F836">
        <f t="shared" si="34"/>
        <v>22.754000000000001</v>
      </c>
      <c r="G836">
        <f t="shared" si="35"/>
        <v>18</v>
      </c>
    </row>
    <row r="837" spans="5:7" x14ac:dyDescent="0.2">
      <c r="E837">
        <v>809</v>
      </c>
      <c r="F837">
        <f t="shared" si="34"/>
        <v>22.754000000000001</v>
      </c>
      <c r="G837">
        <f t="shared" si="35"/>
        <v>18</v>
      </c>
    </row>
    <row r="838" spans="5:7" x14ac:dyDescent="0.2">
      <c r="E838">
        <v>810</v>
      </c>
      <c r="F838">
        <f t="shared" si="34"/>
        <v>22.754000000000001</v>
      </c>
      <c r="G838">
        <f t="shared" si="35"/>
        <v>18</v>
      </c>
    </row>
    <row r="839" spans="5:7" x14ac:dyDescent="0.2">
      <c r="E839">
        <v>811</v>
      </c>
      <c r="F839">
        <f t="shared" si="34"/>
        <v>22.754000000000001</v>
      </c>
      <c r="G839">
        <f t="shared" si="35"/>
        <v>18</v>
      </c>
    </row>
    <row r="840" spans="5:7" x14ac:dyDescent="0.2">
      <c r="E840">
        <v>812</v>
      </c>
      <c r="F840">
        <f t="shared" si="34"/>
        <v>22.754000000000001</v>
      </c>
      <c r="G840">
        <f t="shared" si="35"/>
        <v>18</v>
      </c>
    </row>
    <row r="841" spans="5:7" x14ac:dyDescent="0.2">
      <c r="E841">
        <v>813</v>
      </c>
      <c r="F841">
        <f t="shared" si="34"/>
        <v>22.754000000000001</v>
      </c>
      <c r="G841">
        <f t="shared" si="35"/>
        <v>18</v>
      </c>
    </row>
    <row r="842" spans="5:7" x14ac:dyDescent="0.2">
      <c r="E842">
        <v>814</v>
      </c>
      <c r="F842">
        <f t="shared" si="34"/>
        <v>22.754000000000001</v>
      </c>
      <c r="G842">
        <f t="shared" si="35"/>
        <v>18</v>
      </c>
    </row>
    <row r="843" spans="5:7" x14ac:dyDescent="0.2">
      <c r="E843">
        <v>815</v>
      </c>
      <c r="F843">
        <f t="shared" si="34"/>
        <v>22.754000000000001</v>
      </c>
      <c r="G843">
        <f t="shared" si="35"/>
        <v>18</v>
      </c>
    </row>
    <row r="844" spans="5:7" x14ac:dyDescent="0.2">
      <c r="E844">
        <v>816</v>
      </c>
      <c r="F844">
        <f t="shared" si="34"/>
        <v>22.754000000000001</v>
      </c>
      <c r="G844">
        <f t="shared" si="35"/>
        <v>18</v>
      </c>
    </row>
    <row r="845" spans="5:7" x14ac:dyDescent="0.2">
      <c r="E845">
        <v>817</v>
      </c>
      <c r="F845">
        <f t="shared" si="34"/>
        <v>22.754000000000001</v>
      </c>
      <c r="G845">
        <f t="shared" si="35"/>
        <v>18</v>
      </c>
    </row>
    <row r="846" spans="5:7" x14ac:dyDescent="0.2">
      <c r="E846">
        <v>818</v>
      </c>
      <c r="F846">
        <f t="shared" si="34"/>
        <v>22.754000000000001</v>
      </c>
      <c r="G846">
        <f t="shared" si="35"/>
        <v>18</v>
      </c>
    </row>
    <row r="847" spans="5:7" x14ac:dyDescent="0.2">
      <c r="E847">
        <v>819</v>
      </c>
      <c r="F847">
        <f t="shared" si="34"/>
        <v>22.754000000000001</v>
      </c>
      <c r="G847">
        <f t="shared" si="35"/>
        <v>18</v>
      </c>
    </row>
    <row r="848" spans="5:7" x14ac:dyDescent="0.2">
      <c r="E848">
        <v>820</v>
      </c>
      <c r="F848">
        <f t="shared" si="34"/>
        <v>22.754000000000001</v>
      </c>
      <c r="G848">
        <f t="shared" si="35"/>
        <v>18</v>
      </c>
    </row>
    <row r="849" spans="5:7" x14ac:dyDescent="0.2">
      <c r="E849">
        <v>821</v>
      </c>
      <c r="F849">
        <f t="shared" si="34"/>
        <v>22.754000000000001</v>
      </c>
      <c r="G849">
        <f t="shared" si="35"/>
        <v>18</v>
      </c>
    </row>
    <row r="850" spans="5:7" x14ac:dyDescent="0.2">
      <c r="E850">
        <v>822</v>
      </c>
      <c r="F850">
        <f t="shared" si="34"/>
        <v>22.754000000000001</v>
      </c>
      <c r="G850">
        <f t="shared" si="35"/>
        <v>18</v>
      </c>
    </row>
    <row r="851" spans="5:7" x14ac:dyDescent="0.2">
      <c r="E851">
        <v>823</v>
      </c>
      <c r="F851">
        <f t="shared" si="34"/>
        <v>22.754000000000001</v>
      </c>
      <c r="G851">
        <f t="shared" si="35"/>
        <v>18</v>
      </c>
    </row>
    <row r="852" spans="5:7" x14ac:dyDescent="0.2">
      <c r="E852">
        <v>824</v>
      </c>
      <c r="F852">
        <f t="shared" si="34"/>
        <v>22.754000000000001</v>
      </c>
      <c r="G852">
        <f t="shared" si="35"/>
        <v>18</v>
      </c>
    </row>
    <row r="853" spans="5:7" x14ac:dyDescent="0.2">
      <c r="E853">
        <v>825</v>
      </c>
      <c r="F853">
        <f t="shared" si="34"/>
        <v>22.754000000000001</v>
      </c>
      <c r="G853">
        <f t="shared" si="35"/>
        <v>18</v>
      </c>
    </row>
    <row r="854" spans="5:7" x14ac:dyDescent="0.2">
      <c r="E854">
        <v>826</v>
      </c>
      <c r="F854">
        <f t="shared" si="34"/>
        <v>22.21</v>
      </c>
      <c r="G854">
        <f t="shared" si="35"/>
        <v>18</v>
      </c>
    </row>
    <row r="855" spans="5:7" x14ac:dyDescent="0.2">
      <c r="E855">
        <v>827</v>
      </c>
      <c r="F855">
        <f t="shared" si="34"/>
        <v>22.21</v>
      </c>
      <c r="G855">
        <f t="shared" si="35"/>
        <v>18</v>
      </c>
    </row>
    <row r="856" spans="5:7" x14ac:dyDescent="0.2">
      <c r="E856">
        <v>828</v>
      </c>
      <c r="F856">
        <f t="shared" si="34"/>
        <v>22.21</v>
      </c>
      <c r="G856">
        <f t="shared" si="35"/>
        <v>18</v>
      </c>
    </row>
    <row r="857" spans="5:7" x14ac:dyDescent="0.2">
      <c r="E857">
        <v>829</v>
      </c>
      <c r="F857">
        <f t="shared" si="34"/>
        <v>22.21</v>
      </c>
      <c r="G857">
        <f t="shared" si="35"/>
        <v>19</v>
      </c>
    </row>
    <row r="858" spans="5:7" x14ac:dyDescent="0.2">
      <c r="E858">
        <v>830</v>
      </c>
      <c r="F858">
        <f t="shared" si="34"/>
        <v>22.21</v>
      </c>
      <c r="G858">
        <f t="shared" si="35"/>
        <v>19</v>
      </c>
    </row>
    <row r="859" spans="5:7" x14ac:dyDescent="0.2">
      <c r="E859">
        <v>831</v>
      </c>
      <c r="F859">
        <f t="shared" si="34"/>
        <v>22.21</v>
      </c>
      <c r="G859">
        <f t="shared" si="35"/>
        <v>19</v>
      </c>
    </row>
    <row r="860" spans="5:7" x14ac:dyDescent="0.2">
      <c r="E860">
        <v>832</v>
      </c>
      <c r="F860">
        <f t="shared" si="34"/>
        <v>22.21</v>
      </c>
      <c r="G860">
        <f t="shared" si="35"/>
        <v>19</v>
      </c>
    </row>
    <row r="861" spans="5:7" x14ac:dyDescent="0.2">
      <c r="E861">
        <v>833</v>
      </c>
      <c r="F861">
        <f t="shared" si="34"/>
        <v>22.21</v>
      </c>
      <c r="G861">
        <f t="shared" si="35"/>
        <v>19</v>
      </c>
    </row>
    <row r="862" spans="5:7" x14ac:dyDescent="0.2">
      <c r="E862">
        <v>834</v>
      </c>
      <c r="F862">
        <f t="shared" ref="F862:F925" si="36">VLOOKUP(E862,$B$29:$C$135,2)</f>
        <v>22.21</v>
      </c>
      <c r="G862">
        <f t="shared" ref="G862:G925" si="37">INT(((ROW(G834)-1)/46)+1)</f>
        <v>19</v>
      </c>
    </row>
    <row r="863" spans="5:7" x14ac:dyDescent="0.2">
      <c r="E863">
        <v>835</v>
      </c>
      <c r="F863">
        <f t="shared" si="36"/>
        <v>22.21</v>
      </c>
      <c r="G863">
        <f t="shared" si="37"/>
        <v>19</v>
      </c>
    </row>
    <row r="864" spans="5:7" x14ac:dyDescent="0.2">
      <c r="E864">
        <v>836</v>
      </c>
      <c r="F864">
        <f t="shared" si="36"/>
        <v>22.21</v>
      </c>
      <c r="G864">
        <f t="shared" si="37"/>
        <v>19</v>
      </c>
    </row>
    <row r="865" spans="5:7" x14ac:dyDescent="0.2">
      <c r="E865">
        <v>837</v>
      </c>
      <c r="F865">
        <f t="shared" si="36"/>
        <v>22.21</v>
      </c>
      <c r="G865">
        <f t="shared" si="37"/>
        <v>19</v>
      </c>
    </row>
    <row r="866" spans="5:7" x14ac:dyDescent="0.2">
      <c r="E866">
        <v>838</v>
      </c>
      <c r="F866">
        <f t="shared" si="36"/>
        <v>22.21</v>
      </c>
      <c r="G866">
        <f t="shared" si="37"/>
        <v>19</v>
      </c>
    </row>
    <row r="867" spans="5:7" x14ac:dyDescent="0.2">
      <c r="E867">
        <v>839</v>
      </c>
      <c r="F867">
        <f t="shared" si="36"/>
        <v>22.21</v>
      </c>
      <c r="G867">
        <f t="shared" si="37"/>
        <v>19</v>
      </c>
    </row>
    <row r="868" spans="5:7" x14ac:dyDescent="0.2">
      <c r="E868">
        <v>840</v>
      </c>
      <c r="F868">
        <f t="shared" si="36"/>
        <v>22.21</v>
      </c>
      <c r="G868">
        <f t="shared" si="37"/>
        <v>19</v>
      </c>
    </row>
    <row r="869" spans="5:7" x14ac:dyDescent="0.2">
      <c r="E869">
        <v>841</v>
      </c>
      <c r="F869">
        <f t="shared" si="36"/>
        <v>22.21</v>
      </c>
      <c r="G869">
        <f t="shared" si="37"/>
        <v>19</v>
      </c>
    </row>
    <row r="870" spans="5:7" x14ac:dyDescent="0.2">
      <c r="E870">
        <v>842</v>
      </c>
      <c r="F870">
        <f t="shared" si="36"/>
        <v>22.21</v>
      </c>
      <c r="G870">
        <f t="shared" si="37"/>
        <v>19</v>
      </c>
    </row>
    <row r="871" spans="5:7" x14ac:dyDescent="0.2">
      <c r="E871">
        <v>843</v>
      </c>
      <c r="F871">
        <f t="shared" si="36"/>
        <v>22.21</v>
      </c>
      <c r="G871">
        <f t="shared" si="37"/>
        <v>19</v>
      </c>
    </row>
    <row r="872" spans="5:7" x14ac:dyDescent="0.2">
      <c r="E872">
        <v>844</v>
      </c>
      <c r="F872">
        <f t="shared" si="36"/>
        <v>22.21</v>
      </c>
      <c r="G872">
        <f t="shared" si="37"/>
        <v>19</v>
      </c>
    </row>
    <row r="873" spans="5:7" x14ac:dyDescent="0.2">
      <c r="E873">
        <v>845</v>
      </c>
      <c r="F873">
        <f t="shared" si="36"/>
        <v>22.21</v>
      </c>
      <c r="G873">
        <f t="shared" si="37"/>
        <v>19</v>
      </c>
    </row>
    <row r="874" spans="5:7" x14ac:dyDescent="0.2">
      <c r="E874">
        <v>846</v>
      </c>
      <c r="F874">
        <f t="shared" si="36"/>
        <v>22.21</v>
      </c>
      <c r="G874">
        <f t="shared" si="37"/>
        <v>19</v>
      </c>
    </row>
    <row r="875" spans="5:7" x14ac:dyDescent="0.2">
      <c r="E875">
        <v>847</v>
      </c>
      <c r="F875">
        <f t="shared" si="36"/>
        <v>22.21</v>
      </c>
      <c r="G875">
        <f t="shared" si="37"/>
        <v>19</v>
      </c>
    </row>
    <row r="876" spans="5:7" x14ac:dyDescent="0.2">
      <c r="E876">
        <v>848</v>
      </c>
      <c r="F876">
        <f t="shared" si="36"/>
        <v>22.21</v>
      </c>
      <c r="G876">
        <f t="shared" si="37"/>
        <v>19</v>
      </c>
    </row>
    <row r="877" spans="5:7" x14ac:dyDescent="0.2">
      <c r="E877">
        <v>849</v>
      </c>
      <c r="F877">
        <f t="shared" si="36"/>
        <v>22.21</v>
      </c>
      <c r="G877">
        <f t="shared" si="37"/>
        <v>19</v>
      </c>
    </row>
    <row r="878" spans="5:7" x14ac:dyDescent="0.2">
      <c r="E878">
        <v>850</v>
      </c>
      <c r="F878">
        <f t="shared" si="36"/>
        <v>22.21</v>
      </c>
      <c r="G878">
        <f t="shared" si="37"/>
        <v>19</v>
      </c>
    </row>
    <row r="879" spans="5:7" x14ac:dyDescent="0.2">
      <c r="E879">
        <v>851</v>
      </c>
      <c r="F879">
        <f t="shared" si="36"/>
        <v>16.757000000000001</v>
      </c>
      <c r="G879">
        <f t="shared" si="37"/>
        <v>19</v>
      </c>
    </row>
    <row r="880" spans="5:7" x14ac:dyDescent="0.2">
      <c r="E880">
        <v>852</v>
      </c>
      <c r="F880">
        <f t="shared" si="36"/>
        <v>16.757000000000001</v>
      </c>
      <c r="G880">
        <f t="shared" si="37"/>
        <v>19</v>
      </c>
    </row>
    <row r="881" spans="5:7" x14ac:dyDescent="0.2">
      <c r="E881">
        <v>853</v>
      </c>
      <c r="F881">
        <f t="shared" si="36"/>
        <v>16.757000000000001</v>
      </c>
      <c r="G881">
        <f t="shared" si="37"/>
        <v>19</v>
      </c>
    </row>
    <row r="882" spans="5:7" x14ac:dyDescent="0.2">
      <c r="E882">
        <v>854</v>
      </c>
      <c r="F882">
        <f t="shared" si="36"/>
        <v>16.757000000000001</v>
      </c>
      <c r="G882">
        <f t="shared" si="37"/>
        <v>19</v>
      </c>
    </row>
    <row r="883" spans="5:7" x14ac:dyDescent="0.2">
      <c r="E883">
        <v>855</v>
      </c>
      <c r="F883">
        <f t="shared" si="36"/>
        <v>16.757000000000001</v>
      </c>
      <c r="G883">
        <f t="shared" si="37"/>
        <v>19</v>
      </c>
    </row>
    <row r="884" spans="5:7" x14ac:dyDescent="0.2">
      <c r="E884">
        <v>856</v>
      </c>
      <c r="F884">
        <f t="shared" si="36"/>
        <v>16.757000000000001</v>
      </c>
      <c r="G884">
        <f t="shared" si="37"/>
        <v>19</v>
      </c>
    </row>
    <row r="885" spans="5:7" x14ac:dyDescent="0.2">
      <c r="E885">
        <v>857</v>
      </c>
      <c r="F885">
        <f t="shared" si="36"/>
        <v>16.757000000000001</v>
      </c>
      <c r="G885">
        <f t="shared" si="37"/>
        <v>19</v>
      </c>
    </row>
    <row r="886" spans="5:7" x14ac:dyDescent="0.2">
      <c r="E886">
        <v>858</v>
      </c>
      <c r="F886">
        <f t="shared" si="36"/>
        <v>16.757000000000001</v>
      </c>
      <c r="G886">
        <f t="shared" si="37"/>
        <v>19</v>
      </c>
    </row>
    <row r="887" spans="5:7" x14ac:dyDescent="0.2">
      <c r="E887">
        <v>859</v>
      </c>
      <c r="F887">
        <f t="shared" si="36"/>
        <v>16.757000000000001</v>
      </c>
      <c r="G887">
        <f t="shared" si="37"/>
        <v>19</v>
      </c>
    </row>
    <row r="888" spans="5:7" x14ac:dyDescent="0.2">
      <c r="E888">
        <v>860</v>
      </c>
      <c r="F888">
        <f t="shared" si="36"/>
        <v>16.757000000000001</v>
      </c>
      <c r="G888">
        <f t="shared" si="37"/>
        <v>19</v>
      </c>
    </row>
    <row r="889" spans="5:7" x14ac:dyDescent="0.2">
      <c r="E889">
        <v>861</v>
      </c>
      <c r="F889">
        <f t="shared" si="36"/>
        <v>16.757000000000001</v>
      </c>
      <c r="G889">
        <f t="shared" si="37"/>
        <v>19</v>
      </c>
    </row>
    <row r="890" spans="5:7" x14ac:dyDescent="0.2">
      <c r="E890">
        <v>862</v>
      </c>
      <c r="F890">
        <f t="shared" si="36"/>
        <v>16.757000000000001</v>
      </c>
      <c r="G890">
        <f t="shared" si="37"/>
        <v>19</v>
      </c>
    </row>
    <row r="891" spans="5:7" x14ac:dyDescent="0.2">
      <c r="E891">
        <v>863</v>
      </c>
      <c r="F891">
        <f t="shared" si="36"/>
        <v>16.757000000000001</v>
      </c>
      <c r="G891">
        <f t="shared" si="37"/>
        <v>19</v>
      </c>
    </row>
    <row r="892" spans="5:7" x14ac:dyDescent="0.2">
      <c r="E892">
        <v>864</v>
      </c>
      <c r="F892">
        <f t="shared" si="36"/>
        <v>16.757000000000001</v>
      </c>
      <c r="G892">
        <f t="shared" si="37"/>
        <v>19</v>
      </c>
    </row>
    <row r="893" spans="5:7" x14ac:dyDescent="0.2">
      <c r="E893">
        <v>865</v>
      </c>
      <c r="F893">
        <f t="shared" si="36"/>
        <v>16.757000000000001</v>
      </c>
      <c r="G893">
        <f t="shared" si="37"/>
        <v>19</v>
      </c>
    </row>
    <row r="894" spans="5:7" x14ac:dyDescent="0.2">
      <c r="E894">
        <v>866</v>
      </c>
      <c r="F894">
        <f t="shared" si="36"/>
        <v>16.757000000000001</v>
      </c>
      <c r="G894">
        <f t="shared" si="37"/>
        <v>19</v>
      </c>
    </row>
    <row r="895" spans="5:7" x14ac:dyDescent="0.2">
      <c r="E895">
        <v>867</v>
      </c>
      <c r="F895">
        <f t="shared" si="36"/>
        <v>16.757000000000001</v>
      </c>
      <c r="G895">
        <f t="shared" si="37"/>
        <v>19</v>
      </c>
    </row>
    <row r="896" spans="5:7" x14ac:dyDescent="0.2">
      <c r="E896">
        <v>868</v>
      </c>
      <c r="F896">
        <f t="shared" si="36"/>
        <v>16.757000000000001</v>
      </c>
      <c r="G896">
        <f t="shared" si="37"/>
        <v>19</v>
      </c>
    </row>
    <row r="897" spans="5:7" x14ac:dyDescent="0.2">
      <c r="E897">
        <v>869</v>
      </c>
      <c r="F897">
        <f t="shared" si="36"/>
        <v>16.757000000000001</v>
      </c>
      <c r="G897">
        <f t="shared" si="37"/>
        <v>19</v>
      </c>
    </row>
    <row r="898" spans="5:7" x14ac:dyDescent="0.2">
      <c r="E898">
        <v>870</v>
      </c>
      <c r="F898">
        <f t="shared" si="36"/>
        <v>16.757000000000001</v>
      </c>
      <c r="G898">
        <f t="shared" si="37"/>
        <v>19</v>
      </c>
    </row>
    <row r="899" spans="5:7" x14ac:dyDescent="0.2">
      <c r="E899">
        <v>871</v>
      </c>
      <c r="F899">
        <f t="shared" si="36"/>
        <v>16.757000000000001</v>
      </c>
      <c r="G899">
        <f t="shared" si="37"/>
        <v>19</v>
      </c>
    </row>
    <row r="900" spans="5:7" x14ac:dyDescent="0.2">
      <c r="E900">
        <v>872</v>
      </c>
      <c r="F900">
        <f t="shared" si="36"/>
        <v>16.757000000000001</v>
      </c>
      <c r="G900">
        <f t="shared" si="37"/>
        <v>19</v>
      </c>
    </row>
    <row r="901" spans="5:7" x14ac:dyDescent="0.2">
      <c r="E901">
        <v>873</v>
      </c>
      <c r="F901">
        <f t="shared" si="36"/>
        <v>16.757000000000001</v>
      </c>
      <c r="G901">
        <f t="shared" si="37"/>
        <v>19</v>
      </c>
    </row>
    <row r="902" spans="5:7" x14ac:dyDescent="0.2">
      <c r="E902">
        <v>874</v>
      </c>
      <c r="F902">
        <f t="shared" si="36"/>
        <v>16.757000000000001</v>
      </c>
      <c r="G902">
        <f t="shared" si="37"/>
        <v>19</v>
      </c>
    </row>
    <row r="903" spans="5:7" x14ac:dyDescent="0.2">
      <c r="E903">
        <v>875</v>
      </c>
      <c r="F903">
        <f t="shared" si="36"/>
        <v>16.757000000000001</v>
      </c>
      <c r="G903">
        <f t="shared" si="37"/>
        <v>20</v>
      </c>
    </row>
    <row r="904" spans="5:7" x14ac:dyDescent="0.2">
      <c r="E904">
        <v>876</v>
      </c>
      <c r="F904">
        <f t="shared" si="36"/>
        <v>19.404</v>
      </c>
      <c r="G904">
        <f t="shared" si="37"/>
        <v>20</v>
      </c>
    </row>
    <row r="905" spans="5:7" x14ac:dyDescent="0.2">
      <c r="E905">
        <v>877</v>
      </c>
      <c r="F905">
        <f t="shared" si="36"/>
        <v>19.404</v>
      </c>
      <c r="G905">
        <f t="shared" si="37"/>
        <v>20</v>
      </c>
    </row>
    <row r="906" spans="5:7" x14ac:dyDescent="0.2">
      <c r="E906">
        <v>878</v>
      </c>
      <c r="F906">
        <f t="shared" si="36"/>
        <v>19.404</v>
      </c>
      <c r="G906">
        <f t="shared" si="37"/>
        <v>20</v>
      </c>
    </row>
    <row r="907" spans="5:7" x14ac:dyDescent="0.2">
      <c r="E907">
        <v>879</v>
      </c>
      <c r="F907">
        <f t="shared" si="36"/>
        <v>19.404</v>
      </c>
      <c r="G907">
        <f t="shared" si="37"/>
        <v>20</v>
      </c>
    </row>
    <row r="908" spans="5:7" x14ac:dyDescent="0.2">
      <c r="E908">
        <v>880</v>
      </c>
      <c r="F908">
        <f t="shared" si="36"/>
        <v>19.404</v>
      </c>
      <c r="G908">
        <f t="shared" si="37"/>
        <v>20</v>
      </c>
    </row>
    <row r="909" spans="5:7" x14ac:dyDescent="0.2">
      <c r="E909">
        <v>881</v>
      </c>
      <c r="F909">
        <f t="shared" si="36"/>
        <v>19.404</v>
      </c>
      <c r="G909">
        <f t="shared" si="37"/>
        <v>20</v>
      </c>
    </row>
    <row r="910" spans="5:7" x14ac:dyDescent="0.2">
      <c r="E910">
        <v>882</v>
      </c>
      <c r="F910">
        <f t="shared" si="36"/>
        <v>19.404</v>
      </c>
      <c r="G910">
        <f t="shared" si="37"/>
        <v>20</v>
      </c>
    </row>
    <row r="911" spans="5:7" x14ac:dyDescent="0.2">
      <c r="E911">
        <v>883</v>
      </c>
      <c r="F911">
        <f t="shared" si="36"/>
        <v>19.404</v>
      </c>
      <c r="G911">
        <f t="shared" si="37"/>
        <v>20</v>
      </c>
    </row>
    <row r="912" spans="5:7" x14ac:dyDescent="0.2">
      <c r="E912">
        <v>884</v>
      </c>
      <c r="F912">
        <f t="shared" si="36"/>
        <v>19.404</v>
      </c>
      <c r="G912">
        <f t="shared" si="37"/>
        <v>20</v>
      </c>
    </row>
    <row r="913" spans="5:7" x14ac:dyDescent="0.2">
      <c r="E913">
        <v>885</v>
      </c>
      <c r="F913">
        <f t="shared" si="36"/>
        <v>19.404</v>
      </c>
      <c r="G913">
        <f t="shared" si="37"/>
        <v>20</v>
      </c>
    </row>
    <row r="914" spans="5:7" x14ac:dyDescent="0.2">
      <c r="E914">
        <v>886</v>
      </c>
      <c r="F914">
        <f t="shared" si="36"/>
        <v>19.404</v>
      </c>
      <c r="G914">
        <f t="shared" si="37"/>
        <v>20</v>
      </c>
    </row>
    <row r="915" spans="5:7" x14ac:dyDescent="0.2">
      <c r="E915">
        <v>887</v>
      </c>
      <c r="F915">
        <f t="shared" si="36"/>
        <v>19.404</v>
      </c>
      <c r="G915">
        <f t="shared" si="37"/>
        <v>20</v>
      </c>
    </row>
    <row r="916" spans="5:7" x14ac:dyDescent="0.2">
      <c r="E916">
        <v>888</v>
      </c>
      <c r="F916">
        <f t="shared" si="36"/>
        <v>19.404</v>
      </c>
      <c r="G916">
        <f t="shared" si="37"/>
        <v>20</v>
      </c>
    </row>
    <row r="917" spans="5:7" x14ac:dyDescent="0.2">
      <c r="E917">
        <v>889</v>
      </c>
      <c r="F917">
        <f t="shared" si="36"/>
        <v>19.404</v>
      </c>
      <c r="G917">
        <f t="shared" si="37"/>
        <v>20</v>
      </c>
    </row>
    <row r="918" spans="5:7" x14ac:dyDescent="0.2">
      <c r="E918">
        <v>890</v>
      </c>
      <c r="F918">
        <f t="shared" si="36"/>
        <v>19.404</v>
      </c>
      <c r="G918">
        <f t="shared" si="37"/>
        <v>20</v>
      </c>
    </row>
    <row r="919" spans="5:7" x14ac:dyDescent="0.2">
      <c r="E919">
        <v>891</v>
      </c>
      <c r="F919">
        <f t="shared" si="36"/>
        <v>19.404</v>
      </c>
      <c r="G919">
        <f t="shared" si="37"/>
        <v>20</v>
      </c>
    </row>
    <row r="920" spans="5:7" x14ac:dyDescent="0.2">
      <c r="E920">
        <v>892</v>
      </c>
      <c r="F920">
        <f t="shared" si="36"/>
        <v>19.404</v>
      </c>
      <c r="G920">
        <f t="shared" si="37"/>
        <v>20</v>
      </c>
    </row>
    <row r="921" spans="5:7" x14ac:dyDescent="0.2">
      <c r="E921">
        <v>893</v>
      </c>
      <c r="F921">
        <f t="shared" si="36"/>
        <v>19.404</v>
      </c>
      <c r="G921">
        <f t="shared" si="37"/>
        <v>20</v>
      </c>
    </row>
    <row r="922" spans="5:7" x14ac:dyDescent="0.2">
      <c r="E922">
        <v>894</v>
      </c>
      <c r="F922">
        <f t="shared" si="36"/>
        <v>19.404</v>
      </c>
      <c r="G922">
        <f t="shared" si="37"/>
        <v>20</v>
      </c>
    </row>
    <row r="923" spans="5:7" x14ac:dyDescent="0.2">
      <c r="E923">
        <v>895</v>
      </c>
      <c r="F923">
        <f t="shared" si="36"/>
        <v>19.404</v>
      </c>
      <c r="G923">
        <f t="shared" si="37"/>
        <v>20</v>
      </c>
    </row>
    <row r="924" spans="5:7" x14ac:dyDescent="0.2">
      <c r="E924">
        <v>896</v>
      </c>
      <c r="F924">
        <f t="shared" si="36"/>
        <v>19.404</v>
      </c>
      <c r="G924">
        <f t="shared" si="37"/>
        <v>20</v>
      </c>
    </row>
    <row r="925" spans="5:7" x14ac:dyDescent="0.2">
      <c r="E925">
        <v>897</v>
      </c>
      <c r="F925">
        <f t="shared" si="36"/>
        <v>19.404</v>
      </c>
      <c r="G925">
        <f t="shared" si="37"/>
        <v>20</v>
      </c>
    </row>
    <row r="926" spans="5:7" x14ac:dyDescent="0.2">
      <c r="E926">
        <v>898</v>
      </c>
      <c r="F926">
        <f t="shared" ref="F926:F989" si="38">VLOOKUP(E926,$B$29:$C$135,2)</f>
        <v>19.404</v>
      </c>
      <c r="G926">
        <f t="shared" ref="G926:G989" si="39">INT(((ROW(G898)-1)/46)+1)</f>
        <v>20</v>
      </c>
    </row>
    <row r="927" spans="5:7" x14ac:dyDescent="0.2">
      <c r="E927">
        <v>899</v>
      </c>
      <c r="F927">
        <f t="shared" si="38"/>
        <v>19.404</v>
      </c>
      <c r="G927">
        <f t="shared" si="39"/>
        <v>20</v>
      </c>
    </row>
    <row r="928" spans="5:7" x14ac:dyDescent="0.2">
      <c r="E928">
        <v>900</v>
      </c>
      <c r="F928">
        <f t="shared" si="38"/>
        <v>19.404</v>
      </c>
      <c r="G928">
        <f t="shared" si="39"/>
        <v>20</v>
      </c>
    </row>
    <row r="929" spans="5:7" x14ac:dyDescent="0.2">
      <c r="E929">
        <v>901</v>
      </c>
      <c r="F929">
        <f t="shared" si="38"/>
        <v>21.132000000000001</v>
      </c>
      <c r="G929">
        <f t="shared" si="39"/>
        <v>20</v>
      </c>
    </row>
    <row r="930" spans="5:7" x14ac:dyDescent="0.2">
      <c r="E930">
        <v>902</v>
      </c>
      <c r="F930">
        <f t="shared" si="38"/>
        <v>21.132000000000001</v>
      </c>
      <c r="G930">
        <f t="shared" si="39"/>
        <v>20</v>
      </c>
    </row>
    <row r="931" spans="5:7" x14ac:dyDescent="0.2">
      <c r="E931">
        <v>903</v>
      </c>
      <c r="F931">
        <f t="shared" si="38"/>
        <v>21.132000000000001</v>
      </c>
      <c r="G931">
        <f t="shared" si="39"/>
        <v>20</v>
      </c>
    </row>
    <row r="932" spans="5:7" x14ac:dyDescent="0.2">
      <c r="E932">
        <v>904</v>
      </c>
      <c r="F932">
        <f t="shared" si="38"/>
        <v>21.132000000000001</v>
      </c>
      <c r="G932">
        <f t="shared" si="39"/>
        <v>20</v>
      </c>
    </row>
    <row r="933" spans="5:7" x14ac:dyDescent="0.2">
      <c r="E933">
        <v>905</v>
      </c>
      <c r="F933">
        <f t="shared" si="38"/>
        <v>21.132000000000001</v>
      </c>
      <c r="G933">
        <f t="shared" si="39"/>
        <v>20</v>
      </c>
    </row>
    <row r="934" spans="5:7" x14ac:dyDescent="0.2">
      <c r="E934">
        <v>906</v>
      </c>
      <c r="F934">
        <f t="shared" si="38"/>
        <v>21.132000000000001</v>
      </c>
      <c r="G934">
        <f t="shared" si="39"/>
        <v>20</v>
      </c>
    </row>
    <row r="935" spans="5:7" x14ac:dyDescent="0.2">
      <c r="E935">
        <v>907</v>
      </c>
      <c r="F935">
        <f t="shared" si="38"/>
        <v>21.132000000000001</v>
      </c>
      <c r="G935">
        <f t="shared" si="39"/>
        <v>20</v>
      </c>
    </row>
    <row r="936" spans="5:7" x14ac:dyDescent="0.2">
      <c r="E936">
        <v>908</v>
      </c>
      <c r="F936">
        <f t="shared" si="38"/>
        <v>21.132000000000001</v>
      </c>
      <c r="G936">
        <f t="shared" si="39"/>
        <v>20</v>
      </c>
    </row>
    <row r="937" spans="5:7" x14ac:dyDescent="0.2">
      <c r="E937">
        <v>909</v>
      </c>
      <c r="F937">
        <f t="shared" si="38"/>
        <v>21.132000000000001</v>
      </c>
      <c r="G937">
        <f t="shared" si="39"/>
        <v>20</v>
      </c>
    </row>
    <row r="938" spans="5:7" x14ac:dyDescent="0.2">
      <c r="E938">
        <v>910</v>
      </c>
      <c r="F938">
        <f t="shared" si="38"/>
        <v>21.132000000000001</v>
      </c>
      <c r="G938">
        <f t="shared" si="39"/>
        <v>20</v>
      </c>
    </row>
    <row r="939" spans="5:7" x14ac:dyDescent="0.2">
      <c r="E939">
        <v>911</v>
      </c>
      <c r="F939">
        <f t="shared" si="38"/>
        <v>21.132000000000001</v>
      </c>
      <c r="G939">
        <f t="shared" si="39"/>
        <v>20</v>
      </c>
    </row>
    <row r="940" spans="5:7" x14ac:dyDescent="0.2">
      <c r="E940">
        <v>912</v>
      </c>
      <c r="F940">
        <f t="shared" si="38"/>
        <v>21.132000000000001</v>
      </c>
      <c r="G940">
        <f t="shared" si="39"/>
        <v>20</v>
      </c>
    </row>
    <row r="941" spans="5:7" x14ac:dyDescent="0.2">
      <c r="E941">
        <v>913</v>
      </c>
      <c r="F941">
        <f t="shared" si="38"/>
        <v>21.132000000000001</v>
      </c>
      <c r="G941">
        <f t="shared" si="39"/>
        <v>20</v>
      </c>
    </row>
    <row r="942" spans="5:7" x14ac:dyDescent="0.2">
      <c r="E942">
        <v>914</v>
      </c>
      <c r="F942">
        <f t="shared" si="38"/>
        <v>21.132000000000001</v>
      </c>
      <c r="G942">
        <f t="shared" si="39"/>
        <v>20</v>
      </c>
    </row>
    <row r="943" spans="5:7" x14ac:dyDescent="0.2">
      <c r="E943">
        <v>915</v>
      </c>
      <c r="F943">
        <f t="shared" si="38"/>
        <v>21.132000000000001</v>
      </c>
      <c r="G943">
        <f t="shared" si="39"/>
        <v>20</v>
      </c>
    </row>
    <row r="944" spans="5:7" x14ac:dyDescent="0.2">
      <c r="E944">
        <v>916</v>
      </c>
      <c r="F944">
        <f t="shared" si="38"/>
        <v>21.132000000000001</v>
      </c>
      <c r="G944">
        <f t="shared" si="39"/>
        <v>20</v>
      </c>
    </row>
    <row r="945" spans="5:7" x14ac:dyDescent="0.2">
      <c r="E945">
        <v>917</v>
      </c>
      <c r="F945">
        <f t="shared" si="38"/>
        <v>21.132000000000001</v>
      </c>
      <c r="G945">
        <f t="shared" si="39"/>
        <v>20</v>
      </c>
    </row>
    <row r="946" spans="5:7" x14ac:dyDescent="0.2">
      <c r="E946">
        <v>918</v>
      </c>
      <c r="F946">
        <f t="shared" si="38"/>
        <v>21.132000000000001</v>
      </c>
      <c r="G946">
        <f t="shared" si="39"/>
        <v>20</v>
      </c>
    </row>
    <row r="947" spans="5:7" x14ac:dyDescent="0.2">
      <c r="E947">
        <v>919</v>
      </c>
      <c r="F947">
        <f t="shared" si="38"/>
        <v>21.132000000000001</v>
      </c>
      <c r="G947">
        <f t="shared" si="39"/>
        <v>20</v>
      </c>
    </row>
    <row r="948" spans="5:7" x14ac:dyDescent="0.2">
      <c r="E948">
        <v>920</v>
      </c>
      <c r="F948">
        <f t="shared" si="38"/>
        <v>21.132000000000001</v>
      </c>
      <c r="G948">
        <f t="shared" si="39"/>
        <v>20</v>
      </c>
    </row>
    <row r="949" spans="5:7" x14ac:dyDescent="0.2">
      <c r="E949">
        <v>921</v>
      </c>
      <c r="F949">
        <f t="shared" si="38"/>
        <v>21.132000000000001</v>
      </c>
      <c r="G949">
        <f t="shared" si="39"/>
        <v>21</v>
      </c>
    </row>
    <row r="950" spans="5:7" x14ac:dyDescent="0.2">
      <c r="E950">
        <v>922</v>
      </c>
      <c r="F950">
        <f t="shared" si="38"/>
        <v>21.132000000000001</v>
      </c>
      <c r="G950">
        <f t="shared" si="39"/>
        <v>21</v>
      </c>
    </row>
    <row r="951" spans="5:7" x14ac:dyDescent="0.2">
      <c r="E951">
        <v>923</v>
      </c>
      <c r="F951">
        <f t="shared" si="38"/>
        <v>21.132000000000001</v>
      </c>
      <c r="G951">
        <f t="shared" si="39"/>
        <v>21</v>
      </c>
    </row>
    <row r="952" spans="5:7" x14ac:dyDescent="0.2">
      <c r="E952">
        <v>924</v>
      </c>
      <c r="F952">
        <f t="shared" si="38"/>
        <v>21.132000000000001</v>
      </c>
      <c r="G952">
        <f t="shared" si="39"/>
        <v>21</v>
      </c>
    </row>
    <row r="953" spans="5:7" x14ac:dyDescent="0.2">
      <c r="E953">
        <v>925</v>
      </c>
      <c r="F953">
        <f t="shared" si="38"/>
        <v>21.132000000000001</v>
      </c>
      <c r="G953">
        <f t="shared" si="39"/>
        <v>21</v>
      </c>
    </row>
    <row r="954" spans="5:7" x14ac:dyDescent="0.2">
      <c r="E954">
        <v>926</v>
      </c>
      <c r="F954">
        <f t="shared" si="38"/>
        <v>21.186</v>
      </c>
      <c r="G954">
        <f t="shared" si="39"/>
        <v>21</v>
      </c>
    </row>
    <row r="955" spans="5:7" x14ac:dyDescent="0.2">
      <c r="E955">
        <v>927</v>
      </c>
      <c r="F955">
        <f t="shared" si="38"/>
        <v>21.186</v>
      </c>
      <c r="G955">
        <f t="shared" si="39"/>
        <v>21</v>
      </c>
    </row>
    <row r="956" spans="5:7" x14ac:dyDescent="0.2">
      <c r="E956">
        <v>928</v>
      </c>
      <c r="F956">
        <f t="shared" si="38"/>
        <v>21.186</v>
      </c>
      <c r="G956">
        <f t="shared" si="39"/>
        <v>21</v>
      </c>
    </row>
    <row r="957" spans="5:7" x14ac:dyDescent="0.2">
      <c r="E957">
        <v>929</v>
      </c>
      <c r="F957">
        <f t="shared" si="38"/>
        <v>21.186</v>
      </c>
      <c r="G957">
        <f t="shared" si="39"/>
        <v>21</v>
      </c>
    </row>
    <row r="958" spans="5:7" x14ac:dyDescent="0.2">
      <c r="E958">
        <v>930</v>
      </c>
      <c r="F958">
        <f t="shared" si="38"/>
        <v>21.186</v>
      </c>
      <c r="G958">
        <f t="shared" si="39"/>
        <v>21</v>
      </c>
    </row>
    <row r="959" spans="5:7" x14ac:dyDescent="0.2">
      <c r="E959">
        <v>931</v>
      </c>
      <c r="F959">
        <f t="shared" si="38"/>
        <v>21.186</v>
      </c>
      <c r="G959">
        <f t="shared" si="39"/>
        <v>21</v>
      </c>
    </row>
    <row r="960" spans="5:7" x14ac:dyDescent="0.2">
      <c r="E960">
        <v>932</v>
      </c>
      <c r="F960">
        <f t="shared" si="38"/>
        <v>21.186</v>
      </c>
      <c r="G960">
        <f t="shared" si="39"/>
        <v>21</v>
      </c>
    </row>
    <row r="961" spans="5:7" x14ac:dyDescent="0.2">
      <c r="E961">
        <v>933</v>
      </c>
      <c r="F961">
        <f t="shared" si="38"/>
        <v>21.186</v>
      </c>
      <c r="G961">
        <f t="shared" si="39"/>
        <v>21</v>
      </c>
    </row>
    <row r="962" spans="5:7" x14ac:dyDescent="0.2">
      <c r="E962">
        <v>934</v>
      </c>
      <c r="F962">
        <f t="shared" si="38"/>
        <v>21.186</v>
      </c>
      <c r="G962">
        <f t="shared" si="39"/>
        <v>21</v>
      </c>
    </row>
    <row r="963" spans="5:7" x14ac:dyDescent="0.2">
      <c r="E963">
        <v>935</v>
      </c>
      <c r="F963">
        <f t="shared" si="38"/>
        <v>21.186</v>
      </c>
      <c r="G963">
        <f t="shared" si="39"/>
        <v>21</v>
      </c>
    </row>
    <row r="964" spans="5:7" x14ac:dyDescent="0.2">
      <c r="E964">
        <v>936</v>
      </c>
      <c r="F964">
        <f t="shared" si="38"/>
        <v>21.186</v>
      </c>
      <c r="G964">
        <f t="shared" si="39"/>
        <v>21</v>
      </c>
    </row>
    <row r="965" spans="5:7" x14ac:dyDescent="0.2">
      <c r="E965">
        <v>937</v>
      </c>
      <c r="F965">
        <f t="shared" si="38"/>
        <v>21.186</v>
      </c>
      <c r="G965">
        <f t="shared" si="39"/>
        <v>21</v>
      </c>
    </row>
    <row r="966" spans="5:7" x14ac:dyDescent="0.2">
      <c r="E966">
        <v>938</v>
      </c>
      <c r="F966">
        <f t="shared" si="38"/>
        <v>21.186</v>
      </c>
      <c r="G966">
        <f t="shared" si="39"/>
        <v>21</v>
      </c>
    </row>
    <row r="967" spans="5:7" x14ac:dyDescent="0.2">
      <c r="E967">
        <v>939</v>
      </c>
      <c r="F967">
        <f t="shared" si="38"/>
        <v>21.186</v>
      </c>
      <c r="G967">
        <f t="shared" si="39"/>
        <v>21</v>
      </c>
    </row>
    <row r="968" spans="5:7" x14ac:dyDescent="0.2">
      <c r="E968">
        <v>940</v>
      </c>
      <c r="F968">
        <f t="shared" si="38"/>
        <v>21.186</v>
      </c>
      <c r="G968">
        <f t="shared" si="39"/>
        <v>21</v>
      </c>
    </row>
    <row r="969" spans="5:7" x14ac:dyDescent="0.2">
      <c r="E969">
        <v>941</v>
      </c>
      <c r="F969">
        <f t="shared" si="38"/>
        <v>21.186</v>
      </c>
      <c r="G969">
        <f t="shared" si="39"/>
        <v>21</v>
      </c>
    </row>
    <row r="970" spans="5:7" x14ac:dyDescent="0.2">
      <c r="E970">
        <v>942</v>
      </c>
      <c r="F970">
        <f t="shared" si="38"/>
        <v>21.186</v>
      </c>
      <c r="G970">
        <f t="shared" si="39"/>
        <v>21</v>
      </c>
    </row>
    <row r="971" spans="5:7" x14ac:dyDescent="0.2">
      <c r="E971">
        <v>943</v>
      </c>
      <c r="F971">
        <f t="shared" si="38"/>
        <v>21.186</v>
      </c>
      <c r="G971">
        <f t="shared" si="39"/>
        <v>21</v>
      </c>
    </row>
    <row r="972" spans="5:7" x14ac:dyDescent="0.2">
      <c r="E972">
        <v>944</v>
      </c>
      <c r="F972">
        <f t="shared" si="38"/>
        <v>21.186</v>
      </c>
      <c r="G972">
        <f t="shared" si="39"/>
        <v>21</v>
      </c>
    </row>
    <row r="973" spans="5:7" x14ac:dyDescent="0.2">
      <c r="E973">
        <v>945</v>
      </c>
      <c r="F973">
        <f t="shared" si="38"/>
        <v>21.186</v>
      </c>
      <c r="G973">
        <f t="shared" si="39"/>
        <v>21</v>
      </c>
    </row>
    <row r="974" spans="5:7" x14ac:dyDescent="0.2">
      <c r="E974">
        <v>946</v>
      </c>
      <c r="F974">
        <f t="shared" si="38"/>
        <v>21.186</v>
      </c>
      <c r="G974">
        <f t="shared" si="39"/>
        <v>21</v>
      </c>
    </row>
    <row r="975" spans="5:7" x14ac:dyDescent="0.2">
      <c r="E975">
        <v>947</v>
      </c>
      <c r="F975">
        <f t="shared" si="38"/>
        <v>21.186</v>
      </c>
      <c r="G975">
        <f t="shared" si="39"/>
        <v>21</v>
      </c>
    </row>
    <row r="976" spans="5:7" x14ac:dyDescent="0.2">
      <c r="E976">
        <v>948</v>
      </c>
      <c r="F976">
        <f t="shared" si="38"/>
        <v>21.186</v>
      </c>
      <c r="G976">
        <f t="shared" si="39"/>
        <v>21</v>
      </c>
    </row>
    <row r="977" spans="5:7" x14ac:dyDescent="0.2">
      <c r="E977">
        <v>949</v>
      </c>
      <c r="F977">
        <f t="shared" si="38"/>
        <v>21.186</v>
      </c>
      <c r="G977">
        <f t="shared" si="39"/>
        <v>21</v>
      </c>
    </row>
    <row r="978" spans="5:7" x14ac:dyDescent="0.2">
      <c r="E978">
        <v>950</v>
      </c>
      <c r="F978">
        <f t="shared" si="38"/>
        <v>21.186</v>
      </c>
      <c r="G978">
        <f t="shared" si="39"/>
        <v>21</v>
      </c>
    </row>
    <row r="979" spans="5:7" x14ac:dyDescent="0.2">
      <c r="E979">
        <v>951</v>
      </c>
      <c r="F979">
        <f t="shared" si="38"/>
        <v>24.338999999999999</v>
      </c>
      <c r="G979">
        <f t="shared" si="39"/>
        <v>21</v>
      </c>
    </row>
    <row r="980" spans="5:7" x14ac:dyDescent="0.2">
      <c r="E980">
        <v>952</v>
      </c>
      <c r="F980">
        <f t="shared" si="38"/>
        <v>24.338999999999999</v>
      </c>
      <c r="G980">
        <f t="shared" si="39"/>
        <v>21</v>
      </c>
    </row>
    <row r="981" spans="5:7" x14ac:dyDescent="0.2">
      <c r="E981">
        <v>953</v>
      </c>
      <c r="F981">
        <f t="shared" si="38"/>
        <v>24.338999999999999</v>
      </c>
      <c r="G981">
        <f t="shared" si="39"/>
        <v>21</v>
      </c>
    </row>
    <row r="982" spans="5:7" x14ac:dyDescent="0.2">
      <c r="E982">
        <v>954</v>
      </c>
      <c r="F982">
        <f t="shared" si="38"/>
        <v>24.338999999999999</v>
      </c>
      <c r="G982">
        <f t="shared" si="39"/>
        <v>21</v>
      </c>
    </row>
    <row r="983" spans="5:7" x14ac:dyDescent="0.2">
      <c r="E983">
        <v>955</v>
      </c>
      <c r="F983">
        <f t="shared" si="38"/>
        <v>24.338999999999999</v>
      </c>
      <c r="G983">
        <f t="shared" si="39"/>
        <v>21</v>
      </c>
    </row>
    <row r="984" spans="5:7" x14ac:dyDescent="0.2">
      <c r="E984">
        <v>956</v>
      </c>
      <c r="F984">
        <f t="shared" si="38"/>
        <v>24.338999999999999</v>
      </c>
      <c r="G984">
        <f t="shared" si="39"/>
        <v>21</v>
      </c>
    </row>
    <row r="985" spans="5:7" x14ac:dyDescent="0.2">
      <c r="E985">
        <v>957</v>
      </c>
      <c r="F985">
        <f t="shared" si="38"/>
        <v>24.338999999999999</v>
      </c>
      <c r="G985">
        <f t="shared" si="39"/>
        <v>21</v>
      </c>
    </row>
    <row r="986" spans="5:7" x14ac:dyDescent="0.2">
      <c r="E986">
        <v>958</v>
      </c>
      <c r="F986">
        <f t="shared" si="38"/>
        <v>24.338999999999999</v>
      </c>
      <c r="G986">
        <f t="shared" si="39"/>
        <v>21</v>
      </c>
    </row>
    <row r="987" spans="5:7" x14ac:dyDescent="0.2">
      <c r="E987">
        <v>959</v>
      </c>
      <c r="F987">
        <f t="shared" si="38"/>
        <v>24.338999999999999</v>
      </c>
      <c r="G987">
        <f t="shared" si="39"/>
        <v>21</v>
      </c>
    </row>
    <row r="988" spans="5:7" x14ac:dyDescent="0.2">
      <c r="E988">
        <v>960</v>
      </c>
      <c r="F988">
        <f t="shared" si="38"/>
        <v>24.338999999999999</v>
      </c>
      <c r="G988">
        <f t="shared" si="39"/>
        <v>21</v>
      </c>
    </row>
    <row r="989" spans="5:7" x14ac:dyDescent="0.2">
      <c r="E989">
        <v>961</v>
      </c>
      <c r="F989">
        <f t="shared" si="38"/>
        <v>24.338999999999999</v>
      </c>
      <c r="G989">
        <f t="shared" si="39"/>
        <v>21</v>
      </c>
    </row>
    <row r="990" spans="5:7" x14ac:dyDescent="0.2">
      <c r="E990">
        <v>962</v>
      </c>
      <c r="F990">
        <f t="shared" ref="F990:F1053" si="40">VLOOKUP(E990,$B$29:$C$135,2)</f>
        <v>24.338999999999999</v>
      </c>
      <c r="G990">
        <f t="shared" ref="G990:G1053" si="41">INT(((ROW(G962)-1)/46)+1)</f>
        <v>21</v>
      </c>
    </row>
    <row r="991" spans="5:7" x14ac:dyDescent="0.2">
      <c r="E991">
        <v>963</v>
      </c>
      <c r="F991">
        <f t="shared" si="40"/>
        <v>24.338999999999999</v>
      </c>
      <c r="G991">
        <f t="shared" si="41"/>
        <v>21</v>
      </c>
    </row>
    <row r="992" spans="5:7" x14ac:dyDescent="0.2">
      <c r="E992">
        <v>964</v>
      </c>
      <c r="F992">
        <f t="shared" si="40"/>
        <v>24.338999999999999</v>
      </c>
      <c r="G992">
        <f t="shared" si="41"/>
        <v>21</v>
      </c>
    </row>
    <row r="993" spans="5:7" x14ac:dyDescent="0.2">
      <c r="E993">
        <v>965</v>
      </c>
      <c r="F993">
        <f t="shared" si="40"/>
        <v>24.338999999999999</v>
      </c>
      <c r="G993">
        <f t="shared" si="41"/>
        <v>21</v>
      </c>
    </row>
    <row r="994" spans="5:7" x14ac:dyDescent="0.2">
      <c r="E994">
        <v>966</v>
      </c>
      <c r="F994">
        <f t="shared" si="40"/>
        <v>24.338999999999999</v>
      </c>
      <c r="G994">
        <f t="shared" si="41"/>
        <v>21</v>
      </c>
    </row>
    <row r="995" spans="5:7" x14ac:dyDescent="0.2">
      <c r="E995">
        <v>967</v>
      </c>
      <c r="F995">
        <f t="shared" si="40"/>
        <v>24.338999999999999</v>
      </c>
      <c r="G995">
        <f t="shared" si="41"/>
        <v>22</v>
      </c>
    </row>
    <row r="996" spans="5:7" x14ac:dyDescent="0.2">
      <c r="E996">
        <v>968</v>
      </c>
      <c r="F996">
        <f t="shared" si="40"/>
        <v>24.338999999999999</v>
      </c>
      <c r="G996">
        <f t="shared" si="41"/>
        <v>22</v>
      </c>
    </row>
    <row r="997" spans="5:7" x14ac:dyDescent="0.2">
      <c r="E997">
        <v>969</v>
      </c>
      <c r="F997">
        <f t="shared" si="40"/>
        <v>24.338999999999999</v>
      </c>
      <c r="G997">
        <f t="shared" si="41"/>
        <v>22</v>
      </c>
    </row>
    <row r="998" spans="5:7" x14ac:dyDescent="0.2">
      <c r="E998">
        <v>970</v>
      </c>
      <c r="F998">
        <f t="shared" si="40"/>
        <v>24.338999999999999</v>
      </c>
      <c r="G998">
        <f t="shared" si="41"/>
        <v>22</v>
      </c>
    </row>
    <row r="999" spans="5:7" x14ac:dyDescent="0.2">
      <c r="E999">
        <v>971</v>
      </c>
      <c r="F999">
        <f t="shared" si="40"/>
        <v>24.338999999999999</v>
      </c>
      <c r="G999">
        <f t="shared" si="41"/>
        <v>22</v>
      </c>
    </row>
    <row r="1000" spans="5:7" x14ac:dyDescent="0.2">
      <c r="E1000">
        <v>972</v>
      </c>
      <c r="F1000">
        <f t="shared" si="40"/>
        <v>24.338999999999999</v>
      </c>
      <c r="G1000">
        <f t="shared" si="41"/>
        <v>22</v>
      </c>
    </row>
    <row r="1001" spans="5:7" x14ac:dyDescent="0.2">
      <c r="E1001">
        <v>973</v>
      </c>
      <c r="F1001">
        <f t="shared" si="40"/>
        <v>24.338999999999999</v>
      </c>
      <c r="G1001">
        <f t="shared" si="41"/>
        <v>22</v>
      </c>
    </row>
    <row r="1002" spans="5:7" x14ac:dyDescent="0.2">
      <c r="E1002">
        <v>974</v>
      </c>
      <c r="F1002">
        <f t="shared" si="40"/>
        <v>24.338999999999999</v>
      </c>
      <c r="G1002">
        <f t="shared" si="41"/>
        <v>22</v>
      </c>
    </row>
    <row r="1003" spans="5:7" x14ac:dyDescent="0.2">
      <c r="E1003">
        <v>975</v>
      </c>
      <c r="F1003">
        <f t="shared" si="40"/>
        <v>24.338999999999999</v>
      </c>
      <c r="G1003">
        <f t="shared" si="41"/>
        <v>22</v>
      </c>
    </row>
    <row r="1004" spans="5:7" x14ac:dyDescent="0.2">
      <c r="E1004">
        <v>976</v>
      </c>
      <c r="F1004">
        <f t="shared" si="40"/>
        <v>23.59</v>
      </c>
      <c r="G1004">
        <f t="shared" si="41"/>
        <v>22</v>
      </c>
    </row>
    <row r="1005" spans="5:7" x14ac:dyDescent="0.2">
      <c r="E1005">
        <v>977</v>
      </c>
      <c r="F1005">
        <f t="shared" si="40"/>
        <v>23.59</v>
      </c>
      <c r="G1005">
        <f t="shared" si="41"/>
        <v>22</v>
      </c>
    </row>
    <row r="1006" spans="5:7" x14ac:dyDescent="0.2">
      <c r="E1006">
        <v>978</v>
      </c>
      <c r="F1006">
        <f t="shared" si="40"/>
        <v>23.59</v>
      </c>
      <c r="G1006">
        <f t="shared" si="41"/>
        <v>22</v>
      </c>
    </row>
    <row r="1007" spans="5:7" x14ac:dyDescent="0.2">
      <c r="E1007">
        <v>979</v>
      </c>
      <c r="F1007">
        <f t="shared" si="40"/>
        <v>23.59</v>
      </c>
      <c r="G1007">
        <f t="shared" si="41"/>
        <v>22</v>
      </c>
    </row>
    <row r="1008" spans="5:7" x14ac:dyDescent="0.2">
      <c r="E1008">
        <v>980</v>
      </c>
      <c r="F1008">
        <f t="shared" si="40"/>
        <v>23.59</v>
      </c>
      <c r="G1008">
        <f t="shared" si="41"/>
        <v>22</v>
      </c>
    </row>
    <row r="1009" spans="5:7" x14ac:dyDescent="0.2">
      <c r="E1009">
        <v>981</v>
      </c>
      <c r="F1009">
        <f t="shared" si="40"/>
        <v>23.59</v>
      </c>
      <c r="G1009">
        <f t="shared" si="41"/>
        <v>22</v>
      </c>
    </row>
    <row r="1010" spans="5:7" x14ac:dyDescent="0.2">
      <c r="E1010">
        <v>982</v>
      </c>
      <c r="F1010">
        <f t="shared" si="40"/>
        <v>23.59</v>
      </c>
      <c r="G1010">
        <f t="shared" si="41"/>
        <v>22</v>
      </c>
    </row>
    <row r="1011" spans="5:7" x14ac:dyDescent="0.2">
      <c r="E1011">
        <v>983</v>
      </c>
      <c r="F1011">
        <f t="shared" si="40"/>
        <v>23.59</v>
      </c>
      <c r="G1011">
        <f t="shared" si="41"/>
        <v>22</v>
      </c>
    </row>
    <row r="1012" spans="5:7" x14ac:dyDescent="0.2">
      <c r="E1012">
        <v>984</v>
      </c>
      <c r="F1012">
        <f t="shared" si="40"/>
        <v>23.59</v>
      </c>
      <c r="G1012">
        <f t="shared" si="41"/>
        <v>22</v>
      </c>
    </row>
    <row r="1013" spans="5:7" x14ac:dyDescent="0.2">
      <c r="E1013">
        <v>985</v>
      </c>
      <c r="F1013">
        <f t="shared" si="40"/>
        <v>23.59</v>
      </c>
      <c r="G1013">
        <f t="shared" si="41"/>
        <v>22</v>
      </c>
    </row>
    <row r="1014" spans="5:7" x14ac:dyDescent="0.2">
      <c r="E1014">
        <v>986</v>
      </c>
      <c r="F1014">
        <f t="shared" si="40"/>
        <v>23.59</v>
      </c>
      <c r="G1014">
        <f t="shared" si="41"/>
        <v>22</v>
      </c>
    </row>
    <row r="1015" spans="5:7" x14ac:dyDescent="0.2">
      <c r="E1015">
        <v>987</v>
      </c>
      <c r="F1015">
        <f t="shared" si="40"/>
        <v>23.59</v>
      </c>
      <c r="G1015">
        <f t="shared" si="41"/>
        <v>22</v>
      </c>
    </row>
    <row r="1016" spans="5:7" x14ac:dyDescent="0.2">
      <c r="E1016">
        <v>988</v>
      </c>
      <c r="F1016">
        <f t="shared" si="40"/>
        <v>23.59</v>
      </c>
      <c r="G1016">
        <f t="shared" si="41"/>
        <v>22</v>
      </c>
    </row>
    <row r="1017" spans="5:7" x14ac:dyDescent="0.2">
      <c r="E1017">
        <v>989</v>
      </c>
      <c r="F1017">
        <f t="shared" si="40"/>
        <v>23.59</v>
      </c>
      <c r="G1017">
        <f t="shared" si="41"/>
        <v>22</v>
      </c>
    </row>
    <row r="1018" spans="5:7" x14ac:dyDescent="0.2">
      <c r="E1018">
        <v>990</v>
      </c>
      <c r="F1018">
        <f t="shared" si="40"/>
        <v>23.59</v>
      </c>
      <c r="G1018">
        <f t="shared" si="41"/>
        <v>22</v>
      </c>
    </row>
    <row r="1019" spans="5:7" x14ac:dyDescent="0.2">
      <c r="E1019">
        <v>991</v>
      </c>
      <c r="F1019">
        <f t="shared" si="40"/>
        <v>23.59</v>
      </c>
      <c r="G1019">
        <f t="shared" si="41"/>
        <v>22</v>
      </c>
    </row>
    <row r="1020" spans="5:7" x14ac:dyDescent="0.2">
      <c r="E1020">
        <v>992</v>
      </c>
      <c r="F1020">
        <f t="shared" si="40"/>
        <v>23.59</v>
      </c>
      <c r="G1020">
        <f t="shared" si="41"/>
        <v>22</v>
      </c>
    </row>
    <row r="1021" spans="5:7" x14ac:dyDescent="0.2">
      <c r="E1021">
        <v>993</v>
      </c>
      <c r="F1021">
        <f t="shared" si="40"/>
        <v>23.59</v>
      </c>
      <c r="G1021">
        <f t="shared" si="41"/>
        <v>22</v>
      </c>
    </row>
    <row r="1022" spans="5:7" x14ac:dyDescent="0.2">
      <c r="E1022">
        <v>994</v>
      </c>
      <c r="F1022">
        <f t="shared" si="40"/>
        <v>23.59</v>
      </c>
      <c r="G1022">
        <f t="shared" si="41"/>
        <v>22</v>
      </c>
    </row>
    <row r="1023" spans="5:7" x14ac:dyDescent="0.2">
      <c r="E1023">
        <v>995</v>
      </c>
      <c r="F1023">
        <f t="shared" si="40"/>
        <v>23.59</v>
      </c>
      <c r="G1023">
        <f t="shared" si="41"/>
        <v>22</v>
      </c>
    </row>
    <row r="1024" spans="5:7" x14ac:dyDescent="0.2">
      <c r="E1024">
        <v>996</v>
      </c>
      <c r="F1024">
        <f t="shared" si="40"/>
        <v>23.59</v>
      </c>
      <c r="G1024">
        <f t="shared" si="41"/>
        <v>22</v>
      </c>
    </row>
    <row r="1025" spans="5:7" x14ac:dyDescent="0.2">
      <c r="E1025">
        <v>997</v>
      </c>
      <c r="F1025">
        <f t="shared" si="40"/>
        <v>23.59</v>
      </c>
      <c r="G1025">
        <f t="shared" si="41"/>
        <v>22</v>
      </c>
    </row>
    <row r="1026" spans="5:7" x14ac:dyDescent="0.2">
      <c r="E1026">
        <v>998</v>
      </c>
      <c r="F1026">
        <f t="shared" si="40"/>
        <v>23.59</v>
      </c>
      <c r="G1026">
        <f t="shared" si="41"/>
        <v>22</v>
      </c>
    </row>
    <row r="1027" spans="5:7" x14ac:dyDescent="0.2">
      <c r="E1027">
        <v>999</v>
      </c>
      <c r="F1027">
        <f t="shared" si="40"/>
        <v>23.59</v>
      </c>
      <c r="G1027">
        <f t="shared" si="41"/>
        <v>22</v>
      </c>
    </row>
    <row r="1028" spans="5:7" x14ac:dyDescent="0.2">
      <c r="E1028">
        <v>1000</v>
      </c>
      <c r="F1028">
        <f t="shared" si="40"/>
        <v>23.59</v>
      </c>
      <c r="G1028">
        <f t="shared" si="41"/>
        <v>22</v>
      </c>
    </row>
    <row r="1029" spans="5:7" x14ac:dyDescent="0.2">
      <c r="E1029">
        <v>1001</v>
      </c>
      <c r="F1029">
        <f t="shared" si="40"/>
        <v>18.928000000000001</v>
      </c>
      <c r="G1029">
        <f t="shared" si="41"/>
        <v>22</v>
      </c>
    </row>
    <row r="1030" spans="5:7" x14ac:dyDescent="0.2">
      <c r="E1030">
        <v>1002</v>
      </c>
      <c r="F1030">
        <f t="shared" si="40"/>
        <v>18.928000000000001</v>
      </c>
      <c r="G1030">
        <f t="shared" si="41"/>
        <v>22</v>
      </c>
    </row>
    <row r="1031" spans="5:7" x14ac:dyDescent="0.2">
      <c r="E1031">
        <v>1003</v>
      </c>
      <c r="F1031">
        <f t="shared" si="40"/>
        <v>18.928000000000001</v>
      </c>
      <c r="G1031">
        <f t="shared" si="41"/>
        <v>22</v>
      </c>
    </row>
    <row r="1032" spans="5:7" x14ac:dyDescent="0.2">
      <c r="E1032">
        <v>1004</v>
      </c>
      <c r="F1032">
        <f t="shared" si="40"/>
        <v>18.928000000000001</v>
      </c>
      <c r="G1032">
        <f t="shared" si="41"/>
        <v>22</v>
      </c>
    </row>
    <row r="1033" spans="5:7" x14ac:dyDescent="0.2">
      <c r="E1033">
        <v>1005</v>
      </c>
      <c r="F1033">
        <f t="shared" si="40"/>
        <v>18.928000000000001</v>
      </c>
      <c r="G1033">
        <f t="shared" si="41"/>
        <v>22</v>
      </c>
    </row>
    <row r="1034" spans="5:7" x14ac:dyDescent="0.2">
      <c r="E1034">
        <v>1006</v>
      </c>
      <c r="F1034">
        <f t="shared" si="40"/>
        <v>18.928000000000001</v>
      </c>
      <c r="G1034">
        <f t="shared" si="41"/>
        <v>22</v>
      </c>
    </row>
    <row r="1035" spans="5:7" x14ac:dyDescent="0.2">
      <c r="E1035">
        <v>1007</v>
      </c>
      <c r="F1035">
        <f t="shared" si="40"/>
        <v>18.928000000000001</v>
      </c>
      <c r="G1035">
        <f t="shared" si="41"/>
        <v>22</v>
      </c>
    </row>
    <row r="1036" spans="5:7" x14ac:dyDescent="0.2">
      <c r="E1036">
        <v>1008</v>
      </c>
      <c r="F1036">
        <f t="shared" si="40"/>
        <v>18.928000000000001</v>
      </c>
      <c r="G1036">
        <f t="shared" si="41"/>
        <v>22</v>
      </c>
    </row>
    <row r="1037" spans="5:7" x14ac:dyDescent="0.2">
      <c r="E1037">
        <v>1009</v>
      </c>
      <c r="F1037">
        <f t="shared" si="40"/>
        <v>18.928000000000001</v>
      </c>
      <c r="G1037">
        <f t="shared" si="41"/>
        <v>22</v>
      </c>
    </row>
    <row r="1038" spans="5:7" x14ac:dyDescent="0.2">
      <c r="E1038">
        <v>1010</v>
      </c>
      <c r="F1038">
        <f t="shared" si="40"/>
        <v>18.928000000000001</v>
      </c>
      <c r="G1038">
        <f t="shared" si="41"/>
        <v>22</v>
      </c>
    </row>
    <row r="1039" spans="5:7" x14ac:dyDescent="0.2">
      <c r="E1039">
        <v>1011</v>
      </c>
      <c r="F1039">
        <f t="shared" si="40"/>
        <v>18.928000000000001</v>
      </c>
      <c r="G1039">
        <f t="shared" si="41"/>
        <v>22</v>
      </c>
    </row>
    <row r="1040" spans="5:7" x14ac:dyDescent="0.2">
      <c r="E1040">
        <v>1012</v>
      </c>
      <c r="F1040">
        <f t="shared" si="40"/>
        <v>18.928000000000001</v>
      </c>
      <c r="G1040">
        <f t="shared" si="41"/>
        <v>22</v>
      </c>
    </row>
    <row r="1041" spans="5:7" x14ac:dyDescent="0.2">
      <c r="E1041">
        <v>1013</v>
      </c>
      <c r="F1041">
        <f t="shared" si="40"/>
        <v>18.928000000000001</v>
      </c>
      <c r="G1041">
        <f t="shared" si="41"/>
        <v>23</v>
      </c>
    </row>
    <row r="1042" spans="5:7" x14ac:dyDescent="0.2">
      <c r="E1042">
        <v>1014</v>
      </c>
      <c r="F1042">
        <f t="shared" si="40"/>
        <v>18.928000000000001</v>
      </c>
      <c r="G1042">
        <f t="shared" si="41"/>
        <v>23</v>
      </c>
    </row>
    <row r="1043" spans="5:7" x14ac:dyDescent="0.2">
      <c r="E1043">
        <v>1015</v>
      </c>
      <c r="F1043">
        <f t="shared" si="40"/>
        <v>18.928000000000001</v>
      </c>
      <c r="G1043">
        <f t="shared" si="41"/>
        <v>23</v>
      </c>
    </row>
    <row r="1044" spans="5:7" x14ac:dyDescent="0.2">
      <c r="E1044">
        <v>1016</v>
      </c>
      <c r="F1044">
        <f t="shared" si="40"/>
        <v>18.928000000000001</v>
      </c>
      <c r="G1044">
        <f t="shared" si="41"/>
        <v>23</v>
      </c>
    </row>
    <row r="1045" spans="5:7" x14ac:dyDescent="0.2">
      <c r="E1045">
        <v>1017</v>
      </c>
      <c r="F1045">
        <f t="shared" si="40"/>
        <v>18.928000000000001</v>
      </c>
      <c r="G1045">
        <f t="shared" si="41"/>
        <v>23</v>
      </c>
    </row>
    <row r="1046" spans="5:7" x14ac:dyDescent="0.2">
      <c r="E1046">
        <v>1018</v>
      </c>
      <c r="F1046">
        <f t="shared" si="40"/>
        <v>18.928000000000001</v>
      </c>
      <c r="G1046">
        <f t="shared" si="41"/>
        <v>23</v>
      </c>
    </row>
    <row r="1047" spans="5:7" x14ac:dyDescent="0.2">
      <c r="E1047">
        <v>1019</v>
      </c>
      <c r="F1047">
        <f t="shared" si="40"/>
        <v>18.928000000000001</v>
      </c>
      <c r="G1047">
        <f t="shared" si="41"/>
        <v>23</v>
      </c>
    </row>
    <row r="1048" spans="5:7" x14ac:dyDescent="0.2">
      <c r="E1048">
        <v>1020</v>
      </c>
      <c r="F1048">
        <f t="shared" si="40"/>
        <v>18.928000000000001</v>
      </c>
      <c r="G1048">
        <f t="shared" si="41"/>
        <v>23</v>
      </c>
    </row>
    <row r="1049" spans="5:7" x14ac:dyDescent="0.2">
      <c r="E1049">
        <v>1021</v>
      </c>
      <c r="F1049">
        <f t="shared" si="40"/>
        <v>18.928000000000001</v>
      </c>
      <c r="G1049">
        <f t="shared" si="41"/>
        <v>23</v>
      </c>
    </row>
    <row r="1050" spans="5:7" x14ac:dyDescent="0.2">
      <c r="E1050">
        <v>1022</v>
      </c>
      <c r="F1050">
        <f t="shared" si="40"/>
        <v>18.928000000000001</v>
      </c>
      <c r="G1050">
        <f t="shared" si="41"/>
        <v>23</v>
      </c>
    </row>
    <row r="1051" spans="5:7" x14ac:dyDescent="0.2">
      <c r="E1051">
        <v>1023</v>
      </c>
      <c r="F1051">
        <f t="shared" si="40"/>
        <v>18.928000000000001</v>
      </c>
      <c r="G1051">
        <f t="shared" si="41"/>
        <v>23</v>
      </c>
    </row>
    <row r="1052" spans="5:7" x14ac:dyDescent="0.2">
      <c r="E1052">
        <v>1024</v>
      </c>
      <c r="F1052">
        <f t="shared" si="40"/>
        <v>18.928000000000001</v>
      </c>
      <c r="G1052">
        <f t="shared" si="41"/>
        <v>23</v>
      </c>
    </row>
    <row r="1053" spans="5:7" x14ac:dyDescent="0.2">
      <c r="E1053">
        <v>1025</v>
      </c>
      <c r="F1053">
        <f t="shared" si="40"/>
        <v>18.928000000000001</v>
      </c>
      <c r="G1053">
        <f t="shared" si="41"/>
        <v>23</v>
      </c>
    </row>
    <row r="1054" spans="5:7" x14ac:dyDescent="0.2">
      <c r="E1054">
        <v>1026</v>
      </c>
      <c r="F1054">
        <f t="shared" ref="F1054:F1117" si="42">VLOOKUP(E1054,$B$29:$C$135,2)</f>
        <v>26.512</v>
      </c>
      <c r="G1054">
        <f t="shared" ref="G1054:G1117" si="43">INT(((ROW(G1026)-1)/46)+1)</f>
        <v>23</v>
      </c>
    </row>
    <row r="1055" spans="5:7" x14ac:dyDescent="0.2">
      <c r="E1055">
        <v>1027</v>
      </c>
      <c r="F1055">
        <f t="shared" si="42"/>
        <v>26.512</v>
      </c>
      <c r="G1055">
        <f t="shared" si="43"/>
        <v>23</v>
      </c>
    </row>
    <row r="1056" spans="5:7" x14ac:dyDescent="0.2">
      <c r="E1056">
        <v>1028</v>
      </c>
      <c r="F1056">
        <f t="shared" si="42"/>
        <v>26.512</v>
      </c>
      <c r="G1056">
        <f t="shared" si="43"/>
        <v>23</v>
      </c>
    </row>
    <row r="1057" spans="5:7" x14ac:dyDescent="0.2">
      <c r="E1057">
        <v>1029</v>
      </c>
      <c r="F1057">
        <f t="shared" si="42"/>
        <v>26.512</v>
      </c>
      <c r="G1057">
        <f t="shared" si="43"/>
        <v>23</v>
      </c>
    </row>
    <row r="1058" spans="5:7" x14ac:dyDescent="0.2">
      <c r="E1058">
        <v>1030</v>
      </c>
      <c r="F1058">
        <f t="shared" si="42"/>
        <v>26.512</v>
      </c>
      <c r="G1058">
        <f t="shared" si="43"/>
        <v>23</v>
      </c>
    </row>
    <row r="1059" spans="5:7" x14ac:dyDescent="0.2">
      <c r="E1059">
        <v>1031</v>
      </c>
      <c r="F1059">
        <f t="shared" si="42"/>
        <v>26.512</v>
      </c>
      <c r="G1059">
        <f t="shared" si="43"/>
        <v>23</v>
      </c>
    </row>
    <row r="1060" spans="5:7" x14ac:dyDescent="0.2">
      <c r="E1060">
        <v>1032</v>
      </c>
      <c r="F1060">
        <f t="shared" si="42"/>
        <v>26.512</v>
      </c>
      <c r="G1060">
        <f t="shared" si="43"/>
        <v>23</v>
      </c>
    </row>
    <row r="1061" spans="5:7" x14ac:dyDescent="0.2">
      <c r="E1061">
        <v>1033</v>
      </c>
      <c r="F1061">
        <f t="shared" si="42"/>
        <v>26.512</v>
      </c>
      <c r="G1061">
        <f t="shared" si="43"/>
        <v>23</v>
      </c>
    </row>
    <row r="1062" spans="5:7" x14ac:dyDescent="0.2">
      <c r="E1062">
        <v>1034</v>
      </c>
      <c r="F1062">
        <f t="shared" si="42"/>
        <v>26.512</v>
      </c>
      <c r="G1062">
        <f t="shared" si="43"/>
        <v>23</v>
      </c>
    </row>
    <row r="1063" spans="5:7" x14ac:dyDescent="0.2">
      <c r="E1063">
        <v>1035</v>
      </c>
      <c r="F1063">
        <f t="shared" si="42"/>
        <v>26.512</v>
      </c>
      <c r="G1063">
        <f t="shared" si="43"/>
        <v>23</v>
      </c>
    </row>
    <row r="1064" spans="5:7" x14ac:dyDescent="0.2">
      <c r="E1064">
        <v>1036</v>
      </c>
      <c r="F1064">
        <f t="shared" si="42"/>
        <v>26.512</v>
      </c>
      <c r="G1064">
        <f t="shared" si="43"/>
        <v>23</v>
      </c>
    </row>
    <row r="1065" spans="5:7" x14ac:dyDescent="0.2">
      <c r="E1065">
        <v>1037</v>
      </c>
      <c r="F1065">
        <f t="shared" si="42"/>
        <v>26.512</v>
      </c>
      <c r="G1065">
        <f t="shared" si="43"/>
        <v>23</v>
      </c>
    </row>
    <row r="1066" spans="5:7" x14ac:dyDescent="0.2">
      <c r="E1066">
        <v>1038</v>
      </c>
      <c r="F1066">
        <f t="shared" si="42"/>
        <v>26.512</v>
      </c>
      <c r="G1066">
        <f t="shared" si="43"/>
        <v>23</v>
      </c>
    </row>
    <row r="1067" spans="5:7" x14ac:dyDescent="0.2">
      <c r="E1067">
        <v>1039</v>
      </c>
      <c r="F1067">
        <f t="shared" si="42"/>
        <v>26.512</v>
      </c>
      <c r="G1067">
        <f t="shared" si="43"/>
        <v>23</v>
      </c>
    </row>
    <row r="1068" spans="5:7" x14ac:dyDescent="0.2">
      <c r="E1068">
        <v>1040</v>
      </c>
      <c r="F1068">
        <f t="shared" si="42"/>
        <v>26.512</v>
      </c>
      <c r="G1068">
        <f t="shared" si="43"/>
        <v>23</v>
      </c>
    </row>
    <row r="1069" spans="5:7" x14ac:dyDescent="0.2">
      <c r="E1069">
        <v>1041</v>
      </c>
      <c r="F1069">
        <f t="shared" si="42"/>
        <v>26.512</v>
      </c>
      <c r="G1069">
        <f t="shared" si="43"/>
        <v>23</v>
      </c>
    </row>
    <row r="1070" spans="5:7" x14ac:dyDescent="0.2">
      <c r="E1070">
        <v>1042</v>
      </c>
      <c r="F1070">
        <f t="shared" si="42"/>
        <v>26.512</v>
      </c>
      <c r="G1070">
        <f t="shared" si="43"/>
        <v>23</v>
      </c>
    </row>
    <row r="1071" spans="5:7" x14ac:dyDescent="0.2">
      <c r="E1071">
        <v>1043</v>
      </c>
      <c r="F1071">
        <f t="shared" si="42"/>
        <v>26.512</v>
      </c>
      <c r="G1071">
        <f t="shared" si="43"/>
        <v>23</v>
      </c>
    </row>
    <row r="1072" spans="5:7" x14ac:dyDescent="0.2">
      <c r="E1072">
        <v>1044</v>
      </c>
      <c r="F1072">
        <f t="shared" si="42"/>
        <v>26.512</v>
      </c>
      <c r="G1072">
        <f t="shared" si="43"/>
        <v>23</v>
      </c>
    </row>
    <row r="1073" spans="5:7" x14ac:dyDescent="0.2">
      <c r="E1073">
        <v>1045</v>
      </c>
      <c r="F1073">
        <f t="shared" si="42"/>
        <v>26.512</v>
      </c>
      <c r="G1073">
        <f t="shared" si="43"/>
        <v>23</v>
      </c>
    </row>
    <row r="1074" spans="5:7" x14ac:dyDescent="0.2">
      <c r="E1074">
        <v>1046</v>
      </c>
      <c r="F1074">
        <f t="shared" si="42"/>
        <v>26.512</v>
      </c>
      <c r="G1074">
        <f t="shared" si="43"/>
        <v>23</v>
      </c>
    </row>
    <row r="1075" spans="5:7" x14ac:dyDescent="0.2">
      <c r="E1075">
        <v>1047</v>
      </c>
      <c r="F1075">
        <f t="shared" si="42"/>
        <v>26.512</v>
      </c>
      <c r="G1075">
        <f t="shared" si="43"/>
        <v>23</v>
      </c>
    </row>
    <row r="1076" spans="5:7" x14ac:dyDescent="0.2">
      <c r="E1076">
        <v>1048</v>
      </c>
      <c r="F1076">
        <f t="shared" si="42"/>
        <v>26.512</v>
      </c>
      <c r="G1076">
        <f t="shared" si="43"/>
        <v>23</v>
      </c>
    </row>
    <row r="1077" spans="5:7" x14ac:dyDescent="0.2">
      <c r="E1077">
        <v>1049</v>
      </c>
      <c r="F1077">
        <f t="shared" si="42"/>
        <v>26.512</v>
      </c>
      <c r="G1077">
        <f t="shared" si="43"/>
        <v>23</v>
      </c>
    </row>
    <row r="1078" spans="5:7" x14ac:dyDescent="0.2">
      <c r="E1078">
        <v>1050</v>
      </c>
      <c r="F1078">
        <f t="shared" si="42"/>
        <v>26.512</v>
      </c>
      <c r="G1078">
        <f t="shared" si="43"/>
        <v>23</v>
      </c>
    </row>
    <row r="1079" spans="5:7" x14ac:dyDescent="0.2">
      <c r="E1079">
        <v>1051</v>
      </c>
      <c r="F1079">
        <f t="shared" si="42"/>
        <v>27.17</v>
      </c>
      <c r="G1079">
        <f t="shared" si="43"/>
        <v>23</v>
      </c>
    </row>
    <row r="1080" spans="5:7" x14ac:dyDescent="0.2">
      <c r="E1080">
        <v>1052</v>
      </c>
      <c r="F1080">
        <f t="shared" si="42"/>
        <v>27.17</v>
      </c>
      <c r="G1080">
        <f t="shared" si="43"/>
        <v>23</v>
      </c>
    </row>
    <row r="1081" spans="5:7" x14ac:dyDescent="0.2">
      <c r="E1081">
        <v>1053</v>
      </c>
      <c r="F1081">
        <f t="shared" si="42"/>
        <v>27.17</v>
      </c>
      <c r="G1081">
        <f t="shared" si="43"/>
        <v>23</v>
      </c>
    </row>
    <row r="1082" spans="5:7" x14ac:dyDescent="0.2">
      <c r="E1082">
        <v>1054</v>
      </c>
      <c r="F1082">
        <f t="shared" si="42"/>
        <v>27.17</v>
      </c>
      <c r="G1082">
        <f t="shared" si="43"/>
        <v>23</v>
      </c>
    </row>
    <row r="1083" spans="5:7" x14ac:dyDescent="0.2">
      <c r="E1083">
        <v>1055</v>
      </c>
      <c r="F1083">
        <f t="shared" si="42"/>
        <v>27.17</v>
      </c>
      <c r="G1083">
        <f t="shared" si="43"/>
        <v>23</v>
      </c>
    </row>
    <row r="1084" spans="5:7" x14ac:dyDescent="0.2">
      <c r="E1084">
        <v>1056</v>
      </c>
      <c r="F1084">
        <f t="shared" si="42"/>
        <v>27.17</v>
      </c>
      <c r="G1084">
        <f t="shared" si="43"/>
        <v>23</v>
      </c>
    </row>
    <row r="1085" spans="5:7" x14ac:dyDescent="0.2">
      <c r="E1085">
        <v>1057</v>
      </c>
      <c r="F1085">
        <f t="shared" si="42"/>
        <v>27.17</v>
      </c>
      <c r="G1085">
        <f t="shared" si="43"/>
        <v>23</v>
      </c>
    </row>
    <row r="1086" spans="5:7" x14ac:dyDescent="0.2">
      <c r="E1086">
        <v>1058</v>
      </c>
      <c r="F1086">
        <f t="shared" si="42"/>
        <v>27.17</v>
      </c>
      <c r="G1086">
        <f t="shared" si="43"/>
        <v>23</v>
      </c>
    </row>
    <row r="1087" spans="5:7" x14ac:dyDescent="0.2">
      <c r="E1087">
        <v>1059</v>
      </c>
      <c r="F1087">
        <f t="shared" si="42"/>
        <v>27.17</v>
      </c>
      <c r="G1087">
        <f t="shared" si="43"/>
        <v>24</v>
      </c>
    </row>
    <row r="1088" spans="5:7" x14ac:dyDescent="0.2">
      <c r="E1088">
        <v>1060</v>
      </c>
      <c r="F1088">
        <f t="shared" si="42"/>
        <v>27.17</v>
      </c>
      <c r="G1088">
        <f t="shared" si="43"/>
        <v>24</v>
      </c>
    </row>
    <row r="1089" spans="5:7" x14ac:dyDescent="0.2">
      <c r="E1089">
        <v>1061</v>
      </c>
      <c r="F1089">
        <f t="shared" si="42"/>
        <v>27.17</v>
      </c>
      <c r="G1089">
        <f t="shared" si="43"/>
        <v>24</v>
      </c>
    </row>
    <row r="1090" spans="5:7" x14ac:dyDescent="0.2">
      <c r="E1090">
        <v>1062</v>
      </c>
      <c r="F1090">
        <f t="shared" si="42"/>
        <v>27.17</v>
      </c>
      <c r="G1090">
        <f t="shared" si="43"/>
        <v>24</v>
      </c>
    </row>
    <row r="1091" spans="5:7" x14ac:dyDescent="0.2">
      <c r="E1091">
        <v>1063</v>
      </c>
      <c r="F1091">
        <f t="shared" si="42"/>
        <v>27.17</v>
      </c>
      <c r="G1091">
        <f t="shared" si="43"/>
        <v>24</v>
      </c>
    </row>
    <row r="1092" spans="5:7" x14ac:dyDescent="0.2">
      <c r="E1092">
        <v>1064</v>
      </c>
      <c r="F1092">
        <f t="shared" si="42"/>
        <v>27.17</v>
      </c>
      <c r="G1092">
        <f t="shared" si="43"/>
        <v>24</v>
      </c>
    </row>
    <row r="1093" spans="5:7" x14ac:dyDescent="0.2">
      <c r="E1093">
        <v>1065</v>
      </c>
      <c r="F1093">
        <f t="shared" si="42"/>
        <v>27.17</v>
      </c>
      <c r="G1093">
        <f t="shared" si="43"/>
        <v>24</v>
      </c>
    </row>
    <row r="1094" spans="5:7" x14ac:dyDescent="0.2">
      <c r="E1094">
        <v>1066</v>
      </c>
      <c r="F1094">
        <f t="shared" si="42"/>
        <v>27.17</v>
      </c>
      <c r="G1094">
        <f t="shared" si="43"/>
        <v>24</v>
      </c>
    </row>
    <row r="1095" spans="5:7" x14ac:dyDescent="0.2">
      <c r="E1095">
        <v>1067</v>
      </c>
      <c r="F1095">
        <f t="shared" si="42"/>
        <v>27.17</v>
      </c>
      <c r="G1095">
        <f t="shared" si="43"/>
        <v>24</v>
      </c>
    </row>
    <row r="1096" spans="5:7" x14ac:dyDescent="0.2">
      <c r="E1096">
        <v>1068</v>
      </c>
      <c r="F1096">
        <f t="shared" si="42"/>
        <v>27.17</v>
      </c>
      <c r="G1096">
        <f t="shared" si="43"/>
        <v>24</v>
      </c>
    </row>
    <row r="1097" spans="5:7" x14ac:dyDescent="0.2">
      <c r="E1097">
        <v>1069</v>
      </c>
      <c r="F1097">
        <f t="shared" si="42"/>
        <v>27.17</v>
      </c>
      <c r="G1097">
        <f t="shared" si="43"/>
        <v>24</v>
      </c>
    </row>
    <row r="1098" spans="5:7" x14ac:dyDescent="0.2">
      <c r="E1098">
        <v>1070</v>
      </c>
      <c r="F1098">
        <f t="shared" si="42"/>
        <v>27.17</v>
      </c>
      <c r="G1098">
        <f t="shared" si="43"/>
        <v>24</v>
      </c>
    </row>
    <row r="1099" spans="5:7" x14ac:dyDescent="0.2">
      <c r="E1099">
        <v>1071</v>
      </c>
      <c r="F1099">
        <f t="shared" si="42"/>
        <v>27.17</v>
      </c>
      <c r="G1099">
        <f t="shared" si="43"/>
        <v>24</v>
      </c>
    </row>
    <row r="1100" spans="5:7" x14ac:dyDescent="0.2">
      <c r="E1100">
        <v>1072</v>
      </c>
      <c r="F1100">
        <f t="shared" si="42"/>
        <v>27.17</v>
      </c>
      <c r="G1100">
        <f t="shared" si="43"/>
        <v>24</v>
      </c>
    </row>
    <row r="1101" spans="5:7" x14ac:dyDescent="0.2">
      <c r="E1101">
        <v>1073</v>
      </c>
      <c r="F1101">
        <f t="shared" si="42"/>
        <v>27.17</v>
      </c>
      <c r="G1101">
        <f t="shared" si="43"/>
        <v>24</v>
      </c>
    </row>
    <row r="1102" spans="5:7" x14ac:dyDescent="0.2">
      <c r="E1102">
        <v>1074</v>
      </c>
      <c r="F1102">
        <f t="shared" si="42"/>
        <v>27.17</v>
      </c>
      <c r="G1102">
        <f t="shared" si="43"/>
        <v>24</v>
      </c>
    </row>
    <row r="1103" spans="5:7" x14ac:dyDescent="0.2">
      <c r="E1103">
        <v>1075</v>
      </c>
      <c r="F1103">
        <f t="shared" si="42"/>
        <v>27.17</v>
      </c>
      <c r="G1103">
        <f t="shared" si="43"/>
        <v>24</v>
      </c>
    </row>
    <row r="1104" spans="5:7" x14ac:dyDescent="0.2">
      <c r="E1104">
        <v>1076</v>
      </c>
      <c r="F1104">
        <f t="shared" si="42"/>
        <v>39.426000000000002</v>
      </c>
      <c r="G1104">
        <f t="shared" si="43"/>
        <v>24</v>
      </c>
    </row>
    <row r="1105" spans="5:7" x14ac:dyDescent="0.2">
      <c r="E1105">
        <v>1077</v>
      </c>
      <c r="F1105">
        <f t="shared" si="42"/>
        <v>39.426000000000002</v>
      </c>
      <c r="G1105">
        <f t="shared" si="43"/>
        <v>24</v>
      </c>
    </row>
    <row r="1106" spans="5:7" x14ac:dyDescent="0.2">
      <c r="E1106">
        <v>1078</v>
      </c>
      <c r="F1106">
        <f t="shared" si="42"/>
        <v>39.426000000000002</v>
      </c>
      <c r="G1106">
        <f t="shared" si="43"/>
        <v>24</v>
      </c>
    </row>
    <row r="1107" spans="5:7" x14ac:dyDescent="0.2">
      <c r="E1107">
        <v>1079</v>
      </c>
      <c r="F1107">
        <f t="shared" si="42"/>
        <v>39.426000000000002</v>
      </c>
      <c r="G1107">
        <f t="shared" si="43"/>
        <v>24</v>
      </c>
    </row>
    <row r="1108" spans="5:7" x14ac:dyDescent="0.2">
      <c r="E1108">
        <v>1080</v>
      </c>
      <c r="F1108">
        <f t="shared" si="42"/>
        <v>39.426000000000002</v>
      </c>
      <c r="G1108">
        <f t="shared" si="43"/>
        <v>24</v>
      </c>
    </row>
    <row r="1109" spans="5:7" x14ac:dyDescent="0.2">
      <c r="E1109">
        <v>1081</v>
      </c>
      <c r="F1109">
        <f t="shared" si="42"/>
        <v>39.426000000000002</v>
      </c>
      <c r="G1109">
        <f t="shared" si="43"/>
        <v>24</v>
      </c>
    </row>
    <row r="1110" spans="5:7" x14ac:dyDescent="0.2">
      <c r="E1110">
        <v>1082</v>
      </c>
      <c r="F1110">
        <f t="shared" si="42"/>
        <v>39.426000000000002</v>
      </c>
      <c r="G1110">
        <f t="shared" si="43"/>
        <v>24</v>
      </c>
    </row>
    <row r="1111" spans="5:7" x14ac:dyDescent="0.2">
      <c r="E1111">
        <v>1083</v>
      </c>
      <c r="F1111">
        <f t="shared" si="42"/>
        <v>39.426000000000002</v>
      </c>
      <c r="G1111">
        <f t="shared" si="43"/>
        <v>24</v>
      </c>
    </row>
    <row r="1112" spans="5:7" x14ac:dyDescent="0.2">
      <c r="E1112">
        <v>1084</v>
      </c>
      <c r="F1112">
        <f t="shared" si="42"/>
        <v>39.426000000000002</v>
      </c>
      <c r="G1112">
        <f t="shared" si="43"/>
        <v>24</v>
      </c>
    </row>
    <row r="1113" spans="5:7" x14ac:dyDescent="0.2">
      <c r="E1113">
        <v>1085</v>
      </c>
      <c r="F1113">
        <f t="shared" si="42"/>
        <v>39.426000000000002</v>
      </c>
      <c r="G1113">
        <f t="shared" si="43"/>
        <v>24</v>
      </c>
    </row>
    <row r="1114" spans="5:7" x14ac:dyDescent="0.2">
      <c r="E1114">
        <v>1086</v>
      </c>
      <c r="F1114">
        <f t="shared" si="42"/>
        <v>39.426000000000002</v>
      </c>
      <c r="G1114">
        <f t="shared" si="43"/>
        <v>24</v>
      </c>
    </row>
    <row r="1115" spans="5:7" x14ac:dyDescent="0.2">
      <c r="E1115">
        <v>1087</v>
      </c>
      <c r="F1115">
        <f t="shared" si="42"/>
        <v>39.426000000000002</v>
      </c>
      <c r="G1115">
        <f t="shared" si="43"/>
        <v>24</v>
      </c>
    </row>
    <row r="1116" spans="5:7" x14ac:dyDescent="0.2">
      <c r="E1116">
        <v>1088</v>
      </c>
      <c r="F1116">
        <f t="shared" si="42"/>
        <v>39.426000000000002</v>
      </c>
      <c r="G1116">
        <f t="shared" si="43"/>
        <v>24</v>
      </c>
    </row>
    <row r="1117" spans="5:7" x14ac:dyDescent="0.2">
      <c r="E1117">
        <v>1089</v>
      </c>
      <c r="F1117">
        <f t="shared" si="42"/>
        <v>39.426000000000002</v>
      </c>
      <c r="G1117">
        <f t="shared" si="43"/>
        <v>24</v>
      </c>
    </row>
    <row r="1118" spans="5:7" x14ac:dyDescent="0.2">
      <c r="E1118">
        <v>1090</v>
      </c>
      <c r="F1118">
        <f t="shared" ref="F1118:F1178" si="44">VLOOKUP(E1118,$B$29:$C$135,2)</f>
        <v>39.426000000000002</v>
      </c>
      <c r="G1118">
        <f t="shared" ref="G1118:G1178" si="45">INT(((ROW(G1090)-1)/46)+1)</f>
        <v>24</v>
      </c>
    </row>
    <row r="1119" spans="5:7" x14ac:dyDescent="0.2">
      <c r="E1119">
        <v>1091</v>
      </c>
      <c r="F1119">
        <f t="shared" si="44"/>
        <v>39.426000000000002</v>
      </c>
      <c r="G1119">
        <f t="shared" si="45"/>
        <v>24</v>
      </c>
    </row>
    <row r="1120" spans="5:7" x14ac:dyDescent="0.2">
      <c r="E1120">
        <v>1092</v>
      </c>
      <c r="F1120">
        <f t="shared" si="44"/>
        <v>39.426000000000002</v>
      </c>
      <c r="G1120">
        <f t="shared" si="45"/>
        <v>24</v>
      </c>
    </row>
    <row r="1121" spans="5:7" x14ac:dyDescent="0.2">
      <c r="E1121">
        <v>1093</v>
      </c>
      <c r="F1121">
        <f t="shared" si="44"/>
        <v>39.426000000000002</v>
      </c>
      <c r="G1121">
        <f t="shared" si="45"/>
        <v>24</v>
      </c>
    </row>
    <row r="1122" spans="5:7" x14ac:dyDescent="0.2">
      <c r="E1122">
        <v>1094</v>
      </c>
      <c r="F1122">
        <f t="shared" si="44"/>
        <v>39.426000000000002</v>
      </c>
      <c r="G1122">
        <f t="shared" si="45"/>
        <v>24</v>
      </c>
    </row>
    <row r="1123" spans="5:7" x14ac:dyDescent="0.2">
      <c r="E1123">
        <v>1095</v>
      </c>
      <c r="F1123">
        <f t="shared" si="44"/>
        <v>39.426000000000002</v>
      </c>
      <c r="G1123">
        <f t="shared" si="45"/>
        <v>24</v>
      </c>
    </row>
    <row r="1124" spans="5:7" x14ac:dyDescent="0.2">
      <c r="E1124">
        <v>1096</v>
      </c>
      <c r="F1124">
        <f t="shared" si="44"/>
        <v>39.426000000000002</v>
      </c>
      <c r="G1124">
        <f t="shared" si="45"/>
        <v>24</v>
      </c>
    </row>
    <row r="1125" spans="5:7" x14ac:dyDescent="0.2">
      <c r="E1125">
        <v>1097</v>
      </c>
      <c r="F1125">
        <f t="shared" si="44"/>
        <v>39.426000000000002</v>
      </c>
      <c r="G1125">
        <f t="shared" si="45"/>
        <v>24</v>
      </c>
    </row>
    <row r="1126" spans="5:7" x14ac:dyDescent="0.2">
      <c r="E1126">
        <v>1098</v>
      </c>
      <c r="F1126">
        <f t="shared" si="44"/>
        <v>39.426000000000002</v>
      </c>
      <c r="G1126">
        <f t="shared" si="45"/>
        <v>24</v>
      </c>
    </row>
    <row r="1127" spans="5:7" x14ac:dyDescent="0.2">
      <c r="E1127">
        <v>1099</v>
      </c>
      <c r="F1127">
        <f t="shared" si="44"/>
        <v>39.426000000000002</v>
      </c>
      <c r="G1127">
        <f t="shared" si="45"/>
        <v>24</v>
      </c>
    </row>
    <row r="1128" spans="5:7" x14ac:dyDescent="0.2">
      <c r="E1128">
        <v>1100</v>
      </c>
      <c r="F1128">
        <f t="shared" si="44"/>
        <v>39.426000000000002</v>
      </c>
      <c r="G1128">
        <f t="shared" si="45"/>
        <v>24</v>
      </c>
    </row>
    <row r="1129" spans="5:7" x14ac:dyDescent="0.2">
      <c r="E1129">
        <v>1101</v>
      </c>
      <c r="F1129">
        <f t="shared" si="44"/>
        <v>36.421999999999997</v>
      </c>
      <c r="G1129">
        <f t="shared" si="45"/>
        <v>24</v>
      </c>
    </row>
    <row r="1130" spans="5:7" x14ac:dyDescent="0.2">
      <c r="E1130">
        <v>1102</v>
      </c>
      <c r="F1130">
        <f t="shared" si="44"/>
        <v>36.421999999999997</v>
      </c>
      <c r="G1130">
        <f t="shared" si="45"/>
        <v>24</v>
      </c>
    </row>
    <row r="1131" spans="5:7" x14ac:dyDescent="0.2">
      <c r="E1131">
        <v>1103</v>
      </c>
      <c r="F1131">
        <f t="shared" si="44"/>
        <v>36.421999999999997</v>
      </c>
      <c r="G1131">
        <f t="shared" si="45"/>
        <v>24</v>
      </c>
    </row>
    <row r="1132" spans="5:7" x14ac:dyDescent="0.2">
      <c r="E1132">
        <v>1104</v>
      </c>
      <c r="F1132">
        <f t="shared" si="44"/>
        <v>36.421999999999997</v>
      </c>
      <c r="G1132">
        <f t="shared" si="45"/>
        <v>24</v>
      </c>
    </row>
    <row r="1133" spans="5:7" x14ac:dyDescent="0.2">
      <c r="E1133">
        <v>1105</v>
      </c>
      <c r="F1133">
        <f t="shared" si="44"/>
        <v>36.421999999999997</v>
      </c>
      <c r="G1133">
        <f t="shared" si="45"/>
        <v>25</v>
      </c>
    </row>
    <row r="1134" spans="5:7" x14ac:dyDescent="0.2">
      <c r="E1134">
        <v>1106</v>
      </c>
      <c r="F1134">
        <f t="shared" si="44"/>
        <v>36.421999999999997</v>
      </c>
      <c r="G1134">
        <f t="shared" si="45"/>
        <v>25</v>
      </c>
    </row>
    <row r="1135" spans="5:7" x14ac:dyDescent="0.2">
      <c r="E1135">
        <v>1107</v>
      </c>
      <c r="F1135">
        <f t="shared" si="44"/>
        <v>36.421999999999997</v>
      </c>
      <c r="G1135">
        <f t="shared" si="45"/>
        <v>25</v>
      </c>
    </row>
    <row r="1136" spans="5:7" x14ac:dyDescent="0.2">
      <c r="E1136">
        <v>1108</v>
      </c>
      <c r="F1136">
        <f t="shared" si="44"/>
        <v>36.421999999999997</v>
      </c>
      <c r="G1136">
        <f t="shared" si="45"/>
        <v>25</v>
      </c>
    </row>
    <row r="1137" spans="5:7" x14ac:dyDescent="0.2">
      <c r="E1137">
        <v>1109</v>
      </c>
      <c r="F1137">
        <f t="shared" si="44"/>
        <v>36.421999999999997</v>
      </c>
      <c r="G1137">
        <f t="shared" si="45"/>
        <v>25</v>
      </c>
    </row>
    <row r="1138" spans="5:7" x14ac:dyDescent="0.2">
      <c r="E1138">
        <v>1110</v>
      </c>
      <c r="F1138">
        <f t="shared" si="44"/>
        <v>36.421999999999997</v>
      </c>
      <c r="G1138">
        <f t="shared" si="45"/>
        <v>25</v>
      </c>
    </row>
    <row r="1139" spans="5:7" x14ac:dyDescent="0.2">
      <c r="E1139">
        <v>1111</v>
      </c>
      <c r="F1139">
        <f t="shared" si="44"/>
        <v>36.421999999999997</v>
      </c>
      <c r="G1139">
        <f t="shared" si="45"/>
        <v>25</v>
      </c>
    </row>
    <row r="1140" spans="5:7" x14ac:dyDescent="0.2">
      <c r="E1140">
        <v>1112</v>
      </c>
      <c r="F1140">
        <f t="shared" si="44"/>
        <v>36.421999999999997</v>
      </c>
      <c r="G1140">
        <f t="shared" si="45"/>
        <v>25</v>
      </c>
    </row>
    <row r="1141" spans="5:7" x14ac:dyDescent="0.2">
      <c r="E1141">
        <v>1113</v>
      </c>
      <c r="F1141">
        <f t="shared" si="44"/>
        <v>36.421999999999997</v>
      </c>
      <c r="G1141">
        <f t="shared" si="45"/>
        <v>25</v>
      </c>
    </row>
    <row r="1142" spans="5:7" x14ac:dyDescent="0.2">
      <c r="E1142">
        <v>1114</v>
      </c>
      <c r="F1142">
        <f t="shared" si="44"/>
        <v>36.421999999999997</v>
      </c>
      <c r="G1142">
        <f t="shared" si="45"/>
        <v>25</v>
      </c>
    </row>
    <row r="1143" spans="5:7" x14ac:dyDescent="0.2">
      <c r="E1143">
        <v>1115</v>
      </c>
      <c r="F1143">
        <f t="shared" si="44"/>
        <v>36.421999999999997</v>
      </c>
      <c r="G1143">
        <f t="shared" si="45"/>
        <v>25</v>
      </c>
    </row>
    <row r="1144" spans="5:7" x14ac:dyDescent="0.2">
      <c r="E1144">
        <v>1116</v>
      </c>
      <c r="F1144">
        <f t="shared" si="44"/>
        <v>36.421999999999997</v>
      </c>
      <c r="G1144">
        <f t="shared" si="45"/>
        <v>25</v>
      </c>
    </row>
    <row r="1145" spans="5:7" x14ac:dyDescent="0.2">
      <c r="E1145">
        <v>1117</v>
      </c>
      <c r="F1145">
        <f t="shared" si="44"/>
        <v>36.421999999999997</v>
      </c>
      <c r="G1145">
        <f t="shared" si="45"/>
        <v>25</v>
      </c>
    </row>
    <row r="1146" spans="5:7" x14ac:dyDescent="0.2">
      <c r="E1146">
        <v>1118</v>
      </c>
      <c r="F1146">
        <f t="shared" si="44"/>
        <v>36.421999999999997</v>
      </c>
      <c r="G1146">
        <f t="shared" si="45"/>
        <v>25</v>
      </c>
    </row>
    <row r="1147" spans="5:7" x14ac:dyDescent="0.2">
      <c r="E1147">
        <v>1119</v>
      </c>
      <c r="F1147">
        <f t="shared" si="44"/>
        <v>36.421999999999997</v>
      </c>
      <c r="G1147">
        <f t="shared" si="45"/>
        <v>25</v>
      </c>
    </row>
    <row r="1148" spans="5:7" x14ac:dyDescent="0.2">
      <c r="E1148">
        <v>1120</v>
      </c>
      <c r="F1148">
        <f t="shared" si="44"/>
        <v>36.421999999999997</v>
      </c>
      <c r="G1148">
        <f t="shared" si="45"/>
        <v>25</v>
      </c>
    </row>
    <row r="1149" spans="5:7" x14ac:dyDescent="0.2">
      <c r="E1149">
        <v>1121</v>
      </c>
      <c r="F1149">
        <f t="shared" si="44"/>
        <v>36.421999999999997</v>
      </c>
      <c r="G1149">
        <f t="shared" si="45"/>
        <v>25</v>
      </c>
    </row>
    <row r="1150" spans="5:7" x14ac:dyDescent="0.2">
      <c r="E1150">
        <v>1122</v>
      </c>
      <c r="F1150">
        <f t="shared" si="44"/>
        <v>36.421999999999997</v>
      </c>
      <c r="G1150">
        <f t="shared" si="45"/>
        <v>25</v>
      </c>
    </row>
    <row r="1151" spans="5:7" x14ac:dyDescent="0.2">
      <c r="E1151">
        <v>1123</v>
      </c>
      <c r="F1151">
        <f t="shared" si="44"/>
        <v>36.421999999999997</v>
      </c>
      <c r="G1151">
        <f t="shared" si="45"/>
        <v>25</v>
      </c>
    </row>
    <row r="1152" spans="5:7" x14ac:dyDescent="0.2">
      <c r="E1152">
        <v>1124</v>
      </c>
      <c r="F1152">
        <f t="shared" si="44"/>
        <v>36.421999999999997</v>
      </c>
      <c r="G1152">
        <f t="shared" si="45"/>
        <v>25</v>
      </c>
    </row>
    <row r="1153" spans="5:7" x14ac:dyDescent="0.2">
      <c r="E1153">
        <v>1125</v>
      </c>
      <c r="F1153">
        <f t="shared" si="44"/>
        <v>36.421999999999997</v>
      </c>
      <c r="G1153">
        <f t="shared" si="45"/>
        <v>25</v>
      </c>
    </row>
    <row r="1154" spans="5:7" x14ac:dyDescent="0.2">
      <c r="E1154">
        <v>1126</v>
      </c>
      <c r="F1154">
        <f t="shared" si="44"/>
        <v>33.752000000000002</v>
      </c>
      <c r="G1154">
        <f t="shared" si="45"/>
        <v>25</v>
      </c>
    </row>
    <row r="1155" spans="5:7" x14ac:dyDescent="0.2">
      <c r="E1155">
        <v>1127</v>
      </c>
      <c r="F1155">
        <f t="shared" si="44"/>
        <v>33.752000000000002</v>
      </c>
      <c r="G1155">
        <f t="shared" si="45"/>
        <v>25</v>
      </c>
    </row>
    <row r="1156" spans="5:7" x14ac:dyDescent="0.2">
      <c r="E1156">
        <v>1128</v>
      </c>
      <c r="F1156">
        <f t="shared" si="44"/>
        <v>33.752000000000002</v>
      </c>
      <c r="G1156">
        <f t="shared" si="45"/>
        <v>25</v>
      </c>
    </row>
    <row r="1157" spans="5:7" x14ac:dyDescent="0.2">
      <c r="E1157">
        <v>1129</v>
      </c>
      <c r="F1157">
        <f t="shared" si="44"/>
        <v>33.752000000000002</v>
      </c>
      <c r="G1157">
        <f t="shared" si="45"/>
        <v>25</v>
      </c>
    </row>
    <row r="1158" spans="5:7" x14ac:dyDescent="0.2">
      <c r="E1158">
        <v>1130</v>
      </c>
      <c r="F1158">
        <f t="shared" si="44"/>
        <v>33.752000000000002</v>
      </c>
      <c r="G1158">
        <f t="shared" si="45"/>
        <v>25</v>
      </c>
    </row>
    <row r="1159" spans="5:7" x14ac:dyDescent="0.2">
      <c r="E1159">
        <v>1131</v>
      </c>
      <c r="F1159">
        <f t="shared" si="44"/>
        <v>33.752000000000002</v>
      </c>
      <c r="G1159">
        <f t="shared" si="45"/>
        <v>25</v>
      </c>
    </row>
    <row r="1160" spans="5:7" x14ac:dyDescent="0.2">
      <c r="E1160">
        <v>1132</v>
      </c>
      <c r="F1160">
        <f t="shared" si="44"/>
        <v>33.752000000000002</v>
      </c>
      <c r="G1160">
        <f t="shared" si="45"/>
        <v>25</v>
      </c>
    </row>
    <row r="1161" spans="5:7" x14ac:dyDescent="0.2">
      <c r="E1161">
        <v>1133</v>
      </c>
      <c r="F1161">
        <f t="shared" si="44"/>
        <v>33.752000000000002</v>
      </c>
      <c r="G1161">
        <f t="shared" si="45"/>
        <v>25</v>
      </c>
    </row>
    <row r="1162" spans="5:7" x14ac:dyDescent="0.2">
      <c r="E1162">
        <v>1134</v>
      </c>
      <c r="F1162">
        <f t="shared" si="44"/>
        <v>33.752000000000002</v>
      </c>
      <c r="G1162">
        <f t="shared" si="45"/>
        <v>25</v>
      </c>
    </row>
    <row r="1163" spans="5:7" x14ac:dyDescent="0.2">
      <c r="E1163">
        <v>1135</v>
      </c>
      <c r="F1163">
        <f t="shared" si="44"/>
        <v>33.752000000000002</v>
      </c>
      <c r="G1163">
        <f t="shared" si="45"/>
        <v>25</v>
      </c>
    </row>
    <row r="1164" spans="5:7" x14ac:dyDescent="0.2">
      <c r="E1164">
        <v>1136</v>
      </c>
      <c r="F1164">
        <f t="shared" si="44"/>
        <v>33.752000000000002</v>
      </c>
      <c r="G1164">
        <f t="shared" si="45"/>
        <v>25</v>
      </c>
    </row>
    <row r="1165" spans="5:7" x14ac:dyDescent="0.2">
      <c r="E1165">
        <v>1137</v>
      </c>
      <c r="F1165">
        <f t="shared" si="44"/>
        <v>33.752000000000002</v>
      </c>
      <c r="G1165">
        <f t="shared" si="45"/>
        <v>25</v>
      </c>
    </row>
    <row r="1166" spans="5:7" x14ac:dyDescent="0.2">
      <c r="E1166">
        <v>1138</v>
      </c>
      <c r="F1166">
        <f t="shared" si="44"/>
        <v>33.752000000000002</v>
      </c>
      <c r="G1166">
        <f t="shared" si="45"/>
        <v>25</v>
      </c>
    </row>
    <row r="1167" spans="5:7" x14ac:dyDescent="0.2">
      <c r="E1167">
        <v>1139</v>
      </c>
      <c r="F1167">
        <f t="shared" si="44"/>
        <v>33.752000000000002</v>
      </c>
      <c r="G1167">
        <f t="shared" si="45"/>
        <v>25</v>
      </c>
    </row>
    <row r="1168" spans="5:7" x14ac:dyDescent="0.2">
      <c r="E1168">
        <v>1140</v>
      </c>
      <c r="F1168">
        <f t="shared" si="44"/>
        <v>33.752000000000002</v>
      </c>
      <c r="G1168">
        <f t="shared" si="45"/>
        <v>25</v>
      </c>
    </row>
    <row r="1169" spans="5:7" x14ac:dyDescent="0.2">
      <c r="E1169">
        <v>1141</v>
      </c>
      <c r="F1169">
        <f t="shared" si="44"/>
        <v>33.752000000000002</v>
      </c>
      <c r="G1169">
        <f t="shared" si="45"/>
        <v>25</v>
      </c>
    </row>
    <row r="1170" spans="5:7" x14ac:dyDescent="0.2">
      <c r="E1170">
        <v>1142</v>
      </c>
      <c r="F1170">
        <f t="shared" si="44"/>
        <v>33.752000000000002</v>
      </c>
      <c r="G1170">
        <f t="shared" si="45"/>
        <v>25</v>
      </c>
    </row>
    <row r="1171" spans="5:7" x14ac:dyDescent="0.2">
      <c r="E1171">
        <v>1143</v>
      </c>
      <c r="F1171">
        <f t="shared" si="44"/>
        <v>33.752000000000002</v>
      </c>
      <c r="G1171">
        <f t="shared" si="45"/>
        <v>25</v>
      </c>
    </row>
    <row r="1172" spans="5:7" x14ac:dyDescent="0.2">
      <c r="E1172">
        <v>1144</v>
      </c>
      <c r="F1172">
        <f t="shared" si="44"/>
        <v>33.752000000000002</v>
      </c>
      <c r="G1172">
        <f t="shared" si="45"/>
        <v>25</v>
      </c>
    </row>
    <row r="1173" spans="5:7" x14ac:dyDescent="0.2">
      <c r="E1173">
        <v>1145</v>
      </c>
      <c r="F1173">
        <f t="shared" si="44"/>
        <v>33.752000000000002</v>
      </c>
      <c r="G1173">
        <f t="shared" si="45"/>
        <v>25</v>
      </c>
    </row>
    <row r="1174" spans="5:7" x14ac:dyDescent="0.2">
      <c r="E1174">
        <v>1146</v>
      </c>
      <c r="F1174">
        <f t="shared" si="44"/>
        <v>33.752000000000002</v>
      </c>
      <c r="G1174">
        <f t="shared" si="45"/>
        <v>25</v>
      </c>
    </row>
    <row r="1175" spans="5:7" x14ac:dyDescent="0.2">
      <c r="E1175">
        <v>1147</v>
      </c>
      <c r="F1175">
        <f t="shared" si="44"/>
        <v>33.752000000000002</v>
      </c>
      <c r="G1175">
        <f t="shared" si="45"/>
        <v>25</v>
      </c>
    </row>
    <row r="1176" spans="5:7" x14ac:dyDescent="0.2">
      <c r="E1176">
        <v>1148</v>
      </c>
      <c r="F1176">
        <f t="shared" si="44"/>
        <v>33.752000000000002</v>
      </c>
      <c r="G1176">
        <f t="shared" si="45"/>
        <v>25</v>
      </c>
    </row>
    <row r="1177" spans="5:7" x14ac:dyDescent="0.2">
      <c r="E1177">
        <v>1149</v>
      </c>
      <c r="F1177">
        <f t="shared" si="44"/>
        <v>33.752000000000002</v>
      </c>
      <c r="G1177">
        <f t="shared" si="45"/>
        <v>25</v>
      </c>
    </row>
    <row r="1178" spans="5:7" x14ac:dyDescent="0.2">
      <c r="E1178">
        <v>1150</v>
      </c>
      <c r="F1178">
        <f t="shared" si="44"/>
        <v>33.752000000000002</v>
      </c>
      <c r="G1178">
        <f t="shared" si="45"/>
        <v>25</v>
      </c>
    </row>
    <row r="1179" spans="5:7" x14ac:dyDescent="0.2">
      <c r="E1179">
        <v>1151</v>
      </c>
    </row>
    <row r="1180" spans="5:7" x14ac:dyDescent="0.2">
      <c r="E1180">
        <v>1152</v>
      </c>
    </row>
    <row r="1181" spans="5:7" x14ac:dyDescent="0.2">
      <c r="E1181">
        <v>1153</v>
      </c>
    </row>
    <row r="1182" spans="5:7" x14ac:dyDescent="0.2">
      <c r="E1182">
        <v>1154</v>
      </c>
    </row>
    <row r="1183" spans="5:7" x14ac:dyDescent="0.2">
      <c r="E1183">
        <v>1155</v>
      </c>
    </row>
    <row r="1184" spans="5:7" x14ac:dyDescent="0.2">
      <c r="E1184">
        <v>1156</v>
      </c>
    </row>
    <row r="1185" spans="5:5" x14ac:dyDescent="0.2">
      <c r="E1185">
        <v>1157</v>
      </c>
    </row>
    <row r="1186" spans="5:5" x14ac:dyDescent="0.2">
      <c r="E1186">
        <v>1158</v>
      </c>
    </row>
    <row r="1187" spans="5:5" x14ac:dyDescent="0.2">
      <c r="E1187">
        <v>1159</v>
      </c>
    </row>
    <row r="1188" spans="5:5" x14ac:dyDescent="0.2">
      <c r="E1188">
        <v>1160</v>
      </c>
    </row>
    <row r="1189" spans="5:5" x14ac:dyDescent="0.2">
      <c r="E1189">
        <v>1161</v>
      </c>
    </row>
    <row r="1190" spans="5:5" x14ac:dyDescent="0.2">
      <c r="E1190">
        <v>1162</v>
      </c>
    </row>
    <row r="1191" spans="5:5" x14ac:dyDescent="0.2">
      <c r="E1191">
        <v>1163</v>
      </c>
    </row>
    <row r="1192" spans="5:5" x14ac:dyDescent="0.2">
      <c r="E1192">
        <v>1164</v>
      </c>
    </row>
    <row r="1193" spans="5:5" x14ac:dyDescent="0.2">
      <c r="E1193">
        <v>1165</v>
      </c>
    </row>
    <row r="1194" spans="5:5" x14ac:dyDescent="0.2">
      <c r="E1194">
        <v>1166</v>
      </c>
    </row>
    <row r="1195" spans="5:5" x14ac:dyDescent="0.2">
      <c r="E1195">
        <v>1167</v>
      </c>
    </row>
    <row r="1196" spans="5:5" x14ac:dyDescent="0.2">
      <c r="E1196">
        <v>1168</v>
      </c>
    </row>
    <row r="1197" spans="5:5" x14ac:dyDescent="0.2">
      <c r="E1197">
        <v>1169</v>
      </c>
    </row>
    <row r="1198" spans="5:5" x14ac:dyDescent="0.2">
      <c r="E1198">
        <v>1170</v>
      </c>
    </row>
    <row r="1199" spans="5:5" x14ac:dyDescent="0.2">
      <c r="E1199">
        <v>1171</v>
      </c>
    </row>
    <row r="1200" spans="5:5" x14ac:dyDescent="0.2">
      <c r="E1200">
        <v>1172</v>
      </c>
    </row>
    <row r="1201" spans="5:5" x14ac:dyDescent="0.2">
      <c r="E1201">
        <v>1173</v>
      </c>
    </row>
    <row r="1202" spans="5:5" x14ac:dyDescent="0.2">
      <c r="E1202">
        <v>1174</v>
      </c>
    </row>
    <row r="1203" spans="5:5" x14ac:dyDescent="0.2">
      <c r="E1203">
        <v>1175</v>
      </c>
    </row>
    <row r="1204" spans="5:5" x14ac:dyDescent="0.2">
      <c r="E1204">
        <v>1176</v>
      </c>
    </row>
    <row r="1205" spans="5:5" x14ac:dyDescent="0.2">
      <c r="E1205">
        <v>1177</v>
      </c>
    </row>
    <row r="1206" spans="5:5" x14ac:dyDescent="0.2">
      <c r="E1206">
        <v>1178</v>
      </c>
    </row>
    <row r="1207" spans="5:5" x14ac:dyDescent="0.2">
      <c r="E1207">
        <v>1179</v>
      </c>
    </row>
    <row r="1208" spans="5:5" x14ac:dyDescent="0.2">
      <c r="E1208">
        <v>1180</v>
      </c>
    </row>
    <row r="1209" spans="5:5" x14ac:dyDescent="0.2">
      <c r="E1209">
        <v>1181</v>
      </c>
    </row>
    <row r="1210" spans="5:5" x14ac:dyDescent="0.2">
      <c r="E1210">
        <v>1182</v>
      </c>
    </row>
    <row r="1211" spans="5:5" x14ac:dyDescent="0.2">
      <c r="E1211">
        <v>1183</v>
      </c>
    </row>
    <row r="1212" spans="5:5" x14ac:dyDescent="0.2">
      <c r="E1212">
        <v>1184</v>
      </c>
    </row>
    <row r="1213" spans="5:5" x14ac:dyDescent="0.2">
      <c r="E1213">
        <v>1185</v>
      </c>
    </row>
    <row r="1214" spans="5:5" x14ac:dyDescent="0.2">
      <c r="E1214">
        <v>1186</v>
      </c>
    </row>
    <row r="1215" spans="5:5" x14ac:dyDescent="0.2">
      <c r="E1215">
        <v>1187</v>
      </c>
    </row>
    <row r="1216" spans="5:5" x14ac:dyDescent="0.2">
      <c r="E1216">
        <v>1188</v>
      </c>
    </row>
    <row r="1217" spans="5:5" x14ac:dyDescent="0.2">
      <c r="E1217">
        <v>1189</v>
      </c>
    </row>
    <row r="1218" spans="5:5" x14ac:dyDescent="0.2">
      <c r="E1218">
        <v>1190</v>
      </c>
    </row>
    <row r="1219" spans="5:5" x14ac:dyDescent="0.2">
      <c r="E1219">
        <v>1191</v>
      </c>
    </row>
    <row r="1220" spans="5:5" x14ac:dyDescent="0.2">
      <c r="E1220">
        <v>1192</v>
      </c>
    </row>
    <row r="1221" spans="5:5" x14ac:dyDescent="0.2">
      <c r="E1221">
        <v>1193</v>
      </c>
    </row>
    <row r="1222" spans="5:5" x14ac:dyDescent="0.2">
      <c r="E1222">
        <v>1194</v>
      </c>
    </row>
    <row r="1223" spans="5:5" x14ac:dyDescent="0.2">
      <c r="E1223">
        <v>1195</v>
      </c>
    </row>
    <row r="1224" spans="5:5" x14ac:dyDescent="0.2">
      <c r="E1224">
        <v>1196</v>
      </c>
    </row>
    <row r="1225" spans="5:5" x14ac:dyDescent="0.2">
      <c r="E1225">
        <v>1197</v>
      </c>
    </row>
    <row r="1226" spans="5:5" x14ac:dyDescent="0.2">
      <c r="E1226">
        <v>1198</v>
      </c>
    </row>
    <row r="1227" spans="5:5" x14ac:dyDescent="0.2">
      <c r="E1227">
        <v>1199</v>
      </c>
    </row>
    <row r="1228" spans="5:5" x14ac:dyDescent="0.2">
      <c r="E1228">
        <v>1200</v>
      </c>
    </row>
    <row r="1229" spans="5:5" x14ac:dyDescent="0.2">
      <c r="E1229">
        <v>1201</v>
      </c>
    </row>
    <row r="1230" spans="5:5" x14ac:dyDescent="0.2">
      <c r="E1230">
        <v>1202</v>
      </c>
    </row>
    <row r="1231" spans="5:5" x14ac:dyDescent="0.2">
      <c r="E1231">
        <v>1203</v>
      </c>
    </row>
    <row r="1232" spans="5:5" x14ac:dyDescent="0.2">
      <c r="E1232">
        <v>1204</v>
      </c>
    </row>
    <row r="1233" spans="5:5" x14ac:dyDescent="0.2">
      <c r="E1233">
        <v>1205</v>
      </c>
    </row>
    <row r="1234" spans="5:5" x14ac:dyDescent="0.2">
      <c r="E1234">
        <v>1206</v>
      </c>
    </row>
    <row r="1235" spans="5:5" x14ac:dyDescent="0.2">
      <c r="E1235">
        <v>1207</v>
      </c>
    </row>
    <row r="1236" spans="5:5" x14ac:dyDescent="0.2">
      <c r="E1236">
        <v>1208</v>
      </c>
    </row>
    <row r="1237" spans="5:5" x14ac:dyDescent="0.2">
      <c r="E1237">
        <v>1209</v>
      </c>
    </row>
    <row r="1238" spans="5:5" x14ac:dyDescent="0.2">
      <c r="E1238">
        <v>1210</v>
      </c>
    </row>
    <row r="1239" spans="5:5" x14ac:dyDescent="0.2">
      <c r="E1239">
        <v>1211</v>
      </c>
    </row>
    <row r="1240" spans="5:5" x14ac:dyDescent="0.2">
      <c r="E1240">
        <v>1212</v>
      </c>
    </row>
    <row r="1241" spans="5:5" x14ac:dyDescent="0.2">
      <c r="E1241">
        <v>1213</v>
      </c>
    </row>
    <row r="1242" spans="5:5" x14ac:dyDescent="0.2">
      <c r="E1242">
        <v>1214</v>
      </c>
    </row>
    <row r="1243" spans="5:5" x14ac:dyDescent="0.2">
      <c r="E1243">
        <v>1215</v>
      </c>
    </row>
    <row r="1244" spans="5:5" x14ac:dyDescent="0.2">
      <c r="E1244">
        <v>1216</v>
      </c>
    </row>
    <row r="1245" spans="5:5" x14ac:dyDescent="0.2">
      <c r="E1245">
        <v>1217</v>
      </c>
    </row>
    <row r="1246" spans="5:5" x14ac:dyDescent="0.2">
      <c r="E1246">
        <v>1218</v>
      </c>
    </row>
    <row r="1247" spans="5:5" x14ac:dyDescent="0.2">
      <c r="E1247">
        <v>1219</v>
      </c>
    </row>
    <row r="1248" spans="5:5" x14ac:dyDescent="0.2">
      <c r="E1248">
        <v>1220</v>
      </c>
    </row>
    <row r="1249" spans="5:5" x14ac:dyDescent="0.2">
      <c r="E1249">
        <v>1221</v>
      </c>
    </row>
    <row r="1250" spans="5:5" x14ac:dyDescent="0.2">
      <c r="E1250">
        <v>1222</v>
      </c>
    </row>
    <row r="1251" spans="5:5" x14ac:dyDescent="0.2">
      <c r="E1251">
        <v>1223</v>
      </c>
    </row>
    <row r="1252" spans="5:5" x14ac:dyDescent="0.2">
      <c r="E1252">
        <v>1224</v>
      </c>
    </row>
    <row r="1253" spans="5:5" x14ac:dyDescent="0.2">
      <c r="E1253">
        <v>1225</v>
      </c>
    </row>
    <row r="1254" spans="5:5" x14ac:dyDescent="0.2">
      <c r="E1254">
        <v>1226</v>
      </c>
    </row>
    <row r="1255" spans="5:5" x14ac:dyDescent="0.2">
      <c r="E1255">
        <v>1227</v>
      </c>
    </row>
    <row r="1256" spans="5:5" x14ac:dyDescent="0.2">
      <c r="E1256">
        <v>1228</v>
      </c>
    </row>
    <row r="1257" spans="5:5" x14ac:dyDescent="0.2">
      <c r="E1257">
        <v>1229</v>
      </c>
    </row>
    <row r="1258" spans="5:5" x14ac:dyDescent="0.2">
      <c r="E1258">
        <v>1230</v>
      </c>
    </row>
    <row r="1259" spans="5:5" x14ac:dyDescent="0.2">
      <c r="E1259">
        <v>1231</v>
      </c>
    </row>
    <row r="1260" spans="5:5" x14ac:dyDescent="0.2">
      <c r="E1260">
        <v>1232</v>
      </c>
    </row>
    <row r="1261" spans="5:5" x14ac:dyDescent="0.2">
      <c r="E1261">
        <v>1233</v>
      </c>
    </row>
    <row r="1262" spans="5:5" x14ac:dyDescent="0.2">
      <c r="E1262">
        <v>1234</v>
      </c>
    </row>
    <row r="1263" spans="5:5" x14ac:dyDescent="0.2">
      <c r="E1263">
        <v>1235</v>
      </c>
    </row>
    <row r="1264" spans="5:5" x14ac:dyDescent="0.2">
      <c r="E1264">
        <v>1236</v>
      </c>
    </row>
    <row r="1265" spans="5:5" x14ac:dyDescent="0.2">
      <c r="E1265">
        <v>1237</v>
      </c>
    </row>
    <row r="1266" spans="5:5" x14ac:dyDescent="0.2">
      <c r="E1266">
        <v>1238</v>
      </c>
    </row>
    <row r="1267" spans="5:5" x14ac:dyDescent="0.2">
      <c r="E1267">
        <v>1239</v>
      </c>
    </row>
    <row r="1268" spans="5:5" x14ac:dyDescent="0.2">
      <c r="E1268">
        <v>1240</v>
      </c>
    </row>
    <row r="1269" spans="5:5" x14ac:dyDescent="0.2">
      <c r="E1269">
        <v>1241</v>
      </c>
    </row>
    <row r="1270" spans="5:5" x14ac:dyDescent="0.2">
      <c r="E1270">
        <v>1242</v>
      </c>
    </row>
    <row r="1271" spans="5:5" x14ac:dyDescent="0.2">
      <c r="E1271">
        <v>1243</v>
      </c>
    </row>
    <row r="1272" spans="5:5" x14ac:dyDescent="0.2">
      <c r="E1272">
        <v>1244</v>
      </c>
    </row>
    <row r="1273" spans="5:5" x14ac:dyDescent="0.2">
      <c r="E1273">
        <v>1245</v>
      </c>
    </row>
    <row r="1274" spans="5:5" x14ac:dyDescent="0.2">
      <c r="E1274">
        <v>1246</v>
      </c>
    </row>
    <row r="1275" spans="5:5" x14ac:dyDescent="0.2">
      <c r="E1275">
        <v>1247</v>
      </c>
    </row>
    <row r="1276" spans="5:5" x14ac:dyDescent="0.2">
      <c r="E1276">
        <v>1248</v>
      </c>
    </row>
    <row r="1277" spans="5:5" x14ac:dyDescent="0.2">
      <c r="E1277">
        <v>1249</v>
      </c>
    </row>
    <row r="1278" spans="5:5" x14ac:dyDescent="0.2">
      <c r="E1278">
        <v>1250</v>
      </c>
    </row>
    <row r="1279" spans="5:5" x14ac:dyDescent="0.2">
      <c r="E1279">
        <v>1251</v>
      </c>
    </row>
    <row r="1280" spans="5:5" x14ac:dyDescent="0.2">
      <c r="E1280">
        <v>1252</v>
      </c>
    </row>
    <row r="1281" spans="5:5" x14ac:dyDescent="0.2">
      <c r="E1281">
        <v>1253</v>
      </c>
    </row>
    <row r="1282" spans="5:5" x14ac:dyDescent="0.2">
      <c r="E1282">
        <v>1254</v>
      </c>
    </row>
    <row r="1283" spans="5:5" x14ac:dyDescent="0.2">
      <c r="E1283">
        <v>1255</v>
      </c>
    </row>
    <row r="1284" spans="5:5" x14ac:dyDescent="0.2">
      <c r="E1284">
        <v>1256</v>
      </c>
    </row>
    <row r="1285" spans="5:5" x14ac:dyDescent="0.2">
      <c r="E1285">
        <v>1257</v>
      </c>
    </row>
    <row r="1286" spans="5:5" x14ac:dyDescent="0.2">
      <c r="E1286">
        <v>1258</v>
      </c>
    </row>
    <row r="1287" spans="5:5" x14ac:dyDescent="0.2">
      <c r="E1287">
        <v>1259</v>
      </c>
    </row>
    <row r="1288" spans="5:5" x14ac:dyDescent="0.2">
      <c r="E1288">
        <v>1260</v>
      </c>
    </row>
    <row r="1289" spans="5:5" x14ac:dyDescent="0.2">
      <c r="E1289">
        <v>1261</v>
      </c>
    </row>
    <row r="1290" spans="5:5" x14ac:dyDescent="0.2">
      <c r="E1290">
        <v>1262</v>
      </c>
    </row>
    <row r="1291" spans="5:5" x14ac:dyDescent="0.2">
      <c r="E1291">
        <v>1263</v>
      </c>
    </row>
    <row r="1292" spans="5:5" x14ac:dyDescent="0.2">
      <c r="E1292">
        <v>1264</v>
      </c>
    </row>
    <row r="1293" spans="5:5" x14ac:dyDescent="0.2">
      <c r="E1293">
        <v>1265</v>
      </c>
    </row>
    <row r="1294" spans="5:5" x14ac:dyDescent="0.2">
      <c r="E1294">
        <v>1266</v>
      </c>
    </row>
    <row r="1295" spans="5:5" x14ac:dyDescent="0.2">
      <c r="E1295">
        <v>1267</v>
      </c>
    </row>
    <row r="1296" spans="5:5" x14ac:dyDescent="0.2">
      <c r="E1296">
        <v>1268</v>
      </c>
    </row>
    <row r="1297" spans="5:5" x14ac:dyDescent="0.2">
      <c r="E1297">
        <v>1269</v>
      </c>
    </row>
    <row r="1298" spans="5:5" x14ac:dyDescent="0.2">
      <c r="E1298">
        <v>1270</v>
      </c>
    </row>
    <row r="1299" spans="5:5" x14ac:dyDescent="0.2">
      <c r="E1299">
        <v>1271</v>
      </c>
    </row>
    <row r="1300" spans="5:5" x14ac:dyDescent="0.2">
      <c r="E1300">
        <v>1272</v>
      </c>
    </row>
    <row r="1301" spans="5:5" x14ac:dyDescent="0.2">
      <c r="E1301">
        <v>1273</v>
      </c>
    </row>
    <row r="1302" spans="5:5" x14ac:dyDescent="0.2">
      <c r="E1302">
        <v>1274</v>
      </c>
    </row>
    <row r="1303" spans="5:5" x14ac:dyDescent="0.2">
      <c r="E1303">
        <v>1275</v>
      </c>
    </row>
    <row r="1304" spans="5:5" x14ac:dyDescent="0.2">
      <c r="E1304">
        <v>1276</v>
      </c>
    </row>
    <row r="1305" spans="5:5" x14ac:dyDescent="0.2">
      <c r="E1305">
        <v>1277</v>
      </c>
    </row>
    <row r="1306" spans="5:5" x14ac:dyDescent="0.2">
      <c r="E1306">
        <v>1278</v>
      </c>
    </row>
    <row r="1307" spans="5:5" x14ac:dyDescent="0.2">
      <c r="E1307">
        <v>1279</v>
      </c>
    </row>
    <row r="1308" spans="5:5" x14ac:dyDescent="0.2">
      <c r="E1308">
        <v>1280</v>
      </c>
    </row>
    <row r="1309" spans="5:5" x14ac:dyDescent="0.2">
      <c r="E1309">
        <v>1281</v>
      </c>
    </row>
    <row r="1310" spans="5:5" x14ac:dyDescent="0.2">
      <c r="E1310">
        <v>1282</v>
      </c>
    </row>
    <row r="1311" spans="5:5" x14ac:dyDescent="0.2">
      <c r="E1311">
        <v>1283</v>
      </c>
    </row>
    <row r="1312" spans="5:5" x14ac:dyDescent="0.2">
      <c r="E1312">
        <v>1284</v>
      </c>
    </row>
    <row r="1313" spans="5:5" x14ac:dyDescent="0.2">
      <c r="E1313">
        <v>1285</v>
      </c>
    </row>
    <row r="1314" spans="5:5" x14ac:dyDescent="0.2">
      <c r="E1314">
        <v>1286</v>
      </c>
    </row>
    <row r="1315" spans="5:5" x14ac:dyDescent="0.2">
      <c r="E1315">
        <v>1287</v>
      </c>
    </row>
    <row r="1316" spans="5:5" x14ac:dyDescent="0.2">
      <c r="E1316">
        <v>1288</v>
      </c>
    </row>
    <row r="1317" spans="5:5" x14ac:dyDescent="0.2">
      <c r="E1317">
        <v>1289</v>
      </c>
    </row>
    <row r="1318" spans="5:5" x14ac:dyDescent="0.2">
      <c r="E1318">
        <v>1290</v>
      </c>
    </row>
    <row r="1319" spans="5:5" x14ac:dyDescent="0.2">
      <c r="E1319">
        <v>1291</v>
      </c>
    </row>
    <row r="1320" spans="5:5" x14ac:dyDescent="0.2">
      <c r="E1320">
        <v>1292</v>
      </c>
    </row>
    <row r="1321" spans="5:5" x14ac:dyDescent="0.2">
      <c r="E1321">
        <v>1293</v>
      </c>
    </row>
    <row r="1322" spans="5:5" x14ac:dyDescent="0.2">
      <c r="E1322">
        <v>1294</v>
      </c>
    </row>
    <row r="1323" spans="5:5" x14ac:dyDescent="0.2">
      <c r="E1323">
        <v>1295</v>
      </c>
    </row>
    <row r="1324" spans="5:5" x14ac:dyDescent="0.2">
      <c r="E1324">
        <v>1296</v>
      </c>
    </row>
    <row r="1325" spans="5:5" x14ac:dyDescent="0.2">
      <c r="E1325">
        <v>1297</v>
      </c>
    </row>
    <row r="1326" spans="5:5" x14ac:dyDescent="0.2">
      <c r="E1326">
        <v>1298</v>
      </c>
    </row>
    <row r="1327" spans="5:5" x14ac:dyDescent="0.2">
      <c r="E1327">
        <v>1299</v>
      </c>
    </row>
    <row r="1328" spans="5:5" x14ac:dyDescent="0.2">
      <c r="E1328">
        <v>1300</v>
      </c>
    </row>
    <row r="1329" spans="5:5" x14ac:dyDescent="0.2">
      <c r="E1329">
        <v>1301</v>
      </c>
    </row>
    <row r="1330" spans="5:5" x14ac:dyDescent="0.2">
      <c r="E1330">
        <v>1302</v>
      </c>
    </row>
    <row r="1331" spans="5:5" x14ac:dyDescent="0.2">
      <c r="E1331">
        <v>1303</v>
      </c>
    </row>
    <row r="1332" spans="5:5" x14ac:dyDescent="0.2">
      <c r="E1332">
        <v>1304</v>
      </c>
    </row>
    <row r="1333" spans="5:5" x14ac:dyDescent="0.2">
      <c r="E1333">
        <v>1305</v>
      </c>
    </row>
    <row r="1334" spans="5:5" x14ac:dyDescent="0.2">
      <c r="E1334">
        <v>1306</v>
      </c>
    </row>
    <row r="1335" spans="5:5" x14ac:dyDescent="0.2">
      <c r="E1335">
        <v>1307</v>
      </c>
    </row>
    <row r="1336" spans="5:5" x14ac:dyDescent="0.2">
      <c r="E1336">
        <v>1308</v>
      </c>
    </row>
    <row r="1337" spans="5:5" x14ac:dyDescent="0.2">
      <c r="E1337">
        <v>1309</v>
      </c>
    </row>
    <row r="1338" spans="5:5" x14ac:dyDescent="0.2">
      <c r="E1338">
        <v>1310</v>
      </c>
    </row>
    <row r="1339" spans="5:5" x14ac:dyDescent="0.2">
      <c r="E1339">
        <v>1311</v>
      </c>
    </row>
    <row r="1340" spans="5:5" x14ac:dyDescent="0.2">
      <c r="E1340">
        <v>1312</v>
      </c>
    </row>
    <row r="1341" spans="5:5" x14ac:dyDescent="0.2">
      <c r="E1341">
        <v>1313</v>
      </c>
    </row>
    <row r="1342" spans="5:5" x14ac:dyDescent="0.2">
      <c r="E1342">
        <v>1314</v>
      </c>
    </row>
    <row r="1343" spans="5:5" x14ac:dyDescent="0.2">
      <c r="E1343">
        <v>1315</v>
      </c>
    </row>
    <row r="1344" spans="5:5" x14ac:dyDescent="0.2">
      <c r="E1344">
        <v>1316</v>
      </c>
    </row>
    <row r="1345" spans="5:5" x14ac:dyDescent="0.2">
      <c r="E1345">
        <v>1317</v>
      </c>
    </row>
    <row r="1346" spans="5:5" x14ac:dyDescent="0.2">
      <c r="E1346">
        <v>1318</v>
      </c>
    </row>
    <row r="1347" spans="5:5" x14ac:dyDescent="0.2">
      <c r="E1347">
        <v>1319</v>
      </c>
    </row>
    <row r="1348" spans="5:5" x14ac:dyDescent="0.2">
      <c r="E1348">
        <v>1320</v>
      </c>
    </row>
    <row r="1349" spans="5:5" x14ac:dyDescent="0.2">
      <c r="E1349">
        <v>1321</v>
      </c>
    </row>
    <row r="1350" spans="5:5" x14ac:dyDescent="0.2">
      <c r="E1350">
        <v>1322</v>
      </c>
    </row>
    <row r="1351" spans="5:5" x14ac:dyDescent="0.2">
      <c r="E1351">
        <v>1323</v>
      </c>
    </row>
    <row r="1352" spans="5:5" x14ac:dyDescent="0.2">
      <c r="E1352">
        <v>1324</v>
      </c>
    </row>
    <row r="1353" spans="5:5" x14ac:dyDescent="0.2">
      <c r="E1353">
        <v>1325</v>
      </c>
    </row>
    <row r="1354" spans="5:5" x14ac:dyDescent="0.2">
      <c r="E1354">
        <v>1326</v>
      </c>
    </row>
    <row r="1355" spans="5:5" x14ac:dyDescent="0.2">
      <c r="E1355">
        <v>1327</v>
      </c>
    </row>
    <row r="1356" spans="5:5" x14ac:dyDescent="0.2">
      <c r="E1356">
        <v>1328</v>
      </c>
    </row>
    <row r="1357" spans="5:5" x14ac:dyDescent="0.2">
      <c r="E1357">
        <v>1329</v>
      </c>
    </row>
    <row r="1358" spans="5:5" x14ac:dyDescent="0.2">
      <c r="E1358">
        <v>1330</v>
      </c>
    </row>
    <row r="1359" spans="5:5" x14ac:dyDescent="0.2">
      <c r="E1359">
        <v>1331</v>
      </c>
    </row>
    <row r="1360" spans="5:5" x14ac:dyDescent="0.2">
      <c r="E1360">
        <v>1332</v>
      </c>
    </row>
    <row r="1361" spans="5:5" x14ac:dyDescent="0.2">
      <c r="E1361">
        <v>1333</v>
      </c>
    </row>
    <row r="1362" spans="5:5" x14ac:dyDescent="0.2">
      <c r="E1362">
        <v>1334</v>
      </c>
    </row>
    <row r="1363" spans="5:5" x14ac:dyDescent="0.2">
      <c r="E1363">
        <v>1335</v>
      </c>
    </row>
    <row r="1364" spans="5:5" x14ac:dyDescent="0.2">
      <c r="E1364">
        <v>1336</v>
      </c>
    </row>
    <row r="1365" spans="5:5" x14ac:dyDescent="0.2">
      <c r="E1365">
        <v>1337</v>
      </c>
    </row>
    <row r="1366" spans="5:5" x14ac:dyDescent="0.2">
      <c r="E1366">
        <v>1338</v>
      </c>
    </row>
    <row r="1367" spans="5:5" x14ac:dyDescent="0.2">
      <c r="E1367">
        <v>1339</v>
      </c>
    </row>
    <row r="1368" spans="5:5" x14ac:dyDescent="0.2">
      <c r="E1368">
        <v>1340</v>
      </c>
    </row>
    <row r="1369" spans="5:5" x14ac:dyDescent="0.2">
      <c r="E1369">
        <v>1341</v>
      </c>
    </row>
    <row r="1370" spans="5:5" x14ac:dyDescent="0.2">
      <c r="E1370">
        <v>1342</v>
      </c>
    </row>
    <row r="1371" spans="5:5" x14ac:dyDescent="0.2">
      <c r="E1371">
        <v>1343</v>
      </c>
    </row>
    <row r="1372" spans="5:5" x14ac:dyDescent="0.2">
      <c r="E1372">
        <v>1344</v>
      </c>
    </row>
    <row r="1373" spans="5:5" x14ac:dyDescent="0.2">
      <c r="E1373">
        <v>1345</v>
      </c>
    </row>
    <row r="1374" spans="5:5" x14ac:dyDescent="0.2">
      <c r="E1374">
        <v>1346</v>
      </c>
    </row>
    <row r="1375" spans="5:5" x14ac:dyDescent="0.2">
      <c r="E1375">
        <v>1347</v>
      </c>
    </row>
    <row r="1376" spans="5:5" x14ac:dyDescent="0.2">
      <c r="E1376">
        <v>1348</v>
      </c>
    </row>
    <row r="1377" spans="5:5" x14ac:dyDescent="0.2">
      <c r="E1377">
        <v>1349</v>
      </c>
    </row>
    <row r="1378" spans="5:5" x14ac:dyDescent="0.2">
      <c r="E1378">
        <v>1350</v>
      </c>
    </row>
    <row r="1379" spans="5:5" x14ac:dyDescent="0.2">
      <c r="E1379">
        <v>1351</v>
      </c>
    </row>
    <row r="1380" spans="5:5" x14ac:dyDescent="0.2">
      <c r="E1380">
        <v>1352</v>
      </c>
    </row>
    <row r="1381" spans="5:5" x14ac:dyDescent="0.2">
      <c r="E1381">
        <v>1353</v>
      </c>
    </row>
    <row r="1382" spans="5:5" x14ac:dyDescent="0.2">
      <c r="E1382">
        <v>1354</v>
      </c>
    </row>
    <row r="1383" spans="5:5" x14ac:dyDescent="0.2">
      <c r="E1383">
        <v>1355</v>
      </c>
    </row>
    <row r="1384" spans="5:5" x14ac:dyDescent="0.2">
      <c r="E1384">
        <v>1356</v>
      </c>
    </row>
    <row r="1385" spans="5:5" x14ac:dyDescent="0.2">
      <c r="E1385">
        <v>1357</v>
      </c>
    </row>
    <row r="1386" spans="5:5" x14ac:dyDescent="0.2">
      <c r="E1386">
        <v>1358</v>
      </c>
    </row>
    <row r="1387" spans="5:5" x14ac:dyDescent="0.2">
      <c r="E1387">
        <v>1359</v>
      </c>
    </row>
    <row r="1388" spans="5:5" x14ac:dyDescent="0.2">
      <c r="E1388">
        <v>1360</v>
      </c>
    </row>
    <row r="1389" spans="5:5" x14ac:dyDescent="0.2">
      <c r="E1389">
        <v>1361</v>
      </c>
    </row>
    <row r="1390" spans="5:5" x14ac:dyDescent="0.2">
      <c r="E1390">
        <v>1362</v>
      </c>
    </row>
    <row r="1391" spans="5:5" x14ac:dyDescent="0.2">
      <c r="E1391">
        <v>1363</v>
      </c>
    </row>
    <row r="1392" spans="5:5" x14ac:dyDescent="0.2">
      <c r="E1392">
        <v>1364</v>
      </c>
    </row>
    <row r="1393" spans="5:5" x14ac:dyDescent="0.2">
      <c r="E1393">
        <v>1365</v>
      </c>
    </row>
    <row r="1394" spans="5:5" x14ac:dyDescent="0.2">
      <c r="E1394">
        <v>1366</v>
      </c>
    </row>
    <row r="1395" spans="5:5" x14ac:dyDescent="0.2">
      <c r="E1395">
        <v>1367</v>
      </c>
    </row>
    <row r="1396" spans="5:5" x14ac:dyDescent="0.2">
      <c r="E1396">
        <v>1368</v>
      </c>
    </row>
    <row r="1397" spans="5:5" x14ac:dyDescent="0.2">
      <c r="E1397">
        <v>1369</v>
      </c>
    </row>
    <row r="1398" spans="5:5" x14ac:dyDescent="0.2">
      <c r="E1398">
        <v>1370</v>
      </c>
    </row>
    <row r="1399" spans="5:5" x14ac:dyDescent="0.2">
      <c r="E1399">
        <v>1371</v>
      </c>
    </row>
    <row r="1400" spans="5:5" x14ac:dyDescent="0.2">
      <c r="E1400">
        <v>1372</v>
      </c>
    </row>
    <row r="1401" spans="5:5" x14ac:dyDescent="0.2">
      <c r="E1401">
        <v>1373</v>
      </c>
    </row>
    <row r="1402" spans="5:5" x14ac:dyDescent="0.2">
      <c r="E1402">
        <v>1374</v>
      </c>
    </row>
    <row r="1403" spans="5:5" x14ac:dyDescent="0.2">
      <c r="E1403">
        <v>1375</v>
      </c>
    </row>
    <row r="1404" spans="5:5" x14ac:dyDescent="0.2">
      <c r="E1404">
        <v>1376</v>
      </c>
    </row>
    <row r="1405" spans="5:5" x14ac:dyDescent="0.2">
      <c r="E1405">
        <v>1377</v>
      </c>
    </row>
    <row r="1406" spans="5:5" x14ac:dyDescent="0.2">
      <c r="E1406">
        <v>1378</v>
      </c>
    </row>
    <row r="1407" spans="5:5" x14ac:dyDescent="0.2">
      <c r="E1407">
        <v>1379</v>
      </c>
    </row>
    <row r="1408" spans="5:5" x14ac:dyDescent="0.2">
      <c r="E1408">
        <v>1380</v>
      </c>
    </row>
    <row r="1409" spans="5:5" x14ac:dyDescent="0.2">
      <c r="E1409">
        <v>1381</v>
      </c>
    </row>
    <row r="1410" spans="5:5" x14ac:dyDescent="0.2">
      <c r="E1410">
        <v>1382</v>
      </c>
    </row>
    <row r="1411" spans="5:5" x14ac:dyDescent="0.2">
      <c r="E1411">
        <v>1383</v>
      </c>
    </row>
    <row r="1412" spans="5:5" x14ac:dyDescent="0.2">
      <c r="E1412">
        <v>1384</v>
      </c>
    </row>
    <row r="1413" spans="5:5" x14ac:dyDescent="0.2">
      <c r="E1413">
        <v>1385</v>
      </c>
    </row>
    <row r="1414" spans="5:5" x14ac:dyDescent="0.2">
      <c r="E1414">
        <v>1386</v>
      </c>
    </row>
    <row r="1415" spans="5:5" x14ac:dyDescent="0.2">
      <c r="E1415">
        <v>1387</v>
      </c>
    </row>
    <row r="1416" spans="5:5" x14ac:dyDescent="0.2">
      <c r="E1416">
        <v>1388</v>
      </c>
    </row>
    <row r="1417" spans="5:5" x14ac:dyDescent="0.2">
      <c r="E1417">
        <v>1389</v>
      </c>
    </row>
    <row r="1418" spans="5:5" x14ac:dyDescent="0.2">
      <c r="E1418">
        <v>1390</v>
      </c>
    </row>
    <row r="1419" spans="5:5" x14ac:dyDescent="0.2">
      <c r="E1419">
        <v>1391</v>
      </c>
    </row>
    <row r="1420" spans="5:5" x14ac:dyDescent="0.2">
      <c r="E1420">
        <v>1392</v>
      </c>
    </row>
    <row r="1421" spans="5:5" x14ac:dyDescent="0.2">
      <c r="E1421">
        <v>1393</v>
      </c>
    </row>
    <row r="1422" spans="5:5" x14ac:dyDescent="0.2">
      <c r="E1422">
        <v>1394</v>
      </c>
    </row>
    <row r="1423" spans="5:5" x14ac:dyDescent="0.2">
      <c r="E1423">
        <v>1395</v>
      </c>
    </row>
    <row r="1424" spans="5:5" x14ac:dyDescent="0.2">
      <c r="E1424">
        <v>1396</v>
      </c>
    </row>
    <row r="1425" spans="5:5" x14ac:dyDescent="0.2">
      <c r="E1425">
        <v>1397</v>
      </c>
    </row>
    <row r="1426" spans="5:5" x14ac:dyDescent="0.2">
      <c r="E1426">
        <v>1398</v>
      </c>
    </row>
    <row r="1427" spans="5:5" x14ac:dyDescent="0.2">
      <c r="E1427">
        <v>1399</v>
      </c>
    </row>
    <row r="1428" spans="5:5" x14ac:dyDescent="0.2">
      <c r="E1428">
        <v>1400</v>
      </c>
    </row>
    <row r="1429" spans="5:5" x14ac:dyDescent="0.2">
      <c r="E1429">
        <v>1401</v>
      </c>
    </row>
    <row r="1430" spans="5:5" x14ac:dyDescent="0.2">
      <c r="E1430">
        <v>1402</v>
      </c>
    </row>
    <row r="1431" spans="5:5" x14ac:dyDescent="0.2">
      <c r="E1431">
        <v>1403</v>
      </c>
    </row>
    <row r="1432" spans="5:5" x14ac:dyDescent="0.2">
      <c r="E1432">
        <v>1404</v>
      </c>
    </row>
    <row r="1433" spans="5:5" x14ac:dyDescent="0.2">
      <c r="E1433">
        <v>1405</v>
      </c>
    </row>
    <row r="1434" spans="5:5" x14ac:dyDescent="0.2">
      <c r="E1434">
        <v>1406</v>
      </c>
    </row>
    <row r="1435" spans="5:5" x14ac:dyDescent="0.2">
      <c r="E1435">
        <v>1407</v>
      </c>
    </row>
    <row r="1436" spans="5:5" x14ac:dyDescent="0.2">
      <c r="E1436">
        <v>1408</v>
      </c>
    </row>
    <row r="1437" spans="5:5" x14ac:dyDescent="0.2">
      <c r="E1437">
        <v>1409</v>
      </c>
    </row>
    <row r="1438" spans="5:5" x14ac:dyDescent="0.2">
      <c r="E1438">
        <v>1410</v>
      </c>
    </row>
    <row r="1439" spans="5:5" x14ac:dyDescent="0.2">
      <c r="E1439">
        <v>1411</v>
      </c>
    </row>
    <row r="1440" spans="5:5" x14ac:dyDescent="0.2">
      <c r="E1440">
        <v>1412</v>
      </c>
    </row>
    <row r="1441" spans="5:5" x14ac:dyDescent="0.2">
      <c r="E1441">
        <v>1413</v>
      </c>
    </row>
    <row r="1442" spans="5:5" x14ac:dyDescent="0.2">
      <c r="E1442">
        <v>1414</v>
      </c>
    </row>
    <row r="1443" spans="5:5" x14ac:dyDescent="0.2">
      <c r="E1443">
        <v>1415</v>
      </c>
    </row>
    <row r="1444" spans="5:5" x14ac:dyDescent="0.2">
      <c r="E1444">
        <v>1416</v>
      </c>
    </row>
    <row r="1445" spans="5:5" x14ac:dyDescent="0.2">
      <c r="E1445">
        <v>1417</v>
      </c>
    </row>
    <row r="1446" spans="5:5" x14ac:dyDescent="0.2">
      <c r="E1446">
        <v>1418</v>
      </c>
    </row>
    <row r="1447" spans="5:5" x14ac:dyDescent="0.2">
      <c r="E1447">
        <v>1419</v>
      </c>
    </row>
    <row r="1448" spans="5:5" x14ac:dyDescent="0.2">
      <c r="E1448">
        <v>1420</v>
      </c>
    </row>
    <row r="1449" spans="5:5" x14ac:dyDescent="0.2">
      <c r="E1449">
        <v>1421</v>
      </c>
    </row>
    <row r="1450" spans="5:5" x14ac:dyDescent="0.2">
      <c r="E1450">
        <v>1422</v>
      </c>
    </row>
    <row r="1451" spans="5:5" x14ac:dyDescent="0.2">
      <c r="E1451">
        <v>1423</v>
      </c>
    </row>
    <row r="1452" spans="5:5" x14ac:dyDescent="0.2">
      <c r="E1452">
        <v>1424</v>
      </c>
    </row>
    <row r="1453" spans="5:5" x14ac:dyDescent="0.2">
      <c r="E1453">
        <v>1425</v>
      </c>
    </row>
    <row r="1454" spans="5:5" x14ac:dyDescent="0.2">
      <c r="E1454">
        <v>1426</v>
      </c>
    </row>
    <row r="1455" spans="5:5" x14ac:dyDescent="0.2">
      <c r="E1455">
        <v>1427</v>
      </c>
    </row>
    <row r="1456" spans="5:5" x14ac:dyDescent="0.2">
      <c r="E1456">
        <v>1428</v>
      </c>
    </row>
    <row r="1457" spans="5:5" x14ac:dyDescent="0.2">
      <c r="E1457">
        <v>1429</v>
      </c>
    </row>
    <row r="1458" spans="5:5" x14ac:dyDescent="0.2">
      <c r="E1458">
        <v>1430</v>
      </c>
    </row>
    <row r="1459" spans="5:5" x14ac:dyDescent="0.2">
      <c r="E1459">
        <v>1431</v>
      </c>
    </row>
    <row r="1460" spans="5:5" x14ac:dyDescent="0.2">
      <c r="E1460">
        <v>1432</v>
      </c>
    </row>
    <row r="1461" spans="5:5" x14ac:dyDescent="0.2">
      <c r="E1461">
        <v>1433</v>
      </c>
    </row>
    <row r="1462" spans="5:5" x14ac:dyDescent="0.2">
      <c r="E1462">
        <v>1434</v>
      </c>
    </row>
    <row r="1463" spans="5:5" x14ac:dyDescent="0.2">
      <c r="E1463">
        <v>1435</v>
      </c>
    </row>
    <row r="1464" spans="5:5" x14ac:dyDescent="0.2">
      <c r="E1464">
        <v>1436</v>
      </c>
    </row>
    <row r="1465" spans="5:5" x14ac:dyDescent="0.2">
      <c r="E1465">
        <v>1437</v>
      </c>
    </row>
    <row r="1466" spans="5:5" x14ac:dyDescent="0.2">
      <c r="E1466">
        <v>1438</v>
      </c>
    </row>
    <row r="1467" spans="5:5" x14ac:dyDescent="0.2">
      <c r="E1467">
        <v>1439</v>
      </c>
    </row>
    <row r="1468" spans="5:5" x14ac:dyDescent="0.2">
      <c r="E1468">
        <v>1440</v>
      </c>
    </row>
    <row r="1469" spans="5:5" x14ac:dyDescent="0.2">
      <c r="E1469">
        <v>1441</v>
      </c>
    </row>
    <row r="1470" spans="5:5" x14ac:dyDescent="0.2">
      <c r="E1470">
        <v>1442</v>
      </c>
    </row>
    <row r="1471" spans="5:5" x14ac:dyDescent="0.2">
      <c r="E1471">
        <v>1443</v>
      </c>
    </row>
    <row r="1472" spans="5:5" x14ac:dyDescent="0.2">
      <c r="E1472">
        <v>1444</v>
      </c>
    </row>
    <row r="1473" spans="5:5" x14ac:dyDescent="0.2">
      <c r="E1473">
        <v>1445</v>
      </c>
    </row>
    <row r="1474" spans="5:5" x14ac:dyDescent="0.2">
      <c r="E1474">
        <v>1446</v>
      </c>
    </row>
    <row r="1475" spans="5:5" x14ac:dyDescent="0.2">
      <c r="E1475">
        <v>1447</v>
      </c>
    </row>
    <row r="1476" spans="5:5" x14ac:dyDescent="0.2">
      <c r="E1476">
        <v>1448</v>
      </c>
    </row>
    <row r="1477" spans="5:5" x14ac:dyDescent="0.2">
      <c r="E1477">
        <v>1449</v>
      </c>
    </row>
    <row r="1478" spans="5:5" x14ac:dyDescent="0.2">
      <c r="E1478">
        <v>1450</v>
      </c>
    </row>
    <row r="1479" spans="5:5" x14ac:dyDescent="0.2">
      <c r="E1479">
        <v>1451</v>
      </c>
    </row>
    <row r="1480" spans="5:5" x14ac:dyDescent="0.2">
      <c r="E1480">
        <v>1452</v>
      </c>
    </row>
    <row r="1481" spans="5:5" x14ac:dyDescent="0.2">
      <c r="E1481">
        <v>1453</v>
      </c>
    </row>
    <row r="1482" spans="5:5" x14ac:dyDescent="0.2">
      <c r="E1482">
        <v>1454</v>
      </c>
    </row>
    <row r="1483" spans="5:5" x14ac:dyDescent="0.2">
      <c r="E1483">
        <v>1455</v>
      </c>
    </row>
    <row r="1484" spans="5:5" x14ac:dyDescent="0.2">
      <c r="E1484">
        <v>1456</v>
      </c>
    </row>
    <row r="1485" spans="5:5" x14ac:dyDescent="0.2">
      <c r="E1485">
        <v>1457</v>
      </c>
    </row>
    <row r="1486" spans="5:5" x14ac:dyDescent="0.2">
      <c r="E1486">
        <v>1458</v>
      </c>
    </row>
    <row r="1487" spans="5:5" x14ac:dyDescent="0.2">
      <c r="E1487">
        <v>1459</v>
      </c>
    </row>
    <row r="1488" spans="5:5" x14ac:dyDescent="0.2">
      <c r="E1488">
        <v>1460</v>
      </c>
    </row>
    <row r="1489" spans="5:5" x14ac:dyDescent="0.2">
      <c r="E1489">
        <v>1461</v>
      </c>
    </row>
    <row r="1490" spans="5:5" x14ac:dyDescent="0.2">
      <c r="E1490">
        <v>1462</v>
      </c>
    </row>
    <row r="1491" spans="5:5" x14ac:dyDescent="0.2">
      <c r="E1491">
        <v>1463</v>
      </c>
    </row>
    <row r="1492" spans="5:5" x14ac:dyDescent="0.2">
      <c r="E1492">
        <v>1464</v>
      </c>
    </row>
    <row r="1493" spans="5:5" x14ac:dyDescent="0.2">
      <c r="E1493">
        <v>1465</v>
      </c>
    </row>
    <row r="1494" spans="5:5" x14ac:dyDescent="0.2">
      <c r="E1494">
        <v>1466</v>
      </c>
    </row>
    <row r="1495" spans="5:5" x14ac:dyDescent="0.2">
      <c r="E1495">
        <v>1467</v>
      </c>
    </row>
    <row r="1496" spans="5:5" x14ac:dyDescent="0.2">
      <c r="E1496">
        <v>1468</v>
      </c>
    </row>
    <row r="1497" spans="5:5" x14ac:dyDescent="0.2">
      <c r="E1497">
        <v>1469</v>
      </c>
    </row>
    <row r="1498" spans="5:5" x14ac:dyDescent="0.2">
      <c r="E1498">
        <v>1470</v>
      </c>
    </row>
    <row r="1499" spans="5:5" x14ac:dyDescent="0.2">
      <c r="E1499">
        <v>1471</v>
      </c>
    </row>
    <row r="1500" spans="5:5" x14ac:dyDescent="0.2">
      <c r="E1500">
        <v>1472</v>
      </c>
    </row>
    <row r="1501" spans="5:5" x14ac:dyDescent="0.2">
      <c r="E1501">
        <v>1473</v>
      </c>
    </row>
    <row r="1502" spans="5:5" x14ac:dyDescent="0.2">
      <c r="E1502">
        <v>1474</v>
      </c>
    </row>
    <row r="1503" spans="5:5" x14ac:dyDescent="0.2">
      <c r="E1503">
        <v>1475</v>
      </c>
    </row>
    <row r="1504" spans="5:5" x14ac:dyDescent="0.2">
      <c r="E1504">
        <v>1476</v>
      </c>
    </row>
    <row r="1505" spans="5:5" x14ac:dyDescent="0.2">
      <c r="E1505">
        <v>1477</v>
      </c>
    </row>
    <row r="1506" spans="5:5" x14ac:dyDescent="0.2">
      <c r="E1506">
        <v>1478</v>
      </c>
    </row>
    <row r="1507" spans="5:5" x14ac:dyDescent="0.2">
      <c r="E1507">
        <v>1479</v>
      </c>
    </row>
    <row r="1508" spans="5:5" x14ac:dyDescent="0.2">
      <c r="E1508">
        <v>1480</v>
      </c>
    </row>
    <row r="1509" spans="5:5" x14ac:dyDescent="0.2">
      <c r="E1509">
        <v>1481</v>
      </c>
    </row>
    <row r="1510" spans="5:5" x14ac:dyDescent="0.2">
      <c r="E1510">
        <v>1482</v>
      </c>
    </row>
    <row r="1511" spans="5:5" x14ac:dyDescent="0.2">
      <c r="E1511">
        <v>1483</v>
      </c>
    </row>
    <row r="1512" spans="5:5" x14ac:dyDescent="0.2">
      <c r="E1512">
        <v>1484</v>
      </c>
    </row>
    <row r="1513" spans="5:5" x14ac:dyDescent="0.2">
      <c r="E1513">
        <v>1485</v>
      </c>
    </row>
    <row r="1514" spans="5:5" x14ac:dyDescent="0.2">
      <c r="E1514">
        <v>1486</v>
      </c>
    </row>
    <row r="1515" spans="5:5" x14ac:dyDescent="0.2">
      <c r="E1515">
        <v>1487</v>
      </c>
    </row>
    <row r="1516" spans="5:5" x14ac:dyDescent="0.2">
      <c r="E1516">
        <v>1488</v>
      </c>
    </row>
    <row r="1517" spans="5:5" x14ac:dyDescent="0.2">
      <c r="E1517">
        <v>1489</v>
      </c>
    </row>
    <row r="1518" spans="5:5" x14ac:dyDescent="0.2">
      <c r="E1518">
        <v>1490</v>
      </c>
    </row>
    <row r="1519" spans="5:5" x14ac:dyDescent="0.2">
      <c r="E1519">
        <v>1491</v>
      </c>
    </row>
    <row r="1520" spans="5:5" x14ac:dyDescent="0.2">
      <c r="E1520">
        <v>1492</v>
      </c>
    </row>
    <row r="1521" spans="5:5" x14ac:dyDescent="0.2">
      <c r="E1521">
        <v>1493</v>
      </c>
    </row>
    <row r="1522" spans="5:5" x14ac:dyDescent="0.2">
      <c r="E1522">
        <v>1494</v>
      </c>
    </row>
    <row r="1523" spans="5:5" x14ac:dyDescent="0.2">
      <c r="E1523">
        <v>1495</v>
      </c>
    </row>
    <row r="1524" spans="5:5" x14ac:dyDescent="0.2">
      <c r="E1524">
        <v>1496</v>
      </c>
    </row>
    <row r="1525" spans="5:5" x14ac:dyDescent="0.2">
      <c r="E1525">
        <v>1497</v>
      </c>
    </row>
    <row r="1526" spans="5:5" x14ac:dyDescent="0.2">
      <c r="E1526">
        <v>1498</v>
      </c>
    </row>
    <row r="1527" spans="5:5" x14ac:dyDescent="0.2">
      <c r="E1527">
        <v>1499</v>
      </c>
    </row>
    <row r="1528" spans="5:5" x14ac:dyDescent="0.2">
      <c r="E1528">
        <v>1500</v>
      </c>
    </row>
    <row r="1529" spans="5:5" x14ac:dyDescent="0.2">
      <c r="E1529">
        <v>1501</v>
      </c>
    </row>
    <row r="1530" spans="5:5" x14ac:dyDescent="0.2">
      <c r="E1530">
        <v>1502</v>
      </c>
    </row>
    <row r="1531" spans="5:5" x14ac:dyDescent="0.2">
      <c r="E1531">
        <v>1503</v>
      </c>
    </row>
    <row r="1532" spans="5:5" x14ac:dyDescent="0.2">
      <c r="E1532">
        <v>1504</v>
      </c>
    </row>
    <row r="1533" spans="5:5" x14ac:dyDescent="0.2">
      <c r="E1533">
        <v>1505</v>
      </c>
    </row>
    <row r="1534" spans="5:5" x14ac:dyDescent="0.2">
      <c r="E1534">
        <v>1506</v>
      </c>
    </row>
    <row r="1535" spans="5:5" x14ac:dyDescent="0.2">
      <c r="E1535">
        <v>1507</v>
      </c>
    </row>
    <row r="1536" spans="5:5" x14ac:dyDescent="0.2">
      <c r="E1536">
        <v>1508</v>
      </c>
    </row>
    <row r="1537" spans="5:5" x14ac:dyDescent="0.2">
      <c r="E1537">
        <v>1509</v>
      </c>
    </row>
    <row r="1538" spans="5:5" x14ac:dyDescent="0.2">
      <c r="E1538">
        <v>1510</v>
      </c>
    </row>
    <row r="1539" spans="5:5" x14ac:dyDescent="0.2">
      <c r="E1539">
        <v>1511</v>
      </c>
    </row>
    <row r="1540" spans="5:5" x14ac:dyDescent="0.2">
      <c r="E1540">
        <v>1512</v>
      </c>
    </row>
    <row r="1541" spans="5:5" x14ac:dyDescent="0.2">
      <c r="E1541">
        <v>1513</v>
      </c>
    </row>
    <row r="1542" spans="5:5" x14ac:dyDescent="0.2">
      <c r="E1542">
        <v>1514</v>
      </c>
    </row>
    <row r="1543" spans="5:5" x14ac:dyDescent="0.2">
      <c r="E1543">
        <v>1515</v>
      </c>
    </row>
    <row r="1544" spans="5:5" x14ac:dyDescent="0.2">
      <c r="E1544">
        <v>1516</v>
      </c>
    </row>
    <row r="1545" spans="5:5" x14ac:dyDescent="0.2">
      <c r="E1545">
        <v>1517</v>
      </c>
    </row>
    <row r="1546" spans="5:5" x14ac:dyDescent="0.2">
      <c r="E1546">
        <v>1518</v>
      </c>
    </row>
    <row r="1547" spans="5:5" x14ac:dyDescent="0.2">
      <c r="E1547">
        <v>1519</v>
      </c>
    </row>
    <row r="1548" spans="5:5" x14ac:dyDescent="0.2">
      <c r="E1548">
        <v>1520</v>
      </c>
    </row>
    <row r="1549" spans="5:5" x14ac:dyDescent="0.2">
      <c r="E1549">
        <v>1521</v>
      </c>
    </row>
    <row r="1550" spans="5:5" x14ac:dyDescent="0.2">
      <c r="E1550">
        <v>1522</v>
      </c>
    </row>
    <row r="1551" spans="5:5" x14ac:dyDescent="0.2">
      <c r="E1551">
        <v>1523</v>
      </c>
    </row>
    <row r="1552" spans="5:5" x14ac:dyDescent="0.2">
      <c r="E1552">
        <v>1524</v>
      </c>
    </row>
    <row r="1553" spans="5:5" x14ac:dyDescent="0.2">
      <c r="E1553">
        <v>1525</v>
      </c>
    </row>
    <row r="1554" spans="5:5" x14ac:dyDescent="0.2">
      <c r="E1554">
        <v>1526</v>
      </c>
    </row>
    <row r="1555" spans="5:5" x14ac:dyDescent="0.2">
      <c r="E1555">
        <v>1527</v>
      </c>
    </row>
    <row r="1556" spans="5:5" x14ac:dyDescent="0.2">
      <c r="E1556">
        <v>1528</v>
      </c>
    </row>
    <row r="1557" spans="5:5" x14ac:dyDescent="0.2">
      <c r="E1557">
        <v>1529</v>
      </c>
    </row>
    <row r="1558" spans="5:5" x14ac:dyDescent="0.2">
      <c r="E1558">
        <v>1530</v>
      </c>
    </row>
    <row r="1559" spans="5:5" x14ac:dyDescent="0.2">
      <c r="E1559">
        <v>1531</v>
      </c>
    </row>
    <row r="1560" spans="5:5" x14ac:dyDescent="0.2">
      <c r="E1560">
        <v>1532</v>
      </c>
    </row>
    <row r="1561" spans="5:5" x14ac:dyDescent="0.2">
      <c r="E1561">
        <v>1533</v>
      </c>
    </row>
    <row r="1562" spans="5:5" x14ac:dyDescent="0.2">
      <c r="E1562">
        <v>1534</v>
      </c>
    </row>
    <row r="1563" spans="5:5" x14ac:dyDescent="0.2">
      <c r="E1563">
        <v>1535</v>
      </c>
    </row>
    <row r="1564" spans="5:5" x14ac:dyDescent="0.2">
      <c r="E1564">
        <v>1536</v>
      </c>
    </row>
    <row r="1565" spans="5:5" x14ac:dyDescent="0.2">
      <c r="E1565">
        <v>1537</v>
      </c>
    </row>
    <row r="1566" spans="5:5" x14ac:dyDescent="0.2">
      <c r="E1566">
        <v>1538</v>
      </c>
    </row>
    <row r="1567" spans="5:5" x14ac:dyDescent="0.2">
      <c r="E1567">
        <v>1539</v>
      </c>
    </row>
    <row r="1568" spans="5:5" x14ac:dyDescent="0.2">
      <c r="E1568">
        <v>1540</v>
      </c>
    </row>
    <row r="1569" spans="5:5" x14ac:dyDescent="0.2">
      <c r="E1569">
        <v>1541</v>
      </c>
    </row>
    <row r="1570" spans="5:5" x14ac:dyDescent="0.2">
      <c r="E1570">
        <v>1542</v>
      </c>
    </row>
    <row r="1571" spans="5:5" x14ac:dyDescent="0.2">
      <c r="E1571">
        <v>1543</v>
      </c>
    </row>
    <row r="1572" spans="5:5" x14ac:dyDescent="0.2">
      <c r="E1572">
        <v>1544</v>
      </c>
    </row>
    <row r="1573" spans="5:5" x14ac:dyDescent="0.2">
      <c r="E1573">
        <v>1545</v>
      </c>
    </row>
    <row r="1574" spans="5:5" x14ac:dyDescent="0.2">
      <c r="E1574">
        <v>1546</v>
      </c>
    </row>
    <row r="1575" spans="5:5" x14ac:dyDescent="0.2">
      <c r="E1575">
        <v>1547</v>
      </c>
    </row>
    <row r="1576" spans="5:5" x14ac:dyDescent="0.2">
      <c r="E1576">
        <v>1548</v>
      </c>
    </row>
    <row r="1577" spans="5:5" x14ac:dyDescent="0.2">
      <c r="E1577">
        <v>1549</v>
      </c>
    </row>
    <row r="1578" spans="5:5" x14ac:dyDescent="0.2">
      <c r="E1578">
        <v>1550</v>
      </c>
    </row>
    <row r="1579" spans="5:5" x14ac:dyDescent="0.2">
      <c r="E1579">
        <v>1551</v>
      </c>
    </row>
    <row r="1580" spans="5:5" x14ac:dyDescent="0.2">
      <c r="E1580">
        <v>1552</v>
      </c>
    </row>
    <row r="1581" spans="5:5" x14ac:dyDescent="0.2">
      <c r="E1581">
        <v>1553</v>
      </c>
    </row>
    <row r="1582" spans="5:5" x14ac:dyDescent="0.2">
      <c r="E1582">
        <v>1554</v>
      </c>
    </row>
    <row r="1583" spans="5:5" x14ac:dyDescent="0.2">
      <c r="E1583">
        <v>1555</v>
      </c>
    </row>
    <row r="1584" spans="5:5" x14ac:dyDescent="0.2">
      <c r="E1584">
        <v>1556</v>
      </c>
    </row>
    <row r="1585" spans="5:5" x14ac:dyDescent="0.2">
      <c r="E1585">
        <v>1557</v>
      </c>
    </row>
    <row r="1586" spans="5:5" x14ac:dyDescent="0.2">
      <c r="E1586">
        <v>1558</v>
      </c>
    </row>
    <row r="1587" spans="5:5" x14ac:dyDescent="0.2">
      <c r="E1587">
        <v>1559</v>
      </c>
    </row>
    <row r="1588" spans="5:5" x14ac:dyDescent="0.2">
      <c r="E1588">
        <v>1560</v>
      </c>
    </row>
    <row r="1589" spans="5:5" x14ac:dyDescent="0.2">
      <c r="E1589">
        <v>1561</v>
      </c>
    </row>
    <row r="1590" spans="5:5" x14ac:dyDescent="0.2">
      <c r="E1590">
        <v>1562</v>
      </c>
    </row>
    <row r="1591" spans="5:5" x14ac:dyDescent="0.2">
      <c r="E1591">
        <v>1563</v>
      </c>
    </row>
    <row r="1592" spans="5:5" x14ac:dyDescent="0.2">
      <c r="E1592">
        <v>1564</v>
      </c>
    </row>
    <row r="1593" spans="5:5" x14ac:dyDescent="0.2">
      <c r="E1593">
        <v>1565</v>
      </c>
    </row>
    <row r="1594" spans="5:5" x14ac:dyDescent="0.2">
      <c r="E1594">
        <v>1566</v>
      </c>
    </row>
    <row r="1595" spans="5:5" x14ac:dyDescent="0.2">
      <c r="E1595">
        <v>1567</v>
      </c>
    </row>
    <row r="1596" spans="5:5" x14ac:dyDescent="0.2">
      <c r="E1596">
        <v>1568</v>
      </c>
    </row>
    <row r="1597" spans="5:5" x14ac:dyDescent="0.2">
      <c r="E1597">
        <v>1569</v>
      </c>
    </row>
    <row r="1598" spans="5:5" x14ac:dyDescent="0.2">
      <c r="E1598">
        <v>1570</v>
      </c>
    </row>
    <row r="1599" spans="5:5" x14ac:dyDescent="0.2">
      <c r="E1599">
        <v>1571</v>
      </c>
    </row>
    <row r="1600" spans="5:5" x14ac:dyDescent="0.2">
      <c r="E1600">
        <v>1572</v>
      </c>
    </row>
    <row r="1601" spans="5:5" x14ac:dyDescent="0.2">
      <c r="E1601">
        <v>1573</v>
      </c>
    </row>
    <row r="1602" spans="5:5" x14ac:dyDescent="0.2">
      <c r="E1602">
        <v>1574</v>
      </c>
    </row>
    <row r="1603" spans="5:5" x14ac:dyDescent="0.2">
      <c r="E1603">
        <v>1575</v>
      </c>
    </row>
    <row r="1604" spans="5:5" x14ac:dyDescent="0.2">
      <c r="E1604">
        <v>1576</v>
      </c>
    </row>
    <row r="1605" spans="5:5" x14ac:dyDescent="0.2">
      <c r="E1605">
        <v>1577</v>
      </c>
    </row>
    <row r="1606" spans="5:5" x14ac:dyDescent="0.2">
      <c r="E1606">
        <v>1578</v>
      </c>
    </row>
    <row r="1607" spans="5:5" x14ac:dyDescent="0.2">
      <c r="E1607">
        <v>1579</v>
      </c>
    </row>
    <row r="1608" spans="5:5" x14ac:dyDescent="0.2">
      <c r="E1608">
        <v>1580</v>
      </c>
    </row>
    <row r="1609" spans="5:5" x14ac:dyDescent="0.2">
      <c r="E1609">
        <v>1581</v>
      </c>
    </row>
    <row r="1610" spans="5:5" x14ac:dyDescent="0.2">
      <c r="E1610">
        <v>1582</v>
      </c>
    </row>
    <row r="1611" spans="5:5" x14ac:dyDescent="0.2">
      <c r="E1611">
        <v>1583</v>
      </c>
    </row>
    <row r="1612" spans="5:5" x14ac:dyDescent="0.2">
      <c r="E1612">
        <v>1584</v>
      </c>
    </row>
    <row r="1613" spans="5:5" x14ac:dyDescent="0.2">
      <c r="E1613">
        <v>1585</v>
      </c>
    </row>
    <row r="1614" spans="5:5" x14ac:dyDescent="0.2">
      <c r="E1614">
        <v>1586</v>
      </c>
    </row>
    <row r="1615" spans="5:5" x14ac:dyDescent="0.2">
      <c r="E1615">
        <v>1587</v>
      </c>
    </row>
    <row r="1616" spans="5:5" x14ac:dyDescent="0.2">
      <c r="E1616">
        <v>1588</v>
      </c>
    </row>
    <row r="1617" spans="5:5" x14ac:dyDescent="0.2">
      <c r="E1617">
        <v>1589</v>
      </c>
    </row>
    <row r="1618" spans="5:5" x14ac:dyDescent="0.2">
      <c r="E1618">
        <v>1590</v>
      </c>
    </row>
    <row r="1619" spans="5:5" x14ac:dyDescent="0.2">
      <c r="E1619">
        <v>1591</v>
      </c>
    </row>
    <row r="1620" spans="5:5" x14ac:dyDescent="0.2">
      <c r="E1620">
        <v>1592</v>
      </c>
    </row>
    <row r="1621" spans="5:5" x14ac:dyDescent="0.2">
      <c r="E1621">
        <v>1593</v>
      </c>
    </row>
    <row r="1622" spans="5:5" x14ac:dyDescent="0.2">
      <c r="E1622">
        <v>1594</v>
      </c>
    </row>
    <row r="1623" spans="5:5" x14ac:dyDescent="0.2">
      <c r="E1623">
        <v>1595</v>
      </c>
    </row>
    <row r="1624" spans="5:5" x14ac:dyDescent="0.2">
      <c r="E1624">
        <v>1596</v>
      </c>
    </row>
    <row r="1625" spans="5:5" x14ac:dyDescent="0.2">
      <c r="E1625">
        <v>1597</v>
      </c>
    </row>
    <row r="1626" spans="5:5" x14ac:dyDescent="0.2">
      <c r="E1626">
        <v>1598</v>
      </c>
    </row>
    <row r="1627" spans="5:5" x14ac:dyDescent="0.2">
      <c r="E1627">
        <v>1599</v>
      </c>
    </row>
    <row r="1628" spans="5:5" x14ac:dyDescent="0.2">
      <c r="E1628">
        <v>1600</v>
      </c>
    </row>
    <row r="1629" spans="5:5" x14ac:dyDescent="0.2">
      <c r="E1629">
        <v>1601</v>
      </c>
    </row>
    <row r="1630" spans="5:5" x14ac:dyDescent="0.2">
      <c r="E1630">
        <v>1602</v>
      </c>
    </row>
    <row r="1631" spans="5:5" x14ac:dyDescent="0.2">
      <c r="E1631">
        <v>1603</v>
      </c>
    </row>
    <row r="1632" spans="5:5" x14ac:dyDescent="0.2">
      <c r="E1632">
        <v>1604</v>
      </c>
    </row>
    <row r="1633" spans="5:5" x14ac:dyDescent="0.2">
      <c r="E1633">
        <v>1605</v>
      </c>
    </row>
    <row r="1634" spans="5:5" x14ac:dyDescent="0.2">
      <c r="E1634">
        <v>1606</v>
      </c>
    </row>
    <row r="1635" spans="5:5" x14ac:dyDescent="0.2">
      <c r="E1635">
        <v>1607</v>
      </c>
    </row>
    <row r="1636" spans="5:5" x14ac:dyDescent="0.2">
      <c r="E1636">
        <v>1608</v>
      </c>
    </row>
    <row r="1637" spans="5:5" x14ac:dyDescent="0.2">
      <c r="E1637">
        <v>1609</v>
      </c>
    </row>
    <row r="1638" spans="5:5" x14ac:dyDescent="0.2">
      <c r="E1638">
        <v>1610</v>
      </c>
    </row>
    <row r="1639" spans="5:5" x14ac:dyDescent="0.2">
      <c r="E1639">
        <v>1611</v>
      </c>
    </row>
    <row r="1640" spans="5:5" x14ac:dyDescent="0.2">
      <c r="E1640">
        <v>1612</v>
      </c>
    </row>
    <row r="1641" spans="5:5" x14ac:dyDescent="0.2">
      <c r="E1641">
        <v>1613</v>
      </c>
    </row>
    <row r="1642" spans="5:5" x14ac:dyDescent="0.2">
      <c r="E1642">
        <v>1614</v>
      </c>
    </row>
    <row r="1643" spans="5:5" x14ac:dyDescent="0.2">
      <c r="E1643">
        <v>1615</v>
      </c>
    </row>
    <row r="1644" spans="5:5" x14ac:dyDescent="0.2">
      <c r="E1644">
        <v>1616</v>
      </c>
    </row>
    <row r="1645" spans="5:5" x14ac:dyDescent="0.2">
      <c r="E1645">
        <v>1617</v>
      </c>
    </row>
    <row r="1646" spans="5:5" x14ac:dyDescent="0.2">
      <c r="E1646">
        <v>1618</v>
      </c>
    </row>
    <row r="1647" spans="5:5" x14ac:dyDescent="0.2">
      <c r="E1647">
        <v>1619</v>
      </c>
    </row>
    <row r="1648" spans="5:5" x14ac:dyDescent="0.2">
      <c r="E1648">
        <v>1620</v>
      </c>
    </row>
    <row r="1649" spans="5:5" x14ac:dyDescent="0.2">
      <c r="E1649">
        <v>1621</v>
      </c>
    </row>
    <row r="1650" spans="5:5" x14ac:dyDescent="0.2">
      <c r="E1650">
        <v>1622</v>
      </c>
    </row>
    <row r="1651" spans="5:5" x14ac:dyDescent="0.2">
      <c r="E1651">
        <v>1623</v>
      </c>
    </row>
    <row r="1652" spans="5:5" x14ac:dyDescent="0.2">
      <c r="E1652">
        <v>1624</v>
      </c>
    </row>
    <row r="1653" spans="5:5" x14ac:dyDescent="0.2">
      <c r="E1653">
        <v>1625</v>
      </c>
    </row>
    <row r="1654" spans="5:5" x14ac:dyDescent="0.2">
      <c r="E1654">
        <v>1626</v>
      </c>
    </row>
    <row r="1655" spans="5:5" x14ac:dyDescent="0.2">
      <c r="E1655">
        <v>1627</v>
      </c>
    </row>
    <row r="1656" spans="5:5" x14ac:dyDescent="0.2">
      <c r="E1656">
        <v>1628</v>
      </c>
    </row>
    <row r="1657" spans="5:5" x14ac:dyDescent="0.2">
      <c r="E1657">
        <v>1629</v>
      </c>
    </row>
    <row r="1658" spans="5:5" x14ac:dyDescent="0.2">
      <c r="E1658">
        <v>1630</v>
      </c>
    </row>
    <row r="1659" spans="5:5" x14ac:dyDescent="0.2">
      <c r="E1659">
        <v>1631</v>
      </c>
    </row>
    <row r="1660" spans="5:5" x14ac:dyDescent="0.2">
      <c r="E1660">
        <v>1632</v>
      </c>
    </row>
    <row r="1661" spans="5:5" x14ac:dyDescent="0.2">
      <c r="E1661">
        <v>1633</v>
      </c>
    </row>
    <row r="1662" spans="5:5" x14ac:dyDescent="0.2">
      <c r="E1662">
        <v>1634</v>
      </c>
    </row>
    <row r="1663" spans="5:5" x14ac:dyDescent="0.2">
      <c r="E1663">
        <v>1635</v>
      </c>
    </row>
    <row r="1664" spans="5:5" x14ac:dyDescent="0.2">
      <c r="E1664">
        <v>1636</v>
      </c>
    </row>
    <row r="1665" spans="5:5" x14ac:dyDescent="0.2">
      <c r="E1665">
        <v>1637</v>
      </c>
    </row>
    <row r="1666" spans="5:5" x14ac:dyDescent="0.2">
      <c r="E1666">
        <v>1638</v>
      </c>
    </row>
    <row r="1667" spans="5:5" x14ac:dyDescent="0.2">
      <c r="E1667">
        <v>1639</v>
      </c>
    </row>
    <row r="1668" spans="5:5" x14ac:dyDescent="0.2">
      <c r="E1668">
        <v>1640</v>
      </c>
    </row>
    <row r="1669" spans="5:5" x14ac:dyDescent="0.2">
      <c r="E1669">
        <v>1641</v>
      </c>
    </row>
    <row r="1670" spans="5:5" x14ac:dyDescent="0.2">
      <c r="E1670">
        <v>1642</v>
      </c>
    </row>
    <row r="1671" spans="5:5" x14ac:dyDescent="0.2">
      <c r="E1671">
        <v>1643</v>
      </c>
    </row>
    <row r="1672" spans="5:5" x14ac:dyDescent="0.2">
      <c r="E1672">
        <v>1644</v>
      </c>
    </row>
    <row r="1673" spans="5:5" x14ac:dyDescent="0.2">
      <c r="E1673">
        <v>1645</v>
      </c>
    </row>
    <row r="1674" spans="5:5" x14ac:dyDescent="0.2">
      <c r="E1674">
        <v>1646</v>
      </c>
    </row>
    <row r="1675" spans="5:5" x14ac:dyDescent="0.2">
      <c r="E1675">
        <v>1647</v>
      </c>
    </row>
    <row r="1676" spans="5:5" x14ac:dyDescent="0.2">
      <c r="E1676">
        <v>1648</v>
      </c>
    </row>
    <row r="1677" spans="5:5" x14ac:dyDescent="0.2">
      <c r="E1677">
        <v>1649</v>
      </c>
    </row>
    <row r="1678" spans="5:5" x14ac:dyDescent="0.2">
      <c r="E1678">
        <v>1650</v>
      </c>
    </row>
    <row r="1679" spans="5:5" x14ac:dyDescent="0.2">
      <c r="E1679">
        <v>1651</v>
      </c>
    </row>
    <row r="1680" spans="5:5" x14ac:dyDescent="0.2">
      <c r="E1680">
        <v>1652</v>
      </c>
    </row>
    <row r="1681" spans="5:5" x14ac:dyDescent="0.2">
      <c r="E1681">
        <v>1653</v>
      </c>
    </row>
    <row r="1682" spans="5:5" x14ac:dyDescent="0.2">
      <c r="E1682">
        <v>1654</v>
      </c>
    </row>
    <row r="1683" spans="5:5" x14ac:dyDescent="0.2">
      <c r="E1683">
        <v>1655</v>
      </c>
    </row>
    <row r="1684" spans="5:5" x14ac:dyDescent="0.2">
      <c r="E1684">
        <v>1656</v>
      </c>
    </row>
    <row r="1685" spans="5:5" x14ac:dyDescent="0.2">
      <c r="E1685">
        <v>1657</v>
      </c>
    </row>
    <row r="1686" spans="5:5" x14ac:dyDescent="0.2">
      <c r="E1686">
        <v>1658</v>
      </c>
    </row>
    <row r="1687" spans="5:5" x14ac:dyDescent="0.2">
      <c r="E1687">
        <v>1659</v>
      </c>
    </row>
    <row r="1688" spans="5:5" x14ac:dyDescent="0.2">
      <c r="E1688">
        <v>1660</v>
      </c>
    </row>
    <row r="1689" spans="5:5" x14ac:dyDescent="0.2">
      <c r="E1689">
        <v>1661</v>
      </c>
    </row>
    <row r="1690" spans="5:5" x14ac:dyDescent="0.2">
      <c r="E1690">
        <v>1662</v>
      </c>
    </row>
    <row r="1691" spans="5:5" x14ac:dyDescent="0.2">
      <c r="E1691">
        <v>1663</v>
      </c>
    </row>
    <row r="1692" spans="5:5" x14ac:dyDescent="0.2">
      <c r="E1692">
        <v>1664</v>
      </c>
    </row>
    <row r="1693" spans="5:5" x14ac:dyDescent="0.2">
      <c r="E1693">
        <v>1665</v>
      </c>
    </row>
    <row r="1694" spans="5:5" x14ac:dyDescent="0.2">
      <c r="E1694">
        <v>1666</v>
      </c>
    </row>
    <row r="1695" spans="5:5" x14ac:dyDescent="0.2">
      <c r="E1695">
        <v>1667</v>
      </c>
    </row>
    <row r="1696" spans="5:5" x14ac:dyDescent="0.2">
      <c r="E1696">
        <v>1668</v>
      </c>
    </row>
    <row r="1697" spans="5:5" x14ac:dyDescent="0.2">
      <c r="E1697">
        <v>1669</v>
      </c>
    </row>
    <row r="1698" spans="5:5" x14ac:dyDescent="0.2">
      <c r="E1698">
        <v>1670</v>
      </c>
    </row>
    <row r="1699" spans="5:5" x14ac:dyDescent="0.2">
      <c r="E1699">
        <v>1671</v>
      </c>
    </row>
    <row r="1700" spans="5:5" x14ac:dyDescent="0.2">
      <c r="E1700">
        <v>1672</v>
      </c>
    </row>
    <row r="1701" spans="5:5" x14ac:dyDescent="0.2">
      <c r="E1701">
        <v>1673</v>
      </c>
    </row>
    <row r="1702" spans="5:5" x14ac:dyDescent="0.2">
      <c r="E1702">
        <v>1674</v>
      </c>
    </row>
    <row r="1703" spans="5:5" x14ac:dyDescent="0.2">
      <c r="E1703">
        <v>1675</v>
      </c>
    </row>
    <row r="1704" spans="5:5" x14ac:dyDescent="0.2">
      <c r="E1704">
        <v>1676</v>
      </c>
    </row>
    <row r="1705" spans="5:5" x14ac:dyDescent="0.2">
      <c r="E1705">
        <v>1677</v>
      </c>
    </row>
    <row r="1706" spans="5:5" x14ac:dyDescent="0.2">
      <c r="E1706">
        <v>1678</v>
      </c>
    </row>
    <row r="1707" spans="5:5" x14ac:dyDescent="0.2">
      <c r="E1707">
        <v>1679</v>
      </c>
    </row>
    <row r="1708" spans="5:5" x14ac:dyDescent="0.2">
      <c r="E1708">
        <v>1680</v>
      </c>
    </row>
    <row r="1709" spans="5:5" x14ac:dyDescent="0.2">
      <c r="E1709">
        <v>1681</v>
      </c>
    </row>
    <row r="1710" spans="5:5" x14ac:dyDescent="0.2">
      <c r="E1710">
        <v>1682</v>
      </c>
    </row>
    <row r="1711" spans="5:5" x14ac:dyDescent="0.2">
      <c r="E1711">
        <v>1683</v>
      </c>
    </row>
    <row r="1712" spans="5:5" x14ac:dyDescent="0.2">
      <c r="E1712">
        <v>1684</v>
      </c>
    </row>
    <row r="1713" spans="5:5" x14ac:dyDescent="0.2">
      <c r="E1713">
        <v>1685</v>
      </c>
    </row>
    <row r="1714" spans="5:5" x14ac:dyDescent="0.2">
      <c r="E1714">
        <v>1686</v>
      </c>
    </row>
    <row r="1715" spans="5:5" x14ac:dyDescent="0.2">
      <c r="E1715">
        <v>1687</v>
      </c>
    </row>
    <row r="1716" spans="5:5" x14ac:dyDescent="0.2">
      <c r="E1716">
        <v>1688</v>
      </c>
    </row>
    <row r="1717" spans="5:5" x14ac:dyDescent="0.2">
      <c r="E1717">
        <v>1689</v>
      </c>
    </row>
    <row r="1718" spans="5:5" x14ac:dyDescent="0.2">
      <c r="E1718">
        <v>1690</v>
      </c>
    </row>
    <row r="1719" spans="5:5" x14ac:dyDescent="0.2">
      <c r="E1719">
        <v>1691</v>
      </c>
    </row>
    <row r="1720" spans="5:5" x14ac:dyDescent="0.2">
      <c r="E1720">
        <v>1692</v>
      </c>
    </row>
    <row r="1721" spans="5:5" x14ac:dyDescent="0.2">
      <c r="E1721">
        <v>1693</v>
      </c>
    </row>
    <row r="1722" spans="5:5" x14ac:dyDescent="0.2">
      <c r="E1722">
        <v>1694</v>
      </c>
    </row>
    <row r="1723" spans="5:5" x14ac:dyDescent="0.2">
      <c r="E1723">
        <v>1695</v>
      </c>
    </row>
    <row r="1724" spans="5:5" x14ac:dyDescent="0.2">
      <c r="E1724">
        <v>1696</v>
      </c>
    </row>
    <row r="1725" spans="5:5" x14ac:dyDescent="0.2">
      <c r="E1725">
        <v>1697</v>
      </c>
    </row>
    <row r="1726" spans="5:5" x14ac:dyDescent="0.2">
      <c r="E1726">
        <v>1698</v>
      </c>
    </row>
    <row r="1727" spans="5:5" x14ac:dyDescent="0.2">
      <c r="E1727">
        <v>1699</v>
      </c>
    </row>
    <row r="1728" spans="5:5" x14ac:dyDescent="0.2">
      <c r="E1728">
        <v>1700</v>
      </c>
    </row>
    <row r="1729" spans="5:5" x14ac:dyDescent="0.2">
      <c r="E1729">
        <v>1701</v>
      </c>
    </row>
    <row r="1730" spans="5:5" x14ac:dyDescent="0.2">
      <c r="E1730">
        <v>1702</v>
      </c>
    </row>
    <row r="1731" spans="5:5" x14ac:dyDescent="0.2">
      <c r="E1731">
        <v>1703</v>
      </c>
    </row>
    <row r="1732" spans="5:5" x14ac:dyDescent="0.2">
      <c r="E1732">
        <v>1704</v>
      </c>
    </row>
    <row r="1733" spans="5:5" x14ac:dyDescent="0.2">
      <c r="E1733">
        <v>1705</v>
      </c>
    </row>
    <row r="1734" spans="5:5" x14ac:dyDescent="0.2">
      <c r="E1734">
        <v>1706</v>
      </c>
    </row>
    <row r="1735" spans="5:5" x14ac:dyDescent="0.2">
      <c r="E1735">
        <v>1707</v>
      </c>
    </row>
    <row r="1736" spans="5:5" x14ac:dyDescent="0.2">
      <c r="E1736">
        <v>1708</v>
      </c>
    </row>
    <row r="1737" spans="5:5" x14ac:dyDescent="0.2">
      <c r="E1737">
        <v>1709</v>
      </c>
    </row>
    <row r="1738" spans="5:5" x14ac:dyDescent="0.2">
      <c r="E1738">
        <v>1710</v>
      </c>
    </row>
    <row r="1739" spans="5:5" x14ac:dyDescent="0.2">
      <c r="E1739">
        <v>1711</v>
      </c>
    </row>
    <row r="1740" spans="5:5" x14ac:dyDescent="0.2">
      <c r="E1740">
        <v>1712</v>
      </c>
    </row>
    <row r="1741" spans="5:5" x14ac:dyDescent="0.2">
      <c r="E1741">
        <v>1713</v>
      </c>
    </row>
    <row r="1742" spans="5:5" x14ac:dyDescent="0.2">
      <c r="E1742">
        <v>1714</v>
      </c>
    </row>
    <row r="1743" spans="5:5" x14ac:dyDescent="0.2">
      <c r="E1743">
        <v>1715</v>
      </c>
    </row>
    <row r="1744" spans="5:5" x14ac:dyDescent="0.2">
      <c r="E1744">
        <v>1716</v>
      </c>
    </row>
    <row r="1745" spans="5:5" x14ac:dyDescent="0.2">
      <c r="E1745">
        <v>1717</v>
      </c>
    </row>
    <row r="1746" spans="5:5" x14ac:dyDescent="0.2">
      <c r="E1746">
        <v>1718</v>
      </c>
    </row>
    <row r="1747" spans="5:5" x14ac:dyDescent="0.2">
      <c r="E1747">
        <v>1719</v>
      </c>
    </row>
    <row r="1748" spans="5:5" x14ac:dyDescent="0.2">
      <c r="E1748">
        <v>1720</v>
      </c>
    </row>
    <row r="1749" spans="5:5" x14ac:dyDescent="0.2">
      <c r="E1749">
        <v>1721</v>
      </c>
    </row>
    <row r="1750" spans="5:5" x14ac:dyDescent="0.2">
      <c r="E1750">
        <v>1722</v>
      </c>
    </row>
    <row r="1751" spans="5:5" x14ac:dyDescent="0.2">
      <c r="E1751">
        <v>1723</v>
      </c>
    </row>
    <row r="1752" spans="5:5" x14ac:dyDescent="0.2">
      <c r="E1752">
        <v>1724</v>
      </c>
    </row>
    <row r="1753" spans="5:5" x14ac:dyDescent="0.2">
      <c r="E1753">
        <v>1725</v>
      </c>
    </row>
    <row r="1754" spans="5:5" x14ac:dyDescent="0.2">
      <c r="E1754">
        <v>1726</v>
      </c>
    </row>
    <row r="1755" spans="5:5" x14ac:dyDescent="0.2">
      <c r="E1755">
        <v>1727</v>
      </c>
    </row>
    <row r="1756" spans="5:5" x14ac:dyDescent="0.2">
      <c r="E1756">
        <v>1728</v>
      </c>
    </row>
    <row r="1757" spans="5:5" x14ac:dyDescent="0.2">
      <c r="E1757">
        <v>1729</v>
      </c>
    </row>
    <row r="1758" spans="5:5" x14ac:dyDescent="0.2">
      <c r="E1758">
        <v>1730</v>
      </c>
    </row>
    <row r="1759" spans="5:5" x14ac:dyDescent="0.2">
      <c r="E1759">
        <v>1731</v>
      </c>
    </row>
    <row r="1760" spans="5:5" x14ac:dyDescent="0.2">
      <c r="E1760">
        <v>1732</v>
      </c>
    </row>
    <row r="1761" spans="5:5" x14ac:dyDescent="0.2">
      <c r="E1761">
        <v>1733</v>
      </c>
    </row>
    <row r="1762" spans="5:5" x14ac:dyDescent="0.2">
      <c r="E1762">
        <v>1734</v>
      </c>
    </row>
    <row r="1763" spans="5:5" x14ac:dyDescent="0.2">
      <c r="E1763">
        <v>1735</v>
      </c>
    </row>
    <row r="1764" spans="5:5" x14ac:dyDescent="0.2">
      <c r="E1764">
        <v>1736</v>
      </c>
    </row>
    <row r="1765" spans="5:5" x14ac:dyDescent="0.2">
      <c r="E1765">
        <v>1737</v>
      </c>
    </row>
    <row r="1766" spans="5:5" x14ac:dyDescent="0.2">
      <c r="E1766">
        <v>1738</v>
      </c>
    </row>
    <row r="1767" spans="5:5" x14ac:dyDescent="0.2">
      <c r="E1767">
        <v>1739</v>
      </c>
    </row>
    <row r="1768" spans="5:5" x14ac:dyDescent="0.2">
      <c r="E1768">
        <v>1740</v>
      </c>
    </row>
    <row r="1769" spans="5:5" x14ac:dyDescent="0.2">
      <c r="E1769">
        <v>1741</v>
      </c>
    </row>
    <row r="1770" spans="5:5" x14ac:dyDescent="0.2">
      <c r="E1770">
        <v>1742</v>
      </c>
    </row>
    <row r="1771" spans="5:5" x14ac:dyDescent="0.2">
      <c r="E1771">
        <v>1743</v>
      </c>
    </row>
    <row r="1772" spans="5:5" x14ac:dyDescent="0.2">
      <c r="E1772">
        <v>1744</v>
      </c>
    </row>
    <row r="1773" spans="5:5" x14ac:dyDescent="0.2">
      <c r="E1773">
        <v>1745</v>
      </c>
    </row>
    <row r="1774" spans="5:5" x14ac:dyDescent="0.2">
      <c r="E1774">
        <v>1746</v>
      </c>
    </row>
    <row r="1775" spans="5:5" x14ac:dyDescent="0.2">
      <c r="E1775">
        <v>1747</v>
      </c>
    </row>
    <row r="1776" spans="5:5" x14ac:dyDescent="0.2">
      <c r="E1776">
        <v>1748</v>
      </c>
    </row>
    <row r="1777" spans="5:5" x14ac:dyDescent="0.2">
      <c r="E1777">
        <v>1749</v>
      </c>
    </row>
    <row r="1778" spans="5:5" x14ac:dyDescent="0.2">
      <c r="E1778">
        <v>1750</v>
      </c>
    </row>
    <row r="1779" spans="5:5" x14ac:dyDescent="0.2">
      <c r="E1779">
        <v>1751</v>
      </c>
    </row>
    <row r="1780" spans="5:5" x14ac:dyDescent="0.2">
      <c r="E1780">
        <v>1752</v>
      </c>
    </row>
    <row r="1781" spans="5:5" x14ac:dyDescent="0.2">
      <c r="E1781">
        <v>1753</v>
      </c>
    </row>
    <row r="1782" spans="5:5" x14ac:dyDescent="0.2">
      <c r="E1782">
        <v>1754</v>
      </c>
    </row>
    <row r="1783" spans="5:5" x14ac:dyDescent="0.2">
      <c r="E1783">
        <v>1755</v>
      </c>
    </row>
    <row r="1784" spans="5:5" x14ac:dyDescent="0.2">
      <c r="E1784">
        <v>1756</v>
      </c>
    </row>
    <row r="1785" spans="5:5" x14ac:dyDescent="0.2">
      <c r="E1785">
        <v>1757</v>
      </c>
    </row>
    <row r="1786" spans="5:5" x14ac:dyDescent="0.2">
      <c r="E1786">
        <v>1758</v>
      </c>
    </row>
    <row r="1787" spans="5:5" x14ac:dyDescent="0.2">
      <c r="E1787">
        <v>1759</v>
      </c>
    </row>
    <row r="1788" spans="5:5" x14ac:dyDescent="0.2">
      <c r="E1788">
        <v>1760</v>
      </c>
    </row>
    <row r="1789" spans="5:5" x14ac:dyDescent="0.2">
      <c r="E1789">
        <v>1761</v>
      </c>
    </row>
    <row r="1790" spans="5:5" x14ac:dyDescent="0.2">
      <c r="E1790">
        <v>1762</v>
      </c>
    </row>
    <row r="1791" spans="5:5" x14ac:dyDescent="0.2">
      <c r="E1791">
        <v>1763</v>
      </c>
    </row>
    <row r="1792" spans="5:5" x14ac:dyDescent="0.2">
      <c r="E1792">
        <v>1764</v>
      </c>
    </row>
    <row r="1793" spans="5:5" x14ac:dyDescent="0.2">
      <c r="E1793">
        <v>1765</v>
      </c>
    </row>
    <row r="1794" spans="5:5" x14ac:dyDescent="0.2">
      <c r="E1794">
        <v>1766</v>
      </c>
    </row>
    <row r="1795" spans="5:5" x14ac:dyDescent="0.2">
      <c r="E1795">
        <v>1767</v>
      </c>
    </row>
    <row r="1796" spans="5:5" x14ac:dyDescent="0.2">
      <c r="E1796">
        <v>1768</v>
      </c>
    </row>
    <row r="1797" spans="5:5" x14ac:dyDescent="0.2">
      <c r="E1797">
        <v>1769</v>
      </c>
    </row>
    <row r="1798" spans="5:5" x14ac:dyDescent="0.2">
      <c r="E1798">
        <v>1770</v>
      </c>
    </row>
    <row r="1799" spans="5:5" x14ac:dyDescent="0.2">
      <c r="E1799">
        <v>1771</v>
      </c>
    </row>
    <row r="1800" spans="5:5" x14ac:dyDescent="0.2">
      <c r="E1800">
        <v>1772</v>
      </c>
    </row>
    <row r="1801" spans="5:5" x14ac:dyDescent="0.2">
      <c r="E1801">
        <v>1773</v>
      </c>
    </row>
    <row r="1802" spans="5:5" x14ac:dyDescent="0.2">
      <c r="E1802">
        <v>1774</v>
      </c>
    </row>
    <row r="1803" spans="5:5" x14ac:dyDescent="0.2">
      <c r="E1803">
        <v>1775</v>
      </c>
    </row>
    <row r="1804" spans="5:5" x14ac:dyDescent="0.2">
      <c r="E1804">
        <v>1776</v>
      </c>
    </row>
    <row r="1805" spans="5:5" x14ac:dyDescent="0.2">
      <c r="E1805">
        <v>1777</v>
      </c>
    </row>
    <row r="1806" spans="5:5" x14ac:dyDescent="0.2">
      <c r="E1806">
        <v>1778</v>
      </c>
    </row>
    <row r="1807" spans="5:5" x14ac:dyDescent="0.2">
      <c r="E1807">
        <v>1779</v>
      </c>
    </row>
    <row r="1808" spans="5:5" x14ac:dyDescent="0.2">
      <c r="E1808">
        <v>1780</v>
      </c>
    </row>
    <row r="1809" spans="5:5" x14ac:dyDescent="0.2">
      <c r="E1809">
        <v>1781</v>
      </c>
    </row>
    <row r="1810" spans="5:5" x14ac:dyDescent="0.2">
      <c r="E1810">
        <v>1782</v>
      </c>
    </row>
    <row r="1811" spans="5:5" x14ac:dyDescent="0.2">
      <c r="E1811">
        <v>1783</v>
      </c>
    </row>
    <row r="1812" spans="5:5" x14ac:dyDescent="0.2">
      <c r="E1812">
        <v>1784</v>
      </c>
    </row>
    <row r="1813" spans="5:5" x14ac:dyDescent="0.2">
      <c r="E1813">
        <v>1785</v>
      </c>
    </row>
    <row r="1814" spans="5:5" x14ac:dyDescent="0.2">
      <c r="E1814">
        <v>1786</v>
      </c>
    </row>
    <row r="1815" spans="5:5" x14ac:dyDescent="0.2">
      <c r="E1815">
        <v>1787</v>
      </c>
    </row>
    <row r="1816" spans="5:5" x14ac:dyDescent="0.2">
      <c r="E1816">
        <v>1788</v>
      </c>
    </row>
    <row r="1817" spans="5:5" x14ac:dyDescent="0.2">
      <c r="E1817">
        <v>1789</v>
      </c>
    </row>
    <row r="1818" spans="5:5" x14ac:dyDescent="0.2">
      <c r="E1818">
        <v>1790</v>
      </c>
    </row>
    <row r="1819" spans="5:5" x14ac:dyDescent="0.2">
      <c r="E1819">
        <v>1791</v>
      </c>
    </row>
    <row r="1820" spans="5:5" x14ac:dyDescent="0.2">
      <c r="E1820">
        <v>1792</v>
      </c>
    </row>
    <row r="1821" spans="5:5" x14ac:dyDescent="0.2">
      <c r="E1821">
        <v>1793</v>
      </c>
    </row>
    <row r="1822" spans="5:5" x14ac:dyDescent="0.2">
      <c r="E1822">
        <v>1794</v>
      </c>
    </row>
    <row r="1823" spans="5:5" x14ac:dyDescent="0.2">
      <c r="E1823">
        <v>1795</v>
      </c>
    </row>
    <row r="1824" spans="5:5" x14ac:dyDescent="0.2">
      <c r="E1824">
        <v>1796</v>
      </c>
    </row>
    <row r="1825" spans="5:5" x14ac:dyDescent="0.2">
      <c r="E1825">
        <v>1797</v>
      </c>
    </row>
    <row r="1826" spans="5:5" x14ac:dyDescent="0.2">
      <c r="E1826">
        <v>1798</v>
      </c>
    </row>
    <row r="1827" spans="5:5" x14ac:dyDescent="0.2">
      <c r="E1827">
        <v>1799</v>
      </c>
    </row>
    <row r="1828" spans="5:5" x14ac:dyDescent="0.2">
      <c r="E1828">
        <v>1800</v>
      </c>
    </row>
    <row r="1829" spans="5:5" x14ac:dyDescent="0.2">
      <c r="E1829">
        <v>1801</v>
      </c>
    </row>
    <row r="1830" spans="5:5" x14ac:dyDescent="0.2">
      <c r="E1830">
        <v>1802</v>
      </c>
    </row>
    <row r="1831" spans="5:5" x14ac:dyDescent="0.2">
      <c r="E1831">
        <v>1803</v>
      </c>
    </row>
    <row r="1832" spans="5:5" x14ac:dyDescent="0.2">
      <c r="E1832">
        <v>1804</v>
      </c>
    </row>
    <row r="1833" spans="5:5" x14ac:dyDescent="0.2">
      <c r="E1833">
        <v>1805</v>
      </c>
    </row>
    <row r="1834" spans="5:5" x14ac:dyDescent="0.2">
      <c r="E1834">
        <v>1806</v>
      </c>
    </row>
    <row r="1835" spans="5:5" x14ac:dyDescent="0.2">
      <c r="E1835">
        <v>1807</v>
      </c>
    </row>
    <row r="1836" spans="5:5" x14ac:dyDescent="0.2">
      <c r="E1836">
        <v>1808</v>
      </c>
    </row>
    <row r="1837" spans="5:5" x14ac:dyDescent="0.2">
      <c r="E1837">
        <v>1809</v>
      </c>
    </row>
    <row r="1838" spans="5:5" x14ac:dyDescent="0.2">
      <c r="E1838">
        <v>1810</v>
      </c>
    </row>
    <row r="1839" spans="5:5" x14ac:dyDescent="0.2">
      <c r="E1839">
        <v>1811</v>
      </c>
    </row>
    <row r="1840" spans="5:5" x14ac:dyDescent="0.2">
      <c r="E1840">
        <v>1812</v>
      </c>
    </row>
    <row r="1841" spans="5:5" x14ac:dyDescent="0.2">
      <c r="E1841">
        <v>1813</v>
      </c>
    </row>
    <row r="1842" spans="5:5" x14ac:dyDescent="0.2">
      <c r="E1842">
        <v>1814</v>
      </c>
    </row>
    <row r="1843" spans="5:5" x14ac:dyDescent="0.2">
      <c r="E1843">
        <v>1815</v>
      </c>
    </row>
    <row r="1844" spans="5:5" x14ac:dyDescent="0.2">
      <c r="E1844">
        <v>1816</v>
      </c>
    </row>
    <row r="1845" spans="5:5" x14ac:dyDescent="0.2">
      <c r="E1845">
        <v>1817</v>
      </c>
    </row>
    <row r="1846" spans="5:5" x14ac:dyDescent="0.2">
      <c r="E1846">
        <v>1818</v>
      </c>
    </row>
    <row r="1847" spans="5:5" x14ac:dyDescent="0.2">
      <c r="E1847">
        <v>1819</v>
      </c>
    </row>
    <row r="1848" spans="5:5" x14ac:dyDescent="0.2">
      <c r="E1848">
        <v>1820</v>
      </c>
    </row>
    <row r="1849" spans="5:5" x14ac:dyDescent="0.2">
      <c r="E1849">
        <v>1821</v>
      </c>
    </row>
    <row r="1850" spans="5:5" x14ac:dyDescent="0.2">
      <c r="E1850">
        <v>1822</v>
      </c>
    </row>
    <row r="1851" spans="5:5" x14ac:dyDescent="0.2">
      <c r="E1851">
        <v>1823</v>
      </c>
    </row>
    <row r="1852" spans="5:5" x14ac:dyDescent="0.2">
      <c r="E1852">
        <v>1824</v>
      </c>
    </row>
    <row r="1853" spans="5:5" x14ac:dyDescent="0.2">
      <c r="E1853">
        <v>1825</v>
      </c>
    </row>
    <row r="1854" spans="5:5" x14ac:dyDescent="0.2">
      <c r="E1854">
        <v>1826</v>
      </c>
    </row>
    <row r="1855" spans="5:5" x14ac:dyDescent="0.2">
      <c r="E1855">
        <v>1827</v>
      </c>
    </row>
    <row r="1856" spans="5:5" x14ac:dyDescent="0.2">
      <c r="E1856">
        <v>1828</v>
      </c>
    </row>
    <row r="1857" spans="5:5" x14ac:dyDescent="0.2">
      <c r="E1857">
        <v>1829</v>
      </c>
    </row>
    <row r="1858" spans="5:5" x14ac:dyDescent="0.2">
      <c r="E1858">
        <v>1830</v>
      </c>
    </row>
    <row r="1859" spans="5:5" x14ac:dyDescent="0.2">
      <c r="E1859">
        <v>1831</v>
      </c>
    </row>
    <row r="1860" spans="5:5" x14ac:dyDescent="0.2">
      <c r="E1860">
        <v>1832</v>
      </c>
    </row>
    <row r="1861" spans="5:5" x14ac:dyDescent="0.2">
      <c r="E1861">
        <v>1833</v>
      </c>
    </row>
    <row r="1862" spans="5:5" x14ac:dyDescent="0.2">
      <c r="E1862">
        <v>1834</v>
      </c>
    </row>
    <row r="1863" spans="5:5" x14ac:dyDescent="0.2">
      <c r="E1863">
        <v>1835</v>
      </c>
    </row>
    <row r="1864" spans="5:5" x14ac:dyDescent="0.2">
      <c r="E1864">
        <v>1836</v>
      </c>
    </row>
    <row r="1865" spans="5:5" x14ac:dyDescent="0.2">
      <c r="E1865">
        <v>1837</v>
      </c>
    </row>
    <row r="1866" spans="5:5" x14ac:dyDescent="0.2">
      <c r="E1866">
        <v>1838</v>
      </c>
    </row>
    <row r="1867" spans="5:5" x14ac:dyDescent="0.2">
      <c r="E1867">
        <v>1839</v>
      </c>
    </row>
    <row r="1868" spans="5:5" x14ac:dyDescent="0.2">
      <c r="E1868">
        <v>1840</v>
      </c>
    </row>
    <row r="1869" spans="5:5" x14ac:dyDescent="0.2">
      <c r="E1869">
        <v>1841</v>
      </c>
    </row>
    <row r="1870" spans="5:5" x14ac:dyDescent="0.2">
      <c r="E1870">
        <v>1842</v>
      </c>
    </row>
    <row r="1871" spans="5:5" x14ac:dyDescent="0.2">
      <c r="E1871">
        <v>1843</v>
      </c>
    </row>
    <row r="1872" spans="5:5" x14ac:dyDescent="0.2">
      <c r="E1872">
        <v>1844</v>
      </c>
    </row>
    <row r="1873" spans="5:5" x14ac:dyDescent="0.2">
      <c r="E1873">
        <v>1845</v>
      </c>
    </row>
    <row r="1874" spans="5:5" x14ac:dyDescent="0.2">
      <c r="E1874">
        <v>1846</v>
      </c>
    </row>
    <row r="1875" spans="5:5" x14ac:dyDescent="0.2">
      <c r="E1875">
        <v>1847</v>
      </c>
    </row>
    <row r="1876" spans="5:5" x14ac:dyDescent="0.2">
      <c r="E1876">
        <v>1848</v>
      </c>
    </row>
    <row r="1877" spans="5:5" x14ac:dyDescent="0.2">
      <c r="E1877">
        <v>1849</v>
      </c>
    </row>
    <row r="1878" spans="5:5" x14ac:dyDescent="0.2">
      <c r="E1878">
        <v>1850</v>
      </c>
    </row>
    <row r="1879" spans="5:5" x14ac:dyDescent="0.2">
      <c r="E1879">
        <v>1851</v>
      </c>
    </row>
    <row r="1880" spans="5:5" x14ac:dyDescent="0.2">
      <c r="E1880">
        <v>1852</v>
      </c>
    </row>
    <row r="1881" spans="5:5" x14ac:dyDescent="0.2">
      <c r="E1881">
        <v>1853</v>
      </c>
    </row>
    <row r="1882" spans="5:5" x14ac:dyDescent="0.2">
      <c r="E1882">
        <v>1854</v>
      </c>
    </row>
    <row r="1883" spans="5:5" x14ac:dyDescent="0.2">
      <c r="E1883">
        <v>1855</v>
      </c>
    </row>
    <row r="1884" spans="5:5" x14ac:dyDescent="0.2">
      <c r="E1884">
        <v>1856</v>
      </c>
    </row>
    <row r="1885" spans="5:5" x14ac:dyDescent="0.2">
      <c r="E1885">
        <v>1857</v>
      </c>
    </row>
    <row r="1886" spans="5:5" x14ac:dyDescent="0.2">
      <c r="E1886">
        <v>1858</v>
      </c>
    </row>
    <row r="1887" spans="5:5" x14ac:dyDescent="0.2">
      <c r="E1887">
        <v>1859</v>
      </c>
    </row>
    <row r="1888" spans="5:5" x14ac:dyDescent="0.2">
      <c r="E1888">
        <v>1860</v>
      </c>
    </row>
    <row r="1889" spans="5:5" x14ac:dyDescent="0.2">
      <c r="E1889">
        <v>1861</v>
      </c>
    </row>
    <row r="1890" spans="5:5" x14ac:dyDescent="0.2">
      <c r="E1890">
        <v>1862</v>
      </c>
    </row>
    <row r="1891" spans="5:5" x14ac:dyDescent="0.2">
      <c r="E1891">
        <v>1863</v>
      </c>
    </row>
    <row r="1892" spans="5:5" x14ac:dyDescent="0.2">
      <c r="E1892">
        <v>1864</v>
      </c>
    </row>
    <row r="1893" spans="5:5" x14ac:dyDescent="0.2">
      <c r="E1893">
        <v>1865</v>
      </c>
    </row>
    <row r="1894" spans="5:5" x14ac:dyDescent="0.2">
      <c r="E1894">
        <v>1866</v>
      </c>
    </row>
    <row r="1895" spans="5:5" x14ac:dyDescent="0.2">
      <c r="E1895">
        <v>1867</v>
      </c>
    </row>
    <row r="1896" spans="5:5" x14ac:dyDescent="0.2">
      <c r="E1896">
        <v>1868</v>
      </c>
    </row>
    <row r="1897" spans="5:5" x14ac:dyDescent="0.2">
      <c r="E1897">
        <v>1869</v>
      </c>
    </row>
    <row r="1898" spans="5:5" x14ac:dyDescent="0.2">
      <c r="E1898">
        <v>1870</v>
      </c>
    </row>
    <row r="1899" spans="5:5" x14ac:dyDescent="0.2">
      <c r="E1899">
        <v>1871</v>
      </c>
    </row>
    <row r="1900" spans="5:5" x14ac:dyDescent="0.2">
      <c r="E1900">
        <v>1872</v>
      </c>
    </row>
    <row r="1901" spans="5:5" x14ac:dyDescent="0.2">
      <c r="E1901">
        <v>1873</v>
      </c>
    </row>
    <row r="1902" spans="5:5" x14ac:dyDescent="0.2">
      <c r="E1902">
        <v>1874</v>
      </c>
    </row>
    <row r="1903" spans="5:5" x14ac:dyDescent="0.2">
      <c r="E1903">
        <v>1875</v>
      </c>
    </row>
    <row r="1904" spans="5:5" x14ac:dyDescent="0.2">
      <c r="E1904">
        <v>1876</v>
      </c>
    </row>
    <row r="1905" spans="5:5" x14ac:dyDescent="0.2">
      <c r="E1905">
        <v>1877</v>
      </c>
    </row>
    <row r="1906" spans="5:5" x14ac:dyDescent="0.2">
      <c r="E1906">
        <v>1878</v>
      </c>
    </row>
    <row r="1907" spans="5:5" x14ac:dyDescent="0.2">
      <c r="E1907">
        <v>1879</v>
      </c>
    </row>
    <row r="1908" spans="5:5" x14ac:dyDescent="0.2">
      <c r="E1908">
        <v>1880</v>
      </c>
    </row>
    <row r="1909" spans="5:5" x14ac:dyDescent="0.2">
      <c r="E1909">
        <v>1881</v>
      </c>
    </row>
    <row r="1910" spans="5:5" x14ac:dyDescent="0.2">
      <c r="E1910">
        <v>1882</v>
      </c>
    </row>
    <row r="1911" spans="5:5" x14ac:dyDescent="0.2">
      <c r="E1911">
        <v>1883</v>
      </c>
    </row>
    <row r="1912" spans="5:5" x14ac:dyDescent="0.2">
      <c r="E1912">
        <v>1884</v>
      </c>
    </row>
    <row r="1913" spans="5:5" x14ac:dyDescent="0.2">
      <c r="E1913">
        <v>1885</v>
      </c>
    </row>
    <row r="1914" spans="5:5" x14ac:dyDescent="0.2">
      <c r="E1914">
        <v>1886</v>
      </c>
    </row>
    <row r="1915" spans="5:5" x14ac:dyDescent="0.2">
      <c r="E1915">
        <v>1887</v>
      </c>
    </row>
    <row r="1916" spans="5:5" x14ac:dyDescent="0.2">
      <c r="E1916">
        <v>1888</v>
      </c>
    </row>
    <row r="1917" spans="5:5" x14ac:dyDescent="0.2">
      <c r="E1917">
        <v>1889</v>
      </c>
    </row>
    <row r="1918" spans="5:5" x14ac:dyDescent="0.2">
      <c r="E1918">
        <v>1890</v>
      </c>
    </row>
    <row r="1919" spans="5:5" x14ac:dyDescent="0.2">
      <c r="E1919">
        <v>1891</v>
      </c>
    </row>
    <row r="1920" spans="5:5" x14ac:dyDescent="0.2">
      <c r="E1920">
        <v>1892</v>
      </c>
    </row>
    <row r="1921" spans="5:5" x14ac:dyDescent="0.2">
      <c r="E1921">
        <v>1893</v>
      </c>
    </row>
    <row r="1922" spans="5:5" x14ac:dyDescent="0.2">
      <c r="E1922">
        <v>1894</v>
      </c>
    </row>
    <row r="1923" spans="5:5" x14ac:dyDescent="0.2">
      <c r="E1923">
        <v>1895</v>
      </c>
    </row>
    <row r="1924" spans="5:5" x14ac:dyDescent="0.2">
      <c r="E1924">
        <v>1896</v>
      </c>
    </row>
    <row r="1925" spans="5:5" x14ac:dyDescent="0.2">
      <c r="E1925">
        <v>1897</v>
      </c>
    </row>
    <row r="1926" spans="5:5" x14ac:dyDescent="0.2">
      <c r="E1926">
        <v>1898</v>
      </c>
    </row>
    <row r="1927" spans="5:5" x14ac:dyDescent="0.2">
      <c r="E1927">
        <v>1899</v>
      </c>
    </row>
    <row r="1928" spans="5:5" x14ac:dyDescent="0.2">
      <c r="E1928">
        <v>1900</v>
      </c>
    </row>
    <row r="1929" spans="5:5" x14ac:dyDescent="0.2">
      <c r="E1929">
        <v>1901</v>
      </c>
    </row>
    <row r="1930" spans="5:5" x14ac:dyDescent="0.2">
      <c r="E1930">
        <v>1902</v>
      </c>
    </row>
    <row r="1931" spans="5:5" x14ac:dyDescent="0.2">
      <c r="E1931">
        <v>1903</v>
      </c>
    </row>
    <row r="1932" spans="5:5" x14ac:dyDescent="0.2">
      <c r="E1932">
        <v>1904</v>
      </c>
    </row>
    <row r="1933" spans="5:5" x14ac:dyDescent="0.2">
      <c r="E1933">
        <v>1905</v>
      </c>
    </row>
    <row r="1934" spans="5:5" x14ac:dyDescent="0.2">
      <c r="E1934">
        <v>1906</v>
      </c>
    </row>
    <row r="1935" spans="5:5" x14ac:dyDescent="0.2">
      <c r="E1935">
        <v>1907</v>
      </c>
    </row>
    <row r="1936" spans="5:5" x14ac:dyDescent="0.2">
      <c r="E1936">
        <v>1908</v>
      </c>
    </row>
    <row r="1937" spans="5:5" x14ac:dyDescent="0.2">
      <c r="E1937">
        <v>1909</v>
      </c>
    </row>
    <row r="1938" spans="5:5" x14ac:dyDescent="0.2">
      <c r="E1938">
        <v>1910</v>
      </c>
    </row>
    <row r="1939" spans="5:5" x14ac:dyDescent="0.2">
      <c r="E1939">
        <v>1911</v>
      </c>
    </row>
    <row r="1940" spans="5:5" x14ac:dyDescent="0.2">
      <c r="E1940">
        <v>1912</v>
      </c>
    </row>
    <row r="1941" spans="5:5" x14ac:dyDescent="0.2">
      <c r="E1941">
        <v>1913</v>
      </c>
    </row>
    <row r="1942" spans="5:5" x14ac:dyDescent="0.2">
      <c r="E1942">
        <v>1914</v>
      </c>
    </row>
    <row r="1943" spans="5:5" x14ac:dyDescent="0.2">
      <c r="E1943">
        <v>1915</v>
      </c>
    </row>
    <row r="1944" spans="5:5" x14ac:dyDescent="0.2">
      <c r="E1944">
        <v>1916</v>
      </c>
    </row>
    <row r="1945" spans="5:5" x14ac:dyDescent="0.2">
      <c r="E1945">
        <v>1917</v>
      </c>
    </row>
    <row r="1946" spans="5:5" x14ac:dyDescent="0.2">
      <c r="E1946">
        <v>1918</v>
      </c>
    </row>
    <row r="1947" spans="5:5" x14ac:dyDescent="0.2">
      <c r="E1947">
        <v>1919</v>
      </c>
    </row>
    <row r="1948" spans="5:5" x14ac:dyDescent="0.2">
      <c r="E1948">
        <v>1920</v>
      </c>
    </row>
    <row r="1949" spans="5:5" x14ac:dyDescent="0.2">
      <c r="E1949">
        <v>1921</v>
      </c>
    </row>
    <row r="1950" spans="5:5" x14ac:dyDescent="0.2">
      <c r="E1950">
        <v>1922</v>
      </c>
    </row>
    <row r="1951" spans="5:5" x14ac:dyDescent="0.2">
      <c r="E1951">
        <v>1923</v>
      </c>
    </row>
    <row r="1952" spans="5:5" x14ac:dyDescent="0.2">
      <c r="E1952">
        <v>1924</v>
      </c>
    </row>
    <row r="1953" spans="5:5" x14ac:dyDescent="0.2">
      <c r="E1953">
        <v>1925</v>
      </c>
    </row>
    <row r="1954" spans="5:5" x14ac:dyDescent="0.2">
      <c r="E1954">
        <v>1926</v>
      </c>
    </row>
    <row r="1955" spans="5:5" x14ac:dyDescent="0.2">
      <c r="E1955">
        <v>1927</v>
      </c>
    </row>
    <row r="1956" spans="5:5" x14ac:dyDescent="0.2">
      <c r="E1956">
        <v>1928</v>
      </c>
    </row>
    <row r="1957" spans="5:5" x14ac:dyDescent="0.2">
      <c r="E1957">
        <v>1929</v>
      </c>
    </row>
    <row r="1958" spans="5:5" x14ac:dyDescent="0.2">
      <c r="E1958">
        <v>1930</v>
      </c>
    </row>
    <row r="1959" spans="5:5" x14ac:dyDescent="0.2">
      <c r="E1959">
        <v>1931</v>
      </c>
    </row>
    <row r="1960" spans="5:5" x14ac:dyDescent="0.2">
      <c r="E1960">
        <v>1932</v>
      </c>
    </row>
    <row r="1961" spans="5:5" x14ac:dyDescent="0.2">
      <c r="E1961">
        <v>1933</v>
      </c>
    </row>
    <row r="1962" spans="5:5" x14ac:dyDescent="0.2">
      <c r="E1962">
        <v>1934</v>
      </c>
    </row>
    <row r="1963" spans="5:5" x14ac:dyDescent="0.2">
      <c r="E1963">
        <v>1935</v>
      </c>
    </row>
    <row r="1964" spans="5:5" x14ac:dyDescent="0.2">
      <c r="E1964">
        <v>1936</v>
      </c>
    </row>
    <row r="1965" spans="5:5" x14ac:dyDescent="0.2">
      <c r="E1965">
        <v>1937</v>
      </c>
    </row>
    <row r="1966" spans="5:5" x14ac:dyDescent="0.2">
      <c r="E1966">
        <v>1938</v>
      </c>
    </row>
    <row r="1967" spans="5:5" x14ac:dyDescent="0.2">
      <c r="E1967">
        <v>1939</v>
      </c>
    </row>
    <row r="1968" spans="5:5" x14ac:dyDescent="0.2">
      <c r="E1968">
        <v>1940</v>
      </c>
    </row>
    <row r="1969" spans="5:5" x14ac:dyDescent="0.2">
      <c r="E1969">
        <v>1941</v>
      </c>
    </row>
    <row r="1970" spans="5:5" x14ac:dyDescent="0.2">
      <c r="E1970">
        <v>1942</v>
      </c>
    </row>
    <row r="1971" spans="5:5" x14ac:dyDescent="0.2">
      <c r="E1971">
        <v>1943</v>
      </c>
    </row>
    <row r="1972" spans="5:5" x14ac:dyDescent="0.2">
      <c r="E1972">
        <v>1944</v>
      </c>
    </row>
    <row r="1973" spans="5:5" x14ac:dyDescent="0.2">
      <c r="E1973">
        <v>1945</v>
      </c>
    </row>
    <row r="1974" spans="5:5" x14ac:dyDescent="0.2">
      <c r="E1974">
        <v>1946</v>
      </c>
    </row>
    <row r="1975" spans="5:5" x14ac:dyDescent="0.2">
      <c r="E1975">
        <v>1947</v>
      </c>
    </row>
    <row r="1976" spans="5:5" x14ac:dyDescent="0.2">
      <c r="E1976">
        <v>1948</v>
      </c>
    </row>
    <row r="1977" spans="5:5" x14ac:dyDescent="0.2">
      <c r="E1977">
        <v>1949</v>
      </c>
    </row>
    <row r="1978" spans="5:5" x14ac:dyDescent="0.2">
      <c r="E1978">
        <v>1950</v>
      </c>
    </row>
    <row r="1979" spans="5:5" x14ac:dyDescent="0.2">
      <c r="E1979">
        <v>1951</v>
      </c>
    </row>
    <row r="1980" spans="5:5" x14ac:dyDescent="0.2">
      <c r="E1980">
        <v>1952</v>
      </c>
    </row>
    <row r="1981" spans="5:5" x14ac:dyDescent="0.2">
      <c r="E1981">
        <v>1953</v>
      </c>
    </row>
    <row r="1982" spans="5:5" x14ac:dyDescent="0.2">
      <c r="E1982">
        <v>1954</v>
      </c>
    </row>
    <row r="1983" spans="5:5" x14ac:dyDescent="0.2">
      <c r="E1983">
        <v>1955</v>
      </c>
    </row>
    <row r="1984" spans="5:5" x14ac:dyDescent="0.2">
      <c r="E1984">
        <v>1956</v>
      </c>
    </row>
    <row r="1985" spans="5:5" x14ac:dyDescent="0.2">
      <c r="E1985">
        <v>1957</v>
      </c>
    </row>
    <row r="1986" spans="5:5" x14ac:dyDescent="0.2">
      <c r="E1986">
        <v>1958</v>
      </c>
    </row>
    <row r="1987" spans="5:5" x14ac:dyDescent="0.2">
      <c r="E1987">
        <v>1959</v>
      </c>
    </row>
    <row r="1988" spans="5:5" x14ac:dyDescent="0.2">
      <c r="E1988">
        <v>1960</v>
      </c>
    </row>
    <row r="1989" spans="5:5" x14ac:dyDescent="0.2">
      <c r="E1989">
        <v>1961</v>
      </c>
    </row>
    <row r="1990" spans="5:5" x14ac:dyDescent="0.2">
      <c r="E1990">
        <v>1962</v>
      </c>
    </row>
    <row r="1991" spans="5:5" x14ac:dyDescent="0.2">
      <c r="E1991">
        <v>1963</v>
      </c>
    </row>
    <row r="1992" spans="5:5" x14ac:dyDescent="0.2">
      <c r="E1992">
        <v>1964</v>
      </c>
    </row>
    <row r="1993" spans="5:5" x14ac:dyDescent="0.2">
      <c r="E1993">
        <v>1965</v>
      </c>
    </row>
    <row r="1994" spans="5:5" x14ac:dyDescent="0.2">
      <c r="E1994">
        <v>1966</v>
      </c>
    </row>
    <row r="1995" spans="5:5" x14ac:dyDescent="0.2">
      <c r="E1995">
        <v>1967</v>
      </c>
    </row>
    <row r="1996" spans="5:5" x14ac:dyDescent="0.2">
      <c r="E1996">
        <v>1968</v>
      </c>
    </row>
    <row r="1997" spans="5:5" x14ac:dyDescent="0.2">
      <c r="E1997">
        <v>1969</v>
      </c>
    </row>
    <row r="1998" spans="5:5" x14ac:dyDescent="0.2">
      <c r="E1998">
        <v>1970</v>
      </c>
    </row>
    <row r="1999" spans="5:5" x14ac:dyDescent="0.2">
      <c r="E1999">
        <v>1971</v>
      </c>
    </row>
    <row r="2000" spans="5:5" x14ac:dyDescent="0.2">
      <c r="E2000">
        <v>1972</v>
      </c>
    </row>
    <row r="2001" spans="5:5" x14ac:dyDescent="0.2">
      <c r="E2001">
        <v>1973</v>
      </c>
    </row>
    <row r="2002" spans="5:5" x14ac:dyDescent="0.2">
      <c r="E2002">
        <v>1974</v>
      </c>
    </row>
    <row r="2003" spans="5:5" x14ac:dyDescent="0.2">
      <c r="E2003">
        <v>1975</v>
      </c>
    </row>
    <row r="2004" spans="5:5" x14ac:dyDescent="0.2">
      <c r="E2004">
        <v>1976</v>
      </c>
    </row>
    <row r="2005" spans="5:5" x14ac:dyDescent="0.2">
      <c r="E2005">
        <v>1977</v>
      </c>
    </row>
    <row r="2006" spans="5:5" x14ac:dyDescent="0.2">
      <c r="E2006">
        <v>1978</v>
      </c>
    </row>
    <row r="2007" spans="5:5" x14ac:dyDescent="0.2">
      <c r="E2007">
        <v>1979</v>
      </c>
    </row>
    <row r="2008" spans="5:5" x14ac:dyDescent="0.2">
      <c r="E2008">
        <v>1980</v>
      </c>
    </row>
    <row r="2009" spans="5:5" x14ac:dyDescent="0.2">
      <c r="E2009">
        <v>1981</v>
      </c>
    </row>
    <row r="2010" spans="5:5" x14ac:dyDescent="0.2">
      <c r="E2010">
        <v>1982</v>
      </c>
    </row>
    <row r="2011" spans="5:5" x14ac:dyDescent="0.2">
      <c r="E2011">
        <v>1983</v>
      </c>
    </row>
    <row r="2012" spans="5:5" x14ac:dyDescent="0.2">
      <c r="E2012">
        <v>1984</v>
      </c>
    </row>
    <row r="2013" spans="5:5" x14ac:dyDescent="0.2">
      <c r="E2013">
        <v>1985</v>
      </c>
    </row>
    <row r="2014" spans="5:5" x14ac:dyDescent="0.2">
      <c r="E2014">
        <v>1986</v>
      </c>
    </row>
    <row r="2015" spans="5:5" x14ac:dyDescent="0.2">
      <c r="E2015">
        <v>1987</v>
      </c>
    </row>
    <row r="2016" spans="5:5" x14ac:dyDescent="0.2">
      <c r="E2016">
        <v>1988</v>
      </c>
    </row>
    <row r="2017" spans="5:5" x14ac:dyDescent="0.2">
      <c r="E2017">
        <v>1989</v>
      </c>
    </row>
    <row r="2018" spans="5:5" x14ac:dyDescent="0.2">
      <c r="E2018">
        <v>1990</v>
      </c>
    </row>
    <row r="2019" spans="5:5" x14ac:dyDescent="0.2">
      <c r="E2019">
        <v>1991</v>
      </c>
    </row>
    <row r="2020" spans="5:5" x14ac:dyDescent="0.2">
      <c r="E2020">
        <v>1992</v>
      </c>
    </row>
    <row r="2021" spans="5:5" x14ac:dyDescent="0.2">
      <c r="E2021">
        <v>1993</v>
      </c>
    </row>
    <row r="2022" spans="5:5" x14ac:dyDescent="0.2">
      <c r="E2022">
        <v>1994</v>
      </c>
    </row>
    <row r="2023" spans="5:5" x14ac:dyDescent="0.2">
      <c r="E2023">
        <v>1995</v>
      </c>
    </row>
    <row r="2024" spans="5:5" x14ac:dyDescent="0.2">
      <c r="E2024">
        <v>1996</v>
      </c>
    </row>
    <row r="2025" spans="5:5" x14ac:dyDescent="0.2">
      <c r="E2025">
        <v>1997</v>
      </c>
    </row>
    <row r="2026" spans="5:5" x14ac:dyDescent="0.2">
      <c r="E2026">
        <v>1998</v>
      </c>
    </row>
    <row r="2027" spans="5:5" x14ac:dyDescent="0.2">
      <c r="E2027">
        <v>1999</v>
      </c>
    </row>
    <row r="2028" spans="5:5" x14ac:dyDescent="0.2">
      <c r="E2028">
        <v>2000</v>
      </c>
    </row>
    <row r="2029" spans="5:5" x14ac:dyDescent="0.2">
      <c r="E2029">
        <v>2001</v>
      </c>
    </row>
    <row r="2030" spans="5:5" x14ac:dyDescent="0.2">
      <c r="E2030">
        <v>2002</v>
      </c>
    </row>
    <row r="2031" spans="5:5" x14ac:dyDescent="0.2">
      <c r="E2031">
        <v>2003</v>
      </c>
    </row>
    <row r="2032" spans="5:5" x14ac:dyDescent="0.2">
      <c r="E2032">
        <v>2004</v>
      </c>
    </row>
    <row r="2033" spans="5:5" x14ac:dyDescent="0.2">
      <c r="E2033">
        <v>2005</v>
      </c>
    </row>
    <row r="2034" spans="5:5" x14ac:dyDescent="0.2">
      <c r="E2034">
        <v>2006</v>
      </c>
    </row>
    <row r="2035" spans="5:5" x14ac:dyDescent="0.2">
      <c r="E2035">
        <v>2007</v>
      </c>
    </row>
    <row r="2036" spans="5:5" x14ac:dyDescent="0.2">
      <c r="E2036">
        <v>2008</v>
      </c>
    </row>
    <row r="2037" spans="5:5" x14ac:dyDescent="0.2">
      <c r="E2037">
        <v>2009</v>
      </c>
    </row>
    <row r="2038" spans="5:5" x14ac:dyDescent="0.2">
      <c r="E2038">
        <v>2010</v>
      </c>
    </row>
    <row r="2039" spans="5:5" x14ac:dyDescent="0.2">
      <c r="E2039">
        <v>2011</v>
      </c>
    </row>
    <row r="2040" spans="5:5" x14ac:dyDescent="0.2">
      <c r="E2040">
        <v>2012</v>
      </c>
    </row>
    <row r="2041" spans="5:5" x14ac:dyDescent="0.2">
      <c r="E2041">
        <v>2013</v>
      </c>
    </row>
    <row r="2042" spans="5:5" x14ac:dyDescent="0.2">
      <c r="E2042">
        <v>2014</v>
      </c>
    </row>
    <row r="2043" spans="5:5" x14ac:dyDescent="0.2">
      <c r="E2043">
        <v>2015</v>
      </c>
    </row>
    <row r="2044" spans="5:5" x14ac:dyDescent="0.2">
      <c r="E2044">
        <v>2016</v>
      </c>
    </row>
    <row r="2045" spans="5:5" x14ac:dyDescent="0.2">
      <c r="E2045">
        <v>2017</v>
      </c>
    </row>
    <row r="2046" spans="5:5" x14ac:dyDescent="0.2">
      <c r="E2046">
        <v>2018</v>
      </c>
    </row>
    <row r="2047" spans="5:5" x14ac:dyDescent="0.2">
      <c r="E2047">
        <v>2019</v>
      </c>
    </row>
    <row r="2048" spans="5:5" x14ac:dyDescent="0.2">
      <c r="E2048">
        <v>2020</v>
      </c>
    </row>
    <row r="2049" spans="5:5" x14ac:dyDescent="0.2">
      <c r="E2049">
        <v>2021</v>
      </c>
    </row>
    <row r="2050" spans="5:5" x14ac:dyDescent="0.2">
      <c r="E2050">
        <v>2022</v>
      </c>
    </row>
    <row r="2051" spans="5:5" x14ac:dyDescent="0.2">
      <c r="E2051">
        <v>2023</v>
      </c>
    </row>
    <row r="2052" spans="5:5" x14ac:dyDescent="0.2">
      <c r="E2052">
        <v>2024</v>
      </c>
    </row>
    <row r="2053" spans="5:5" x14ac:dyDescent="0.2">
      <c r="E2053">
        <v>2025</v>
      </c>
    </row>
    <row r="2054" spans="5:5" x14ac:dyDescent="0.2">
      <c r="E2054">
        <v>2026</v>
      </c>
    </row>
    <row r="2055" spans="5:5" x14ac:dyDescent="0.2">
      <c r="E2055">
        <v>2027</v>
      </c>
    </row>
    <row r="2056" spans="5:5" x14ac:dyDescent="0.2">
      <c r="E2056">
        <v>2028</v>
      </c>
    </row>
    <row r="2057" spans="5:5" x14ac:dyDescent="0.2">
      <c r="E2057">
        <v>2029</v>
      </c>
    </row>
    <row r="2058" spans="5:5" x14ac:dyDescent="0.2">
      <c r="E2058">
        <v>2030</v>
      </c>
    </row>
    <row r="2059" spans="5:5" x14ac:dyDescent="0.2">
      <c r="E2059">
        <v>2031</v>
      </c>
    </row>
    <row r="2060" spans="5:5" x14ac:dyDescent="0.2">
      <c r="E2060">
        <v>2032</v>
      </c>
    </row>
    <row r="2061" spans="5:5" x14ac:dyDescent="0.2">
      <c r="E2061">
        <v>2033</v>
      </c>
    </row>
    <row r="2062" spans="5:5" x14ac:dyDescent="0.2">
      <c r="E2062">
        <v>2034</v>
      </c>
    </row>
    <row r="2063" spans="5:5" x14ac:dyDescent="0.2">
      <c r="E2063">
        <v>2035</v>
      </c>
    </row>
    <row r="2064" spans="5:5" x14ac:dyDescent="0.2">
      <c r="E2064">
        <v>2036</v>
      </c>
    </row>
    <row r="2065" spans="5:5" x14ac:dyDescent="0.2">
      <c r="E2065">
        <v>2037</v>
      </c>
    </row>
    <row r="2066" spans="5:5" x14ac:dyDescent="0.2">
      <c r="E2066">
        <v>2038</v>
      </c>
    </row>
    <row r="2067" spans="5:5" x14ac:dyDescent="0.2">
      <c r="E2067">
        <v>2039</v>
      </c>
    </row>
    <row r="2068" spans="5:5" x14ac:dyDescent="0.2">
      <c r="E2068">
        <v>2040</v>
      </c>
    </row>
    <row r="2069" spans="5:5" x14ac:dyDescent="0.2">
      <c r="E2069">
        <v>2041</v>
      </c>
    </row>
    <row r="2070" spans="5:5" x14ac:dyDescent="0.2">
      <c r="E2070">
        <v>2042</v>
      </c>
    </row>
    <row r="2071" spans="5:5" x14ac:dyDescent="0.2">
      <c r="E2071">
        <v>2043</v>
      </c>
    </row>
    <row r="2072" spans="5:5" x14ac:dyDescent="0.2">
      <c r="E2072">
        <v>2044</v>
      </c>
    </row>
    <row r="2073" spans="5:5" x14ac:dyDescent="0.2">
      <c r="E2073">
        <v>2045</v>
      </c>
    </row>
    <row r="2074" spans="5:5" x14ac:dyDescent="0.2">
      <c r="E2074">
        <v>2046</v>
      </c>
    </row>
    <row r="2075" spans="5:5" x14ac:dyDescent="0.2">
      <c r="E2075">
        <v>2047</v>
      </c>
    </row>
    <row r="2076" spans="5:5" x14ac:dyDescent="0.2">
      <c r="E2076">
        <v>2048</v>
      </c>
    </row>
    <row r="2077" spans="5:5" x14ac:dyDescent="0.2">
      <c r="E2077">
        <v>2049</v>
      </c>
    </row>
    <row r="2078" spans="5:5" x14ac:dyDescent="0.2">
      <c r="E2078">
        <v>2050</v>
      </c>
    </row>
    <row r="2079" spans="5:5" x14ac:dyDescent="0.2">
      <c r="E2079">
        <v>2051</v>
      </c>
    </row>
    <row r="2080" spans="5:5" x14ac:dyDescent="0.2">
      <c r="E2080">
        <v>2052</v>
      </c>
    </row>
    <row r="2081" spans="5:5" x14ac:dyDescent="0.2">
      <c r="E2081">
        <v>2053</v>
      </c>
    </row>
    <row r="2082" spans="5:5" x14ac:dyDescent="0.2">
      <c r="E2082">
        <v>2054</v>
      </c>
    </row>
    <row r="2083" spans="5:5" x14ac:dyDescent="0.2">
      <c r="E2083">
        <v>2055</v>
      </c>
    </row>
    <row r="2084" spans="5:5" x14ac:dyDescent="0.2">
      <c r="E2084">
        <v>2056</v>
      </c>
    </row>
    <row r="2085" spans="5:5" x14ac:dyDescent="0.2">
      <c r="E2085">
        <v>2057</v>
      </c>
    </row>
    <row r="2086" spans="5:5" x14ac:dyDescent="0.2">
      <c r="E2086">
        <v>2058</v>
      </c>
    </row>
    <row r="2087" spans="5:5" x14ac:dyDescent="0.2">
      <c r="E2087">
        <v>2059</v>
      </c>
    </row>
    <row r="2088" spans="5:5" x14ac:dyDescent="0.2">
      <c r="E2088">
        <v>2060</v>
      </c>
    </row>
    <row r="2089" spans="5:5" x14ac:dyDescent="0.2">
      <c r="E2089">
        <v>2061</v>
      </c>
    </row>
    <row r="2090" spans="5:5" x14ac:dyDescent="0.2">
      <c r="E2090">
        <v>2062</v>
      </c>
    </row>
    <row r="2091" spans="5:5" x14ac:dyDescent="0.2">
      <c r="E2091">
        <v>2063</v>
      </c>
    </row>
    <row r="2092" spans="5:5" x14ac:dyDescent="0.2">
      <c r="E2092">
        <v>2064</v>
      </c>
    </row>
    <row r="2093" spans="5:5" x14ac:dyDescent="0.2">
      <c r="E2093">
        <v>2065</v>
      </c>
    </row>
    <row r="2094" spans="5:5" x14ac:dyDescent="0.2">
      <c r="E2094">
        <v>2066</v>
      </c>
    </row>
    <row r="2095" spans="5:5" x14ac:dyDescent="0.2">
      <c r="E2095">
        <v>2067</v>
      </c>
    </row>
    <row r="2096" spans="5:5" x14ac:dyDescent="0.2">
      <c r="E2096">
        <v>2068</v>
      </c>
    </row>
    <row r="2097" spans="5:5" x14ac:dyDescent="0.2">
      <c r="E2097">
        <v>2069</v>
      </c>
    </row>
    <row r="2098" spans="5:5" x14ac:dyDescent="0.2">
      <c r="E2098">
        <v>2070</v>
      </c>
    </row>
    <row r="2099" spans="5:5" x14ac:dyDescent="0.2">
      <c r="E2099">
        <v>2071</v>
      </c>
    </row>
    <row r="2100" spans="5:5" x14ac:dyDescent="0.2">
      <c r="E2100">
        <v>2072</v>
      </c>
    </row>
    <row r="2101" spans="5:5" x14ac:dyDescent="0.2">
      <c r="E2101">
        <v>2073</v>
      </c>
    </row>
    <row r="2102" spans="5:5" x14ac:dyDescent="0.2">
      <c r="E2102">
        <v>2074</v>
      </c>
    </row>
    <row r="2103" spans="5:5" x14ac:dyDescent="0.2">
      <c r="E2103">
        <v>2075</v>
      </c>
    </row>
    <row r="2104" spans="5:5" x14ac:dyDescent="0.2">
      <c r="E2104">
        <v>2076</v>
      </c>
    </row>
    <row r="2105" spans="5:5" x14ac:dyDescent="0.2">
      <c r="E2105">
        <v>2077</v>
      </c>
    </row>
    <row r="2106" spans="5:5" x14ac:dyDescent="0.2">
      <c r="E2106">
        <v>2078</v>
      </c>
    </row>
    <row r="2107" spans="5:5" x14ac:dyDescent="0.2">
      <c r="E2107">
        <v>2079</v>
      </c>
    </row>
    <row r="2108" spans="5:5" x14ac:dyDescent="0.2">
      <c r="E2108">
        <v>2080</v>
      </c>
    </row>
    <row r="2109" spans="5:5" x14ac:dyDescent="0.2">
      <c r="E2109">
        <v>2081</v>
      </c>
    </row>
    <row r="2110" spans="5:5" x14ac:dyDescent="0.2">
      <c r="E2110">
        <v>2082</v>
      </c>
    </row>
    <row r="2111" spans="5:5" x14ac:dyDescent="0.2">
      <c r="E2111">
        <v>2083</v>
      </c>
    </row>
    <row r="2112" spans="5:5" x14ac:dyDescent="0.2">
      <c r="E2112">
        <v>2084</v>
      </c>
    </row>
    <row r="2113" spans="5:5" x14ac:dyDescent="0.2">
      <c r="E2113">
        <v>2085</v>
      </c>
    </row>
    <row r="2114" spans="5:5" x14ac:dyDescent="0.2">
      <c r="E2114">
        <v>2086</v>
      </c>
    </row>
    <row r="2115" spans="5:5" x14ac:dyDescent="0.2">
      <c r="E2115">
        <v>2087</v>
      </c>
    </row>
    <row r="2116" spans="5:5" x14ac:dyDescent="0.2">
      <c r="E2116">
        <v>2088</v>
      </c>
    </row>
    <row r="2117" spans="5:5" x14ac:dyDescent="0.2">
      <c r="E2117">
        <v>2089</v>
      </c>
    </row>
    <row r="2118" spans="5:5" x14ac:dyDescent="0.2">
      <c r="E2118">
        <v>2090</v>
      </c>
    </row>
    <row r="2119" spans="5:5" x14ac:dyDescent="0.2">
      <c r="E2119">
        <v>2091</v>
      </c>
    </row>
    <row r="2120" spans="5:5" x14ac:dyDescent="0.2">
      <c r="E2120">
        <v>2092</v>
      </c>
    </row>
    <row r="2121" spans="5:5" x14ac:dyDescent="0.2">
      <c r="E2121">
        <v>2093</v>
      </c>
    </row>
    <row r="2122" spans="5:5" x14ac:dyDescent="0.2">
      <c r="E2122">
        <v>2094</v>
      </c>
    </row>
    <row r="2123" spans="5:5" x14ac:dyDescent="0.2">
      <c r="E2123">
        <v>2095</v>
      </c>
    </row>
    <row r="2124" spans="5:5" x14ac:dyDescent="0.2">
      <c r="E2124">
        <v>2096</v>
      </c>
    </row>
    <row r="2125" spans="5:5" x14ac:dyDescent="0.2">
      <c r="E2125">
        <v>2097</v>
      </c>
    </row>
    <row r="2126" spans="5:5" x14ac:dyDescent="0.2">
      <c r="E2126">
        <v>2098</v>
      </c>
    </row>
    <row r="2127" spans="5:5" x14ac:dyDescent="0.2">
      <c r="E2127">
        <v>2099</v>
      </c>
    </row>
    <row r="2128" spans="5:5" x14ac:dyDescent="0.2">
      <c r="E2128">
        <v>2100</v>
      </c>
    </row>
    <row r="2129" spans="5:5" x14ac:dyDescent="0.2">
      <c r="E2129">
        <v>2101</v>
      </c>
    </row>
    <row r="2130" spans="5:5" x14ac:dyDescent="0.2">
      <c r="E2130">
        <v>2102</v>
      </c>
    </row>
    <row r="2131" spans="5:5" x14ac:dyDescent="0.2">
      <c r="E2131">
        <v>2103</v>
      </c>
    </row>
    <row r="2132" spans="5:5" x14ac:dyDescent="0.2">
      <c r="E2132">
        <v>2104</v>
      </c>
    </row>
    <row r="2133" spans="5:5" x14ac:dyDescent="0.2">
      <c r="E2133">
        <v>2105</v>
      </c>
    </row>
    <row r="2134" spans="5:5" x14ac:dyDescent="0.2">
      <c r="E2134">
        <v>2106</v>
      </c>
    </row>
    <row r="2135" spans="5:5" x14ac:dyDescent="0.2">
      <c r="E2135">
        <v>2107</v>
      </c>
    </row>
    <row r="2136" spans="5:5" x14ac:dyDescent="0.2">
      <c r="E2136">
        <v>2108</v>
      </c>
    </row>
    <row r="2137" spans="5:5" x14ac:dyDescent="0.2">
      <c r="E2137">
        <v>2109</v>
      </c>
    </row>
    <row r="2138" spans="5:5" x14ac:dyDescent="0.2">
      <c r="E2138">
        <v>2110</v>
      </c>
    </row>
    <row r="2139" spans="5:5" x14ac:dyDescent="0.2">
      <c r="E2139">
        <v>2111</v>
      </c>
    </row>
    <row r="2140" spans="5:5" x14ac:dyDescent="0.2">
      <c r="E2140">
        <v>2112</v>
      </c>
    </row>
    <row r="2141" spans="5:5" x14ac:dyDescent="0.2">
      <c r="E2141">
        <v>2113</v>
      </c>
    </row>
    <row r="2142" spans="5:5" x14ac:dyDescent="0.2">
      <c r="E2142">
        <v>2114</v>
      </c>
    </row>
    <row r="2143" spans="5:5" x14ac:dyDescent="0.2">
      <c r="E2143">
        <v>2115</v>
      </c>
    </row>
    <row r="2144" spans="5:5" x14ac:dyDescent="0.2">
      <c r="E2144">
        <v>2116</v>
      </c>
    </row>
    <row r="2145" spans="5:5" x14ac:dyDescent="0.2">
      <c r="E2145">
        <v>2117</v>
      </c>
    </row>
    <row r="2146" spans="5:5" x14ac:dyDescent="0.2">
      <c r="E2146">
        <v>2118</v>
      </c>
    </row>
    <row r="2147" spans="5:5" x14ac:dyDescent="0.2">
      <c r="E2147">
        <v>2119</v>
      </c>
    </row>
    <row r="2148" spans="5:5" x14ac:dyDescent="0.2">
      <c r="E2148">
        <v>2120</v>
      </c>
    </row>
    <row r="2149" spans="5:5" x14ac:dyDescent="0.2">
      <c r="E2149">
        <v>2121</v>
      </c>
    </row>
    <row r="2150" spans="5:5" x14ac:dyDescent="0.2">
      <c r="E2150">
        <v>2122</v>
      </c>
    </row>
    <row r="2151" spans="5:5" x14ac:dyDescent="0.2">
      <c r="E2151">
        <v>2123</v>
      </c>
    </row>
    <row r="2152" spans="5:5" x14ac:dyDescent="0.2">
      <c r="E2152">
        <v>2124</v>
      </c>
    </row>
    <row r="2153" spans="5:5" x14ac:dyDescent="0.2">
      <c r="E2153">
        <v>2125</v>
      </c>
    </row>
    <row r="2154" spans="5:5" x14ac:dyDescent="0.2">
      <c r="E2154">
        <v>2126</v>
      </c>
    </row>
    <row r="2155" spans="5:5" x14ac:dyDescent="0.2">
      <c r="E2155">
        <v>2127</v>
      </c>
    </row>
    <row r="2156" spans="5:5" x14ac:dyDescent="0.2">
      <c r="E2156">
        <v>2128</v>
      </c>
    </row>
    <row r="2157" spans="5:5" x14ac:dyDescent="0.2">
      <c r="E2157">
        <v>2129</v>
      </c>
    </row>
    <row r="2158" spans="5:5" x14ac:dyDescent="0.2">
      <c r="E2158">
        <v>2130</v>
      </c>
    </row>
    <row r="2159" spans="5:5" x14ac:dyDescent="0.2">
      <c r="E2159">
        <v>2131</v>
      </c>
    </row>
    <row r="2160" spans="5:5" x14ac:dyDescent="0.2">
      <c r="E2160">
        <v>2132</v>
      </c>
    </row>
    <row r="2161" spans="5:5" x14ac:dyDescent="0.2">
      <c r="E2161">
        <v>2133</v>
      </c>
    </row>
    <row r="2162" spans="5:5" x14ac:dyDescent="0.2">
      <c r="E2162">
        <v>2134</v>
      </c>
    </row>
    <row r="2163" spans="5:5" x14ac:dyDescent="0.2">
      <c r="E2163">
        <v>2135</v>
      </c>
    </row>
    <row r="2164" spans="5:5" x14ac:dyDescent="0.2">
      <c r="E2164">
        <v>2136</v>
      </c>
    </row>
    <row r="2165" spans="5:5" x14ac:dyDescent="0.2">
      <c r="E2165">
        <v>2137</v>
      </c>
    </row>
    <row r="2166" spans="5:5" x14ac:dyDescent="0.2">
      <c r="E2166">
        <v>2138</v>
      </c>
    </row>
    <row r="2167" spans="5:5" x14ac:dyDescent="0.2">
      <c r="E2167">
        <v>2139</v>
      </c>
    </row>
    <row r="2168" spans="5:5" x14ac:dyDescent="0.2">
      <c r="E2168">
        <v>2140</v>
      </c>
    </row>
    <row r="2169" spans="5:5" x14ac:dyDescent="0.2">
      <c r="E2169">
        <v>2141</v>
      </c>
    </row>
    <row r="2170" spans="5:5" x14ac:dyDescent="0.2">
      <c r="E2170">
        <v>2142</v>
      </c>
    </row>
    <row r="2171" spans="5:5" x14ac:dyDescent="0.2">
      <c r="E2171">
        <v>2143</v>
      </c>
    </row>
    <row r="2172" spans="5:5" x14ac:dyDescent="0.2">
      <c r="E2172">
        <v>2144</v>
      </c>
    </row>
    <row r="2173" spans="5:5" x14ac:dyDescent="0.2">
      <c r="E2173">
        <v>2145</v>
      </c>
    </row>
    <row r="2174" spans="5:5" x14ac:dyDescent="0.2">
      <c r="E2174">
        <v>2146</v>
      </c>
    </row>
    <row r="2175" spans="5:5" x14ac:dyDescent="0.2">
      <c r="E2175">
        <v>2147</v>
      </c>
    </row>
    <row r="2176" spans="5:5" x14ac:dyDescent="0.2">
      <c r="E2176">
        <v>2148</v>
      </c>
    </row>
    <row r="2177" spans="5:5" x14ac:dyDescent="0.2">
      <c r="E2177">
        <v>2149</v>
      </c>
    </row>
    <row r="2178" spans="5:5" x14ac:dyDescent="0.2">
      <c r="E2178">
        <v>2150</v>
      </c>
    </row>
    <row r="2179" spans="5:5" x14ac:dyDescent="0.2">
      <c r="E2179">
        <v>2151</v>
      </c>
    </row>
    <row r="2180" spans="5:5" x14ac:dyDescent="0.2">
      <c r="E2180">
        <v>2152</v>
      </c>
    </row>
    <row r="2181" spans="5:5" x14ac:dyDescent="0.2">
      <c r="E2181">
        <v>2153</v>
      </c>
    </row>
    <row r="2182" spans="5:5" x14ac:dyDescent="0.2">
      <c r="E2182">
        <v>2154</v>
      </c>
    </row>
    <row r="2183" spans="5:5" x14ac:dyDescent="0.2">
      <c r="E2183">
        <v>2155</v>
      </c>
    </row>
    <row r="2184" spans="5:5" x14ac:dyDescent="0.2">
      <c r="E2184">
        <v>2156</v>
      </c>
    </row>
    <row r="2185" spans="5:5" x14ac:dyDescent="0.2">
      <c r="E2185">
        <v>2157</v>
      </c>
    </row>
    <row r="2186" spans="5:5" x14ac:dyDescent="0.2">
      <c r="E2186">
        <v>2158</v>
      </c>
    </row>
    <row r="2187" spans="5:5" x14ac:dyDescent="0.2">
      <c r="E2187">
        <v>2159</v>
      </c>
    </row>
    <row r="2188" spans="5:5" x14ac:dyDescent="0.2">
      <c r="E2188">
        <v>2160</v>
      </c>
    </row>
    <row r="2189" spans="5:5" x14ac:dyDescent="0.2">
      <c r="E2189">
        <v>2161</v>
      </c>
    </row>
    <row r="2190" spans="5:5" x14ac:dyDescent="0.2">
      <c r="E2190">
        <v>2162</v>
      </c>
    </row>
    <row r="2191" spans="5:5" x14ac:dyDescent="0.2">
      <c r="E2191">
        <v>2163</v>
      </c>
    </row>
    <row r="2192" spans="5:5" x14ac:dyDescent="0.2">
      <c r="E2192">
        <v>2164</v>
      </c>
    </row>
    <row r="2193" spans="5:5" x14ac:dyDescent="0.2">
      <c r="E2193">
        <v>2165</v>
      </c>
    </row>
    <row r="2194" spans="5:5" x14ac:dyDescent="0.2">
      <c r="E2194">
        <v>2166</v>
      </c>
    </row>
    <row r="2195" spans="5:5" x14ac:dyDescent="0.2">
      <c r="E2195">
        <v>2167</v>
      </c>
    </row>
    <row r="2196" spans="5:5" x14ac:dyDescent="0.2">
      <c r="E2196">
        <v>2168</v>
      </c>
    </row>
    <row r="2197" spans="5:5" x14ac:dyDescent="0.2">
      <c r="E2197">
        <v>2169</v>
      </c>
    </row>
    <row r="2198" spans="5:5" x14ac:dyDescent="0.2">
      <c r="E2198">
        <v>2170</v>
      </c>
    </row>
    <row r="2199" spans="5:5" x14ac:dyDescent="0.2">
      <c r="E2199">
        <v>2171</v>
      </c>
    </row>
    <row r="2200" spans="5:5" x14ac:dyDescent="0.2">
      <c r="E2200">
        <v>2172</v>
      </c>
    </row>
    <row r="2201" spans="5:5" x14ac:dyDescent="0.2">
      <c r="E2201">
        <v>2173</v>
      </c>
    </row>
    <row r="2202" spans="5:5" x14ac:dyDescent="0.2">
      <c r="E2202">
        <v>2174</v>
      </c>
    </row>
    <row r="2203" spans="5:5" x14ac:dyDescent="0.2">
      <c r="E2203">
        <v>2175</v>
      </c>
    </row>
    <row r="2204" spans="5:5" x14ac:dyDescent="0.2">
      <c r="E2204">
        <v>2176</v>
      </c>
    </row>
    <row r="2205" spans="5:5" x14ac:dyDescent="0.2">
      <c r="E2205">
        <v>2177</v>
      </c>
    </row>
    <row r="2206" spans="5:5" x14ac:dyDescent="0.2">
      <c r="E2206">
        <v>2178</v>
      </c>
    </row>
    <row r="2207" spans="5:5" x14ac:dyDescent="0.2">
      <c r="E2207">
        <v>2179</v>
      </c>
    </row>
    <row r="2208" spans="5:5" x14ac:dyDescent="0.2">
      <c r="E2208">
        <v>2180</v>
      </c>
    </row>
    <row r="2209" spans="5:5" x14ac:dyDescent="0.2">
      <c r="E2209">
        <v>2181</v>
      </c>
    </row>
    <row r="2210" spans="5:5" x14ac:dyDescent="0.2">
      <c r="E2210">
        <v>2182</v>
      </c>
    </row>
    <row r="2211" spans="5:5" x14ac:dyDescent="0.2">
      <c r="E2211">
        <v>2183</v>
      </c>
    </row>
    <row r="2212" spans="5:5" x14ac:dyDescent="0.2">
      <c r="E2212">
        <v>2184</v>
      </c>
    </row>
    <row r="2213" spans="5:5" x14ac:dyDescent="0.2">
      <c r="E2213">
        <v>2185</v>
      </c>
    </row>
    <row r="2214" spans="5:5" x14ac:dyDescent="0.2">
      <c r="E2214">
        <v>2186</v>
      </c>
    </row>
    <row r="2215" spans="5:5" x14ac:dyDescent="0.2">
      <c r="E2215">
        <v>2187</v>
      </c>
    </row>
    <row r="2216" spans="5:5" x14ac:dyDescent="0.2">
      <c r="E2216">
        <v>2188</v>
      </c>
    </row>
    <row r="2217" spans="5:5" x14ac:dyDescent="0.2">
      <c r="E2217">
        <v>2189</v>
      </c>
    </row>
    <row r="2218" spans="5:5" x14ac:dyDescent="0.2">
      <c r="E2218">
        <v>2190</v>
      </c>
    </row>
    <row r="2219" spans="5:5" x14ac:dyDescent="0.2">
      <c r="E2219">
        <v>2191</v>
      </c>
    </row>
    <row r="2220" spans="5:5" x14ac:dyDescent="0.2">
      <c r="E2220">
        <v>2192</v>
      </c>
    </row>
    <row r="2221" spans="5:5" x14ac:dyDescent="0.2">
      <c r="E2221">
        <v>2193</v>
      </c>
    </row>
    <row r="2222" spans="5:5" x14ac:dyDescent="0.2">
      <c r="E2222">
        <v>2194</v>
      </c>
    </row>
    <row r="2223" spans="5:5" x14ac:dyDescent="0.2">
      <c r="E2223">
        <v>2195</v>
      </c>
    </row>
    <row r="2224" spans="5:5" x14ac:dyDescent="0.2">
      <c r="E2224">
        <v>2196</v>
      </c>
    </row>
    <row r="2225" spans="5:5" x14ac:dyDescent="0.2">
      <c r="E2225">
        <v>2197</v>
      </c>
    </row>
    <row r="2226" spans="5:5" x14ac:dyDescent="0.2">
      <c r="E2226">
        <v>2198</v>
      </c>
    </row>
    <row r="2227" spans="5:5" x14ac:dyDescent="0.2">
      <c r="E2227">
        <v>2199</v>
      </c>
    </row>
    <row r="2228" spans="5:5" x14ac:dyDescent="0.2">
      <c r="E2228">
        <v>2200</v>
      </c>
    </row>
    <row r="2229" spans="5:5" x14ac:dyDescent="0.2">
      <c r="E2229">
        <v>2201</v>
      </c>
    </row>
    <row r="2230" spans="5:5" x14ac:dyDescent="0.2">
      <c r="E2230">
        <v>2202</v>
      </c>
    </row>
    <row r="2231" spans="5:5" x14ac:dyDescent="0.2">
      <c r="E2231">
        <v>2203</v>
      </c>
    </row>
    <row r="2232" spans="5:5" x14ac:dyDescent="0.2">
      <c r="E2232">
        <v>2204</v>
      </c>
    </row>
    <row r="2233" spans="5:5" x14ac:dyDescent="0.2">
      <c r="E2233">
        <v>2205</v>
      </c>
    </row>
    <row r="2234" spans="5:5" x14ac:dyDescent="0.2">
      <c r="E2234">
        <v>2206</v>
      </c>
    </row>
    <row r="2235" spans="5:5" x14ac:dyDescent="0.2">
      <c r="E2235">
        <v>2207</v>
      </c>
    </row>
    <row r="2236" spans="5:5" x14ac:dyDescent="0.2">
      <c r="E2236">
        <v>2208</v>
      </c>
    </row>
    <row r="2237" spans="5:5" x14ac:dyDescent="0.2">
      <c r="E2237">
        <v>2209</v>
      </c>
    </row>
    <row r="2238" spans="5:5" x14ac:dyDescent="0.2">
      <c r="E2238">
        <v>2210</v>
      </c>
    </row>
    <row r="2239" spans="5:5" x14ac:dyDescent="0.2">
      <c r="E2239">
        <v>2211</v>
      </c>
    </row>
    <row r="2240" spans="5:5" x14ac:dyDescent="0.2">
      <c r="E2240">
        <v>2212</v>
      </c>
    </row>
    <row r="2241" spans="5:5" x14ac:dyDescent="0.2">
      <c r="E2241">
        <v>2213</v>
      </c>
    </row>
    <row r="2242" spans="5:5" x14ac:dyDescent="0.2">
      <c r="E2242">
        <v>2214</v>
      </c>
    </row>
    <row r="2243" spans="5:5" x14ac:dyDescent="0.2">
      <c r="E2243">
        <v>2215</v>
      </c>
    </row>
    <row r="2244" spans="5:5" x14ac:dyDescent="0.2">
      <c r="E2244">
        <v>2216</v>
      </c>
    </row>
    <row r="2245" spans="5:5" x14ac:dyDescent="0.2">
      <c r="E2245">
        <v>2217</v>
      </c>
    </row>
    <row r="2246" spans="5:5" x14ac:dyDescent="0.2">
      <c r="E2246">
        <v>2218</v>
      </c>
    </row>
    <row r="2247" spans="5:5" x14ac:dyDescent="0.2">
      <c r="E2247">
        <v>2219</v>
      </c>
    </row>
    <row r="2248" spans="5:5" x14ac:dyDescent="0.2">
      <c r="E2248">
        <v>2220</v>
      </c>
    </row>
    <row r="2249" spans="5:5" x14ac:dyDescent="0.2">
      <c r="E2249">
        <v>2221</v>
      </c>
    </row>
    <row r="2250" spans="5:5" x14ac:dyDescent="0.2">
      <c r="E2250">
        <v>2222</v>
      </c>
    </row>
    <row r="2251" spans="5:5" x14ac:dyDescent="0.2">
      <c r="E2251">
        <v>2223</v>
      </c>
    </row>
    <row r="2252" spans="5:5" x14ac:dyDescent="0.2">
      <c r="E2252">
        <v>2224</v>
      </c>
    </row>
    <row r="2253" spans="5:5" x14ac:dyDescent="0.2">
      <c r="E2253">
        <v>2225</v>
      </c>
    </row>
    <row r="2254" spans="5:5" x14ac:dyDescent="0.2">
      <c r="E2254">
        <v>2226</v>
      </c>
    </row>
    <row r="2255" spans="5:5" x14ac:dyDescent="0.2">
      <c r="E2255">
        <v>2227</v>
      </c>
    </row>
    <row r="2256" spans="5:5" x14ac:dyDescent="0.2">
      <c r="E2256">
        <v>2228</v>
      </c>
    </row>
    <row r="2257" spans="5:5" x14ac:dyDescent="0.2">
      <c r="E2257">
        <v>2229</v>
      </c>
    </row>
    <row r="2258" spans="5:5" x14ac:dyDescent="0.2">
      <c r="E2258">
        <v>2230</v>
      </c>
    </row>
    <row r="2259" spans="5:5" x14ac:dyDescent="0.2">
      <c r="E2259">
        <v>2231</v>
      </c>
    </row>
    <row r="2260" spans="5:5" x14ac:dyDescent="0.2">
      <c r="E2260">
        <v>2232</v>
      </c>
    </row>
    <row r="2261" spans="5:5" x14ac:dyDescent="0.2">
      <c r="E2261">
        <v>2233</v>
      </c>
    </row>
    <row r="2262" spans="5:5" x14ac:dyDescent="0.2">
      <c r="E2262">
        <v>2234</v>
      </c>
    </row>
    <row r="2263" spans="5:5" x14ac:dyDescent="0.2">
      <c r="E2263">
        <v>2235</v>
      </c>
    </row>
    <row r="2264" spans="5:5" x14ac:dyDescent="0.2">
      <c r="E2264">
        <v>2236</v>
      </c>
    </row>
    <row r="2265" spans="5:5" x14ac:dyDescent="0.2">
      <c r="E2265">
        <v>2237</v>
      </c>
    </row>
    <row r="2266" spans="5:5" x14ac:dyDescent="0.2">
      <c r="E2266">
        <v>2238</v>
      </c>
    </row>
    <row r="2267" spans="5:5" x14ac:dyDescent="0.2">
      <c r="E2267">
        <v>2239</v>
      </c>
    </row>
    <row r="2268" spans="5:5" x14ac:dyDescent="0.2">
      <c r="E2268">
        <v>2240</v>
      </c>
    </row>
    <row r="2269" spans="5:5" x14ac:dyDescent="0.2">
      <c r="E2269">
        <v>2241</v>
      </c>
    </row>
    <row r="2270" spans="5:5" x14ac:dyDescent="0.2">
      <c r="E2270">
        <v>2242</v>
      </c>
    </row>
    <row r="2271" spans="5:5" x14ac:dyDescent="0.2">
      <c r="E2271">
        <v>2243</v>
      </c>
    </row>
    <row r="2272" spans="5:5" x14ac:dyDescent="0.2">
      <c r="E2272">
        <v>2244</v>
      </c>
    </row>
    <row r="2273" spans="5:5" x14ac:dyDescent="0.2">
      <c r="E2273">
        <v>2245</v>
      </c>
    </row>
    <row r="2274" spans="5:5" x14ac:dyDescent="0.2">
      <c r="E2274">
        <v>2246</v>
      </c>
    </row>
    <row r="2275" spans="5:5" x14ac:dyDescent="0.2">
      <c r="E2275">
        <v>2247</v>
      </c>
    </row>
    <row r="2276" spans="5:5" x14ac:dyDescent="0.2">
      <c r="E2276">
        <v>2248</v>
      </c>
    </row>
    <row r="2277" spans="5:5" x14ac:dyDescent="0.2">
      <c r="E2277">
        <v>2249</v>
      </c>
    </row>
    <row r="2278" spans="5:5" x14ac:dyDescent="0.2">
      <c r="E2278">
        <v>2250</v>
      </c>
    </row>
    <row r="2279" spans="5:5" x14ac:dyDescent="0.2">
      <c r="E2279">
        <v>2251</v>
      </c>
    </row>
    <row r="2280" spans="5:5" x14ac:dyDescent="0.2">
      <c r="E2280">
        <v>2252</v>
      </c>
    </row>
    <row r="2281" spans="5:5" x14ac:dyDescent="0.2">
      <c r="E2281">
        <v>2253</v>
      </c>
    </row>
    <row r="2282" spans="5:5" x14ac:dyDescent="0.2">
      <c r="E2282">
        <v>2254</v>
      </c>
    </row>
    <row r="2283" spans="5:5" x14ac:dyDescent="0.2">
      <c r="E2283">
        <v>2255</v>
      </c>
    </row>
    <row r="2284" spans="5:5" x14ac:dyDescent="0.2">
      <c r="E2284">
        <v>2256</v>
      </c>
    </row>
    <row r="2285" spans="5:5" x14ac:dyDescent="0.2">
      <c r="E2285">
        <v>2257</v>
      </c>
    </row>
    <row r="2286" spans="5:5" x14ac:dyDescent="0.2">
      <c r="E2286">
        <v>2258</v>
      </c>
    </row>
    <row r="2287" spans="5:5" x14ac:dyDescent="0.2">
      <c r="E2287">
        <v>2259</v>
      </c>
    </row>
    <row r="2288" spans="5:5" x14ac:dyDescent="0.2">
      <c r="E2288">
        <v>2260</v>
      </c>
    </row>
    <row r="2289" spans="5:5" x14ac:dyDescent="0.2">
      <c r="E2289">
        <v>2261</v>
      </c>
    </row>
    <row r="2290" spans="5:5" x14ac:dyDescent="0.2">
      <c r="E2290">
        <v>2262</v>
      </c>
    </row>
    <row r="2291" spans="5:5" x14ac:dyDescent="0.2">
      <c r="E2291">
        <v>2263</v>
      </c>
    </row>
    <row r="2292" spans="5:5" x14ac:dyDescent="0.2">
      <c r="E2292">
        <v>2264</v>
      </c>
    </row>
    <row r="2293" spans="5:5" x14ac:dyDescent="0.2">
      <c r="E2293">
        <v>2265</v>
      </c>
    </row>
    <row r="2294" spans="5:5" x14ac:dyDescent="0.2">
      <c r="E2294">
        <v>2266</v>
      </c>
    </row>
    <row r="2295" spans="5:5" x14ac:dyDescent="0.2">
      <c r="E2295">
        <v>2267</v>
      </c>
    </row>
    <row r="2296" spans="5:5" x14ac:dyDescent="0.2">
      <c r="E2296">
        <v>2268</v>
      </c>
    </row>
    <row r="2297" spans="5:5" x14ac:dyDescent="0.2">
      <c r="E2297">
        <v>2269</v>
      </c>
    </row>
    <row r="2298" spans="5:5" x14ac:dyDescent="0.2">
      <c r="E2298">
        <v>2270</v>
      </c>
    </row>
    <row r="2299" spans="5:5" x14ac:dyDescent="0.2">
      <c r="E2299">
        <v>2271</v>
      </c>
    </row>
    <row r="2300" spans="5:5" x14ac:dyDescent="0.2">
      <c r="E2300">
        <v>2272</v>
      </c>
    </row>
    <row r="2301" spans="5:5" x14ac:dyDescent="0.2">
      <c r="E2301">
        <v>2273</v>
      </c>
    </row>
    <row r="2302" spans="5:5" x14ac:dyDescent="0.2">
      <c r="E2302">
        <v>2274</v>
      </c>
    </row>
    <row r="2303" spans="5:5" x14ac:dyDescent="0.2">
      <c r="E2303">
        <v>2275</v>
      </c>
    </row>
    <row r="2304" spans="5:5" x14ac:dyDescent="0.2">
      <c r="E2304">
        <v>2276</v>
      </c>
    </row>
    <row r="2305" spans="5:5" x14ac:dyDescent="0.2">
      <c r="E2305">
        <v>2277</v>
      </c>
    </row>
    <row r="2306" spans="5:5" x14ac:dyDescent="0.2">
      <c r="E2306">
        <v>2278</v>
      </c>
    </row>
    <row r="2307" spans="5:5" x14ac:dyDescent="0.2">
      <c r="E2307">
        <v>2279</v>
      </c>
    </row>
    <row r="2308" spans="5:5" x14ac:dyDescent="0.2">
      <c r="E2308">
        <v>2280</v>
      </c>
    </row>
    <row r="2309" spans="5:5" x14ac:dyDescent="0.2">
      <c r="E2309">
        <v>2281</v>
      </c>
    </row>
    <row r="2310" spans="5:5" x14ac:dyDescent="0.2">
      <c r="E2310">
        <v>2282</v>
      </c>
    </row>
    <row r="2311" spans="5:5" x14ac:dyDescent="0.2">
      <c r="E2311">
        <v>2283</v>
      </c>
    </row>
    <row r="2312" spans="5:5" x14ac:dyDescent="0.2">
      <c r="E2312">
        <v>2284</v>
      </c>
    </row>
    <row r="2313" spans="5:5" x14ac:dyDescent="0.2">
      <c r="E2313">
        <v>2285</v>
      </c>
    </row>
    <row r="2314" spans="5:5" x14ac:dyDescent="0.2">
      <c r="E2314">
        <v>2286</v>
      </c>
    </row>
    <row r="2315" spans="5:5" x14ac:dyDescent="0.2">
      <c r="E2315">
        <v>2287</v>
      </c>
    </row>
    <row r="2316" spans="5:5" x14ac:dyDescent="0.2">
      <c r="E2316">
        <v>2288</v>
      </c>
    </row>
    <row r="2317" spans="5:5" x14ac:dyDescent="0.2">
      <c r="E2317">
        <v>2289</v>
      </c>
    </row>
    <row r="2318" spans="5:5" x14ac:dyDescent="0.2">
      <c r="E2318">
        <v>2290</v>
      </c>
    </row>
    <row r="2319" spans="5:5" x14ac:dyDescent="0.2">
      <c r="E2319">
        <v>2291</v>
      </c>
    </row>
    <row r="2320" spans="5:5" x14ac:dyDescent="0.2">
      <c r="E2320">
        <v>2292</v>
      </c>
    </row>
    <row r="2321" spans="5:5" x14ac:dyDescent="0.2">
      <c r="E2321">
        <v>2293</v>
      </c>
    </row>
    <row r="2322" spans="5:5" x14ac:dyDescent="0.2">
      <c r="E2322">
        <v>2294</v>
      </c>
    </row>
    <row r="2323" spans="5:5" x14ac:dyDescent="0.2">
      <c r="E2323">
        <v>2295</v>
      </c>
    </row>
    <row r="2324" spans="5:5" x14ac:dyDescent="0.2">
      <c r="E2324">
        <v>2296</v>
      </c>
    </row>
    <row r="2325" spans="5:5" x14ac:dyDescent="0.2">
      <c r="E2325">
        <v>2297</v>
      </c>
    </row>
    <row r="2326" spans="5:5" x14ac:dyDescent="0.2">
      <c r="E2326">
        <v>2298</v>
      </c>
    </row>
    <row r="2327" spans="5:5" x14ac:dyDescent="0.2">
      <c r="E2327">
        <v>2299</v>
      </c>
    </row>
    <row r="2328" spans="5:5" x14ac:dyDescent="0.2">
      <c r="E2328">
        <v>2300</v>
      </c>
    </row>
    <row r="2329" spans="5:5" x14ac:dyDescent="0.2">
      <c r="E2329">
        <v>2301</v>
      </c>
    </row>
    <row r="2330" spans="5:5" x14ac:dyDescent="0.2">
      <c r="E2330">
        <v>2302</v>
      </c>
    </row>
    <row r="2331" spans="5:5" x14ac:dyDescent="0.2">
      <c r="E2331">
        <v>2303</v>
      </c>
    </row>
    <row r="2332" spans="5:5" x14ac:dyDescent="0.2">
      <c r="E2332">
        <v>2304</v>
      </c>
    </row>
    <row r="2333" spans="5:5" x14ac:dyDescent="0.2">
      <c r="E2333">
        <v>2305</v>
      </c>
    </row>
    <row r="2334" spans="5:5" x14ac:dyDescent="0.2">
      <c r="E2334">
        <v>2306</v>
      </c>
    </row>
    <row r="2335" spans="5:5" x14ac:dyDescent="0.2">
      <c r="E2335">
        <v>2307</v>
      </c>
    </row>
    <row r="2336" spans="5:5" x14ac:dyDescent="0.2">
      <c r="E2336">
        <v>2308</v>
      </c>
    </row>
    <row r="2337" spans="5:5" x14ac:dyDescent="0.2">
      <c r="E2337">
        <v>2309</v>
      </c>
    </row>
    <row r="2338" spans="5:5" x14ac:dyDescent="0.2">
      <c r="E2338">
        <v>2310</v>
      </c>
    </row>
    <row r="2339" spans="5:5" x14ac:dyDescent="0.2">
      <c r="E2339">
        <v>2311</v>
      </c>
    </row>
    <row r="2340" spans="5:5" x14ac:dyDescent="0.2">
      <c r="E2340">
        <v>2312</v>
      </c>
    </row>
    <row r="2341" spans="5:5" x14ac:dyDescent="0.2">
      <c r="E2341">
        <v>2313</v>
      </c>
    </row>
    <row r="2342" spans="5:5" x14ac:dyDescent="0.2">
      <c r="E2342">
        <v>2314</v>
      </c>
    </row>
    <row r="2343" spans="5:5" x14ac:dyDescent="0.2">
      <c r="E2343">
        <v>2315</v>
      </c>
    </row>
    <row r="2344" spans="5:5" x14ac:dyDescent="0.2">
      <c r="E2344">
        <v>2316</v>
      </c>
    </row>
    <row r="2345" spans="5:5" x14ac:dyDescent="0.2">
      <c r="E2345">
        <v>2317</v>
      </c>
    </row>
    <row r="2346" spans="5:5" x14ac:dyDescent="0.2">
      <c r="E2346">
        <v>2318</v>
      </c>
    </row>
    <row r="2347" spans="5:5" x14ac:dyDescent="0.2">
      <c r="E2347">
        <v>2319</v>
      </c>
    </row>
    <row r="2348" spans="5:5" x14ac:dyDescent="0.2">
      <c r="E2348">
        <v>2320</v>
      </c>
    </row>
    <row r="2349" spans="5:5" x14ac:dyDescent="0.2">
      <c r="E2349">
        <v>2321</v>
      </c>
    </row>
    <row r="2350" spans="5:5" x14ac:dyDescent="0.2">
      <c r="E2350">
        <v>2322</v>
      </c>
    </row>
    <row r="2351" spans="5:5" x14ac:dyDescent="0.2">
      <c r="E2351">
        <v>2323</v>
      </c>
    </row>
    <row r="2352" spans="5:5" x14ac:dyDescent="0.2">
      <c r="E2352">
        <v>2324</v>
      </c>
    </row>
    <row r="2353" spans="5:5" x14ac:dyDescent="0.2">
      <c r="E2353">
        <v>2325</v>
      </c>
    </row>
    <row r="2354" spans="5:5" x14ac:dyDescent="0.2">
      <c r="E2354">
        <v>2326</v>
      </c>
    </row>
    <row r="2355" spans="5:5" x14ac:dyDescent="0.2">
      <c r="E2355">
        <v>2327</v>
      </c>
    </row>
    <row r="2356" spans="5:5" x14ac:dyDescent="0.2">
      <c r="E2356">
        <v>2328</v>
      </c>
    </row>
    <row r="2357" spans="5:5" x14ac:dyDescent="0.2">
      <c r="E2357">
        <v>2329</v>
      </c>
    </row>
    <row r="2358" spans="5:5" x14ac:dyDescent="0.2">
      <c r="E2358">
        <v>2330</v>
      </c>
    </row>
    <row r="2359" spans="5:5" x14ac:dyDescent="0.2">
      <c r="E2359">
        <v>2331</v>
      </c>
    </row>
    <row r="2360" spans="5:5" x14ac:dyDescent="0.2">
      <c r="E2360">
        <v>2332</v>
      </c>
    </row>
    <row r="2361" spans="5:5" x14ac:dyDescent="0.2">
      <c r="E2361">
        <v>2333</v>
      </c>
    </row>
    <row r="2362" spans="5:5" x14ac:dyDescent="0.2">
      <c r="E2362">
        <v>2334</v>
      </c>
    </row>
    <row r="2363" spans="5:5" x14ac:dyDescent="0.2">
      <c r="E2363">
        <v>2335</v>
      </c>
    </row>
    <row r="2364" spans="5:5" x14ac:dyDescent="0.2">
      <c r="E2364">
        <v>2336</v>
      </c>
    </row>
    <row r="2365" spans="5:5" x14ac:dyDescent="0.2">
      <c r="E2365">
        <v>2337</v>
      </c>
    </row>
    <row r="2366" spans="5:5" x14ac:dyDescent="0.2">
      <c r="E2366">
        <v>2338</v>
      </c>
    </row>
    <row r="2367" spans="5:5" x14ac:dyDescent="0.2">
      <c r="E2367">
        <v>2339</v>
      </c>
    </row>
    <row r="2368" spans="5:5" x14ac:dyDescent="0.2">
      <c r="E2368">
        <v>2340</v>
      </c>
    </row>
    <row r="2369" spans="5:5" x14ac:dyDescent="0.2">
      <c r="E2369">
        <v>2341</v>
      </c>
    </row>
    <row r="2370" spans="5:5" x14ac:dyDescent="0.2">
      <c r="E2370">
        <v>2342</v>
      </c>
    </row>
    <row r="2371" spans="5:5" x14ac:dyDescent="0.2">
      <c r="E2371">
        <v>2343</v>
      </c>
    </row>
    <row r="2372" spans="5:5" x14ac:dyDescent="0.2">
      <c r="E2372">
        <v>2344</v>
      </c>
    </row>
    <row r="2373" spans="5:5" x14ac:dyDescent="0.2">
      <c r="E2373">
        <v>2345</v>
      </c>
    </row>
    <row r="2374" spans="5:5" x14ac:dyDescent="0.2">
      <c r="E2374">
        <v>2346</v>
      </c>
    </row>
    <row r="2375" spans="5:5" x14ac:dyDescent="0.2">
      <c r="E2375">
        <v>2347</v>
      </c>
    </row>
    <row r="2376" spans="5:5" x14ac:dyDescent="0.2">
      <c r="E2376">
        <v>2348</v>
      </c>
    </row>
    <row r="2377" spans="5:5" x14ac:dyDescent="0.2">
      <c r="E2377">
        <v>2349</v>
      </c>
    </row>
    <row r="2378" spans="5:5" x14ac:dyDescent="0.2">
      <c r="E2378">
        <v>2350</v>
      </c>
    </row>
    <row r="2379" spans="5:5" x14ac:dyDescent="0.2">
      <c r="E2379">
        <v>2351</v>
      </c>
    </row>
    <row r="2380" spans="5:5" x14ac:dyDescent="0.2">
      <c r="E2380">
        <v>2352</v>
      </c>
    </row>
    <row r="2381" spans="5:5" x14ac:dyDescent="0.2">
      <c r="E2381">
        <v>2353</v>
      </c>
    </row>
    <row r="2382" spans="5:5" x14ac:dyDescent="0.2">
      <c r="E2382">
        <v>2354</v>
      </c>
    </row>
    <row r="2383" spans="5:5" x14ac:dyDescent="0.2">
      <c r="E2383">
        <v>2355</v>
      </c>
    </row>
    <row r="2384" spans="5:5" x14ac:dyDescent="0.2">
      <c r="E2384">
        <v>2356</v>
      </c>
    </row>
    <row r="2385" spans="5:5" x14ac:dyDescent="0.2">
      <c r="E2385">
        <v>2357</v>
      </c>
    </row>
    <row r="2386" spans="5:5" x14ac:dyDescent="0.2">
      <c r="E2386">
        <v>2358</v>
      </c>
    </row>
    <row r="2387" spans="5:5" x14ac:dyDescent="0.2">
      <c r="E2387">
        <v>2359</v>
      </c>
    </row>
    <row r="2388" spans="5:5" x14ac:dyDescent="0.2">
      <c r="E2388">
        <v>2360</v>
      </c>
    </row>
    <row r="2389" spans="5:5" x14ac:dyDescent="0.2">
      <c r="E2389">
        <v>2361</v>
      </c>
    </row>
    <row r="2390" spans="5:5" x14ac:dyDescent="0.2">
      <c r="E2390">
        <v>2362</v>
      </c>
    </row>
    <row r="2391" spans="5:5" x14ac:dyDescent="0.2">
      <c r="E2391">
        <v>2363</v>
      </c>
    </row>
    <row r="2392" spans="5:5" x14ac:dyDescent="0.2">
      <c r="E2392">
        <v>2364</v>
      </c>
    </row>
    <row r="2393" spans="5:5" x14ac:dyDescent="0.2">
      <c r="E2393">
        <v>2365</v>
      </c>
    </row>
    <row r="2394" spans="5:5" x14ac:dyDescent="0.2">
      <c r="E2394">
        <v>2366</v>
      </c>
    </row>
    <row r="2395" spans="5:5" x14ac:dyDescent="0.2">
      <c r="E2395">
        <v>2367</v>
      </c>
    </row>
    <row r="2396" spans="5:5" x14ac:dyDescent="0.2">
      <c r="E2396">
        <v>2368</v>
      </c>
    </row>
    <row r="2397" spans="5:5" x14ac:dyDescent="0.2">
      <c r="E2397">
        <v>2369</v>
      </c>
    </row>
    <row r="2398" spans="5:5" x14ac:dyDescent="0.2">
      <c r="E2398">
        <v>2370</v>
      </c>
    </row>
    <row r="2399" spans="5:5" x14ac:dyDescent="0.2">
      <c r="E2399">
        <v>2371</v>
      </c>
    </row>
    <row r="2400" spans="5:5" x14ac:dyDescent="0.2">
      <c r="E2400">
        <v>2372</v>
      </c>
    </row>
    <row r="2401" spans="5:5" x14ac:dyDescent="0.2">
      <c r="E2401">
        <v>2373</v>
      </c>
    </row>
    <row r="2402" spans="5:5" x14ac:dyDescent="0.2">
      <c r="E2402">
        <v>2374</v>
      </c>
    </row>
    <row r="2403" spans="5:5" x14ac:dyDescent="0.2">
      <c r="E2403">
        <v>2375</v>
      </c>
    </row>
    <row r="2404" spans="5:5" x14ac:dyDescent="0.2">
      <c r="E2404">
        <v>2376</v>
      </c>
    </row>
    <row r="2405" spans="5:5" x14ac:dyDescent="0.2">
      <c r="E2405">
        <v>2377</v>
      </c>
    </row>
    <row r="2406" spans="5:5" x14ac:dyDescent="0.2">
      <c r="E2406">
        <v>2378</v>
      </c>
    </row>
    <row r="2407" spans="5:5" x14ac:dyDescent="0.2">
      <c r="E2407">
        <v>2379</v>
      </c>
    </row>
    <row r="2408" spans="5:5" x14ac:dyDescent="0.2">
      <c r="E2408">
        <v>2380</v>
      </c>
    </row>
    <row r="2409" spans="5:5" x14ac:dyDescent="0.2">
      <c r="E2409">
        <v>2381</v>
      </c>
    </row>
    <row r="2410" spans="5:5" x14ac:dyDescent="0.2">
      <c r="E2410">
        <v>2382</v>
      </c>
    </row>
    <row r="2411" spans="5:5" x14ac:dyDescent="0.2">
      <c r="E2411">
        <v>2383</v>
      </c>
    </row>
    <row r="2412" spans="5:5" x14ac:dyDescent="0.2">
      <c r="E2412">
        <v>2384</v>
      </c>
    </row>
    <row r="2413" spans="5:5" x14ac:dyDescent="0.2">
      <c r="E2413">
        <v>2385</v>
      </c>
    </row>
    <row r="2414" spans="5:5" x14ac:dyDescent="0.2">
      <c r="E2414">
        <v>2386</v>
      </c>
    </row>
    <row r="2415" spans="5:5" x14ac:dyDescent="0.2">
      <c r="E2415">
        <v>2387</v>
      </c>
    </row>
    <row r="2416" spans="5:5" x14ac:dyDescent="0.2">
      <c r="E2416">
        <v>2388</v>
      </c>
    </row>
    <row r="2417" spans="5:5" x14ac:dyDescent="0.2">
      <c r="E2417">
        <v>2389</v>
      </c>
    </row>
    <row r="2418" spans="5:5" x14ac:dyDescent="0.2">
      <c r="E2418">
        <v>2390</v>
      </c>
    </row>
    <row r="2419" spans="5:5" x14ac:dyDescent="0.2">
      <c r="E2419">
        <v>2391</v>
      </c>
    </row>
    <row r="2420" spans="5:5" x14ac:dyDescent="0.2">
      <c r="E2420">
        <v>2392</v>
      </c>
    </row>
    <row r="2421" spans="5:5" x14ac:dyDescent="0.2">
      <c r="E2421">
        <v>2393</v>
      </c>
    </row>
    <row r="2422" spans="5:5" x14ac:dyDescent="0.2">
      <c r="E2422">
        <v>2394</v>
      </c>
    </row>
    <row r="2423" spans="5:5" x14ac:dyDescent="0.2">
      <c r="E2423">
        <v>2395</v>
      </c>
    </row>
    <row r="2424" spans="5:5" x14ac:dyDescent="0.2">
      <c r="E2424">
        <v>2396</v>
      </c>
    </row>
    <row r="2425" spans="5:5" x14ac:dyDescent="0.2">
      <c r="E2425">
        <v>2397</v>
      </c>
    </row>
    <row r="2426" spans="5:5" x14ac:dyDescent="0.2">
      <c r="E2426">
        <v>2398</v>
      </c>
    </row>
    <row r="2427" spans="5:5" x14ac:dyDescent="0.2">
      <c r="E2427">
        <v>2399</v>
      </c>
    </row>
    <row r="2428" spans="5:5" x14ac:dyDescent="0.2">
      <c r="E2428">
        <v>2400</v>
      </c>
    </row>
    <row r="2429" spans="5:5" x14ac:dyDescent="0.2">
      <c r="E2429">
        <v>2401</v>
      </c>
    </row>
    <row r="2430" spans="5:5" x14ac:dyDescent="0.2">
      <c r="E2430">
        <v>2402</v>
      </c>
    </row>
    <row r="2431" spans="5:5" x14ac:dyDescent="0.2">
      <c r="E2431">
        <v>2403</v>
      </c>
    </row>
    <row r="2432" spans="5:5" x14ac:dyDescent="0.2">
      <c r="E2432">
        <v>2404</v>
      </c>
    </row>
    <row r="2433" spans="5:5" x14ac:dyDescent="0.2">
      <c r="E2433">
        <v>2405</v>
      </c>
    </row>
    <row r="2434" spans="5:5" x14ac:dyDescent="0.2">
      <c r="E2434">
        <v>2406</v>
      </c>
    </row>
    <row r="2435" spans="5:5" x14ac:dyDescent="0.2">
      <c r="E2435">
        <v>2407</v>
      </c>
    </row>
    <row r="2436" spans="5:5" x14ac:dyDescent="0.2">
      <c r="E2436">
        <v>2408</v>
      </c>
    </row>
    <row r="2437" spans="5:5" x14ac:dyDescent="0.2">
      <c r="E2437">
        <v>2409</v>
      </c>
    </row>
    <row r="2438" spans="5:5" x14ac:dyDescent="0.2">
      <c r="E2438">
        <v>2410</v>
      </c>
    </row>
    <row r="2439" spans="5:5" x14ac:dyDescent="0.2">
      <c r="E2439">
        <v>2411</v>
      </c>
    </row>
    <row r="2440" spans="5:5" x14ac:dyDescent="0.2">
      <c r="E2440">
        <v>2412</v>
      </c>
    </row>
    <row r="2441" spans="5:5" x14ac:dyDescent="0.2">
      <c r="E2441">
        <v>2413</v>
      </c>
    </row>
    <row r="2442" spans="5:5" x14ac:dyDescent="0.2">
      <c r="E2442">
        <v>2414</v>
      </c>
    </row>
    <row r="2443" spans="5:5" x14ac:dyDescent="0.2">
      <c r="E2443">
        <v>2415</v>
      </c>
    </row>
    <row r="2444" spans="5:5" x14ac:dyDescent="0.2">
      <c r="E2444">
        <v>2416</v>
      </c>
    </row>
    <row r="2445" spans="5:5" x14ac:dyDescent="0.2">
      <c r="E2445">
        <v>2417</v>
      </c>
    </row>
    <row r="2446" spans="5:5" x14ac:dyDescent="0.2">
      <c r="E2446">
        <v>2418</v>
      </c>
    </row>
    <row r="2447" spans="5:5" x14ac:dyDescent="0.2">
      <c r="E2447">
        <v>2419</v>
      </c>
    </row>
    <row r="2448" spans="5:5" x14ac:dyDescent="0.2">
      <c r="E2448">
        <v>2420</v>
      </c>
    </row>
    <row r="2449" spans="5:5" x14ac:dyDescent="0.2">
      <c r="E2449">
        <v>2421</v>
      </c>
    </row>
    <row r="2450" spans="5:5" x14ac:dyDescent="0.2">
      <c r="E2450">
        <v>2422</v>
      </c>
    </row>
    <row r="2451" spans="5:5" x14ac:dyDescent="0.2">
      <c r="E2451">
        <v>2423</v>
      </c>
    </row>
    <row r="2452" spans="5:5" x14ac:dyDescent="0.2">
      <c r="E2452">
        <v>2424</v>
      </c>
    </row>
    <row r="2453" spans="5:5" x14ac:dyDescent="0.2">
      <c r="E2453">
        <v>2425</v>
      </c>
    </row>
    <row r="2454" spans="5:5" x14ac:dyDescent="0.2">
      <c r="E2454">
        <v>2426</v>
      </c>
    </row>
    <row r="2455" spans="5:5" x14ac:dyDescent="0.2">
      <c r="E2455">
        <v>2427</v>
      </c>
    </row>
    <row r="2456" spans="5:5" x14ac:dyDescent="0.2">
      <c r="E2456">
        <v>2428</v>
      </c>
    </row>
    <row r="2457" spans="5:5" x14ac:dyDescent="0.2">
      <c r="E2457">
        <v>2429</v>
      </c>
    </row>
    <row r="2458" spans="5:5" x14ac:dyDescent="0.2">
      <c r="E2458">
        <v>2430</v>
      </c>
    </row>
    <row r="2459" spans="5:5" x14ac:dyDescent="0.2">
      <c r="E2459">
        <v>2431</v>
      </c>
    </row>
    <row r="2460" spans="5:5" x14ac:dyDescent="0.2">
      <c r="E2460">
        <v>2432</v>
      </c>
    </row>
    <row r="2461" spans="5:5" x14ac:dyDescent="0.2">
      <c r="E2461">
        <v>2433</v>
      </c>
    </row>
    <row r="2462" spans="5:5" x14ac:dyDescent="0.2">
      <c r="E2462">
        <v>2434</v>
      </c>
    </row>
    <row r="2463" spans="5:5" x14ac:dyDescent="0.2">
      <c r="E2463">
        <v>2435</v>
      </c>
    </row>
    <row r="2464" spans="5:5" x14ac:dyDescent="0.2">
      <c r="E2464">
        <v>2436</v>
      </c>
    </row>
    <row r="2465" spans="5:5" x14ac:dyDescent="0.2">
      <c r="E2465">
        <v>2437</v>
      </c>
    </row>
    <row r="2466" spans="5:5" x14ac:dyDescent="0.2">
      <c r="E2466">
        <v>2438</v>
      </c>
    </row>
    <row r="2467" spans="5:5" x14ac:dyDescent="0.2">
      <c r="E2467">
        <v>2439</v>
      </c>
    </row>
    <row r="2468" spans="5:5" x14ac:dyDescent="0.2">
      <c r="E2468">
        <v>2440</v>
      </c>
    </row>
    <row r="2469" spans="5:5" x14ac:dyDescent="0.2">
      <c r="E2469">
        <v>2441</v>
      </c>
    </row>
    <row r="2470" spans="5:5" x14ac:dyDescent="0.2">
      <c r="E2470">
        <v>2442</v>
      </c>
    </row>
    <row r="2471" spans="5:5" x14ac:dyDescent="0.2">
      <c r="E2471">
        <v>2443</v>
      </c>
    </row>
    <row r="2472" spans="5:5" x14ac:dyDescent="0.2">
      <c r="E2472">
        <v>2444</v>
      </c>
    </row>
    <row r="2473" spans="5:5" x14ac:dyDescent="0.2">
      <c r="E2473">
        <v>2445</v>
      </c>
    </row>
    <row r="2474" spans="5:5" x14ac:dyDescent="0.2">
      <c r="E2474">
        <v>2446</v>
      </c>
    </row>
    <row r="2475" spans="5:5" x14ac:dyDescent="0.2">
      <c r="E2475">
        <v>2447</v>
      </c>
    </row>
    <row r="2476" spans="5:5" x14ac:dyDescent="0.2">
      <c r="E2476">
        <v>2448</v>
      </c>
    </row>
    <row r="2477" spans="5:5" x14ac:dyDescent="0.2">
      <c r="E2477">
        <v>2449</v>
      </c>
    </row>
    <row r="2478" spans="5:5" x14ac:dyDescent="0.2">
      <c r="E2478">
        <v>2450</v>
      </c>
    </row>
    <row r="2479" spans="5:5" x14ac:dyDescent="0.2">
      <c r="E2479">
        <v>2451</v>
      </c>
    </row>
    <row r="2480" spans="5:5" x14ac:dyDescent="0.2">
      <c r="E2480">
        <v>2452</v>
      </c>
    </row>
    <row r="2481" spans="5:5" x14ac:dyDescent="0.2">
      <c r="E2481">
        <v>2453</v>
      </c>
    </row>
    <row r="2482" spans="5:5" x14ac:dyDescent="0.2">
      <c r="E2482">
        <v>2454</v>
      </c>
    </row>
    <row r="2483" spans="5:5" x14ac:dyDescent="0.2">
      <c r="E2483">
        <v>2455</v>
      </c>
    </row>
    <row r="2484" spans="5:5" x14ac:dyDescent="0.2">
      <c r="E2484">
        <v>2456</v>
      </c>
    </row>
    <row r="2485" spans="5:5" x14ac:dyDescent="0.2">
      <c r="E2485">
        <v>2457</v>
      </c>
    </row>
    <row r="2486" spans="5:5" x14ac:dyDescent="0.2">
      <c r="E2486">
        <v>2458</v>
      </c>
    </row>
    <row r="2487" spans="5:5" x14ac:dyDescent="0.2">
      <c r="E2487">
        <v>2459</v>
      </c>
    </row>
    <row r="2488" spans="5:5" x14ac:dyDescent="0.2">
      <c r="E2488">
        <v>2460</v>
      </c>
    </row>
    <row r="2489" spans="5:5" x14ac:dyDescent="0.2">
      <c r="E2489">
        <v>2461</v>
      </c>
    </row>
    <row r="2490" spans="5:5" x14ac:dyDescent="0.2">
      <c r="E2490">
        <v>2462</v>
      </c>
    </row>
    <row r="2491" spans="5:5" x14ac:dyDescent="0.2">
      <c r="E2491">
        <v>2463</v>
      </c>
    </row>
    <row r="2492" spans="5:5" x14ac:dyDescent="0.2">
      <c r="E2492">
        <v>2464</v>
      </c>
    </row>
    <row r="2493" spans="5:5" x14ac:dyDescent="0.2">
      <c r="E2493">
        <v>2465</v>
      </c>
    </row>
    <row r="2494" spans="5:5" x14ac:dyDescent="0.2">
      <c r="E2494">
        <v>2466</v>
      </c>
    </row>
    <row r="2495" spans="5:5" x14ac:dyDescent="0.2">
      <c r="E2495">
        <v>2467</v>
      </c>
    </row>
    <row r="2496" spans="5:5" x14ac:dyDescent="0.2">
      <c r="E2496">
        <v>2468</v>
      </c>
    </row>
    <row r="2497" spans="5:5" x14ac:dyDescent="0.2">
      <c r="E2497">
        <v>2469</v>
      </c>
    </row>
    <row r="2498" spans="5:5" x14ac:dyDescent="0.2">
      <c r="E2498">
        <v>2470</v>
      </c>
    </row>
    <row r="2499" spans="5:5" x14ac:dyDescent="0.2">
      <c r="E2499">
        <v>2471</v>
      </c>
    </row>
    <row r="2500" spans="5:5" x14ac:dyDescent="0.2">
      <c r="E2500">
        <v>2472</v>
      </c>
    </row>
    <row r="2501" spans="5:5" x14ac:dyDescent="0.2">
      <c r="E2501">
        <v>2473</v>
      </c>
    </row>
    <row r="2502" spans="5:5" x14ac:dyDescent="0.2">
      <c r="E2502">
        <v>2474</v>
      </c>
    </row>
    <row r="2503" spans="5:5" x14ac:dyDescent="0.2">
      <c r="E2503">
        <v>2475</v>
      </c>
    </row>
    <row r="2504" spans="5:5" x14ac:dyDescent="0.2">
      <c r="E2504">
        <v>2476</v>
      </c>
    </row>
    <row r="2505" spans="5:5" x14ac:dyDescent="0.2">
      <c r="E2505">
        <v>2477</v>
      </c>
    </row>
    <row r="2506" spans="5:5" x14ac:dyDescent="0.2">
      <c r="E2506">
        <v>2478</v>
      </c>
    </row>
    <row r="2507" spans="5:5" x14ac:dyDescent="0.2">
      <c r="E2507">
        <v>2479</v>
      </c>
    </row>
    <row r="2508" spans="5:5" x14ac:dyDescent="0.2">
      <c r="E2508">
        <v>2480</v>
      </c>
    </row>
    <row r="2509" spans="5:5" x14ac:dyDescent="0.2">
      <c r="E2509">
        <v>2481</v>
      </c>
    </row>
    <row r="2510" spans="5:5" x14ac:dyDescent="0.2">
      <c r="E2510">
        <v>2482</v>
      </c>
    </row>
    <row r="2511" spans="5:5" x14ac:dyDescent="0.2">
      <c r="E2511">
        <v>2483</v>
      </c>
    </row>
    <row r="2512" spans="5:5" x14ac:dyDescent="0.2">
      <c r="E2512">
        <v>2484</v>
      </c>
    </row>
    <row r="2513" spans="5:5" x14ac:dyDescent="0.2">
      <c r="E2513">
        <v>2485</v>
      </c>
    </row>
    <row r="2514" spans="5:5" x14ac:dyDescent="0.2">
      <c r="E2514">
        <v>2486</v>
      </c>
    </row>
    <row r="2515" spans="5:5" x14ac:dyDescent="0.2">
      <c r="E2515">
        <v>2487</v>
      </c>
    </row>
    <row r="2516" spans="5:5" x14ac:dyDescent="0.2">
      <c r="E2516">
        <v>2488</v>
      </c>
    </row>
    <row r="2517" spans="5:5" x14ac:dyDescent="0.2">
      <c r="E2517">
        <v>2489</v>
      </c>
    </row>
    <row r="2518" spans="5:5" x14ac:dyDescent="0.2">
      <c r="E2518">
        <v>2490</v>
      </c>
    </row>
    <row r="2519" spans="5:5" x14ac:dyDescent="0.2">
      <c r="E2519">
        <v>2491</v>
      </c>
    </row>
    <row r="2520" spans="5:5" x14ac:dyDescent="0.2">
      <c r="E2520">
        <v>2492</v>
      </c>
    </row>
    <row r="2521" spans="5:5" x14ac:dyDescent="0.2">
      <c r="E2521">
        <v>2493</v>
      </c>
    </row>
    <row r="2522" spans="5:5" x14ac:dyDescent="0.2">
      <c r="E2522">
        <v>2494</v>
      </c>
    </row>
    <row r="2523" spans="5:5" x14ac:dyDescent="0.2">
      <c r="E2523">
        <v>2495</v>
      </c>
    </row>
    <row r="2524" spans="5:5" x14ac:dyDescent="0.2">
      <c r="E2524">
        <v>2496</v>
      </c>
    </row>
    <row r="2525" spans="5:5" x14ac:dyDescent="0.2">
      <c r="E2525">
        <v>2497</v>
      </c>
    </row>
    <row r="2526" spans="5:5" x14ac:dyDescent="0.2">
      <c r="E2526">
        <v>2498</v>
      </c>
    </row>
    <row r="2527" spans="5:5" x14ac:dyDescent="0.2">
      <c r="E2527">
        <v>2499</v>
      </c>
    </row>
    <row r="2528" spans="5:5" x14ac:dyDescent="0.2">
      <c r="E2528">
        <v>2500</v>
      </c>
    </row>
    <row r="2529" spans="5:5" x14ac:dyDescent="0.2">
      <c r="E2529">
        <v>2501</v>
      </c>
    </row>
    <row r="2530" spans="5:5" x14ac:dyDescent="0.2">
      <c r="E2530">
        <v>2502</v>
      </c>
    </row>
    <row r="2531" spans="5:5" x14ac:dyDescent="0.2">
      <c r="E2531">
        <v>2503</v>
      </c>
    </row>
    <row r="2532" spans="5:5" x14ac:dyDescent="0.2">
      <c r="E2532">
        <v>2504</v>
      </c>
    </row>
    <row r="2533" spans="5:5" x14ac:dyDescent="0.2">
      <c r="E2533">
        <v>2505</v>
      </c>
    </row>
    <row r="2534" spans="5:5" x14ac:dyDescent="0.2">
      <c r="E2534">
        <v>2506</v>
      </c>
    </row>
    <row r="2535" spans="5:5" x14ac:dyDescent="0.2">
      <c r="E2535">
        <v>2507</v>
      </c>
    </row>
    <row r="2536" spans="5:5" x14ac:dyDescent="0.2">
      <c r="E2536">
        <v>2508</v>
      </c>
    </row>
    <row r="2537" spans="5:5" x14ac:dyDescent="0.2">
      <c r="E2537">
        <v>2509</v>
      </c>
    </row>
    <row r="2538" spans="5:5" x14ac:dyDescent="0.2">
      <c r="E2538">
        <v>2510</v>
      </c>
    </row>
    <row r="2539" spans="5:5" x14ac:dyDescent="0.2">
      <c r="E2539">
        <v>2511</v>
      </c>
    </row>
    <row r="2540" spans="5:5" x14ac:dyDescent="0.2">
      <c r="E2540">
        <v>2512</v>
      </c>
    </row>
    <row r="2541" spans="5:5" x14ac:dyDescent="0.2">
      <c r="E2541">
        <v>2513</v>
      </c>
    </row>
    <row r="2542" spans="5:5" x14ac:dyDescent="0.2">
      <c r="E2542">
        <v>2514</v>
      </c>
    </row>
    <row r="2543" spans="5:5" x14ac:dyDescent="0.2">
      <c r="E2543">
        <v>2515</v>
      </c>
    </row>
    <row r="2544" spans="5:5" x14ac:dyDescent="0.2">
      <c r="E2544">
        <v>2516</v>
      </c>
    </row>
    <row r="2545" spans="5:5" x14ac:dyDescent="0.2">
      <c r="E2545">
        <v>2517</v>
      </c>
    </row>
    <row r="2546" spans="5:5" x14ac:dyDescent="0.2">
      <c r="E2546">
        <v>2518</v>
      </c>
    </row>
    <row r="2547" spans="5:5" x14ac:dyDescent="0.2">
      <c r="E2547">
        <v>2519</v>
      </c>
    </row>
    <row r="2548" spans="5:5" x14ac:dyDescent="0.2">
      <c r="E2548">
        <v>2520</v>
      </c>
    </row>
    <row r="2549" spans="5:5" x14ac:dyDescent="0.2">
      <c r="E2549">
        <v>2521</v>
      </c>
    </row>
    <row r="2550" spans="5:5" x14ac:dyDescent="0.2">
      <c r="E2550">
        <v>2522</v>
      </c>
    </row>
    <row r="2551" spans="5:5" x14ac:dyDescent="0.2">
      <c r="E2551">
        <v>2523</v>
      </c>
    </row>
    <row r="2552" spans="5:5" x14ac:dyDescent="0.2">
      <c r="E2552">
        <v>2524</v>
      </c>
    </row>
    <row r="2553" spans="5:5" x14ac:dyDescent="0.2">
      <c r="E2553">
        <v>2525</v>
      </c>
    </row>
    <row r="2554" spans="5:5" x14ac:dyDescent="0.2">
      <c r="E2554">
        <v>2526</v>
      </c>
    </row>
    <row r="2555" spans="5:5" x14ac:dyDescent="0.2">
      <c r="E2555">
        <v>2527</v>
      </c>
    </row>
    <row r="2556" spans="5:5" x14ac:dyDescent="0.2">
      <c r="E2556">
        <v>2528</v>
      </c>
    </row>
    <row r="2557" spans="5:5" x14ac:dyDescent="0.2">
      <c r="E2557">
        <v>2529</v>
      </c>
    </row>
    <row r="2558" spans="5:5" x14ac:dyDescent="0.2">
      <c r="E2558">
        <v>2530</v>
      </c>
    </row>
    <row r="2559" spans="5:5" x14ac:dyDescent="0.2">
      <c r="E2559">
        <v>2531</v>
      </c>
    </row>
    <row r="2560" spans="5:5" x14ac:dyDescent="0.2">
      <c r="E2560">
        <v>2532</v>
      </c>
    </row>
    <row r="2561" spans="5:5" x14ac:dyDescent="0.2">
      <c r="E2561">
        <v>2533</v>
      </c>
    </row>
    <row r="2562" spans="5:5" x14ac:dyDescent="0.2">
      <c r="E2562">
        <v>2534</v>
      </c>
    </row>
    <row r="2563" spans="5:5" x14ac:dyDescent="0.2">
      <c r="E2563">
        <v>2535</v>
      </c>
    </row>
    <row r="2564" spans="5:5" x14ac:dyDescent="0.2">
      <c r="E2564">
        <v>2536</v>
      </c>
    </row>
    <row r="2565" spans="5:5" x14ac:dyDescent="0.2">
      <c r="E2565">
        <v>2537</v>
      </c>
    </row>
    <row r="2566" spans="5:5" x14ac:dyDescent="0.2">
      <c r="E2566">
        <v>2538</v>
      </c>
    </row>
    <row r="2567" spans="5:5" x14ac:dyDescent="0.2">
      <c r="E2567">
        <v>2539</v>
      </c>
    </row>
    <row r="2568" spans="5:5" x14ac:dyDescent="0.2">
      <c r="E2568">
        <v>2540</v>
      </c>
    </row>
    <row r="2569" spans="5:5" x14ac:dyDescent="0.2">
      <c r="E2569">
        <v>2541</v>
      </c>
    </row>
    <row r="2570" spans="5:5" x14ac:dyDescent="0.2">
      <c r="E2570">
        <v>2542</v>
      </c>
    </row>
    <row r="2571" spans="5:5" x14ac:dyDescent="0.2">
      <c r="E2571">
        <v>2543</v>
      </c>
    </row>
    <row r="2572" spans="5:5" x14ac:dyDescent="0.2">
      <c r="E2572">
        <v>2544</v>
      </c>
    </row>
    <row r="2573" spans="5:5" x14ac:dyDescent="0.2">
      <c r="E2573">
        <v>2545</v>
      </c>
    </row>
    <row r="2574" spans="5:5" x14ac:dyDescent="0.2">
      <c r="E2574">
        <v>2546</v>
      </c>
    </row>
    <row r="2575" spans="5:5" x14ac:dyDescent="0.2">
      <c r="E2575">
        <v>2547</v>
      </c>
    </row>
    <row r="2576" spans="5:5" x14ac:dyDescent="0.2">
      <c r="E2576">
        <v>2548</v>
      </c>
    </row>
    <row r="2577" spans="5:5" x14ac:dyDescent="0.2">
      <c r="E2577">
        <v>2549</v>
      </c>
    </row>
    <row r="2578" spans="5:5" x14ac:dyDescent="0.2">
      <c r="E2578">
        <v>2550</v>
      </c>
    </row>
    <row r="2579" spans="5:5" x14ac:dyDescent="0.2">
      <c r="E2579">
        <v>2551</v>
      </c>
    </row>
    <row r="2580" spans="5:5" x14ac:dyDescent="0.2">
      <c r="E2580">
        <v>2552</v>
      </c>
    </row>
    <row r="2581" spans="5:5" x14ac:dyDescent="0.2">
      <c r="E2581">
        <v>2553</v>
      </c>
    </row>
    <row r="2582" spans="5:5" x14ac:dyDescent="0.2">
      <c r="E2582">
        <v>2554</v>
      </c>
    </row>
    <row r="2583" spans="5:5" x14ac:dyDescent="0.2">
      <c r="E2583">
        <v>2555</v>
      </c>
    </row>
    <row r="2584" spans="5:5" x14ac:dyDescent="0.2">
      <c r="E2584">
        <v>2556</v>
      </c>
    </row>
    <row r="2585" spans="5:5" x14ac:dyDescent="0.2">
      <c r="E2585">
        <v>2557</v>
      </c>
    </row>
    <row r="2586" spans="5:5" x14ac:dyDescent="0.2">
      <c r="E2586">
        <v>2558</v>
      </c>
    </row>
    <row r="2587" spans="5:5" x14ac:dyDescent="0.2">
      <c r="E2587">
        <v>2559</v>
      </c>
    </row>
    <row r="2588" spans="5:5" x14ac:dyDescent="0.2">
      <c r="E2588">
        <v>2560</v>
      </c>
    </row>
    <row r="2589" spans="5:5" x14ac:dyDescent="0.2">
      <c r="E2589">
        <v>2561</v>
      </c>
    </row>
    <row r="2590" spans="5:5" x14ac:dyDescent="0.2">
      <c r="E2590">
        <v>2562</v>
      </c>
    </row>
    <row r="2591" spans="5:5" x14ac:dyDescent="0.2">
      <c r="E2591">
        <v>2563</v>
      </c>
    </row>
    <row r="2592" spans="5:5" x14ac:dyDescent="0.2">
      <c r="E2592">
        <v>2564</v>
      </c>
    </row>
    <row r="2593" spans="5:5" x14ac:dyDescent="0.2">
      <c r="E2593">
        <v>2565</v>
      </c>
    </row>
    <row r="2594" spans="5:5" x14ac:dyDescent="0.2">
      <c r="E2594">
        <v>2566</v>
      </c>
    </row>
    <row r="2595" spans="5:5" x14ac:dyDescent="0.2">
      <c r="E2595">
        <v>2567</v>
      </c>
    </row>
    <row r="2596" spans="5:5" x14ac:dyDescent="0.2">
      <c r="E2596">
        <v>2568</v>
      </c>
    </row>
    <row r="2597" spans="5:5" x14ac:dyDescent="0.2">
      <c r="E2597">
        <v>2569</v>
      </c>
    </row>
    <row r="2598" spans="5:5" x14ac:dyDescent="0.2">
      <c r="E2598">
        <v>2570</v>
      </c>
    </row>
    <row r="2599" spans="5:5" x14ac:dyDescent="0.2">
      <c r="E2599">
        <v>2571</v>
      </c>
    </row>
    <row r="2600" spans="5:5" x14ac:dyDescent="0.2">
      <c r="E2600">
        <v>2572</v>
      </c>
    </row>
    <row r="2601" spans="5:5" x14ac:dyDescent="0.2">
      <c r="E2601">
        <v>2573</v>
      </c>
    </row>
    <row r="2602" spans="5:5" x14ac:dyDescent="0.2">
      <c r="E2602">
        <v>2574</v>
      </c>
    </row>
    <row r="2603" spans="5:5" x14ac:dyDescent="0.2">
      <c r="E2603">
        <v>2575</v>
      </c>
    </row>
    <row r="2604" spans="5:5" x14ac:dyDescent="0.2">
      <c r="E2604">
        <v>2576</v>
      </c>
    </row>
    <row r="2605" spans="5:5" x14ac:dyDescent="0.2">
      <c r="E2605">
        <v>2577</v>
      </c>
    </row>
    <row r="2606" spans="5:5" x14ac:dyDescent="0.2">
      <c r="E2606">
        <v>2578</v>
      </c>
    </row>
    <row r="2607" spans="5:5" x14ac:dyDescent="0.2">
      <c r="E2607">
        <v>2579</v>
      </c>
    </row>
    <row r="2608" spans="5:5" x14ac:dyDescent="0.2">
      <c r="E2608">
        <v>2580</v>
      </c>
    </row>
    <row r="2609" spans="5:5" x14ac:dyDescent="0.2">
      <c r="E2609">
        <v>2581</v>
      </c>
    </row>
    <row r="2610" spans="5:5" x14ac:dyDescent="0.2">
      <c r="E2610">
        <v>2582</v>
      </c>
    </row>
    <row r="2611" spans="5:5" x14ac:dyDescent="0.2">
      <c r="E2611">
        <v>2583</v>
      </c>
    </row>
    <row r="2612" spans="5:5" x14ac:dyDescent="0.2">
      <c r="E2612">
        <v>2584</v>
      </c>
    </row>
    <row r="2613" spans="5:5" x14ac:dyDescent="0.2">
      <c r="E2613">
        <v>2585</v>
      </c>
    </row>
    <row r="2614" spans="5:5" x14ac:dyDescent="0.2">
      <c r="E2614">
        <v>2586</v>
      </c>
    </row>
    <row r="2615" spans="5:5" x14ac:dyDescent="0.2">
      <c r="E2615">
        <v>2587</v>
      </c>
    </row>
    <row r="2616" spans="5:5" x14ac:dyDescent="0.2">
      <c r="E2616">
        <v>2588</v>
      </c>
    </row>
    <row r="2617" spans="5:5" x14ac:dyDescent="0.2">
      <c r="E2617">
        <v>2589</v>
      </c>
    </row>
    <row r="2618" spans="5:5" x14ac:dyDescent="0.2">
      <c r="E2618">
        <v>2590</v>
      </c>
    </row>
    <row r="2619" spans="5:5" x14ac:dyDescent="0.2">
      <c r="E2619">
        <v>2591</v>
      </c>
    </row>
    <row r="2620" spans="5:5" x14ac:dyDescent="0.2">
      <c r="E2620">
        <v>2592</v>
      </c>
    </row>
    <row r="2621" spans="5:5" x14ac:dyDescent="0.2">
      <c r="E2621">
        <v>2593</v>
      </c>
    </row>
    <row r="2622" spans="5:5" x14ac:dyDescent="0.2">
      <c r="E2622">
        <v>2594</v>
      </c>
    </row>
    <row r="2623" spans="5:5" x14ac:dyDescent="0.2">
      <c r="E2623">
        <v>2595</v>
      </c>
    </row>
    <row r="2624" spans="5:5" x14ac:dyDescent="0.2">
      <c r="E2624">
        <v>2596</v>
      </c>
    </row>
    <row r="2625" spans="5:5" x14ac:dyDescent="0.2">
      <c r="E2625">
        <v>2597</v>
      </c>
    </row>
    <row r="2626" spans="5:5" x14ac:dyDescent="0.2">
      <c r="E2626">
        <v>2598</v>
      </c>
    </row>
    <row r="2627" spans="5:5" x14ac:dyDescent="0.2">
      <c r="E2627">
        <v>2599</v>
      </c>
    </row>
    <row r="2628" spans="5:5" x14ac:dyDescent="0.2">
      <c r="E2628">
        <v>2600</v>
      </c>
    </row>
    <row r="2629" spans="5:5" x14ac:dyDescent="0.2">
      <c r="E2629">
        <v>2601</v>
      </c>
    </row>
    <row r="2630" spans="5:5" x14ac:dyDescent="0.2">
      <c r="E2630">
        <v>2602</v>
      </c>
    </row>
    <row r="2631" spans="5:5" x14ac:dyDescent="0.2">
      <c r="E2631">
        <v>2603</v>
      </c>
    </row>
    <row r="2632" spans="5:5" x14ac:dyDescent="0.2">
      <c r="E2632">
        <v>2604</v>
      </c>
    </row>
    <row r="2633" spans="5:5" x14ac:dyDescent="0.2">
      <c r="E2633">
        <v>2605</v>
      </c>
    </row>
    <row r="2634" spans="5:5" x14ac:dyDescent="0.2">
      <c r="E2634">
        <v>2606</v>
      </c>
    </row>
    <row r="2635" spans="5:5" x14ac:dyDescent="0.2">
      <c r="E2635">
        <v>2607</v>
      </c>
    </row>
    <row r="2636" spans="5:5" x14ac:dyDescent="0.2">
      <c r="E2636">
        <v>2608</v>
      </c>
    </row>
    <row r="2637" spans="5:5" x14ac:dyDescent="0.2">
      <c r="E2637">
        <v>2609</v>
      </c>
    </row>
    <row r="2638" spans="5:5" x14ac:dyDescent="0.2">
      <c r="E2638">
        <v>2610</v>
      </c>
    </row>
    <row r="2639" spans="5:5" x14ac:dyDescent="0.2">
      <c r="E2639">
        <v>2611</v>
      </c>
    </row>
    <row r="2640" spans="5:5" x14ac:dyDescent="0.2">
      <c r="E2640">
        <v>2612</v>
      </c>
    </row>
    <row r="2641" spans="5:5" x14ac:dyDescent="0.2">
      <c r="E2641">
        <v>2613</v>
      </c>
    </row>
    <row r="2642" spans="5:5" x14ac:dyDescent="0.2">
      <c r="E2642">
        <v>2614</v>
      </c>
    </row>
    <row r="2643" spans="5:5" x14ac:dyDescent="0.2">
      <c r="E2643">
        <v>2615</v>
      </c>
    </row>
    <row r="2644" spans="5:5" x14ac:dyDescent="0.2">
      <c r="E2644">
        <v>2616</v>
      </c>
    </row>
    <row r="2645" spans="5:5" x14ac:dyDescent="0.2">
      <c r="E2645">
        <v>2617</v>
      </c>
    </row>
    <row r="2646" spans="5:5" x14ac:dyDescent="0.2">
      <c r="E2646">
        <v>2618</v>
      </c>
    </row>
    <row r="2647" spans="5:5" x14ac:dyDescent="0.2">
      <c r="E2647">
        <v>2619</v>
      </c>
    </row>
    <row r="2648" spans="5:5" x14ac:dyDescent="0.2">
      <c r="E2648">
        <v>2620</v>
      </c>
    </row>
    <row r="2649" spans="5:5" x14ac:dyDescent="0.2">
      <c r="E2649">
        <v>2621</v>
      </c>
    </row>
    <row r="2650" spans="5:5" x14ac:dyDescent="0.2">
      <c r="E2650">
        <v>2622</v>
      </c>
    </row>
    <row r="2651" spans="5:5" x14ac:dyDescent="0.2">
      <c r="E2651">
        <v>2623</v>
      </c>
    </row>
    <row r="2652" spans="5:5" x14ac:dyDescent="0.2">
      <c r="E2652">
        <v>2624</v>
      </c>
    </row>
    <row r="2653" spans="5:5" x14ac:dyDescent="0.2">
      <c r="E2653">
        <v>2625</v>
      </c>
    </row>
    <row r="2654" spans="5:5" x14ac:dyDescent="0.2">
      <c r="E2654">
        <v>2626</v>
      </c>
    </row>
    <row r="2655" spans="5:5" x14ac:dyDescent="0.2">
      <c r="E2655">
        <v>2627</v>
      </c>
    </row>
    <row r="2656" spans="5:5" x14ac:dyDescent="0.2">
      <c r="E2656">
        <v>2628</v>
      </c>
    </row>
    <row r="2657" spans="5:5" x14ac:dyDescent="0.2">
      <c r="E2657">
        <v>2629</v>
      </c>
    </row>
    <row r="2658" spans="5:5" x14ac:dyDescent="0.2">
      <c r="E2658">
        <v>2630</v>
      </c>
    </row>
    <row r="2659" spans="5:5" x14ac:dyDescent="0.2">
      <c r="E2659">
        <v>2631</v>
      </c>
    </row>
    <row r="2660" spans="5:5" x14ac:dyDescent="0.2">
      <c r="E2660">
        <v>2632</v>
      </c>
    </row>
    <row r="2661" spans="5:5" x14ac:dyDescent="0.2">
      <c r="E2661">
        <v>2633</v>
      </c>
    </row>
    <row r="2662" spans="5:5" x14ac:dyDescent="0.2">
      <c r="E2662">
        <v>2634</v>
      </c>
    </row>
    <row r="2663" spans="5:5" x14ac:dyDescent="0.2">
      <c r="E2663">
        <v>2635</v>
      </c>
    </row>
    <row r="2664" spans="5:5" x14ac:dyDescent="0.2">
      <c r="E2664">
        <v>2636</v>
      </c>
    </row>
    <row r="2665" spans="5:5" x14ac:dyDescent="0.2">
      <c r="E2665">
        <v>2637</v>
      </c>
    </row>
    <row r="2666" spans="5:5" x14ac:dyDescent="0.2">
      <c r="E2666">
        <v>2638</v>
      </c>
    </row>
    <row r="2667" spans="5:5" x14ac:dyDescent="0.2">
      <c r="E2667">
        <v>2639</v>
      </c>
    </row>
    <row r="2668" spans="5:5" x14ac:dyDescent="0.2">
      <c r="E2668">
        <v>2640</v>
      </c>
    </row>
    <row r="2669" spans="5:5" x14ac:dyDescent="0.2">
      <c r="E2669">
        <v>2641</v>
      </c>
    </row>
    <row r="2670" spans="5:5" x14ac:dyDescent="0.2">
      <c r="E2670">
        <v>2642</v>
      </c>
    </row>
    <row r="2671" spans="5:5" x14ac:dyDescent="0.2">
      <c r="E2671">
        <v>2643</v>
      </c>
    </row>
    <row r="2672" spans="5:5" x14ac:dyDescent="0.2">
      <c r="E2672">
        <v>2644</v>
      </c>
    </row>
    <row r="2673" spans="5:5" x14ac:dyDescent="0.2">
      <c r="E2673">
        <v>2645</v>
      </c>
    </row>
    <row r="2674" spans="5:5" x14ac:dyDescent="0.2">
      <c r="E2674">
        <v>2646</v>
      </c>
    </row>
    <row r="2675" spans="5:5" x14ac:dyDescent="0.2">
      <c r="E2675">
        <v>2647</v>
      </c>
    </row>
    <row r="2676" spans="5:5" x14ac:dyDescent="0.2">
      <c r="E2676">
        <v>2648</v>
      </c>
    </row>
    <row r="2677" spans="5:5" x14ac:dyDescent="0.2">
      <c r="E2677">
        <v>2649</v>
      </c>
    </row>
    <row r="2678" spans="5:5" x14ac:dyDescent="0.2">
      <c r="E2678">
        <v>2650</v>
      </c>
    </row>
    <row r="2679" spans="5:5" x14ac:dyDescent="0.2">
      <c r="E2679">
        <v>2651</v>
      </c>
    </row>
    <row r="2680" spans="5:5" x14ac:dyDescent="0.2">
      <c r="E2680">
        <v>2652</v>
      </c>
    </row>
    <row r="2681" spans="5:5" x14ac:dyDescent="0.2">
      <c r="E2681">
        <v>2653</v>
      </c>
    </row>
    <row r="2682" spans="5:5" x14ac:dyDescent="0.2">
      <c r="E2682">
        <v>2654</v>
      </c>
    </row>
    <row r="2683" spans="5:5" x14ac:dyDescent="0.2">
      <c r="E2683">
        <v>2655</v>
      </c>
    </row>
    <row r="2684" spans="5:5" x14ac:dyDescent="0.2">
      <c r="E2684">
        <v>2656</v>
      </c>
    </row>
    <row r="2685" spans="5:5" x14ac:dyDescent="0.2">
      <c r="E2685">
        <v>2657</v>
      </c>
    </row>
    <row r="2686" spans="5:5" x14ac:dyDescent="0.2">
      <c r="E2686">
        <v>2658</v>
      </c>
    </row>
    <row r="2687" spans="5:5" x14ac:dyDescent="0.2">
      <c r="E2687">
        <v>2659</v>
      </c>
    </row>
    <row r="2688" spans="5:5" x14ac:dyDescent="0.2">
      <c r="E2688">
        <v>2660</v>
      </c>
    </row>
    <row r="2689" spans="5:5" x14ac:dyDescent="0.2">
      <c r="E2689">
        <v>2661</v>
      </c>
    </row>
    <row r="2690" spans="5:5" x14ac:dyDescent="0.2">
      <c r="E2690">
        <v>2662</v>
      </c>
    </row>
    <row r="2691" spans="5:5" x14ac:dyDescent="0.2">
      <c r="E2691">
        <v>2663</v>
      </c>
    </row>
    <row r="2692" spans="5:5" x14ac:dyDescent="0.2">
      <c r="E2692">
        <v>2664</v>
      </c>
    </row>
    <row r="2693" spans="5:5" x14ac:dyDescent="0.2">
      <c r="E2693">
        <v>2665</v>
      </c>
    </row>
    <row r="2694" spans="5:5" x14ac:dyDescent="0.2">
      <c r="E2694">
        <v>2666</v>
      </c>
    </row>
    <row r="2695" spans="5:5" x14ac:dyDescent="0.2">
      <c r="E2695">
        <v>2667</v>
      </c>
    </row>
    <row r="2696" spans="5:5" x14ac:dyDescent="0.2">
      <c r="E2696">
        <v>2668</v>
      </c>
    </row>
    <row r="2697" spans="5:5" x14ac:dyDescent="0.2">
      <c r="E2697">
        <v>2669</v>
      </c>
    </row>
    <row r="2698" spans="5:5" x14ac:dyDescent="0.2">
      <c r="E2698">
        <v>2670</v>
      </c>
    </row>
    <row r="2699" spans="5:5" x14ac:dyDescent="0.2">
      <c r="E2699">
        <v>2671</v>
      </c>
    </row>
    <row r="2700" spans="5:5" x14ac:dyDescent="0.2">
      <c r="E2700">
        <v>2672</v>
      </c>
    </row>
    <row r="2701" spans="5:5" x14ac:dyDescent="0.2">
      <c r="E2701">
        <v>2673</v>
      </c>
    </row>
    <row r="2702" spans="5:5" x14ac:dyDescent="0.2">
      <c r="E2702">
        <v>2674</v>
      </c>
    </row>
    <row r="2703" spans="5:5" x14ac:dyDescent="0.2">
      <c r="E2703">
        <v>2675</v>
      </c>
    </row>
    <row r="2704" spans="5:5" x14ac:dyDescent="0.2">
      <c r="E2704">
        <v>2676</v>
      </c>
    </row>
    <row r="2705" spans="5:5" x14ac:dyDescent="0.2">
      <c r="E2705">
        <v>2677</v>
      </c>
    </row>
    <row r="2706" spans="5:5" x14ac:dyDescent="0.2">
      <c r="E2706">
        <v>2678</v>
      </c>
    </row>
    <row r="2707" spans="5:5" x14ac:dyDescent="0.2">
      <c r="E2707">
        <v>2679</v>
      </c>
    </row>
    <row r="2708" spans="5:5" x14ac:dyDescent="0.2">
      <c r="E2708">
        <v>2680</v>
      </c>
    </row>
    <row r="2709" spans="5:5" x14ac:dyDescent="0.2">
      <c r="E2709">
        <v>2681</v>
      </c>
    </row>
    <row r="2710" spans="5:5" x14ac:dyDescent="0.2">
      <c r="E2710">
        <v>2682</v>
      </c>
    </row>
    <row r="2711" spans="5:5" x14ac:dyDescent="0.2">
      <c r="E2711">
        <v>2683</v>
      </c>
    </row>
    <row r="2712" spans="5:5" x14ac:dyDescent="0.2">
      <c r="E2712">
        <v>2684</v>
      </c>
    </row>
    <row r="2713" spans="5:5" x14ac:dyDescent="0.2">
      <c r="E2713">
        <v>2685</v>
      </c>
    </row>
    <row r="2714" spans="5:5" x14ac:dyDescent="0.2">
      <c r="E2714">
        <v>2686</v>
      </c>
    </row>
    <row r="2715" spans="5:5" x14ac:dyDescent="0.2">
      <c r="E2715">
        <v>2687</v>
      </c>
    </row>
    <row r="2716" spans="5:5" x14ac:dyDescent="0.2">
      <c r="E2716">
        <v>2688</v>
      </c>
    </row>
    <row r="2717" spans="5:5" x14ac:dyDescent="0.2">
      <c r="E2717">
        <v>2689</v>
      </c>
    </row>
    <row r="2718" spans="5:5" x14ac:dyDescent="0.2">
      <c r="E2718">
        <v>2690</v>
      </c>
    </row>
    <row r="2719" spans="5:5" x14ac:dyDescent="0.2">
      <c r="E2719">
        <v>2691</v>
      </c>
    </row>
    <row r="2720" spans="5:5" x14ac:dyDescent="0.2">
      <c r="E2720">
        <v>2692</v>
      </c>
    </row>
    <row r="2721" spans="5:5" x14ac:dyDescent="0.2">
      <c r="E2721">
        <v>2693</v>
      </c>
    </row>
    <row r="2722" spans="5:5" x14ac:dyDescent="0.2">
      <c r="E2722">
        <v>2694</v>
      </c>
    </row>
    <row r="2723" spans="5:5" x14ac:dyDescent="0.2">
      <c r="E2723">
        <v>2695</v>
      </c>
    </row>
    <row r="2724" spans="5:5" x14ac:dyDescent="0.2">
      <c r="E2724">
        <v>2696</v>
      </c>
    </row>
    <row r="2725" spans="5:5" x14ac:dyDescent="0.2">
      <c r="E2725">
        <v>2697</v>
      </c>
    </row>
    <row r="2726" spans="5:5" x14ac:dyDescent="0.2">
      <c r="E2726">
        <v>2698</v>
      </c>
    </row>
    <row r="2727" spans="5:5" x14ac:dyDescent="0.2">
      <c r="E2727">
        <v>2699</v>
      </c>
    </row>
    <row r="2728" spans="5:5" x14ac:dyDescent="0.2">
      <c r="E2728">
        <v>2700</v>
      </c>
    </row>
    <row r="2729" spans="5:5" x14ac:dyDescent="0.2">
      <c r="E2729">
        <v>2701</v>
      </c>
    </row>
    <row r="2730" spans="5:5" x14ac:dyDescent="0.2">
      <c r="E2730">
        <v>2702</v>
      </c>
    </row>
    <row r="2731" spans="5:5" x14ac:dyDescent="0.2">
      <c r="E2731">
        <v>2703</v>
      </c>
    </row>
    <row r="2732" spans="5:5" x14ac:dyDescent="0.2">
      <c r="E2732">
        <v>2704</v>
      </c>
    </row>
    <row r="2733" spans="5:5" x14ac:dyDescent="0.2">
      <c r="E2733">
        <v>2705</v>
      </c>
    </row>
    <row r="2734" spans="5:5" x14ac:dyDescent="0.2">
      <c r="E2734">
        <v>2706</v>
      </c>
    </row>
    <row r="2735" spans="5:5" x14ac:dyDescent="0.2">
      <c r="E2735">
        <v>2707</v>
      </c>
    </row>
    <row r="2736" spans="5:5" x14ac:dyDescent="0.2">
      <c r="E2736">
        <v>2708</v>
      </c>
    </row>
    <row r="2737" spans="5:5" x14ac:dyDescent="0.2">
      <c r="E2737">
        <v>2709</v>
      </c>
    </row>
    <row r="2738" spans="5:5" x14ac:dyDescent="0.2">
      <c r="E2738">
        <v>2710</v>
      </c>
    </row>
    <row r="2739" spans="5:5" x14ac:dyDescent="0.2">
      <c r="E2739">
        <v>2711</v>
      </c>
    </row>
    <row r="2740" spans="5:5" x14ac:dyDescent="0.2">
      <c r="E2740">
        <v>2712</v>
      </c>
    </row>
    <row r="2741" spans="5:5" x14ac:dyDescent="0.2">
      <c r="E2741">
        <v>2713</v>
      </c>
    </row>
    <row r="2742" spans="5:5" x14ac:dyDescent="0.2">
      <c r="E2742">
        <v>2714</v>
      </c>
    </row>
    <row r="2743" spans="5:5" x14ac:dyDescent="0.2">
      <c r="E2743">
        <v>2715</v>
      </c>
    </row>
    <row r="2744" spans="5:5" x14ac:dyDescent="0.2">
      <c r="E2744">
        <v>2716</v>
      </c>
    </row>
    <row r="2745" spans="5:5" x14ac:dyDescent="0.2">
      <c r="E2745">
        <v>2717</v>
      </c>
    </row>
    <row r="2746" spans="5:5" x14ac:dyDescent="0.2">
      <c r="E2746">
        <v>2718</v>
      </c>
    </row>
    <row r="2747" spans="5:5" x14ac:dyDescent="0.2">
      <c r="E2747">
        <v>2719</v>
      </c>
    </row>
    <row r="2748" spans="5:5" x14ac:dyDescent="0.2">
      <c r="E2748">
        <v>2720</v>
      </c>
    </row>
    <row r="2749" spans="5:5" x14ac:dyDescent="0.2">
      <c r="E2749">
        <v>2721</v>
      </c>
    </row>
    <row r="2750" spans="5:5" x14ac:dyDescent="0.2">
      <c r="E2750">
        <v>2722</v>
      </c>
    </row>
    <row r="2751" spans="5:5" x14ac:dyDescent="0.2">
      <c r="E2751">
        <v>2723</v>
      </c>
    </row>
    <row r="2752" spans="5:5" x14ac:dyDescent="0.2">
      <c r="E2752">
        <v>2724</v>
      </c>
    </row>
    <row r="2753" spans="5:5" x14ac:dyDescent="0.2">
      <c r="E2753">
        <v>2725</v>
      </c>
    </row>
    <row r="2754" spans="5:5" x14ac:dyDescent="0.2">
      <c r="E2754">
        <v>2726</v>
      </c>
    </row>
    <row r="2755" spans="5:5" x14ac:dyDescent="0.2">
      <c r="E2755">
        <v>2727</v>
      </c>
    </row>
    <row r="2756" spans="5:5" x14ac:dyDescent="0.2">
      <c r="E2756">
        <v>2728</v>
      </c>
    </row>
    <row r="2757" spans="5:5" x14ac:dyDescent="0.2">
      <c r="E2757">
        <v>2729</v>
      </c>
    </row>
    <row r="2758" spans="5:5" x14ac:dyDescent="0.2">
      <c r="E2758">
        <v>2730</v>
      </c>
    </row>
    <row r="2759" spans="5:5" x14ac:dyDescent="0.2">
      <c r="E2759">
        <v>2731</v>
      </c>
    </row>
    <row r="2760" spans="5:5" x14ac:dyDescent="0.2">
      <c r="E2760">
        <v>2732</v>
      </c>
    </row>
    <row r="2761" spans="5:5" x14ac:dyDescent="0.2">
      <c r="E2761">
        <v>2733</v>
      </c>
    </row>
    <row r="2762" spans="5:5" x14ac:dyDescent="0.2">
      <c r="E2762">
        <v>2734</v>
      </c>
    </row>
    <row r="2763" spans="5:5" x14ac:dyDescent="0.2">
      <c r="E2763">
        <v>2735</v>
      </c>
    </row>
    <row r="2764" spans="5:5" x14ac:dyDescent="0.2">
      <c r="E2764">
        <v>2736</v>
      </c>
    </row>
    <row r="2765" spans="5:5" x14ac:dyDescent="0.2">
      <c r="E2765">
        <v>2737</v>
      </c>
    </row>
    <row r="2766" spans="5:5" x14ac:dyDescent="0.2">
      <c r="E2766">
        <v>2738</v>
      </c>
    </row>
    <row r="2767" spans="5:5" x14ac:dyDescent="0.2">
      <c r="E2767">
        <v>2739</v>
      </c>
    </row>
    <row r="2768" spans="5:5" x14ac:dyDescent="0.2">
      <c r="E2768">
        <v>2740</v>
      </c>
    </row>
    <row r="2769" spans="5:5" x14ac:dyDescent="0.2">
      <c r="E2769">
        <v>2741</v>
      </c>
    </row>
    <row r="2770" spans="5:5" x14ac:dyDescent="0.2">
      <c r="E2770">
        <v>2742</v>
      </c>
    </row>
    <row r="2771" spans="5:5" x14ac:dyDescent="0.2">
      <c r="E2771">
        <v>2743</v>
      </c>
    </row>
    <row r="2772" spans="5:5" x14ac:dyDescent="0.2">
      <c r="E2772">
        <v>2744</v>
      </c>
    </row>
    <row r="2773" spans="5:5" x14ac:dyDescent="0.2">
      <c r="E2773">
        <v>2745</v>
      </c>
    </row>
    <row r="2774" spans="5:5" x14ac:dyDescent="0.2">
      <c r="E2774">
        <v>2746</v>
      </c>
    </row>
    <row r="2775" spans="5:5" x14ac:dyDescent="0.2">
      <c r="E2775">
        <v>2747</v>
      </c>
    </row>
    <row r="2776" spans="5:5" x14ac:dyDescent="0.2">
      <c r="E2776">
        <v>2748</v>
      </c>
    </row>
    <row r="2777" spans="5:5" x14ac:dyDescent="0.2">
      <c r="E2777">
        <v>2749</v>
      </c>
    </row>
    <row r="2778" spans="5:5" x14ac:dyDescent="0.2">
      <c r="E2778">
        <v>2750</v>
      </c>
    </row>
    <row r="2779" spans="5:5" x14ac:dyDescent="0.2">
      <c r="E2779">
        <v>2751</v>
      </c>
    </row>
    <row r="2780" spans="5:5" x14ac:dyDescent="0.2">
      <c r="E2780">
        <v>2752</v>
      </c>
    </row>
    <row r="2781" spans="5:5" x14ac:dyDescent="0.2">
      <c r="E2781">
        <v>2753</v>
      </c>
    </row>
    <row r="2782" spans="5:5" x14ac:dyDescent="0.2">
      <c r="E2782">
        <v>2754</v>
      </c>
    </row>
    <row r="2783" spans="5:5" x14ac:dyDescent="0.2">
      <c r="E2783">
        <v>2755</v>
      </c>
    </row>
    <row r="2784" spans="5:5" x14ac:dyDescent="0.2">
      <c r="E2784">
        <v>2756</v>
      </c>
    </row>
    <row r="2785" spans="5:5" x14ac:dyDescent="0.2">
      <c r="E2785">
        <v>2757</v>
      </c>
    </row>
    <row r="2786" spans="5:5" x14ac:dyDescent="0.2">
      <c r="E2786">
        <v>2758</v>
      </c>
    </row>
    <row r="2787" spans="5:5" x14ac:dyDescent="0.2">
      <c r="E2787">
        <v>2759</v>
      </c>
    </row>
    <row r="2788" spans="5:5" x14ac:dyDescent="0.2">
      <c r="E2788">
        <v>2760</v>
      </c>
    </row>
    <row r="2789" spans="5:5" x14ac:dyDescent="0.2">
      <c r="E2789">
        <v>2761</v>
      </c>
    </row>
    <row r="2790" spans="5:5" x14ac:dyDescent="0.2">
      <c r="E2790">
        <v>2762</v>
      </c>
    </row>
    <row r="2791" spans="5:5" x14ac:dyDescent="0.2">
      <c r="E2791">
        <v>2763</v>
      </c>
    </row>
    <row r="2792" spans="5:5" x14ac:dyDescent="0.2">
      <c r="E2792">
        <v>2764</v>
      </c>
    </row>
    <row r="2793" spans="5:5" x14ac:dyDescent="0.2">
      <c r="E2793">
        <v>2765</v>
      </c>
    </row>
    <row r="2794" spans="5:5" x14ac:dyDescent="0.2">
      <c r="E2794">
        <v>2766</v>
      </c>
    </row>
    <row r="2795" spans="5:5" x14ac:dyDescent="0.2">
      <c r="E2795">
        <v>2767</v>
      </c>
    </row>
    <row r="2796" spans="5:5" x14ac:dyDescent="0.2">
      <c r="E2796">
        <v>2768</v>
      </c>
    </row>
    <row r="2797" spans="5:5" x14ac:dyDescent="0.2">
      <c r="E2797">
        <v>2769</v>
      </c>
    </row>
    <row r="2798" spans="5:5" x14ac:dyDescent="0.2">
      <c r="E2798">
        <v>2770</v>
      </c>
    </row>
    <row r="2799" spans="5:5" x14ac:dyDescent="0.2">
      <c r="E2799">
        <v>2771</v>
      </c>
    </row>
    <row r="2800" spans="5:5" x14ac:dyDescent="0.2">
      <c r="E2800">
        <v>2772</v>
      </c>
    </row>
    <row r="2801" spans="5:5" x14ac:dyDescent="0.2">
      <c r="E2801">
        <v>2773</v>
      </c>
    </row>
    <row r="2802" spans="5:5" x14ac:dyDescent="0.2">
      <c r="E2802">
        <v>2774</v>
      </c>
    </row>
    <row r="2803" spans="5:5" x14ac:dyDescent="0.2">
      <c r="E2803">
        <v>2775</v>
      </c>
    </row>
    <row r="2804" spans="5:5" x14ac:dyDescent="0.2">
      <c r="E2804">
        <v>2776</v>
      </c>
    </row>
    <row r="2805" spans="5:5" x14ac:dyDescent="0.2">
      <c r="E2805">
        <v>2777</v>
      </c>
    </row>
    <row r="2806" spans="5:5" x14ac:dyDescent="0.2">
      <c r="E2806">
        <v>2778</v>
      </c>
    </row>
    <row r="2807" spans="5:5" x14ac:dyDescent="0.2">
      <c r="E2807">
        <v>2779</v>
      </c>
    </row>
    <row r="2808" spans="5:5" x14ac:dyDescent="0.2">
      <c r="E2808">
        <v>2780</v>
      </c>
    </row>
    <row r="2809" spans="5:5" x14ac:dyDescent="0.2">
      <c r="E2809">
        <v>2781</v>
      </c>
    </row>
    <row r="2810" spans="5:5" x14ac:dyDescent="0.2">
      <c r="E2810">
        <v>2782</v>
      </c>
    </row>
    <row r="2811" spans="5:5" x14ac:dyDescent="0.2">
      <c r="E2811">
        <v>2783</v>
      </c>
    </row>
    <row r="2812" spans="5:5" x14ac:dyDescent="0.2">
      <c r="E2812">
        <v>2784</v>
      </c>
    </row>
    <row r="2813" spans="5:5" x14ac:dyDescent="0.2">
      <c r="E2813">
        <v>2785</v>
      </c>
    </row>
    <row r="2814" spans="5:5" x14ac:dyDescent="0.2">
      <c r="E2814">
        <v>2786</v>
      </c>
    </row>
    <row r="2815" spans="5:5" x14ac:dyDescent="0.2">
      <c r="E2815">
        <v>2787</v>
      </c>
    </row>
    <row r="2816" spans="5:5" x14ac:dyDescent="0.2">
      <c r="E2816">
        <v>2788</v>
      </c>
    </row>
    <row r="2817" spans="5:5" x14ac:dyDescent="0.2">
      <c r="E2817">
        <v>2789</v>
      </c>
    </row>
    <row r="2818" spans="5:5" x14ac:dyDescent="0.2">
      <c r="E2818">
        <v>2790</v>
      </c>
    </row>
    <row r="2819" spans="5:5" x14ac:dyDescent="0.2">
      <c r="E2819">
        <v>2791</v>
      </c>
    </row>
    <row r="2820" spans="5:5" x14ac:dyDescent="0.2">
      <c r="E2820">
        <v>2792</v>
      </c>
    </row>
    <row r="2821" spans="5:5" x14ac:dyDescent="0.2">
      <c r="E2821">
        <v>2793</v>
      </c>
    </row>
    <row r="2822" spans="5:5" x14ac:dyDescent="0.2">
      <c r="E2822">
        <v>2794</v>
      </c>
    </row>
    <row r="2823" spans="5:5" x14ac:dyDescent="0.2">
      <c r="E2823">
        <v>2795</v>
      </c>
    </row>
    <row r="2824" spans="5:5" x14ac:dyDescent="0.2">
      <c r="E2824">
        <v>2796</v>
      </c>
    </row>
    <row r="2825" spans="5:5" x14ac:dyDescent="0.2">
      <c r="E2825">
        <v>2797</v>
      </c>
    </row>
    <row r="2826" spans="5:5" x14ac:dyDescent="0.2">
      <c r="E2826">
        <v>2798</v>
      </c>
    </row>
    <row r="2827" spans="5:5" x14ac:dyDescent="0.2">
      <c r="E2827">
        <v>2799</v>
      </c>
    </row>
    <row r="2828" spans="5:5" x14ac:dyDescent="0.2">
      <c r="E2828">
        <v>2800</v>
      </c>
    </row>
    <row r="2829" spans="5:5" x14ac:dyDescent="0.2">
      <c r="E2829">
        <v>2801</v>
      </c>
    </row>
    <row r="2830" spans="5:5" x14ac:dyDescent="0.2">
      <c r="E2830">
        <v>2802</v>
      </c>
    </row>
    <row r="2831" spans="5:5" x14ac:dyDescent="0.2">
      <c r="E2831">
        <v>2803</v>
      </c>
    </row>
    <row r="2832" spans="5:5" x14ac:dyDescent="0.2">
      <c r="E2832">
        <v>2804</v>
      </c>
    </row>
    <row r="2833" spans="5:5" x14ac:dyDescent="0.2">
      <c r="E2833">
        <v>2805</v>
      </c>
    </row>
    <row r="2834" spans="5:5" x14ac:dyDescent="0.2">
      <c r="E2834">
        <v>2806</v>
      </c>
    </row>
    <row r="2835" spans="5:5" x14ac:dyDescent="0.2">
      <c r="E2835">
        <v>2807</v>
      </c>
    </row>
    <row r="2836" spans="5:5" x14ac:dyDescent="0.2">
      <c r="E2836">
        <v>2808</v>
      </c>
    </row>
    <row r="2837" spans="5:5" x14ac:dyDescent="0.2">
      <c r="E2837">
        <v>2809</v>
      </c>
    </row>
    <row r="2838" spans="5:5" x14ac:dyDescent="0.2">
      <c r="E2838">
        <v>2810</v>
      </c>
    </row>
    <row r="2839" spans="5:5" x14ac:dyDescent="0.2">
      <c r="E2839">
        <v>2811</v>
      </c>
    </row>
    <row r="2840" spans="5:5" x14ac:dyDescent="0.2">
      <c r="E2840">
        <v>2812</v>
      </c>
    </row>
    <row r="2841" spans="5:5" x14ac:dyDescent="0.2">
      <c r="E2841">
        <v>2813</v>
      </c>
    </row>
    <row r="2842" spans="5:5" x14ac:dyDescent="0.2">
      <c r="E2842">
        <v>2814</v>
      </c>
    </row>
    <row r="2843" spans="5:5" x14ac:dyDescent="0.2">
      <c r="E2843">
        <v>2815</v>
      </c>
    </row>
    <row r="2844" spans="5:5" x14ac:dyDescent="0.2">
      <c r="E2844">
        <v>2816</v>
      </c>
    </row>
    <row r="2845" spans="5:5" x14ac:dyDescent="0.2">
      <c r="E2845">
        <v>2817</v>
      </c>
    </row>
    <row r="2846" spans="5:5" x14ac:dyDescent="0.2">
      <c r="E2846">
        <v>2818</v>
      </c>
    </row>
    <row r="2847" spans="5:5" x14ac:dyDescent="0.2">
      <c r="E2847">
        <v>2819</v>
      </c>
    </row>
    <row r="2848" spans="5:5" x14ac:dyDescent="0.2">
      <c r="E2848">
        <v>2820</v>
      </c>
    </row>
    <row r="2849" spans="5:5" x14ac:dyDescent="0.2">
      <c r="E2849">
        <v>2821</v>
      </c>
    </row>
    <row r="2850" spans="5:5" x14ac:dyDescent="0.2">
      <c r="E2850">
        <v>2822</v>
      </c>
    </row>
    <row r="2851" spans="5:5" x14ac:dyDescent="0.2">
      <c r="E2851">
        <v>2823</v>
      </c>
    </row>
    <row r="2852" spans="5:5" x14ac:dyDescent="0.2">
      <c r="E2852">
        <v>2824</v>
      </c>
    </row>
    <row r="2853" spans="5:5" x14ac:dyDescent="0.2">
      <c r="E2853">
        <v>2825</v>
      </c>
    </row>
    <row r="2854" spans="5:5" x14ac:dyDescent="0.2">
      <c r="E2854">
        <v>2826</v>
      </c>
    </row>
    <row r="2855" spans="5:5" x14ac:dyDescent="0.2">
      <c r="E2855">
        <v>2827</v>
      </c>
    </row>
    <row r="2856" spans="5:5" x14ac:dyDescent="0.2">
      <c r="E2856">
        <v>2828</v>
      </c>
    </row>
    <row r="2857" spans="5:5" x14ac:dyDescent="0.2">
      <c r="E2857">
        <v>2829</v>
      </c>
    </row>
    <row r="2858" spans="5:5" x14ac:dyDescent="0.2">
      <c r="E2858">
        <v>2830</v>
      </c>
    </row>
    <row r="2859" spans="5:5" x14ac:dyDescent="0.2">
      <c r="E2859">
        <v>2831</v>
      </c>
    </row>
    <row r="2860" spans="5:5" x14ac:dyDescent="0.2">
      <c r="E2860">
        <v>2832</v>
      </c>
    </row>
    <row r="2861" spans="5:5" x14ac:dyDescent="0.2">
      <c r="E2861">
        <v>2833</v>
      </c>
    </row>
    <row r="2862" spans="5:5" x14ac:dyDescent="0.2">
      <c r="E2862">
        <v>2834</v>
      </c>
    </row>
    <row r="2863" spans="5:5" x14ac:dyDescent="0.2">
      <c r="E2863">
        <v>2835</v>
      </c>
    </row>
    <row r="2864" spans="5:5" x14ac:dyDescent="0.2">
      <c r="E2864">
        <v>2836</v>
      </c>
    </row>
    <row r="2865" spans="5:5" x14ac:dyDescent="0.2">
      <c r="E2865">
        <v>2837</v>
      </c>
    </row>
    <row r="2866" spans="5:5" x14ac:dyDescent="0.2">
      <c r="E2866">
        <v>2838</v>
      </c>
    </row>
    <row r="2867" spans="5:5" x14ac:dyDescent="0.2">
      <c r="E2867">
        <v>2839</v>
      </c>
    </row>
    <row r="2868" spans="5:5" x14ac:dyDescent="0.2">
      <c r="E2868">
        <v>2840</v>
      </c>
    </row>
    <row r="2869" spans="5:5" x14ac:dyDescent="0.2">
      <c r="E2869">
        <v>2841</v>
      </c>
    </row>
    <row r="2870" spans="5:5" x14ac:dyDescent="0.2">
      <c r="E2870">
        <v>2842</v>
      </c>
    </row>
    <row r="2871" spans="5:5" x14ac:dyDescent="0.2">
      <c r="E2871">
        <v>2843</v>
      </c>
    </row>
    <row r="2872" spans="5:5" x14ac:dyDescent="0.2">
      <c r="E2872">
        <v>2844</v>
      </c>
    </row>
    <row r="2873" spans="5:5" x14ac:dyDescent="0.2">
      <c r="E2873">
        <v>2845</v>
      </c>
    </row>
    <row r="2874" spans="5:5" x14ac:dyDescent="0.2">
      <c r="E2874">
        <v>2846</v>
      </c>
    </row>
    <row r="2875" spans="5:5" x14ac:dyDescent="0.2">
      <c r="E2875">
        <v>2847</v>
      </c>
    </row>
    <row r="2876" spans="5:5" x14ac:dyDescent="0.2">
      <c r="E2876">
        <v>2848</v>
      </c>
    </row>
    <row r="2877" spans="5:5" x14ac:dyDescent="0.2">
      <c r="E2877">
        <v>2849</v>
      </c>
    </row>
    <row r="2878" spans="5:5" x14ac:dyDescent="0.2">
      <c r="E2878">
        <v>2850</v>
      </c>
    </row>
    <row r="2879" spans="5:5" x14ac:dyDescent="0.2">
      <c r="E2879">
        <v>2851</v>
      </c>
    </row>
    <row r="2880" spans="5:5" x14ac:dyDescent="0.2">
      <c r="E2880">
        <v>2852</v>
      </c>
    </row>
    <row r="2881" spans="5:5" x14ac:dyDescent="0.2">
      <c r="E2881">
        <v>2853</v>
      </c>
    </row>
    <row r="2882" spans="5:5" x14ac:dyDescent="0.2">
      <c r="E2882">
        <v>2854</v>
      </c>
    </row>
    <row r="2883" spans="5:5" x14ac:dyDescent="0.2">
      <c r="E2883">
        <v>2855</v>
      </c>
    </row>
    <row r="2884" spans="5:5" x14ac:dyDescent="0.2">
      <c r="E2884">
        <v>2856</v>
      </c>
    </row>
    <row r="2885" spans="5:5" x14ac:dyDescent="0.2">
      <c r="E2885">
        <v>2857</v>
      </c>
    </row>
    <row r="2886" spans="5:5" x14ac:dyDescent="0.2">
      <c r="E2886">
        <v>2858</v>
      </c>
    </row>
    <row r="2887" spans="5:5" x14ac:dyDescent="0.2">
      <c r="E2887">
        <v>2859</v>
      </c>
    </row>
    <row r="2888" spans="5:5" x14ac:dyDescent="0.2">
      <c r="E2888">
        <v>2860</v>
      </c>
    </row>
    <row r="2889" spans="5:5" x14ac:dyDescent="0.2">
      <c r="E2889">
        <v>2861</v>
      </c>
    </row>
    <row r="2890" spans="5:5" x14ac:dyDescent="0.2">
      <c r="E2890">
        <v>2862</v>
      </c>
    </row>
    <row r="2891" spans="5:5" x14ac:dyDescent="0.2">
      <c r="E2891">
        <v>2863</v>
      </c>
    </row>
    <row r="2892" spans="5:5" x14ac:dyDescent="0.2">
      <c r="E2892">
        <v>2864</v>
      </c>
    </row>
    <row r="2893" spans="5:5" x14ac:dyDescent="0.2">
      <c r="E2893">
        <v>2865</v>
      </c>
    </row>
    <row r="2894" spans="5:5" x14ac:dyDescent="0.2">
      <c r="E2894">
        <v>2866</v>
      </c>
    </row>
    <row r="2895" spans="5:5" x14ac:dyDescent="0.2">
      <c r="E2895">
        <v>2867</v>
      </c>
    </row>
    <row r="2896" spans="5:5" x14ac:dyDescent="0.2">
      <c r="E2896">
        <v>2868</v>
      </c>
    </row>
    <row r="2897" spans="5:5" x14ac:dyDescent="0.2">
      <c r="E2897">
        <v>2869</v>
      </c>
    </row>
    <row r="2898" spans="5:5" x14ac:dyDescent="0.2">
      <c r="E2898">
        <v>2870</v>
      </c>
    </row>
    <row r="2899" spans="5:5" x14ac:dyDescent="0.2">
      <c r="E2899">
        <v>2871</v>
      </c>
    </row>
    <row r="2900" spans="5:5" x14ac:dyDescent="0.2">
      <c r="E2900">
        <v>2872</v>
      </c>
    </row>
    <row r="2901" spans="5:5" x14ac:dyDescent="0.2">
      <c r="E2901">
        <v>2873</v>
      </c>
    </row>
    <row r="2902" spans="5:5" x14ac:dyDescent="0.2">
      <c r="E2902">
        <v>2874</v>
      </c>
    </row>
    <row r="2903" spans="5:5" x14ac:dyDescent="0.2">
      <c r="E2903">
        <v>2875</v>
      </c>
    </row>
    <row r="2904" spans="5:5" x14ac:dyDescent="0.2">
      <c r="E2904">
        <v>2876</v>
      </c>
    </row>
    <row r="2905" spans="5:5" x14ac:dyDescent="0.2">
      <c r="E2905">
        <v>2877</v>
      </c>
    </row>
    <row r="2906" spans="5:5" x14ac:dyDescent="0.2">
      <c r="E2906">
        <v>2878</v>
      </c>
    </row>
    <row r="2907" spans="5:5" x14ac:dyDescent="0.2">
      <c r="E2907">
        <v>2879</v>
      </c>
    </row>
    <row r="2908" spans="5:5" x14ac:dyDescent="0.2">
      <c r="E2908">
        <v>2880</v>
      </c>
    </row>
    <row r="2909" spans="5:5" x14ac:dyDescent="0.2">
      <c r="E2909">
        <v>2881</v>
      </c>
    </row>
    <row r="2910" spans="5:5" x14ac:dyDescent="0.2">
      <c r="E2910">
        <v>2882</v>
      </c>
    </row>
    <row r="2911" spans="5:5" x14ac:dyDescent="0.2">
      <c r="E2911">
        <v>2883</v>
      </c>
    </row>
    <row r="2912" spans="5:5" x14ac:dyDescent="0.2">
      <c r="E2912">
        <v>2884</v>
      </c>
    </row>
    <row r="2913" spans="5:5" x14ac:dyDescent="0.2">
      <c r="E2913">
        <v>2885</v>
      </c>
    </row>
    <row r="2914" spans="5:5" x14ac:dyDescent="0.2">
      <c r="E2914">
        <v>2886</v>
      </c>
    </row>
    <row r="2915" spans="5:5" x14ac:dyDescent="0.2">
      <c r="E2915">
        <v>2887</v>
      </c>
    </row>
    <row r="2916" spans="5:5" x14ac:dyDescent="0.2">
      <c r="E2916">
        <v>2888</v>
      </c>
    </row>
    <row r="2917" spans="5:5" x14ac:dyDescent="0.2">
      <c r="E2917">
        <v>2889</v>
      </c>
    </row>
    <row r="2918" spans="5:5" x14ac:dyDescent="0.2">
      <c r="E2918">
        <v>2890</v>
      </c>
    </row>
    <row r="2919" spans="5:5" x14ac:dyDescent="0.2">
      <c r="E2919">
        <v>2891</v>
      </c>
    </row>
    <row r="2920" spans="5:5" x14ac:dyDescent="0.2">
      <c r="E2920">
        <v>2892</v>
      </c>
    </row>
    <row r="2921" spans="5:5" x14ac:dyDescent="0.2">
      <c r="E2921">
        <v>2893</v>
      </c>
    </row>
    <row r="2922" spans="5:5" x14ac:dyDescent="0.2">
      <c r="E2922">
        <v>2894</v>
      </c>
    </row>
    <row r="2923" spans="5:5" x14ac:dyDescent="0.2">
      <c r="E2923">
        <v>2895</v>
      </c>
    </row>
    <row r="2924" spans="5:5" x14ac:dyDescent="0.2">
      <c r="E2924">
        <v>2896</v>
      </c>
    </row>
    <row r="2925" spans="5:5" x14ac:dyDescent="0.2">
      <c r="E2925">
        <v>2897</v>
      </c>
    </row>
    <row r="2926" spans="5:5" x14ac:dyDescent="0.2">
      <c r="E2926">
        <v>2898</v>
      </c>
    </row>
    <row r="2927" spans="5:5" x14ac:dyDescent="0.2">
      <c r="E2927">
        <v>2899</v>
      </c>
    </row>
    <row r="2928" spans="5:5" x14ac:dyDescent="0.2">
      <c r="E2928">
        <v>2900</v>
      </c>
    </row>
    <row r="2929" spans="5:5" x14ac:dyDescent="0.2">
      <c r="E2929">
        <v>2901</v>
      </c>
    </row>
    <row r="2930" spans="5:5" x14ac:dyDescent="0.2">
      <c r="E2930">
        <v>2902</v>
      </c>
    </row>
    <row r="2931" spans="5:5" x14ac:dyDescent="0.2">
      <c r="E2931">
        <v>2903</v>
      </c>
    </row>
    <row r="2932" spans="5:5" x14ac:dyDescent="0.2">
      <c r="E2932">
        <v>2904</v>
      </c>
    </row>
    <row r="2933" spans="5:5" x14ac:dyDescent="0.2">
      <c r="E2933">
        <v>2905</v>
      </c>
    </row>
    <row r="2934" spans="5:5" x14ac:dyDescent="0.2">
      <c r="E2934">
        <v>2906</v>
      </c>
    </row>
    <row r="2935" spans="5:5" x14ac:dyDescent="0.2">
      <c r="E2935">
        <v>2907</v>
      </c>
    </row>
    <row r="2936" spans="5:5" x14ac:dyDescent="0.2">
      <c r="E2936">
        <v>2908</v>
      </c>
    </row>
    <row r="2937" spans="5:5" x14ac:dyDescent="0.2">
      <c r="E2937">
        <v>2909</v>
      </c>
    </row>
    <row r="2938" spans="5:5" x14ac:dyDescent="0.2">
      <c r="E2938">
        <v>2910</v>
      </c>
    </row>
    <row r="2939" spans="5:5" x14ac:dyDescent="0.2">
      <c r="E2939">
        <v>2911</v>
      </c>
    </row>
    <row r="2940" spans="5:5" x14ac:dyDescent="0.2">
      <c r="E2940">
        <v>2912</v>
      </c>
    </row>
    <row r="2941" spans="5:5" x14ac:dyDescent="0.2">
      <c r="E2941">
        <v>2913</v>
      </c>
    </row>
    <row r="2942" spans="5:5" x14ac:dyDescent="0.2">
      <c r="E2942">
        <v>2914</v>
      </c>
    </row>
    <row r="2943" spans="5:5" x14ac:dyDescent="0.2">
      <c r="E2943">
        <v>2915</v>
      </c>
    </row>
    <row r="2944" spans="5:5" x14ac:dyDescent="0.2">
      <c r="E2944">
        <v>2916</v>
      </c>
    </row>
    <row r="2945" spans="5:5" x14ac:dyDescent="0.2">
      <c r="E2945">
        <v>2917</v>
      </c>
    </row>
    <row r="2946" spans="5:5" x14ac:dyDescent="0.2">
      <c r="E2946">
        <v>2918</v>
      </c>
    </row>
    <row r="2947" spans="5:5" x14ac:dyDescent="0.2">
      <c r="E2947">
        <v>2919</v>
      </c>
    </row>
    <row r="2948" spans="5:5" x14ac:dyDescent="0.2">
      <c r="E2948">
        <v>2920</v>
      </c>
    </row>
    <row r="2949" spans="5:5" x14ac:dyDescent="0.2">
      <c r="E2949">
        <v>2921</v>
      </c>
    </row>
    <row r="2950" spans="5:5" x14ac:dyDescent="0.2">
      <c r="E2950">
        <v>2922</v>
      </c>
    </row>
    <row r="2951" spans="5:5" x14ac:dyDescent="0.2">
      <c r="E2951">
        <v>2923</v>
      </c>
    </row>
    <row r="2952" spans="5:5" x14ac:dyDescent="0.2">
      <c r="E2952">
        <v>2924</v>
      </c>
    </row>
    <row r="2953" spans="5:5" x14ac:dyDescent="0.2">
      <c r="E2953">
        <v>2925</v>
      </c>
    </row>
    <row r="2954" spans="5:5" x14ac:dyDescent="0.2">
      <c r="E2954">
        <v>2926</v>
      </c>
    </row>
    <row r="2955" spans="5:5" x14ac:dyDescent="0.2">
      <c r="E2955">
        <v>2927</v>
      </c>
    </row>
    <row r="2956" spans="5:5" x14ac:dyDescent="0.2">
      <c r="E2956">
        <v>2928</v>
      </c>
    </row>
    <row r="2957" spans="5:5" x14ac:dyDescent="0.2">
      <c r="E2957">
        <v>2929</v>
      </c>
    </row>
    <row r="2958" spans="5:5" x14ac:dyDescent="0.2">
      <c r="E2958">
        <v>2930</v>
      </c>
    </row>
    <row r="2959" spans="5:5" x14ac:dyDescent="0.2">
      <c r="E2959">
        <v>2931</v>
      </c>
    </row>
    <row r="2960" spans="5:5" x14ac:dyDescent="0.2">
      <c r="E2960">
        <v>2932</v>
      </c>
    </row>
    <row r="2961" spans="5:5" x14ac:dyDescent="0.2">
      <c r="E2961">
        <v>2933</v>
      </c>
    </row>
    <row r="2962" spans="5:5" x14ac:dyDescent="0.2">
      <c r="E2962">
        <v>2934</v>
      </c>
    </row>
    <row r="2963" spans="5:5" x14ac:dyDescent="0.2">
      <c r="E2963">
        <v>2935</v>
      </c>
    </row>
    <row r="2964" spans="5:5" x14ac:dyDescent="0.2">
      <c r="E2964">
        <v>2936</v>
      </c>
    </row>
    <row r="2965" spans="5:5" x14ac:dyDescent="0.2">
      <c r="E2965">
        <v>2937</v>
      </c>
    </row>
    <row r="2966" spans="5:5" x14ac:dyDescent="0.2">
      <c r="E2966">
        <v>2938</v>
      </c>
    </row>
    <row r="2967" spans="5:5" x14ac:dyDescent="0.2">
      <c r="E2967">
        <v>2939</v>
      </c>
    </row>
    <row r="2968" spans="5:5" x14ac:dyDescent="0.2">
      <c r="E2968">
        <v>2940</v>
      </c>
    </row>
    <row r="2969" spans="5:5" x14ac:dyDescent="0.2">
      <c r="E2969">
        <v>2941</v>
      </c>
    </row>
    <row r="2970" spans="5:5" x14ac:dyDescent="0.2">
      <c r="E2970">
        <v>2942</v>
      </c>
    </row>
    <row r="2971" spans="5:5" x14ac:dyDescent="0.2">
      <c r="E2971">
        <v>2943</v>
      </c>
    </row>
    <row r="2972" spans="5:5" x14ac:dyDescent="0.2">
      <c r="E2972">
        <v>2944</v>
      </c>
    </row>
    <row r="2973" spans="5:5" x14ac:dyDescent="0.2">
      <c r="E2973">
        <v>2945</v>
      </c>
    </row>
    <row r="2974" spans="5:5" x14ac:dyDescent="0.2">
      <c r="E2974">
        <v>2946</v>
      </c>
    </row>
    <row r="2975" spans="5:5" x14ac:dyDescent="0.2">
      <c r="E2975">
        <v>2947</v>
      </c>
    </row>
    <row r="2976" spans="5:5" x14ac:dyDescent="0.2">
      <c r="E2976">
        <v>2948</v>
      </c>
    </row>
    <row r="2977" spans="5:5" x14ac:dyDescent="0.2">
      <c r="E2977">
        <v>2949</v>
      </c>
    </row>
    <row r="2978" spans="5:5" x14ac:dyDescent="0.2">
      <c r="E2978">
        <v>2950</v>
      </c>
    </row>
    <row r="2979" spans="5:5" x14ac:dyDescent="0.2">
      <c r="E2979">
        <v>2951</v>
      </c>
    </row>
    <row r="2980" spans="5:5" x14ac:dyDescent="0.2">
      <c r="E2980">
        <v>2952</v>
      </c>
    </row>
    <row r="2981" spans="5:5" x14ac:dyDescent="0.2">
      <c r="E2981">
        <v>2953</v>
      </c>
    </row>
    <row r="2982" spans="5:5" x14ac:dyDescent="0.2">
      <c r="E2982">
        <v>2954</v>
      </c>
    </row>
    <row r="2983" spans="5:5" x14ac:dyDescent="0.2">
      <c r="E2983">
        <v>2955</v>
      </c>
    </row>
    <row r="2984" spans="5:5" x14ac:dyDescent="0.2">
      <c r="E2984">
        <v>2956</v>
      </c>
    </row>
    <row r="2985" spans="5:5" x14ac:dyDescent="0.2">
      <c r="E2985">
        <v>2957</v>
      </c>
    </row>
    <row r="2986" spans="5:5" x14ac:dyDescent="0.2">
      <c r="E2986">
        <v>2958</v>
      </c>
    </row>
    <row r="2987" spans="5:5" x14ac:dyDescent="0.2">
      <c r="E2987">
        <v>2959</v>
      </c>
    </row>
    <row r="2988" spans="5:5" x14ac:dyDescent="0.2">
      <c r="E2988">
        <v>2960</v>
      </c>
    </row>
    <row r="2989" spans="5:5" x14ac:dyDescent="0.2">
      <c r="E2989">
        <v>2961</v>
      </c>
    </row>
    <row r="2990" spans="5:5" x14ac:dyDescent="0.2">
      <c r="E2990">
        <v>2962</v>
      </c>
    </row>
    <row r="2991" spans="5:5" x14ac:dyDescent="0.2">
      <c r="E2991">
        <v>2963</v>
      </c>
    </row>
    <row r="2992" spans="5:5" x14ac:dyDescent="0.2">
      <c r="E2992">
        <v>2964</v>
      </c>
    </row>
    <row r="2993" spans="5:5" x14ac:dyDescent="0.2">
      <c r="E2993">
        <v>2965</v>
      </c>
    </row>
    <row r="2994" spans="5:5" x14ac:dyDescent="0.2">
      <c r="E2994">
        <v>2966</v>
      </c>
    </row>
    <row r="2995" spans="5:5" x14ac:dyDescent="0.2">
      <c r="E2995">
        <v>2967</v>
      </c>
    </row>
    <row r="2996" spans="5:5" x14ac:dyDescent="0.2">
      <c r="E2996">
        <v>2968</v>
      </c>
    </row>
    <row r="2997" spans="5:5" x14ac:dyDescent="0.2">
      <c r="E2997">
        <v>2969</v>
      </c>
    </row>
    <row r="2998" spans="5:5" x14ac:dyDescent="0.2">
      <c r="E2998">
        <v>2970</v>
      </c>
    </row>
    <row r="2999" spans="5:5" x14ac:dyDescent="0.2">
      <c r="E2999">
        <v>2971</v>
      </c>
    </row>
    <row r="3000" spans="5:5" x14ac:dyDescent="0.2">
      <c r="E3000">
        <v>2972</v>
      </c>
    </row>
    <row r="3001" spans="5:5" x14ac:dyDescent="0.2">
      <c r="E3001">
        <v>2973</v>
      </c>
    </row>
    <row r="3002" spans="5:5" x14ac:dyDescent="0.2">
      <c r="E3002">
        <v>2974</v>
      </c>
    </row>
    <row r="3003" spans="5:5" x14ac:dyDescent="0.2">
      <c r="E3003">
        <v>2975</v>
      </c>
    </row>
    <row r="3004" spans="5:5" x14ac:dyDescent="0.2">
      <c r="E3004">
        <v>2976</v>
      </c>
    </row>
    <row r="3005" spans="5:5" x14ac:dyDescent="0.2">
      <c r="E3005">
        <v>2977</v>
      </c>
    </row>
    <row r="3006" spans="5:5" x14ac:dyDescent="0.2">
      <c r="E3006">
        <v>2978</v>
      </c>
    </row>
    <row r="3007" spans="5:5" x14ac:dyDescent="0.2">
      <c r="E3007">
        <v>2979</v>
      </c>
    </row>
    <row r="3008" spans="5:5" x14ac:dyDescent="0.2">
      <c r="E3008">
        <v>2980</v>
      </c>
    </row>
    <row r="3009" spans="5:5" x14ac:dyDescent="0.2">
      <c r="E3009">
        <v>2981</v>
      </c>
    </row>
    <row r="3010" spans="5:5" x14ac:dyDescent="0.2">
      <c r="E3010">
        <v>2982</v>
      </c>
    </row>
    <row r="3011" spans="5:5" x14ac:dyDescent="0.2">
      <c r="E3011">
        <v>2983</v>
      </c>
    </row>
    <row r="3012" spans="5:5" x14ac:dyDescent="0.2">
      <c r="E3012">
        <v>2984</v>
      </c>
    </row>
    <row r="3013" spans="5:5" x14ac:dyDescent="0.2">
      <c r="E3013">
        <v>2985</v>
      </c>
    </row>
    <row r="3014" spans="5:5" x14ac:dyDescent="0.2">
      <c r="E3014">
        <v>2986</v>
      </c>
    </row>
    <row r="3015" spans="5:5" x14ac:dyDescent="0.2">
      <c r="E3015">
        <v>2987</v>
      </c>
    </row>
    <row r="3016" spans="5:5" x14ac:dyDescent="0.2">
      <c r="E3016">
        <v>2988</v>
      </c>
    </row>
    <row r="3017" spans="5:5" x14ac:dyDescent="0.2">
      <c r="E3017">
        <v>2989</v>
      </c>
    </row>
    <row r="3018" spans="5:5" x14ac:dyDescent="0.2">
      <c r="E3018">
        <v>2990</v>
      </c>
    </row>
    <row r="3019" spans="5:5" x14ac:dyDescent="0.2">
      <c r="E3019">
        <v>2991</v>
      </c>
    </row>
    <row r="3020" spans="5:5" x14ac:dyDescent="0.2">
      <c r="E3020">
        <v>2992</v>
      </c>
    </row>
    <row r="3021" spans="5:5" x14ac:dyDescent="0.2">
      <c r="E3021">
        <v>2993</v>
      </c>
    </row>
    <row r="3022" spans="5:5" x14ac:dyDescent="0.2">
      <c r="E3022">
        <v>2994</v>
      </c>
    </row>
    <row r="3023" spans="5:5" x14ac:dyDescent="0.2">
      <c r="E3023">
        <v>2995</v>
      </c>
    </row>
    <row r="3024" spans="5:5" x14ac:dyDescent="0.2">
      <c r="E3024">
        <v>2996</v>
      </c>
    </row>
    <row r="3025" spans="5:5" x14ac:dyDescent="0.2">
      <c r="E3025">
        <v>2997</v>
      </c>
    </row>
    <row r="3026" spans="5:5" x14ac:dyDescent="0.2">
      <c r="E3026">
        <v>2998</v>
      </c>
    </row>
    <row r="3027" spans="5:5" x14ac:dyDescent="0.2">
      <c r="E3027">
        <v>2999</v>
      </c>
    </row>
    <row r="3028" spans="5:5" x14ac:dyDescent="0.2">
      <c r="E3028">
        <v>3000</v>
      </c>
    </row>
    <row r="3029" spans="5:5" x14ac:dyDescent="0.2">
      <c r="E3029">
        <v>3001</v>
      </c>
    </row>
    <row r="3030" spans="5:5" x14ac:dyDescent="0.2">
      <c r="E3030">
        <v>3002</v>
      </c>
    </row>
    <row r="3031" spans="5:5" x14ac:dyDescent="0.2">
      <c r="E3031">
        <v>3003</v>
      </c>
    </row>
    <row r="3032" spans="5:5" x14ac:dyDescent="0.2">
      <c r="E3032">
        <v>3004</v>
      </c>
    </row>
    <row r="3033" spans="5:5" x14ac:dyDescent="0.2">
      <c r="E3033">
        <v>3005</v>
      </c>
    </row>
    <row r="3034" spans="5:5" x14ac:dyDescent="0.2">
      <c r="E3034">
        <v>3006</v>
      </c>
    </row>
    <row r="3035" spans="5:5" x14ac:dyDescent="0.2">
      <c r="E3035">
        <v>3007</v>
      </c>
    </row>
    <row r="3036" spans="5:5" x14ac:dyDescent="0.2">
      <c r="E3036">
        <v>3008</v>
      </c>
    </row>
    <row r="3037" spans="5:5" x14ac:dyDescent="0.2">
      <c r="E3037">
        <v>3009</v>
      </c>
    </row>
    <row r="3038" spans="5:5" x14ac:dyDescent="0.2">
      <c r="E3038">
        <v>3010</v>
      </c>
    </row>
    <row r="3039" spans="5:5" x14ac:dyDescent="0.2">
      <c r="E3039">
        <v>3011</v>
      </c>
    </row>
    <row r="3040" spans="5:5" x14ac:dyDescent="0.2">
      <c r="E3040">
        <v>3012</v>
      </c>
    </row>
    <row r="3041" spans="5:5" x14ac:dyDescent="0.2">
      <c r="E3041">
        <v>3013</v>
      </c>
    </row>
    <row r="3042" spans="5:5" x14ac:dyDescent="0.2">
      <c r="E3042">
        <v>3014</v>
      </c>
    </row>
    <row r="3043" spans="5:5" x14ac:dyDescent="0.2">
      <c r="E3043">
        <v>3015</v>
      </c>
    </row>
    <row r="3044" spans="5:5" x14ac:dyDescent="0.2">
      <c r="E3044">
        <v>3016</v>
      </c>
    </row>
    <row r="3045" spans="5:5" x14ac:dyDescent="0.2">
      <c r="E3045">
        <v>3017</v>
      </c>
    </row>
    <row r="3046" spans="5:5" x14ac:dyDescent="0.2">
      <c r="E3046">
        <v>3018</v>
      </c>
    </row>
    <row r="3047" spans="5:5" x14ac:dyDescent="0.2">
      <c r="E3047">
        <v>3019</v>
      </c>
    </row>
    <row r="3048" spans="5:5" x14ac:dyDescent="0.2">
      <c r="E3048">
        <v>3020</v>
      </c>
    </row>
    <row r="3049" spans="5:5" x14ac:dyDescent="0.2">
      <c r="E3049">
        <v>3021</v>
      </c>
    </row>
    <row r="3050" spans="5:5" x14ac:dyDescent="0.2">
      <c r="E3050">
        <v>3022</v>
      </c>
    </row>
    <row r="3051" spans="5:5" x14ac:dyDescent="0.2">
      <c r="E3051">
        <v>3023</v>
      </c>
    </row>
    <row r="3052" spans="5:5" x14ac:dyDescent="0.2">
      <c r="E3052">
        <v>3024</v>
      </c>
    </row>
    <row r="3053" spans="5:5" x14ac:dyDescent="0.2">
      <c r="E3053">
        <v>3025</v>
      </c>
    </row>
    <row r="3054" spans="5:5" x14ac:dyDescent="0.2">
      <c r="E3054">
        <v>3026</v>
      </c>
    </row>
    <row r="3055" spans="5:5" x14ac:dyDescent="0.2">
      <c r="E3055">
        <v>3027</v>
      </c>
    </row>
    <row r="3056" spans="5:5" x14ac:dyDescent="0.2">
      <c r="E3056">
        <v>3028</v>
      </c>
    </row>
    <row r="3057" spans="5:5" x14ac:dyDescent="0.2">
      <c r="E3057">
        <v>3029</v>
      </c>
    </row>
    <row r="3058" spans="5:5" x14ac:dyDescent="0.2">
      <c r="E3058">
        <v>3030</v>
      </c>
    </row>
    <row r="3059" spans="5:5" x14ac:dyDescent="0.2">
      <c r="E3059">
        <v>3031</v>
      </c>
    </row>
    <row r="3060" spans="5:5" x14ac:dyDescent="0.2">
      <c r="E3060">
        <v>3032</v>
      </c>
    </row>
    <row r="3061" spans="5:5" x14ac:dyDescent="0.2">
      <c r="E3061">
        <v>3033</v>
      </c>
    </row>
    <row r="3062" spans="5:5" x14ac:dyDescent="0.2">
      <c r="E3062">
        <v>3034</v>
      </c>
    </row>
    <row r="3063" spans="5:5" x14ac:dyDescent="0.2">
      <c r="E3063">
        <v>3035</v>
      </c>
    </row>
    <row r="3064" spans="5:5" x14ac:dyDescent="0.2">
      <c r="E3064">
        <v>3036</v>
      </c>
    </row>
    <row r="3065" spans="5:5" x14ac:dyDescent="0.2">
      <c r="E3065">
        <v>3037</v>
      </c>
    </row>
    <row r="3066" spans="5:5" x14ac:dyDescent="0.2">
      <c r="E3066">
        <v>3038</v>
      </c>
    </row>
    <row r="3067" spans="5:5" x14ac:dyDescent="0.2">
      <c r="E3067">
        <v>3039</v>
      </c>
    </row>
    <row r="3068" spans="5:5" x14ac:dyDescent="0.2">
      <c r="E3068">
        <v>3040</v>
      </c>
    </row>
    <row r="3069" spans="5:5" x14ac:dyDescent="0.2">
      <c r="E3069">
        <v>3041</v>
      </c>
    </row>
    <row r="3070" spans="5:5" x14ac:dyDescent="0.2">
      <c r="E3070">
        <v>3042</v>
      </c>
    </row>
    <row r="3071" spans="5:5" x14ac:dyDescent="0.2">
      <c r="E3071">
        <v>3043</v>
      </c>
    </row>
    <row r="3072" spans="5:5" x14ac:dyDescent="0.2">
      <c r="E3072">
        <v>3044</v>
      </c>
    </row>
    <row r="3073" spans="5:5" x14ac:dyDescent="0.2">
      <c r="E3073">
        <v>3045</v>
      </c>
    </row>
    <row r="3074" spans="5:5" x14ac:dyDescent="0.2">
      <c r="E3074">
        <v>3046</v>
      </c>
    </row>
    <row r="3075" spans="5:5" x14ac:dyDescent="0.2">
      <c r="E3075">
        <v>3047</v>
      </c>
    </row>
    <row r="3076" spans="5:5" x14ac:dyDescent="0.2">
      <c r="E3076">
        <v>3048</v>
      </c>
    </row>
    <row r="3077" spans="5:5" x14ac:dyDescent="0.2">
      <c r="E3077">
        <v>3049</v>
      </c>
    </row>
    <row r="3078" spans="5:5" x14ac:dyDescent="0.2">
      <c r="E3078">
        <v>3050</v>
      </c>
    </row>
    <row r="3079" spans="5:5" x14ac:dyDescent="0.2">
      <c r="E3079">
        <v>3051</v>
      </c>
    </row>
    <row r="3080" spans="5:5" x14ac:dyDescent="0.2">
      <c r="E3080">
        <v>3052</v>
      </c>
    </row>
    <row r="3081" spans="5:5" x14ac:dyDescent="0.2">
      <c r="E3081">
        <v>3053</v>
      </c>
    </row>
    <row r="3082" spans="5:5" x14ac:dyDescent="0.2">
      <c r="E3082">
        <v>3054</v>
      </c>
    </row>
    <row r="3083" spans="5:5" x14ac:dyDescent="0.2">
      <c r="E3083">
        <v>3055</v>
      </c>
    </row>
    <row r="3084" spans="5:5" x14ac:dyDescent="0.2">
      <c r="E3084">
        <v>3056</v>
      </c>
    </row>
    <row r="3085" spans="5:5" x14ac:dyDescent="0.2">
      <c r="E3085">
        <v>3057</v>
      </c>
    </row>
    <row r="3086" spans="5:5" x14ac:dyDescent="0.2">
      <c r="E3086">
        <v>3058</v>
      </c>
    </row>
    <row r="3087" spans="5:5" x14ac:dyDescent="0.2">
      <c r="E3087">
        <v>3059</v>
      </c>
    </row>
    <row r="3088" spans="5:5" x14ac:dyDescent="0.2">
      <c r="E3088">
        <v>3060</v>
      </c>
    </row>
    <row r="3089" spans="5:5" x14ac:dyDescent="0.2">
      <c r="E3089">
        <v>3061</v>
      </c>
    </row>
    <row r="3090" spans="5:5" x14ac:dyDescent="0.2">
      <c r="E3090">
        <v>3062</v>
      </c>
    </row>
    <row r="3091" spans="5:5" x14ac:dyDescent="0.2">
      <c r="E3091">
        <v>3063</v>
      </c>
    </row>
    <row r="3092" spans="5:5" x14ac:dyDescent="0.2">
      <c r="E3092">
        <v>3064</v>
      </c>
    </row>
    <row r="3093" spans="5:5" x14ac:dyDescent="0.2">
      <c r="E3093">
        <v>3065</v>
      </c>
    </row>
    <row r="3094" spans="5:5" x14ac:dyDescent="0.2">
      <c r="E3094">
        <v>3066</v>
      </c>
    </row>
    <row r="3095" spans="5:5" x14ac:dyDescent="0.2">
      <c r="E3095">
        <v>3067</v>
      </c>
    </row>
    <row r="3096" spans="5:5" x14ac:dyDescent="0.2">
      <c r="E3096">
        <v>3068</v>
      </c>
    </row>
    <row r="3097" spans="5:5" x14ac:dyDescent="0.2">
      <c r="E3097">
        <v>3069</v>
      </c>
    </row>
    <row r="3098" spans="5:5" x14ac:dyDescent="0.2">
      <c r="E3098">
        <v>3070</v>
      </c>
    </row>
    <row r="3099" spans="5:5" x14ac:dyDescent="0.2">
      <c r="E3099">
        <v>3071</v>
      </c>
    </row>
    <row r="3100" spans="5:5" x14ac:dyDescent="0.2">
      <c r="E3100">
        <v>3072</v>
      </c>
    </row>
    <row r="3101" spans="5:5" x14ac:dyDescent="0.2">
      <c r="E3101">
        <v>3073</v>
      </c>
    </row>
    <row r="3102" spans="5:5" x14ac:dyDescent="0.2">
      <c r="E3102">
        <v>3074</v>
      </c>
    </row>
    <row r="3103" spans="5:5" x14ac:dyDescent="0.2">
      <c r="E3103">
        <v>3075</v>
      </c>
    </row>
    <row r="3104" spans="5:5" x14ac:dyDescent="0.2">
      <c r="E3104">
        <v>3076</v>
      </c>
    </row>
    <row r="3105" spans="5:5" x14ac:dyDescent="0.2">
      <c r="E3105">
        <v>3077</v>
      </c>
    </row>
    <row r="3106" spans="5:5" x14ac:dyDescent="0.2">
      <c r="E3106">
        <v>3078</v>
      </c>
    </row>
    <row r="3107" spans="5:5" x14ac:dyDescent="0.2">
      <c r="E3107">
        <v>3079</v>
      </c>
    </row>
    <row r="3108" spans="5:5" x14ac:dyDescent="0.2">
      <c r="E3108">
        <v>3080</v>
      </c>
    </row>
    <row r="3109" spans="5:5" x14ac:dyDescent="0.2">
      <c r="E3109">
        <v>3081</v>
      </c>
    </row>
    <row r="3110" spans="5:5" x14ac:dyDescent="0.2">
      <c r="E3110">
        <v>3082</v>
      </c>
    </row>
    <row r="3111" spans="5:5" x14ac:dyDescent="0.2">
      <c r="E3111">
        <v>3083</v>
      </c>
    </row>
    <row r="3112" spans="5:5" x14ac:dyDescent="0.2">
      <c r="E3112">
        <v>3084</v>
      </c>
    </row>
    <row r="3113" spans="5:5" x14ac:dyDescent="0.2">
      <c r="E3113">
        <v>3085</v>
      </c>
    </row>
    <row r="3114" spans="5:5" x14ac:dyDescent="0.2">
      <c r="E3114">
        <v>3086</v>
      </c>
    </row>
    <row r="3115" spans="5:5" x14ac:dyDescent="0.2">
      <c r="E3115">
        <v>3087</v>
      </c>
    </row>
    <row r="3116" spans="5:5" x14ac:dyDescent="0.2">
      <c r="E3116">
        <v>3088</v>
      </c>
    </row>
    <row r="3117" spans="5:5" x14ac:dyDescent="0.2">
      <c r="E3117">
        <v>3089</v>
      </c>
    </row>
    <row r="3118" spans="5:5" x14ac:dyDescent="0.2">
      <c r="E3118">
        <v>3090</v>
      </c>
    </row>
    <row r="3119" spans="5:5" x14ac:dyDescent="0.2">
      <c r="E3119">
        <v>3091</v>
      </c>
    </row>
    <row r="3120" spans="5:5" x14ac:dyDescent="0.2">
      <c r="E3120">
        <v>3092</v>
      </c>
    </row>
    <row r="3121" spans="5:5" x14ac:dyDescent="0.2">
      <c r="E3121">
        <v>3093</v>
      </c>
    </row>
    <row r="3122" spans="5:5" x14ac:dyDescent="0.2">
      <c r="E3122">
        <v>3094</v>
      </c>
    </row>
    <row r="3123" spans="5:5" x14ac:dyDescent="0.2">
      <c r="E3123">
        <v>3095</v>
      </c>
    </row>
    <row r="3124" spans="5:5" x14ac:dyDescent="0.2">
      <c r="E3124">
        <v>3096</v>
      </c>
    </row>
    <row r="3125" spans="5:5" x14ac:dyDescent="0.2">
      <c r="E3125">
        <v>3097</v>
      </c>
    </row>
    <row r="3126" spans="5:5" x14ac:dyDescent="0.2">
      <c r="E3126">
        <v>3098</v>
      </c>
    </row>
    <row r="3127" spans="5:5" x14ac:dyDescent="0.2">
      <c r="E3127">
        <v>3099</v>
      </c>
    </row>
    <row r="3128" spans="5:5" x14ac:dyDescent="0.2">
      <c r="E3128">
        <v>3100</v>
      </c>
    </row>
    <row r="3129" spans="5:5" x14ac:dyDescent="0.2">
      <c r="E3129">
        <v>3101</v>
      </c>
    </row>
    <row r="3130" spans="5:5" x14ac:dyDescent="0.2">
      <c r="E3130">
        <v>3102</v>
      </c>
    </row>
    <row r="3131" spans="5:5" x14ac:dyDescent="0.2">
      <c r="E3131">
        <v>3103</v>
      </c>
    </row>
    <row r="3132" spans="5:5" x14ac:dyDescent="0.2">
      <c r="E3132">
        <v>3104</v>
      </c>
    </row>
    <row r="3133" spans="5:5" x14ac:dyDescent="0.2">
      <c r="E3133">
        <v>3105</v>
      </c>
    </row>
    <row r="3134" spans="5:5" x14ac:dyDescent="0.2">
      <c r="E3134">
        <v>3106</v>
      </c>
    </row>
    <row r="3135" spans="5:5" x14ac:dyDescent="0.2">
      <c r="E3135">
        <v>3107</v>
      </c>
    </row>
    <row r="3136" spans="5:5" x14ac:dyDescent="0.2">
      <c r="E3136">
        <v>3108</v>
      </c>
    </row>
    <row r="3137" spans="5:5" x14ac:dyDescent="0.2">
      <c r="E3137">
        <v>3109</v>
      </c>
    </row>
    <row r="3138" spans="5:5" x14ac:dyDescent="0.2">
      <c r="E3138">
        <v>3110</v>
      </c>
    </row>
    <row r="3139" spans="5:5" x14ac:dyDescent="0.2">
      <c r="E3139">
        <v>3111</v>
      </c>
    </row>
    <row r="3140" spans="5:5" x14ac:dyDescent="0.2">
      <c r="E3140">
        <v>3112</v>
      </c>
    </row>
    <row r="3141" spans="5:5" x14ac:dyDescent="0.2">
      <c r="E3141">
        <v>3113</v>
      </c>
    </row>
    <row r="3142" spans="5:5" x14ac:dyDescent="0.2">
      <c r="E3142">
        <v>3114</v>
      </c>
    </row>
    <row r="3143" spans="5:5" x14ac:dyDescent="0.2">
      <c r="E3143">
        <v>3115</v>
      </c>
    </row>
    <row r="3144" spans="5:5" x14ac:dyDescent="0.2">
      <c r="E3144">
        <v>3116</v>
      </c>
    </row>
    <row r="3145" spans="5:5" x14ac:dyDescent="0.2">
      <c r="E3145">
        <v>3117</v>
      </c>
    </row>
    <row r="3146" spans="5:5" x14ac:dyDescent="0.2">
      <c r="E3146">
        <v>3118</v>
      </c>
    </row>
    <row r="3147" spans="5:5" x14ac:dyDescent="0.2">
      <c r="E3147">
        <v>3119</v>
      </c>
    </row>
    <row r="3148" spans="5:5" x14ac:dyDescent="0.2">
      <c r="E3148">
        <v>3120</v>
      </c>
    </row>
    <row r="3149" spans="5:5" x14ac:dyDescent="0.2">
      <c r="E3149">
        <v>3121</v>
      </c>
    </row>
    <row r="3150" spans="5:5" x14ac:dyDescent="0.2">
      <c r="E3150">
        <v>3122</v>
      </c>
    </row>
    <row r="3151" spans="5:5" x14ac:dyDescent="0.2">
      <c r="E3151">
        <v>3123</v>
      </c>
    </row>
    <row r="3152" spans="5:5" x14ac:dyDescent="0.2">
      <c r="E3152">
        <v>3124</v>
      </c>
    </row>
    <row r="3153" spans="5:5" x14ac:dyDescent="0.2">
      <c r="E3153">
        <v>3125</v>
      </c>
    </row>
    <row r="3154" spans="5:5" x14ac:dyDescent="0.2">
      <c r="E3154">
        <v>3126</v>
      </c>
    </row>
    <row r="3155" spans="5:5" x14ac:dyDescent="0.2">
      <c r="E3155">
        <v>3127</v>
      </c>
    </row>
    <row r="3156" spans="5:5" x14ac:dyDescent="0.2">
      <c r="E3156">
        <v>3128</v>
      </c>
    </row>
    <row r="3157" spans="5:5" x14ac:dyDescent="0.2">
      <c r="E3157">
        <v>3129</v>
      </c>
    </row>
    <row r="3158" spans="5:5" x14ac:dyDescent="0.2">
      <c r="E3158">
        <v>3130</v>
      </c>
    </row>
    <row r="3159" spans="5:5" x14ac:dyDescent="0.2">
      <c r="E3159">
        <v>3131</v>
      </c>
    </row>
    <row r="3160" spans="5:5" x14ac:dyDescent="0.2">
      <c r="E3160">
        <v>3132</v>
      </c>
    </row>
    <row r="3161" spans="5:5" x14ac:dyDescent="0.2">
      <c r="E3161">
        <v>3133</v>
      </c>
    </row>
    <row r="3162" spans="5:5" x14ac:dyDescent="0.2">
      <c r="E3162">
        <v>3134</v>
      </c>
    </row>
    <row r="3163" spans="5:5" x14ac:dyDescent="0.2">
      <c r="E3163">
        <v>3135</v>
      </c>
    </row>
    <row r="3164" spans="5:5" x14ac:dyDescent="0.2">
      <c r="E3164">
        <v>3136</v>
      </c>
    </row>
    <row r="3165" spans="5:5" x14ac:dyDescent="0.2">
      <c r="E3165">
        <v>3137</v>
      </c>
    </row>
    <row r="3166" spans="5:5" x14ac:dyDescent="0.2">
      <c r="E3166">
        <v>3138</v>
      </c>
    </row>
    <row r="3167" spans="5:5" x14ac:dyDescent="0.2">
      <c r="E3167">
        <v>3139</v>
      </c>
    </row>
    <row r="3168" spans="5:5" x14ac:dyDescent="0.2">
      <c r="E3168">
        <v>3140</v>
      </c>
    </row>
    <row r="3169" spans="5:5" x14ac:dyDescent="0.2">
      <c r="E3169">
        <v>3141</v>
      </c>
    </row>
    <row r="3170" spans="5:5" x14ac:dyDescent="0.2">
      <c r="E3170">
        <v>3142</v>
      </c>
    </row>
    <row r="3171" spans="5:5" x14ac:dyDescent="0.2">
      <c r="E3171">
        <v>3143</v>
      </c>
    </row>
    <row r="3172" spans="5:5" x14ac:dyDescent="0.2">
      <c r="E3172">
        <v>3144</v>
      </c>
    </row>
    <row r="3173" spans="5:5" x14ac:dyDescent="0.2">
      <c r="E3173">
        <v>3145</v>
      </c>
    </row>
    <row r="3174" spans="5:5" x14ac:dyDescent="0.2">
      <c r="E3174">
        <v>3146</v>
      </c>
    </row>
    <row r="3175" spans="5:5" x14ac:dyDescent="0.2">
      <c r="E3175">
        <v>3147</v>
      </c>
    </row>
    <row r="3176" spans="5:5" x14ac:dyDescent="0.2">
      <c r="E3176">
        <v>3148</v>
      </c>
    </row>
    <row r="3177" spans="5:5" x14ac:dyDescent="0.2">
      <c r="E3177">
        <v>3149</v>
      </c>
    </row>
    <row r="3178" spans="5:5" x14ac:dyDescent="0.2">
      <c r="E3178">
        <v>3150</v>
      </c>
    </row>
    <row r="3179" spans="5:5" x14ac:dyDescent="0.2">
      <c r="E3179">
        <v>3151</v>
      </c>
    </row>
    <row r="3180" spans="5:5" x14ac:dyDescent="0.2">
      <c r="E3180">
        <v>3152</v>
      </c>
    </row>
    <row r="3181" spans="5:5" x14ac:dyDescent="0.2">
      <c r="E3181">
        <v>3153</v>
      </c>
    </row>
    <row r="3182" spans="5:5" x14ac:dyDescent="0.2">
      <c r="E3182">
        <v>3154</v>
      </c>
    </row>
    <row r="3183" spans="5:5" x14ac:dyDescent="0.2">
      <c r="E3183">
        <v>3155</v>
      </c>
    </row>
    <row r="3184" spans="5:5" x14ac:dyDescent="0.2">
      <c r="E3184">
        <v>3156</v>
      </c>
    </row>
    <row r="3185" spans="5:5" x14ac:dyDescent="0.2">
      <c r="E3185">
        <v>3157</v>
      </c>
    </row>
    <row r="3186" spans="5:5" x14ac:dyDescent="0.2">
      <c r="E3186">
        <v>3158</v>
      </c>
    </row>
    <row r="3187" spans="5:5" x14ac:dyDescent="0.2">
      <c r="E3187">
        <v>3159</v>
      </c>
    </row>
    <row r="3188" spans="5:5" x14ac:dyDescent="0.2">
      <c r="E3188">
        <v>3160</v>
      </c>
    </row>
    <row r="3189" spans="5:5" x14ac:dyDescent="0.2">
      <c r="E3189">
        <v>3161</v>
      </c>
    </row>
    <row r="3190" spans="5:5" x14ac:dyDescent="0.2">
      <c r="E3190">
        <v>3162</v>
      </c>
    </row>
    <row r="3191" spans="5:5" x14ac:dyDescent="0.2">
      <c r="E3191">
        <v>3163</v>
      </c>
    </row>
    <row r="3192" spans="5:5" x14ac:dyDescent="0.2">
      <c r="E3192">
        <v>3164</v>
      </c>
    </row>
    <row r="3193" spans="5:5" x14ac:dyDescent="0.2">
      <c r="E3193">
        <v>3165</v>
      </c>
    </row>
    <row r="3194" spans="5:5" x14ac:dyDescent="0.2">
      <c r="E3194">
        <v>3166</v>
      </c>
    </row>
    <row r="3195" spans="5:5" x14ac:dyDescent="0.2">
      <c r="E3195">
        <v>3167</v>
      </c>
    </row>
    <row r="3196" spans="5:5" x14ac:dyDescent="0.2">
      <c r="E3196">
        <v>3168</v>
      </c>
    </row>
    <row r="3197" spans="5:5" x14ac:dyDescent="0.2">
      <c r="E3197">
        <v>3169</v>
      </c>
    </row>
    <row r="3198" spans="5:5" x14ac:dyDescent="0.2">
      <c r="E3198">
        <v>3170</v>
      </c>
    </row>
    <row r="3199" spans="5:5" x14ac:dyDescent="0.2">
      <c r="E3199">
        <v>3171</v>
      </c>
    </row>
    <row r="3200" spans="5:5" x14ac:dyDescent="0.2">
      <c r="E3200">
        <v>3172</v>
      </c>
    </row>
    <row r="3201" spans="5:5" x14ac:dyDescent="0.2">
      <c r="E3201">
        <v>3173</v>
      </c>
    </row>
    <row r="3202" spans="5:5" x14ac:dyDescent="0.2">
      <c r="E3202">
        <v>3174</v>
      </c>
    </row>
    <row r="3203" spans="5:5" x14ac:dyDescent="0.2">
      <c r="E3203">
        <v>3175</v>
      </c>
    </row>
    <row r="3204" spans="5:5" x14ac:dyDescent="0.2">
      <c r="E3204">
        <v>3176</v>
      </c>
    </row>
    <row r="3205" spans="5:5" x14ac:dyDescent="0.2">
      <c r="E3205">
        <v>3177</v>
      </c>
    </row>
    <row r="3206" spans="5:5" x14ac:dyDescent="0.2">
      <c r="E3206">
        <v>3178</v>
      </c>
    </row>
    <row r="3207" spans="5:5" x14ac:dyDescent="0.2">
      <c r="E3207">
        <v>3179</v>
      </c>
    </row>
    <row r="3208" spans="5:5" x14ac:dyDescent="0.2">
      <c r="E3208">
        <v>3180</v>
      </c>
    </row>
    <row r="3209" spans="5:5" x14ac:dyDescent="0.2">
      <c r="E3209">
        <v>3181</v>
      </c>
    </row>
    <row r="3210" spans="5:5" x14ac:dyDescent="0.2">
      <c r="E3210">
        <v>3182</v>
      </c>
    </row>
    <row r="3211" spans="5:5" x14ac:dyDescent="0.2">
      <c r="E3211">
        <v>3183</v>
      </c>
    </row>
    <row r="3212" spans="5:5" x14ac:dyDescent="0.2">
      <c r="E3212">
        <v>3184</v>
      </c>
    </row>
    <row r="3213" spans="5:5" x14ac:dyDescent="0.2">
      <c r="E3213">
        <v>3185</v>
      </c>
    </row>
    <row r="3214" spans="5:5" x14ac:dyDescent="0.2">
      <c r="E3214">
        <v>3186</v>
      </c>
    </row>
    <row r="3215" spans="5:5" x14ac:dyDescent="0.2">
      <c r="E3215">
        <v>3187</v>
      </c>
    </row>
    <row r="3216" spans="5:5" x14ac:dyDescent="0.2">
      <c r="E3216">
        <v>3188</v>
      </c>
    </row>
    <row r="3217" spans="5:5" x14ac:dyDescent="0.2">
      <c r="E3217">
        <v>3189</v>
      </c>
    </row>
    <row r="3218" spans="5:5" x14ac:dyDescent="0.2">
      <c r="E3218">
        <v>3190</v>
      </c>
    </row>
    <row r="3219" spans="5:5" x14ac:dyDescent="0.2">
      <c r="E3219">
        <v>3191</v>
      </c>
    </row>
    <row r="3220" spans="5:5" x14ac:dyDescent="0.2">
      <c r="E3220">
        <v>3192</v>
      </c>
    </row>
    <row r="3221" spans="5:5" x14ac:dyDescent="0.2">
      <c r="E3221">
        <v>3193</v>
      </c>
    </row>
    <row r="3222" spans="5:5" x14ac:dyDescent="0.2">
      <c r="E3222">
        <v>3194</v>
      </c>
    </row>
    <row r="3223" spans="5:5" x14ac:dyDescent="0.2">
      <c r="E3223">
        <v>3195</v>
      </c>
    </row>
    <row r="3224" spans="5:5" x14ac:dyDescent="0.2">
      <c r="E3224">
        <v>3196</v>
      </c>
    </row>
    <row r="3225" spans="5:5" x14ac:dyDescent="0.2">
      <c r="E3225">
        <v>3197</v>
      </c>
    </row>
    <row r="3226" spans="5:5" x14ac:dyDescent="0.2">
      <c r="E3226">
        <v>3198</v>
      </c>
    </row>
    <row r="3227" spans="5:5" x14ac:dyDescent="0.2">
      <c r="E3227">
        <v>3199</v>
      </c>
    </row>
    <row r="3228" spans="5:5" x14ac:dyDescent="0.2">
      <c r="E3228">
        <v>3200</v>
      </c>
    </row>
    <row r="3229" spans="5:5" x14ac:dyDescent="0.2">
      <c r="E3229">
        <v>3201</v>
      </c>
    </row>
    <row r="3230" spans="5:5" x14ac:dyDescent="0.2">
      <c r="E3230">
        <v>3202</v>
      </c>
    </row>
    <row r="3231" spans="5:5" x14ac:dyDescent="0.2">
      <c r="E3231">
        <v>3203</v>
      </c>
    </row>
    <row r="3232" spans="5:5" x14ac:dyDescent="0.2">
      <c r="E3232">
        <v>3204</v>
      </c>
    </row>
    <row r="3233" spans="5:5" x14ac:dyDescent="0.2">
      <c r="E3233">
        <v>3205</v>
      </c>
    </row>
    <row r="3234" spans="5:5" x14ac:dyDescent="0.2">
      <c r="E3234">
        <v>3206</v>
      </c>
    </row>
    <row r="3235" spans="5:5" x14ac:dyDescent="0.2">
      <c r="E3235">
        <v>3207</v>
      </c>
    </row>
    <row r="3236" spans="5:5" x14ac:dyDescent="0.2">
      <c r="E3236">
        <v>3208</v>
      </c>
    </row>
    <row r="3237" spans="5:5" x14ac:dyDescent="0.2">
      <c r="E3237">
        <v>3209</v>
      </c>
    </row>
    <row r="3238" spans="5:5" x14ac:dyDescent="0.2">
      <c r="E3238">
        <v>3210</v>
      </c>
    </row>
    <row r="3239" spans="5:5" x14ac:dyDescent="0.2">
      <c r="E3239">
        <v>3211</v>
      </c>
    </row>
    <row r="3240" spans="5:5" x14ac:dyDescent="0.2">
      <c r="E3240">
        <v>3212</v>
      </c>
    </row>
    <row r="3241" spans="5:5" x14ac:dyDescent="0.2">
      <c r="E3241">
        <v>3213</v>
      </c>
    </row>
    <row r="3242" spans="5:5" x14ac:dyDescent="0.2">
      <c r="E3242">
        <v>3214</v>
      </c>
    </row>
    <row r="3243" spans="5:5" x14ac:dyDescent="0.2">
      <c r="E3243">
        <v>3215</v>
      </c>
    </row>
    <row r="3244" spans="5:5" x14ac:dyDescent="0.2">
      <c r="E3244">
        <v>3216</v>
      </c>
    </row>
    <row r="3245" spans="5:5" x14ac:dyDescent="0.2">
      <c r="E3245">
        <v>3217</v>
      </c>
    </row>
    <row r="3246" spans="5:5" x14ac:dyDescent="0.2">
      <c r="E3246">
        <v>3218</v>
      </c>
    </row>
    <row r="3247" spans="5:5" x14ac:dyDescent="0.2">
      <c r="E3247">
        <v>3219</v>
      </c>
    </row>
    <row r="3248" spans="5:5" x14ac:dyDescent="0.2">
      <c r="E3248">
        <v>3220</v>
      </c>
    </row>
    <row r="3249" spans="5:5" x14ac:dyDescent="0.2">
      <c r="E3249">
        <v>3221</v>
      </c>
    </row>
    <row r="3250" spans="5:5" x14ac:dyDescent="0.2">
      <c r="E3250">
        <v>3222</v>
      </c>
    </row>
    <row r="3251" spans="5:5" x14ac:dyDescent="0.2">
      <c r="E3251">
        <v>3223</v>
      </c>
    </row>
    <row r="3252" spans="5:5" x14ac:dyDescent="0.2">
      <c r="E3252">
        <v>3224</v>
      </c>
    </row>
    <row r="3253" spans="5:5" x14ac:dyDescent="0.2">
      <c r="E3253">
        <v>3225</v>
      </c>
    </row>
    <row r="3254" spans="5:5" x14ac:dyDescent="0.2">
      <c r="E3254">
        <v>3226</v>
      </c>
    </row>
    <row r="3255" spans="5:5" x14ac:dyDescent="0.2">
      <c r="E3255">
        <v>3227</v>
      </c>
    </row>
    <row r="3256" spans="5:5" x14ac:dyDescent="0.2">
      <c r="E3256">
        <v>3228</v>
      </c>
    </row>
    <row r="3257" spans="5:5" x14ac:dyDescent="0.2">
      <c r="E3257">
        <v>3229</v>
      </c>
    </row>
    <row r="3258" spans="5:5" x14ac:dyDescent="0.2">
      <c r="E3258">
        <v>3230</v>
      </c>
    </row>
    <row r="3259" spans="5:5" x14ac:dyDescent="0.2">
      <c r="E3259">
        <v>3231</v>
      </c>
    </row>
    <row r="3260" spans="5:5" x14ac:dyDescent="0.2">
      <c r="E3260">
        <v>3232</v>
      </c>
    </row>
    <row r="3261" spans="5:5" x14ac:dyDescent="0.2">
      <c r="E3261">
        <v>3233</v>
      </c>
    </row>
    <row r="3262" spans="5:5" x14ac:dyDescent="0.2">
      <c r="E3262">
        <v>3234</v>
      </c>
    </row>
    <row r="3263" spans="5:5" x14ac:dyDescent="0.2">
      <c r="E3263">
        <v>3235</v>
      </c>
    </row>
    <row r="3264" spans="5:5" x14ac:dyDescent="0.2">
      <c r="E3264">
        <v>3236</v>
      </c>
    </row>
    <row r="3265" spans="5:5" x14ac:dyDescent="0.2">
      <c r="E3265">
        <v>3237</v>
      </c>
    </row>
    <row r="3266" spans="5:5" x14ac:dyDescent="0.2">
      <c r="E3266">
        <v>3238</v>
      </c>
    </row>
    <row r="3267" spans="5:5" x14ac:dyDescent="0.2">
      <c r="E3267">
        <v>3239</v>
      </c>
    </row>
    <row r="3268" spans="5:5" x14ac:dyDescent="0.2">
      <c r="E3268">
        <v>3240</v>
      </c>
    </row>
    <row r="3269" spans="5:5" x14ac:dyDescent="0.2">
      <c r="E3269">
        <v>3241</v>
      </c>
    </row>
    <row r="3270" spans="5:5" x14ac:dyDescent="0.2">
      <c r="E3270">
        <v>3242</v>
      </c>
    </row>
    <row r="3271" spans="5:5" x14ac:dyDescent="0.2">
      <c r="E3271">
        <v>3243</v>
      </c>
    </row>
    <row r="3272" spans="5:5" x14ac:dyDescent="0.2">
      <c r="E3272">
        <v>3244</v>
      </c>
    </row>
    <row r="3273" spans="5:5" x14ac:dyDescent="0.2">
      <c r="E3273">
        <v>3245</v>
      </c>
    </row>
    <row r="3274" spans="5:5" x14ac:dyDescent="0.2">
      <c r="E3274">
        <v>3246</v>
      </c>
    </row>
    <row r="3275" spans="5:5" x14ac:dyDescent="0.2">
      <c r="E3275">
        <v>3247</v>
      </c>
    </row>
    <row r="3276" spans="5:5" x14ac:dyDescent="0.2">
      <c r="E3276">
        <v>3248</v>
      </c>
    </row>
    <row r="3277" spans="5:5" x14ac:dyDescent="0.2">
      <c r="E3277">
        <v>3249</v>
      </c>
    </row>
    <row r="3278" spans="5:5" x14ac:dyDescent="0.2">
      <c r="E3278">
        <v>3250</v>
      </c>
    </row>
    <row r="3279" spans="5:5" x14ac:dyDescent="0.2">
      <c r="E3279">
        <v>3251</v>
      </c>
    </row>
    <row r="3280" spans="5:5" x14ac:dyDescent="0.2">
      <c r="E3280">
        <v>3252</v>
      </c>
    </row>
    <row r="3281" spans="5:5" x14ac:dyDescent="0.2">
      <c r="E3281">
        <v>3253</v>
      </c>
    </row>
    <row r="3282" spans="5:5" x14ac:dyDescent="0.2">
      <c r="E3282">
        <v>3254</v>
      </c>
    </row>
    <row r="3283" spans="5:5" x14ac:dyDescent="0.2">
      <c r="E3283">
        <v>3255</v>
      </c>
    </row>
    <row r="3284" spans="5:5" x14ac:dyDescent="0.2">
      <c r="E3284">
        <v>3256</v>
      </c>
    </row>
    <row r="3285" spans="5:5" x14ac:dyDescent="0.2">
      <c r="E3285">
        <v>3257</v>
      </c>
    </row>
    <row r="3286" spans="5:5" x14ac:dyDescent="0.2">
      <c r="E3286">
        <v>3258</v>
      </c>
    </row>
    <row r="3287" spans="5:5" x14ac:dyDescent="0.2">
      <c r="E3287">
        <v>3259</v>
      </c>
    </row>
    <row r="3288" spans="5:5" x14ac:dyDescent="0.2">
      <c r="E3288">
        <v>3260</v>
      </c>
    </row>
    <row r="3289" spans="5:5" x14ac:dyDescent="0.2">
      <c r="E3289">
        <v>3261</v>
      </c>
    </row>
    <row r="3290" spans="5:5" x14ac:dyDescent="0.2">
      <c r="E3290">
        <v>3262</v>
      </c>
    </row>
    <row r="3291" spans="5:5" x14ac:dyDescent="0.2">
      <c r="E3291">
        <v>3263</v>
      </c>
    </row>
    <row r="3292" spans="5:5" x14ac:dyDescent="0.2">
      <c r="E3292">
        <v>3264</v>
      </c>
    </row>
    <row r="3293" spans="5:5" x14ac:dyDescent="0.2">
      <c r="E3293">
        <v>3265</v>
      </c>
    </row>
    <row r="3294" spans="5:5" x14ac:dyDescent="0.2">
      <c r="E3294">
        <v>3266</v>
      </c>
    </row>
    <row r="3295" spans="5:5" x14ac:dyDescent="0.2">
      <c r="E3295">
        <v>3267</v>
      </c>
    </row>
    <row r="3296" spans="5:5" x14ac:dyDescent="0.2">
      <c r="E3296">
        <v>3268</v>
      </c>
    </row>
    <row r="3297" spans="5:5" x14ac:dyDescent="0.2">
      <c r="E3297">
        <v>3269</v>
      </c>
    </row>
    <row r="3298" spans="5:5" x14ac:dyDescent="0.2">
      <c r="E3298">
        <v>3270</v>
      </c>
    </row>
    <row r="3299" spans="5:5" x14ac:dyDescent="0.2">
      <c r="E3299">
        <v>3271</v>
      </c>
    </row>
    <row r="3300" spans="5:5" x14ac:dyDescent="0.2">
      <c r="E3300">
        <v>3272</v>
      </c>
    </row>
    <row r="3301" spans="5:5" x14ac:dyDescent="0.2">
      <c r="E3301">
        <v>3273</v>
      </c>
    </row>
    <row r="3302" spans="5:5" x14ac:dyDescent="0.2">
      <c r="E3302">
        <v>3274</v>
      </c>
    </row>
    <row r="3303" spans="5:5" x14ac:dyDescent="0.2">
      <c r="E3303">
        <v>3275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AAB8-6E29-414D-8D3B-FC1300592658}">
  <dimension ref="A1:W26"/>
  <sheetViews>
    <sheetView workbookViewId="0">
      <selection activeCell="B2" sqref="B2"/>
    </sheetView>
  </sheetViews>
  <sheetFormatPr baseColWidth="10" defaultRowHeight="16" x14ac:dyDescent="0.2"/>
  <sheetData>
    <row r="1" spans="1:23" x14ac:dyDescent="0.2">
      <c r="A1" t="s">
        <v>73</v>
      </c>
      <c r="B1" t="s">
        <v>115</v>
      </c>
      <c r="C1" t="s">
        <v>119</v>
      </c>
      <c r="D1" t="s">
        <v>123</v>
      </c>
      <c r="E1" t="s">
        <v>73</v>
      </c>
      <c r="F1" t="s">
        <v>116</v>
      </c>
      <c r="G1" t="s">
        <v>120</v>
      </c>
      <c r="H1" t="s">
        <v>124</v>
      </c>
      <c r="I1" t="s">
        <v>73</v>
      </c>
      <c r="J1" t="s">
        <v>117</v>
      </c>
      <c r="K1" t="s">
        <v>121</v>
      </c>
      <c r="L1" t="s">
        <v>125</v>
      </c>
      <c r="M1" t="s">
        <v>73</v>
      </c>
      <c r="N1" t="s">
        <v>118</v>
      </c>
      <c r="O1" t="s">
        <v>122</v>
      </c>
      <c r="P1" t="s">
        <v>126</v>
      </c>
      <c r="R1" t="s">
        <v>2</v>
      </c>
      <c r="S1" t="s">
        <v>42</v>
      </c>
      <c r="T1" t="s">
        <v>134</v>
      </c>
      <c r="U1" t="s">
        <v>14</v>
      </c>
      <c r="V1" t="s">
        <v>135</v>
      </c>
      <c r="W1" t="s">
        <v>138</v>
      </c>
    </row>
    <row r="2" spans="1:23" x14ac:dyDescent="0.2">
      <c r="A2">
        <v>1</v>
      </c>
      <c r="B2">
        <v>2.4519203907203915</v>
      </c>
      <c r="C2">
        <v>2.6071831302488935</v>
      </c>
      <c r="D2">
        <v>1.9381356963298135</v>
      </c>
      <c r="E2">
        <v>1</v>
      </c>
      <c r="F2">
        <v>3.9208883673736601</v>
      </c>
      <c r="G2">
        <v>3.9525055371097944</v>
      </c>
      <c r="H2">
        <v>2.7554238739540402</v>
      </c>
      <c r="I2">
        <v>1</v>
      </c>
      <c r="J2">
        <v>3.0861714731298253</v>
      </c>
      <c r="K2">
        <v>3.0265439669228975</v>
      </c>
      <c r="L2">
        <v>3.1564501002142507</v>
      </c>
      <c r="M2">
        <v>1</v>
      </c>
      <c r="N2">
        <v>3.2937314330003304</v>
      </c>
      <c r="O2">
        <v>3.3410915691612515</v>
      </c>
      <c r="P2">
        <v>3.6063041156469566</v>
      </c>
      <c r="R2" t="s">
        <v>136</v>
      </c>
      <c r="S2" t="s">
        <v>44</v>
      </c>
      <c r="T2" s="57">
        <v>23.025567252499275</v>
      </c>
      <c r="U2">
        <v>9.8499470442468908</v>
      </c>
      <c r="V2">
        <v>0.88100604662836701</v>
      </c>
      <c r="W2">
        <v>2018</v>
      </c>
    </row>
    <row r="3" spans="1:23" x14ac:dyDescent="0.2">
      <c r="A3">
        <v>2</v>
      </c>
      <c r="B3">
        <v>3.3957911011503135</v>
      </c>
      <c r="C3">
        <v>3.062011622023451</v>
      </c>
      <c r="D3">
        <v>2.787498845825954</v>
      </c>
      <c r="E3">
        <v>2</v>
      </c>
      <c r="F3">
        <v>4.9268312505455203</v>
      </c>
      <c r="G3">
        <v>5.9565447713469819</v>
      </c>
      <c r="H3">
        <v>4.0791001868941885</v>
      </c>
      <c r="I3">
        <v>2</v>
      </c>
      <c r="J3">
        <v>3.6375144222412197</v>
      </c>
      <c r="K3">
        <v>3.9281733150865747</v>
      </c>
      <c r="L3">
        <v>3.5946321308124012</v>
      </c>
      <c r="M3">
        <v>2</v>
      </c>
      <c r="N3">
        <v>5.6669636313328686</v>
      </c>
      <c r="O3">
        <v>6.6046816481836075</v>
      </c>
      <c r="P3">
        <v>5.5826625056108679</v>
      </c>
      <c r="R3" t="s">
        <v>136</v>
      </c>
      <c r="S3" t="s">
        <v>43</v>
      </c>
      <c r="T3" s="52">
        <v>15.341353788561371</v>
      </c>
      <c r="U3">
        <v>7.5335677695941259</v>
      </c>
      <c r="V3">
        <v>0.67382278583655753</v>
      </c>
      <c r="W3">
        <v>2018</v>
      </c>
    </row>
    <row r="4" spans="1:23" x14ac:dyDescent="0.2">
      <c r="A4">
        <v>3</v>
      </c>
      <c r="B4">
        <v>4.0501472495340911</v>
      </c>
      <c r="C4">
        <v>3.5098766016306229</v>
      </c>
      <c r="D4">
        <v>3.3629814841410366</v>
      </c>
      <c r="E4">
        <v>3</v>
      </c>
      <c r="F4">
        <v>5.2525136248581612</v>
      </c>
      <c r="G4">
        <v>6.8733186565380207</v>
      </c>
      <c r="H4">
        <v>3.9081701287149442</v>
      </c>
      <c r="I4">
        <v>3</v>
      </c>
      <c r="J4">
        <v>3.9418850990222905</v>
      </c>
      <c r="K4">
        <v>4.8407209410668548</v>
      </c>
      <c r="L4">
        <v>4.9181908036021031</v>
      </c>
      <c r="M4">
        <v>3</v>
      </c>
      <c r="N4">
        <v>7.8578575995258388</v>
      </c>
      <c r="O4">
        <v>8.0683276890203928</v>
      </c>
      <c r="P4">
        <v>8.1856184391029281</v>
      </c>
      <c r="R4" t="s">
        <v>137</v>
      </c>
      <c r="S4" t="s">
        <v>44</v>
      </c>
      <c r="T4" s="58">
        <v>18.020607679759099</v>
      </c>
      <c r="U4">
        <v>11.000374337969594</v>
      </c>
      <c r="V4">
        <v>0.98390339190577036</v>
      </c>
      <c r="W4">
        <v>2018</v>
      </c>
    </row>
    <row r="5" spans="1:23" x14ac:dyDescent="0.2">
      <c r="A5">
        <v>4</v>
      </c>
      <c r="B5">
        <v>4.0997988432619996</v>
      </c>
      <c r="C5">
        <v>4.5648951291306581</v>
      </c>
      <c r="D5">
        <v>3.6242619647814536</v>
      </c>
      <c r="E5">
        <v>4</v>
      </c>
      <c r="F5">
        <v>6.0288347800471342</v>
      </c>
      <c r="G5">
        <v>7.8907430637276406</v>
      </c>
      <c r="H5">
        <v>4.5750814888923026</v>
      </c>
      <c r="I5">
        <v>4</v>
      </c>
      <c r="J5">
        <v>4.7865733007535889</v>
      </c>
      <c r="K5">
        <v>6.4568673955664257</v>
      </c>
      <c r="L5">
        <v>5.4798338596960425</v>
      </c>
      <c r="M5">
        <v>4</v>
      </c>
      <c r="N5">
        <v>10.524688018465046</v>
      </c>
      <c r="O5">
        <v>10.939839741598341</v>
      </c>
      <c r="P5">
        <v>9.6837232823290105</v>
      </c>
      <c r="R5" t="s">
        <v>137</v>
      </c>
      <c r="S5" t="s">
        <v>43</v>
      </c>
      <c r="T5" s="59">
        <v>14.319844488143437</v>
      </c>
      <c r="U5">
        <v>8.3036083817663648</v>
      </c>
      <c r="V5">
        <v>0.74269731200666467</v>
      </c>
      <c r="W5">
        <v>2018</v>
      </c>
    </row>
    <row r="6" spans="1:23" x14ac:dyDescent="0.2">
      <c r="A6">
        <v>5</v>
      </c>
      <c r="B6">
        <v>5.019791269841269</v>
      </c>
      <c r="C6">
        <v>4.8267204909146422</v>
      </c>
      <c r="D6">
        <v>4.3985003925940491</v>
      </c>
      <c r="E6">
        <v>5</v>
      </c>
      <c r="F6">
        <v>6.7081722265863659</v>
      </c>
      <c r="G6">
        <v>8.2917219352355716</v>
      </c>
      <c r="H6">
        <v>5.2501110475479553</v>
      </c>
      <c r="I6">
        <v>5</v>
      </c>
      <c r="J6">
        <v>5.4483461328947556</v>
      </c>
      <c r="K6">
        <v>7.1325721620467428</v>
      </c>
      <c r="L6">
        <v>6.2229029100570843</v>
      </c>
      <c r="M6">
        <v>5</v>
      </c>
      <c r="N6">
        <v>12.97715266304858</v>
      </c>
      <c r="O6">
        <v>12.175425348562019</v>
      </c>
      <c r="P6">
        <v>10.065741610107974</v>
      </c>
      <c r="R6" t="s">
        <v>136</v>
      </c>
      <c r="S6" t="s">
        <v>44</v>
      </c>
      <c r="T6" s="57">
        <v>23.834771965199074</v>
      </c>
      <c r="U6">
        <v>10.160924221451445</v>
      </c>
      <c r="V6">
        <v>0.90882069093558226</v>
      </c>
      <c r="W6">
        <v>2019</v>
      </c>
    </row>
    <row r="7" spans="1:23" x14ac:dyDescent="0.2">
      <c r="A7">
        <v>6</v>
      </c>
      <c r="B7">
        <v>5.2003759440267343</v>
      </c>
      <c r="C7">
        <v>5.1485586892333899</v>
      </c>
      <c r="D7">
        <v>6.2648753868013207</v>
      </c>
      <c r="E7">
        <v>6</v>
      </c>
      <c r="F7">
        <v>7.4595143973116906</v>
      </c>
      <c r="G7">
        <v>9.6701598533450976</v>
      </c>
      <c r="H7">
        <v>6.4321903318174689</v>
      </c>
      <c r="I7">
        <v>6</v>
      </c>
      <c r="J7">
        <v>6.8695199824742446</v>
      </c>
      <c r="K7">
        <v>7.6722104588865614</v>
      </c>
      <c r="L7">
        <v>7.602863961532953</v>
      </c>
      <c r="M7">
        <v>6</v>
      </c>
      <c r="N7">
        <v>15.073596422882972</v>
      </c>
      <c r="O7">
        <v>13.682503806843494</v>
      </c>
      <c r="P7">
        <v>12.768284402955519</v>
      </c>
      <c r="R7" t="s">
        <v>136</v>
      </c>
      <c r="S7" t="s">
        <v>43</v>
      </c>
      <c r="T7" s="52">
        <v>15.618311829722805</v>
      </c>
      <c r="U7">
        <v>7.3800016725684836</v>
      </c>
      <c r="V7">
        <v>0.66008741655701098</v>
      </c>
      <c r="W7">
        <v>2019</v>
      </c>
    </row>
    <row r="8" spans="1:23" x14ac:dyDescent="0.2">
      <c r="A8">
        <v>7</v>
      </c>
      <c r="B8">
        <v>5.4428261390656134</v>
      </c>
      <c r="C8">
        <v>6.9146293158859127</v>
      </c>
      <c r="D8">
        <v>7.9432686466872111</v>
      </c>
      <c r="E8">
        <v>7</v>
      </c>
      <c r="F8">
        <v>8.9012710264467145</v>
      </c>
      <c r="G8">
        <v>11.988812253960713</v>
      </c>
      <c r="H8">
        <v>8.5595022169683741</v>
      </c>
      <c r="I8">
        <v>7</v>
      </c>
      <c r="J8">
        <v>9.0270414377397774</v>
      </c>
      <c r="K8">
        <v>9.1726532533581828</v>
      </c>
      <c r="L8">
        <v>8.5367133728430904</v>
      </c>
      <c r="M8">
        <v>7</v>
      </c>
      <c r="N8">
        <v>17.193638176834231</v>
      </c>
      <c r="O8">
        <v>15.852176572976088</v>
      </c>
      <c r="P8">
        <v>16.401945878934242</v>
      </c>
      <c r="R8" t="s">
        <v>137</v>
      </c>
      <c r="S8" t="s">
        <v>44</v>
      </c>
      <c r="T8" s="58">
        <v>20.520983758962718</v>
      </c>
      <c r="U8">
        <v>10.093184446905369</v>
      </c>
      <c r="V8">
        <v>0.90276186130896086</v>
      </c>
      <c r="W8">
        <v>2019</v>
      </c>
    </row>
    <row r="9" spans="1:23" x14ac:dyDescent="0.2">
      <c r="A9">
        <v>8</v>
      </c>
      <c r="B9">
        <v>7.943839780862417</v>
      </c>
      <c r="C9">
        <v>9.4288892230806063</v>
      </c>
      <c r="D9">
        <v>10.498299116632154</v>
      </c>
      <c r="E9">
        <v>8</v>
      </c>
      <c r="F9">
        <v>9.8866742777341337</v>
      </c>
      <c r="G9">
        <v>14.929785185890552</v>
      </c>
      <c r="H9">
        <v>10.018276073960758</v>
      </c>
      <c r="I9">
        <v>8</v>
      </c>
      <c r="J9">
        <v>11.39469781048704</v>
      </c>
      <c r="K9">
        <v>10.550169888966533</v>
      </c>
      <c r="L9">
        <v>10.193502090989629</v>
      </c>
      <c r="M9">
        <v>8</v>
      </c>
      <c r="N9">
        <v>18.427002543878025</v>
      </c>
      <c r="O9">
        <v>19.066203493118515</v>
      </c>
      <c r="P9">
        <v>17.837269256992926</v>
      </c>
      <c r="R9" t="s">
        <v>137</v>
      </c>
      <c r="S9" t="s">
        <v>43</v>
      </c>
      <c r="T9" s="59">
        <v>14.76252281320763</v>
      </c>
      <c r="U9">
        <v>8.413482229173523</v>
      </c>
      <c r="V9">
        <v>0.75252472767673839</v>
      </c>
      <c r="W9">
        <v>2019</v>
      </c>
    </row>
    <row r="10" spans="1:23" x14ac:dyDescent="0.2">
      <c r="A10">
        <v>9</v>
      </c>
      <c r="B10">
        <v>8.8264584676434676</v>
      </c>
      <c r="C10">
        <v>11.158197648495955</v>
      </c>
      <c r="D10">
        <v>11.389353886593657</v>
      </c>
      <c r="E10">
        <v>9</v>
      </c>
      <c r="F10">
        <v>11.983187261063105</v>
      </c>
      <c r="G10">
        <v>17.243962019552693</v>
      </c>
      <c r="H10">
        <v>13.572196271438987</v>
      </c>
      <c r="I10">
        <v>9</v>
      </c>
      <c r="J10">
        <v>12.822459119496854</v>
      </c>
      <c r="K10">
        <v>12.465382948986724</v>
      </c>
      <c r="L10">
        <v>12.229886529417549</v>
      </c>
      <c r="M10">
        <v>9</v>
      </c>
      <c r="N10">
        <v>21.167685491722533</v>
      </c>
      <c r="O10">
        <v>23.284508914124103</v>
      </c>
      <c r="P10">
        <v>19.771032711504688</v>
      </c>
      <c r="R10" t="s">
        <v>136</v>
      </c>
      <c r="S10" t="s">
        <v>44</v>
      </c>
      <c r="T10" s="57">
        <v>21.870988998992388</v>
      </c>
      <c r="U10">
        <v>9.490661051027022</v>
      </c>
      <c r="V10">
        <v>0.84887053046024086</v>
      </c>
      <c r="W10">
        <v>2020</v>
      </c>
    </row>
    <row r="11" spans="1:23" x14ac:dyDescent="0.2">
      <c r="A11">
        <v>10</v>
      </c>
      <c r="B11">
        <v>11.411191516612046</v>
      </c>
      <c r="C11">
        <v>12.035232945970055</v>
      </c>
      <c r="D11">
        <v>13.296867242442129</v>
      </c>
      <c r="E11">
        <v>10</v>
      </c>
      <c r="F11">
        <v>13.628593119926688</v>
      </c>
      <c r="G11">
        <v>19.128577582382206</v>
      </c>
      <c r="H11">
        <v>16.356798489395693</v>
      </c>
      <c r="I11">
        <v>10</v>
      </c>
      <c r="J11">
        <v>14.809787355248451</v>
      </c>
      <c r="K11">
        <v>14.927346790317573</v>
      </c>
      <c r="L11">
        <v>14.365748015747812</v>
      </c>
      <c r="M11">
        <v>10</v>
      </c>
      <c r="N11">
        <v>24.483582458051352</v>
      </c>
      <c r="O11">
        <v>24.102352909837442</v>
      </c>
      <c r="P11">
        <v>22.111613598603149</v>
      </c>
      <c r="R11" t="s">
        <v>136</v>
      </c>
      <c r="S11" t="s">
        <v>43</v>
      </c>
      <c r="T11" s="52">
        <v>16.197398004369152</v>
      </c>
      <c r="U11">
        <v>8.2628875849662116</v>
      </c>
      <c r="V11">
        <v>0.73905513321694072</v>
      </c>
      <c r="W11">
        <v>2020</v>
      </c>
    </row>
    <row r="12" spans="1:23" x14ac:dyDescent="0.2">
      <c r="A12">
        <v>11</v>
      </c>
      <c r="B12">
        <v>12.923534775400039</v>
      </c>
      <c r="C12">
        <v>13.845464270826517</v>
      </c>
      <c r="D12">
        <v>15.421678009330824</v>
      </c>
      <c r="E12">
        <v>11</v>
      </c>
      <c r="F12">
        <v>14.76500521733438</v>
      </c>
      <c r="G12">
        <v>20.083325199086659</v>
      </c>
      <c r="H12">
        <v>19.413051754759064</v>
      </c>
      <c r="I12">
        <v>11</v>
      </c>
      <c r="J12">
        <v>16.704072464050004</v>
      </c>
      <c r="K12">
        <v>17.785921849522477</v>
      </c>
      <c r="L12">
        <v>17.148058549900792</v>
      </c>
      <c r="M12">
        <v>11</v>
      </c>
      <c r="N12">
        <v>23.713338711841988</v>
      </c>
      <c r="O12">
        <v>25.961262497277069</v>
      </c>
      <c r="P12">
        <v>25.698027789106892</v>
      </c>
      <c r="R12" t="s">
        <v>137</v>
      </c>
      <c r="S12" t="s">
        <v>44</v>
      </c>
      <c r="T12" s="58">
        <v>19.332603543700067</v>
      </c>
      <c r="U12">
        <v>10.848360482907946</v>
      </c>
      <c r="V12">
        <v>0.9703068593681845</v>
      </c>
      <c r="W12">
        <v>2020</v>
      </c>
    </row>
    <row r="13" spans="1:23" x14ac:dyDescent="0.2">
      <c r="A13">
        <v>12</v>
      </c>
      <c r="B13">
        <v>16.069034977186558</v>
      </c>
      <c r="C13">
        <v>16.826738022438143</v>
      </c>
      <c r="D13">
        <v>16.477778642315336</v>
      </c>
      <c r="E13">
        <v>12</v>
      </c>
      <c r="F13">
        <v>16.97523370210352</v>
      </c>
      <c r="G13">
        <v>22.467083064256183</v>
      </c>
      <c r="H13">
        <v>22.144495309151395</v>
      </c>
      <c r="I13">
        <v>12</v>
      </c>
      <c r="J13">
        <v>16.730946594612533</v>
      </c>
      <c r="K13">
        <v>17.024941066853014</v>
      </c>
      <c r="L13">
        <v>18.618055385151258</v>
      </c>
      <c r="M13">
        <v>12</v>
      </c>
      <c r="N13">
        <v>25.514340642852201</v>
      </c>
      <c r="O13">
        <v>27.233987596041334</v>
      </c>
      <c r="P13">
        <v>24.828293962742563</v>
      </c>
      <c r="R13" t="s">
        <v>137</v>
      </c>
      <c r="S13" t="s">
        <v>43</v>
      </c>
      <c r="T13" s="59">
        <v>15.056305553478914</v>
      </c>
      <c r="U13">
        <v>8.4336117731820597</v>
      </c>
      <c r="V13">
        <v>0.75432516882710487</v>
      </c>
      <c r="W13">
        <v>2020</v>
      </c>
    </row>
    <row r="14" spans="1:23" x14ac:dyDescent="0.2">
      <c r="A14">
        <v>13</v>
      </c>
      <c r="B14">
        <v>16.917147606837609</v>
      </c>
      <c r="C14">
        <v>18.536536682699648</v>
      </c>
      <c r="D14">
        <v>16.811697053140101</v>
      </c>
      <c r="E14">
        <v>13</v>
      </c>
      <c r="F14">
        <v>19.077319363707776</v>
      </c>
      <c r="G14">
        <v>24.69580771788366</v>
      </c>
      <c r="H14">
        <v>23.679453605932853</v>
      </c>
      <c r="I14">
        <v>13</v>
      </c>
      <c r="J14">
        <v>18.013852079817966</v>
      </c>
      <c r="K14">
        <v>18.127005745787717</v>
      </c>
      <c r="L14">
        <v>19.671324030398321</v>
      </c>
      <c r="M14">
        <v>13</v>
      </c>
      <c r="N14">
        <v>26.73431745630814</v>
      </c>
      <c r="O14">
        <v>29.796782697509343</v>
      </c>
      <c r="P14">
        <v>26.074513747749773</v>
      </c>
    </row>
    <row r="15" spans="1:23" x14ac:dyDescent="0.2">
      <c r="A15">
        <v>14</v>
      </c>
      <c r="B15">
        <v>18.563021265342847</v>
      </c>
      <c r="C15">
        <v>19.813228566836251</v>
      </c>
      <c r="D15">
        <v>16.143244964915731</v>
      </c>
      <c r="E15">
        <v>14</v>
      </c>
      <c r="F15">
        <v>21.083527269354981</v>
      </c>
      <c r="G15">
        <v>24.027573742794406</v>
      </c>
      <c r="H15">
        <v>26.050631213985106</v>
      </c>
      <c r="I15">
        <v>14</v>
      </c>
      <c r="J15">
        <v>20.165913563206114</v>
      </c>
      <c r="K15">
        <v>18.353044607500582</v>
      </c>
      <c r="L15">
        <v>20.909221072796644</v>
      </c>
      <c r="M15">
        <v>14</v>
      </c>
      <c r="N15">
        <v>27.348196239375511</v>
      </c>
      <c r="O15">
        <v>29.371153842583642</v>
      </c>
      <c r="P15">
        <v>27.291265279118477</v>
      </c>
    </row>
    <row r="16" spans="1:23" x14ac:dyDescent="0.2">
      <c r="A16">
        <v>15</v>
      </c>
      <c r="B16">
        <v>19.64880398174925</v>
      </c>
      <c r="C16">
        <v>20.560329532672732</v>
      </c>
      <c r="D16">
        <v>19.00605791714678</v>
      </c>
      <c r="E16">
        <v>15</v>
      </c>
      <c r="F16">
        <v>21.353398915510169</v>
      </c>
      <c r="G16">
        <v>24.280803951789029</v>
      </c>
      <c r="H16">
        <v>26.90376496320879</v>
      </c>
      <c r="I16">
        <v>15</v>
      </c>
      <c r="J16">
        <v>21.312525540107824</v>
      </c>
      <c r="K16">
        <v>20.107299906825066</v>
      </c>
      <c r="L16">
        <v>21.576095901682859</v>
      </c>
      <c r="M16">
        <v>15</v>
      </c>
      <c r="N16">
        <v>29.632138685532045</v>
      </c>
      <c r="O16">
        <v>26.549822188543668</v>
      </c>
      <c r="P16">
        <v>26.871763376973558</v>
      </c>
    </row>
    <row r="17" spans="1:16" x14ac:dyDescent="0.2">
      <c r="A17">
        <v>16</v>
      </c>
      <c r="B17">
        <v>19.623218856114654</v>
      </c>
      <c r="C17">
        <v>20.585761025628663</v>
      </c>
      <c r="D17">
        <v>21.886998969112724</v>
      </c>
      <c r="E17">
        <v>16</v>
      </c>
      <c r="F17">
        <v>24.112016228070168</v>
      </c>
      <c r="G17">
        <v>27.296174638433161</v>
      </c>
      <c r="H17">
        <v>29.654344515858543</v>
      </c>
      <c r="I17">
        <v>16</v>
      </c>
      <c r="J17">
        <v>22.155828903865967</v>
      </c>
      <c r="K17">
        <v>20.748831377630253</v>
      </c>
      <c r="L17">
        <v>22.657646318148775</v>
      </c>
      <c r="M17">
        <v>16</v>
      </c>
      <c r="N17">
        <v>31.346885259374233</v>
      </c>
      <c r="O17">
        <v>29.86631062844608</v>
      </c>
      <c r="P17">
        <v>28.805641799547267</v>
      </c>
    </row>
    <row r="18" spans="1:16" x14ac:dyDescent="0.2">
      <c r="A18">
        <v>17</v>
      </c>
      <c r="B18">
        <v>20.743082637362637</v>
      </c>
      <c r="C18">
        <v>20.184214180790963</v>
      </c>
      <c r="D18">
        <v>22.84016078125341</v>
      </c>
      <c r="E18">
        <v>17</v>
      </c>
      <c r="F18">
        <v>26.131087690931317</v>
      </c>
      <c r="G18">
        <v>29.036628155311952</v>
      </c>
      <c r="H18">
        <v>29.51845413186167</v>
      </c>
      <c r="I18">
        <v>17</v>
      </c>
      <c r="J18">
        <v>22.773193798895534</v>
      </c>
      <c r="K18">
        <v>21.864930817610063</v>
      </c>
      <c r="L18">
        <v>24.065381487633232</v>
      </c>
      <c r="M18">
        <v>17</v>
      </c>
      <c r="N18">
        <v>29.41081225541604</v>
      </c>
      <c r="O18">
        <v>30.793969976651237</v>
      </c>
      <c r="P18">
        <v>27.13359144948571</v>
      </c>
    </row>
    <row r="19" spans="1:16" x14ac:dyDescent="0.2">
      <c r="A19">
        <v>18</v>
      </c>
      <c r="B19">
        <v>19.929261525608897</v>
      </c>
      <c r="C19">
        <v>20.062881751297624</v>
      </c>
      <c r="D19">
        <v>22.498333865390077</v>
      </c>
      <c r="E19">
        <v>18</v>
      </c>
      <c r="F19">
        <v>24.756201180501016</v>
      </c>
      <c r="G19">
        <v>27.561402478336134</v>
      </c>
      <c r="H19">
        <v>29.007395653242821</v>
      </c>
      <c r="I19">
        <v>18</v>
      </c>
      <c r="J19">
        <v>23.473223577847403</v>
      </c>
      <c r="K19">
        <v>23.928278593058465</v>
      </c>
      <c r="L19">
        <v>25.808306867455759</v>
      </c>
      <c r="M19">
        <v>18</v>
      </c>
      <c r="N19">
        <v>30.8442187507572</v>
      </c>
      <c r="O19">
        <v>31.291974147682811</v>
      </c>
      <c r="P19">
        <v>27.702398804810194</v>
      </c>
    </row>
    <row r="20" spans="1:16" x14ac:dyDescent="0.2">
      <c r="A20">
        <v>19</v>
      </c>
      <c r="B20">
        <v>21.703413600025709</v>
      </c>
      <c r="C20">
        <v>20.47681948929527</v>
      </c>
      <c r="D20">
        <v>23.009717289439738</v>
      </c>
      <c r="E20">
        <v>19</v>
      </c>
      <c r="F20">
        <v>26.774410997643379</v>
      </c>
      <c r="G20">
        <v>29.470305888622782</v>
      </c>
      <c r="H20">
        <v>29.600417652340269</v>
      </c>
      <c r="I20">
        <v>19</v>
      </c>
      <c r="J20">
        <v>23.996761264788699</v>
      </c>
      <c r="K20">
        <v>23.986160620001556</v>
      </c>
      <c r="L20">
        <v>26.623890091797957</v>
      </c>
      <c r="M20">
        <v>19</v>
      </c>
      <c r="N20">
        <v>30.074426868220133</v>
      </c>
      <c r="O20">
        <v>31.689307852866733</v>
      </c>
      <c r="P20">
        <v>26.271919103382817</v>
      </c>
    </row>
    <row r="21" spans="1:16" x14ac:dyDescent="0.2">
      <c r="A21">
        <v>20</v>
      </c>
      <c r="B21">
        <v>22.428099195424466</v>
      </c>
      <c r="C21">
        <v>21.787202858773128</v>
      </c>
      <c r="D21">
        <v>24.021489300281985</v>
      </c>
      <c r="E21">
        <v>20</v>
      </c>
      <c r="F21">
        <v>27.330113784149422</v>
      </c>
      <c r="G21">
        <v>29.913809059133889</v>
      </c>
      <c r="H21">
        <v>28.404957693949029</v>
      </c>
      <c r="I21">
        <v>20</v>
      </c>
      <c r="J21">
        <v>23.989846206696019</v>
      </c>
      <c r="K21">
        <v>23.175629513160967</v>
      </c>
      <c r="L21">
        <v>25.74624096823861</v>
      </c>
      <c r="M21">
        <v>20</v>
      </c>
      <c r="N21">
        <v>29.111324478501519</v>
      </c>
      <c r="O21">
        <v>32.153238311445911</v>
      </c>
      <c r="P21">
        <v>27.225886464935684</v>
      </c>
    </row>
    <row r="22" spans="1:16" x14ac:dyDescent="0.2">
      <c r="A22">
        <v>21</v>
      </c>
      <c r="B22">
        <v>23.20472615384616</v>
      </c>
      <c r="C22">
        <v>22.111681120018318</v>
      </c>
      <c r="D22">
        <v>23.118242359061803</v>
      </c>
      <c r="E22">
        <v>21</v>
      </c>
      <c r="F22">
        <v>29.538998479095756</v>
      </c>
      <c r="G22">
        <v>30.414797657982767</v>
      </c>
      <c r="H22">
        <v>28.537186977341655</v>
      </c>
      <c r="I22">
        <v>21</v>
      </c>
      <c r="J22">
        <v>23.025052869206331</v>
      </c>
      <c r="K22">
        <v>21.783636811864273</v>
      </c>
      <c r="L22">
        <v>24.963163156016876</v>
      </c>
      <c r="M22">
        <v>21</v>
      </c>
      <c r="N22">
        <v>30.687006425391235</v>
      </c>
      <c r="O22">
        <v>32.53890546172633</v>
      </c>
      <c r="P22">
        <v>27.387141121570131</v>
      </c>
    </row>
    <row r="23" spans="1:16" x14ac:dyDescent="0.2">
      <c r="A23">
        <v>22</v>
      </c>
      <c r="B23">
        <v>23.107486284300496</v>
      </c>
      <c r="C23">
        <v>22.902046696023142</v>
      </c>
      <c r="D23">
        <v>23.2630121210134</v>
      </c>
      <c r="E23">
        <v>22</v>
      </c>
      <c r="F23">
        <v>29.801068061010731</v>
      </c>
      <c r="G23">
        <v>29.631902823438047</v>
      </c>
      <c r="H23">
        <v>28.04712032595237</v>
      </c>
      <c r="I23">
        <v>22</v>
      </c>
      <c r="J23">
        <v>23.274313625008649</v>
      </c>
      <c r="K23">
        <v>23.158593737867847</v>
      </c>
      <c r="L23">
        <v>24.690360819883789</v>
      </c>
      <c r="M23">
        <v>22</v>
      </c>
      <c r="N23">
        <v>31.948301929454097</v>
      </c>
      <c r="O23">
        <v>32.487804405832691</v>
      </c>
      <c r="P23">
        <v>28.812345866828849</v>
      </c>
    </row>
    <row r="24" spans="1:16" x14ac:dyDescent="0.2">
      <c r="A24">
        <v>23</v>
      </c>
      <c r="B24">
        <v>22.393451869417142</v>
      </c>
      <c r="C24">
        <v>23.145280898121587</v>
      </c>
      <c r="D24">
        <v>23.248142410212694</v>
      </c>
      <c r="E24">
        <v>23</v>
      </c>
      <c r="F24">
        <v>31.132456576765275</v>
      </c>
      <c r="G24">
        <v>31.039501961212302</v>
      </c>
      <c r="H24">
        <v>28.571848469172107</v>
      </c>
      <c r="I24">
        <v>23</v>
      </c>
      <c r="J24">
        <v>23.112432805664607</v>
      </c>
      <c r="K24">
        <v>24.247239925460054</v>
      </c>
      <c r="L24">
        <v>24.043239980578168</v>
      </c>
      <c r="M24">
        <v>23</v>
      </c>
      <c r="N24">
        <v>32.306743221807075</v>
      </c>
      <c r="O24">
        <v>32.987051029567439</v>
      </c>
      <c r="P24">
        <v>29.965575087036306</v>
      </c>
    </row>
    <row r="25" spans="1:16" x14ac:dyDescent="0.2">
      <c r="A25">
        <v>24</v>
      </c>
      <c r="B25">
        <v>21.365844645267011</v>
      </c>
      <c r="C25">
        <v>22.942925385474684</v>
      </c>
      <c r="D25">
        <v>21.918608922115112</v>
      </c>
      <c r="E25">
        <v>24</v>
      </c>
      <c r="F25">
        <v>30.58486571201011</v>
      </c>
      <c r="G25">
        <v>28.018252001432565</v>
      </c>
      <c r="H25">
        <v>30.037410118842445</v>
      </c>
      <c r="I25">
        <v>24</v>
      </c>
      <c r="J25">
        <v>22.30390606090576</v>
      </c>
      <c r="K25">
        <v>24.98317057807283</v>
      </c>
      <c r="L25">
        <v>24.253298939962594</v>
      </c>
      <c r="M25">
        <v>24</v>
      </c>
      <c r="N25">
        <v>31.144863152594418</v>
      </c>
      <c r="O25">
        <v>32.74499735254868</v>
      </c>
      <c r="P25">
        <v>34.41150016063532</v>
      </c>
    </row>
    <row r="26" spans="1:16" x14ac:dyDescent="0.2">
      <c r="A26">
        <v>25</v>
      </c>
      <c r="B26">
        <v>21.533844126984139</v>
      </c>
      <c r="C26">
        <v>22.025765052679795</v>
      </c>
      <c r="D26">
        <v>21.238433569414386</v>
      </c>
      <c r="E26">
        <v>25</v>
      </c>
      <c r="F26">
        <v>28.403008483896325</v>
      </c>
      <c r="G26">
        <v>29.161094775265148</v>
      </c>
      <c r="H26">
        <v>28.237706097318711</v>
      </c>
      <c r="I26">
        <v>25</v>
      </c>
      <c r="J26">
        <v>22.761574551311544</v>
      </c>
      <c r="K26">
        <v>24.650744254212285</v>
      </c>
      <c r="L26">
        <v>26.734111132709007</v>
      </c>
      <c r="M26">
        <v>25</v>
      </c>
      <c r="N26">
        <v>29.156368796314517</v>
      </c>
      <c r="O26">
        <v>33.285619447828694</v>
      </c>
      <c r="P26">
        <v>32.280665159097772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1BD6-6594-D24A-B898-364AD7AAC291}">
  <dimension ref="A1:R76"/>
  <sheetViews>
    <sheetView topLeftCell="M15" workbookViewId="0">
      <selection activeCell="K10" sqref="K10"/>
    </sheetView>
  </sheetViews>
  <sheetFormatPr baseColWidth="10" defaultRowHeight="16" x14ac:dyDescent="0.2"/>
  <sheetData>
    <row r="1" spans="1:18" x14ac:dyDescent="0.2">
      <c r="A1" t="s">
        <v>41</v>
      </c>
      <c r="B1" t="s">
        <v>132</v>
      </c>
      <c r="C1" t="s">
        <v>19</v>
      </c>
      <c r="D1" t="s">
        <v>58</v>
      </c>
      <c r="E1" t="s">
        <v>60</v>
      </c>
      <c r="F1" t="s">
        <v>61</v>
      </c>
      <c r="G1" t="s">
        <v>62</v>
      </c>
      <c r="H1" t="s">
        <v>49</v>
      </c>
      <c r="I1" t="s">
        <v>51</v>
      </c>
      <c r="J1" t="s">
        <v>50</v>
      </c>
      <c r="K1" t="s">
        <v>38</v>
      </c>
      <c r="N1" t="s">
        <v>0</v>
      </c>
      <c r="O1">
        <v>2018</v>
      </c>
      <c r="P1">
        <v>2019</v>
      </c>
      <c r="Q1">
        <v>2020</v>
      </c>
      <c r="R1" t="s">
        <v>139</v>
      </c>
    </row>
    <row r="2" spans="1:18" x14ac:dyDescent="0.2">
      <c r="A2">
        <v>2020</v>
      </c>
      <c r="B2">
        <v>1</v>
      </c>
      <c r="C2">
        <v>4.8907169811320736</v>
      </c>
      <c r="D2">
        <v>0.78457142857142859</v>
      </c>
      <c r="E2">
        <v>3.0588974358974355</v>
      </c>
      <c r="F2">
        <v>1.5093333333333334</v>
      </c>
      <c r="G2">
        <v>2.5411581920903936</v>
      </c>
      <c r="H2">
        <v>0.755</v>
      </c>
      <c r="I2">
        <v>1.391058823529411</v>
      </c>
      <c r="J2">
        <v>1.5090000000000001</v>
      </c>
      <c r="K2">
        <v>3.1120000000000001</v>
      </c>
      <c r="N2" t="s">
        <v>49</v>
      </c>
      <c r="O2">
        <f>AVERAGEIF($A$2:$A$76, "2018",$H$2:$H$76)</f>
        <v>14.488028571428572</v>
      </c>
      <c r="P2">
        <f>AVERAGEIF($A$2:$A$76, "2019",$H$2:$H$76)</f>
        <v>15.214257142857148</v>
      </c>
      <c r="Q2">
        <f>AVERAGEIF($A$2:$A$76, "2020",$H$2:$H$76)</f>
        <v>11.121549999999997</v>
      </c>
      <c r="R2">
        <f>AVERAGE(O2:Q2)</f>
        <v>13.60794523809524</v>
      </c>
    </row>
    <row r="3" spans="1:18" x14ac:dyDescent="0.2">
      <c r="A3">
        <v>2020</v>
      </c>
      <c r="B3">
        <v>2</v>
      </c>
      <c r="C3">
        <v>5.81202953240361</v>
      </c>
      <c r="D3">
        <v>1.3080000000000001</v>
      </c>
      <c r="E3">
        <v>4.0945384615384599</v>
      </c>
      <c r="F3">
        <v>1.5093333333333334</v>
      </c>
      <c r="G3">
        <v>5.9737627118644037</v>
      </c>
      <c r="H3">
        <v>0.755</v>
      </c>
      <c r="I3">
        <v>1.525960784313724</v>
      </c>
      <c r="J3">
        <v>2.07525</v>
      </c>
      <c r="K3">
        <v>3.8479999999999994</v>
      </c>
      <c r="N3" t="s">
        <v>51</v>
      </c>
      <c r="O3">
        <f>AVERAGEIF($A$2:$A$76, O$1,$I$2:$I$76)</f>
        <v>11.568809523809525</v>
      </c>
      <c r="P3">
        <f>AVERAGEIF($A$2:$A$76, P1,$I$2:$I$76)</f>
        <v>10.575835585585587</v>
      </c>
      <c r="Q3">
        <f t="shared" ref="Q3" si="0">AVERAGEIF($A$2:$A$76, Q1,$I$2:$I$76)</f>
        <v>13.300862745098041</v>
      </c>
      <c r="R3">
        <f t="shared" ref="R3:R9" si="1">AVERAGE(O3:Q3)</f>
        <v>11.815169284831052</v>
      </c>
    </row>
    <row r="4" spans="1:18" x14ac:dyDescent="0.2">
      <c r="A4">
        <v>2020</v>
      </c>
      <c r="B4">
        <v>3</v>
      </c>
      <c r="C4">
        <v>8.2659360131255095</v>
      </c>
      <c r="D4">
        <v>2.6279523809523804</v>
      </c>
      <c r="E4">
        <v>4.6183942307692289</v>
      </c>
      <c r="F4">
        <v>1.5092916666666665</v>
      </c>
      <c r="G4">
        <v>9.8104519774011347</v>
      </c>
      <c r="H4">
        <v>0.755</v>
      </c>
      <c r="I4">
        <v>2.4243921568627456</v>
      </c>
      <c r="J4">
        <v>3.207749999999999</v>
      </c>
      <c r="K4">
        <v>2.2640000000000011</v>
      </c>
      <c r="N4" t="s">
        <v>50</v>
      </c>
      <c r="O4">
        <f>AVERAGEIF($A$2:$A$76, O$1,$J$2:$J$76)</f>
        <v>18.397500000000001</v>
      </c>
      <c r="P4">
        <f>AVERAGEIF($A$2:$A$76, P$1,$J$2:$J$76)</f>
        <v>18.53809722222222</v>
      </c>
      <c r="Q4">
        <f>AVERAGEIF($A$2:$A$76, Q$1,$J$2:$J$76)</f>
        <v>18.589650000000002</v>
      </c>
      <c r="R4">
        <f t="shared" si="1"/>
        <v>18.508415740740741</v>
      </c>
    </row>
    <row r="5" spans="1:18" x14ac:dyDescent="0.2">
      <c r="A5">
        <v>2020</v>
      </c>
      <c r="B5">
        <v>4</v>
      </c>
      <c r="C5">
        <v>9.6051780147662065</v>
      </c>
      <c r="D5">
        <v>3.9240476190476175</v>
      </c>
      <c r="E5">
        <v>5.2719807692307672</v>
      </c>
      <c r="F5">
        <v>1.5092499999999998</v>
      </c>
      <c r="G5">
        <v>10.566559322033896</v>
      </c>
      <c r="H5">
        <v>1.253107142857143</v>
      </c>
      <c r="I5">
        <v>2.3380196078431377</v>
      </c>
      <c r="J5">
        <v>4.6000833333333331</v>
      </c>
      <c r="K5">
        <v>4.1697499999999978</v>
      </c>
      <c r="N5" t="s">
        <v>38</v>
      </c>
      <c r="O5">
        <f>AVERAGEIF($A$2:$A$76, O$1,$K$2:$K$76)</f>
        <v>20.377369883040938</v>
      </c>
      <c r="P5">
        <f t="shared" ref="P5:Q5" si="2">AVERAGEIF($A$2:$A$76, P$1,$K$2:$K$76)</f>
        <v>20.470963450292398</v>
      </c>
      <c r="Q5">
        <f t="shared" si="2"/>
        <v>17.374449999999996</v>
      </c>
      <c r="R5">
        <f t="shared" si="1"/>
        <v>19.407594444444445</v>
      </c>
    </row>
    <row r="6" spans="1:18" x14ac:dyDescent="0.2">
      <c r="A6">
        <v>2020</v>
      </c>
      <c r="B6">
        <v>5</v>
      </c>
      <c r="C6">
        <v>11.18541755537326</v>
      </c>
      <c r="D6">
        <v>5.3263809523809531</v>
      </c>
      <c r="E6">
        <v>6.6783365384615401</v>
      </c>
      <c r="F6">
        <v>1.5092499999999998</v>
      </c>
      <c r="G6">
        <v>10.64818079096046</v>
      </c>
      <c r="H6">
        <v>1.9172499999999997</v>
      </c>
      <c r="I6">
        <v>3.2035098039215693</v>
      </c>
      <c r="J6">
        <v>5.2962499999999997</v>
      </c>
      <c r="K6">
        <v>4.151250000000001</v>
      </c>
      <c r="N6" t="s">
        <v>58</v>
      </c>
      <c r="O6">
        <f>AVERAGEIF($A$2:$A$76, O$1,$D$2:$D$76)</f>
        <v>17.825833333333335</v>
      </c>
      <c r="P6">
        <f t="shared" ref="P6:Q6" si="3">AVERAGEIF($A$2:$A$76, P$1,$D$2:$D$76)</f>
        <v>16.813623456790125</v>
      </c>
      <c r="Q6">
        <f t="shared" si="3"/>
        <v>17.59302380952381</v>
      </c>
      <c r="R6">
        <f t="shared" si="1"/>
        <v>17.41082686654909</v>
      </c>
    </row>
    <row r="7" spans="1:18" x14ac:dyDescent="0.2">
      <c r="A7">
        <v>2020</v>
      </c>
      <c r="B7">
        <v>6</v>
      </c>
      <c r="C7">
        <v>12.436383921246925</v>
      </c>
      <c r="D7">
        <v>6.1096904761904751</v>
      </c>
      <c r="E7">
        <v>9.415461538461539</v>
      </c>
      <c r="F7">
        <v>3.0635000000000003</v>
      </c>
      <c r="G7">
        <v>15.470610169491504</v>
      </c>
      <c r="H7">
        <v>1.9172499999999997</v>
      </c>
      <c r="I7">
        <v>5.6407058823529432</v>
      </c>
      <c r="J7">
        <v>10.188749999999999</v>
      </c>
      <c r="K7">
        <v>5.1047499999999983</v>
      </c>
      <c r="N7" t="s">
        <v>19</v>
      </c>
      <c r="O7">
        <f>AVERAGEIF($A$2:$A$76, O$1,$C$2:$C$76)</f>
        <v>15.521469182389938</v>
      </c>
      <c r="P7">
        <f t="shared" ref="P7:Q7" si="4">AVERAGEIF($A$2:$A$76, P$1,$C$2:$C$76)</f>
        <v>14.580524528301892</v>
      </c>
      <c r="Q7">
        <f t="shared" si="4"/>
        <v>16.837359584358762</v>
      </c>
      <c r="R7">
        <f t="shared" si="1"/>
        <v>15.646451098350198</v>
      </c>
    </row>
    <row r="8" spans="1:18" x14ac:dyDescent="0.2">
      <c r="A8">
        <v>2020</v>
      </c>
      <c r="B8">
        <v>7</v>
      </c>
      <c r="C8">
        <v>13.018264150943399</v>
      </c>
      <c r="D8">
        <v>7.2430833333333382</v>
      </c>
      <c r="E8">
        <v>11.55980769230769</v>
      </c>
      <c r="F8">
        <v>3.0635000000000003</v>
      </c>
      <c r="G8">
        <v>18.770412429378521</v>
      </c>
      <c r="H8">
        <v>1.9172499999999997</v>
      </c>
      <c r="I8">
        <v>8.456421568627448</v>
      </c>
      <c r="J8">
        <v>12.138416666666664</v>
      </c>
      <c r="K8">
        <v>6.4150000000000009</v>
      </c>
      <c r="N8" t="s">
        <v>60</v>
      </c>
      <c r="O8">
        <f>AVERAGEIF($A$2:$A$76, O$1,$E$2:$E$76)</f>
        <v>14.272131578947366</v>
      </c>
      <c r="P8">
        <f t="shared" ref="P8:Q8" si="5">AVERAGEIF($A$2:$A$76, P$1,$E$2:$E$76)</f>
        <v>19.230212962962959</v>
      </c>
      <c r="Q8">
        <f t="shared" si="5"/>
        <v>18.556461538461534</v>
      </c>
      <c r="R8">
        <f t="shared" si="1"/>
        <v>17.352935360123954</v>
      </c>
    </row>
    <row r="9" spans="1:18" x14ac:dyDescent="0.2">
      <c r="A9">
        <v>2020</v>
      </c>
      <c r="B9">
        <v>8</v>
      </c>
      <c r="C9">
        <v>13.258165709598028</v>
      </c>
      <c r="D9">
        <v>7.9901428571428577</v>
      </c>
      <c r="E9">
        <v>13.809153846153833</v>
      </c>
      <c r="F9">
        <v>7.3863749999999992</v>
      </c>
      <c r="G9">
        <v>22.614237288135595</v>
      </c>
      <c r="H9">
        <v>4.2973214285714283</v>
      </c>
      <c r="I9">
        <v>11.769333333333336</v>
      </c>
      <c r="J9">
        <v>16.037749999999996</v>
      </c>
      <c r="K9">
        <v>6.8042499999999988</v>
      </c>
      <c r="N9" t="s">
        <v>62</v>
      </c>
      <c r="O9">
        <f>AVERAGEIF($A$2:$A$76, O$1,$G$2:$G$76)</f>
        <v>26.68162994350282</v>
      </c>
      <c r="P9">
        <f t="shared" ref="P9:Q9" si="6">AVERAGEIF($A$2:$A$76, P$1,$G$2:$G$76)</f>
        <v>26.164724242424246</v>
      </c>
      <c r="Q9">
        <f t="shared" si="6"/>
        <v>23.610457627118645</v>
      </c>
      <c r="R9">
        <f t="shared" si="1"/>
        <v>25.485603937681905</v>
      </c>
    </row>
    <row r="10" spans="1:18" x14ac:dyDescent="0.2">
      <c r="A10">
        <v>2020</v>
      </c>
      <c r="B10">
        <v>9</v>
      </c>
      <c r="C10">
        <v>13.896308449548814</v>
      </c>
      <c r="D10">
        <v>10.249357142857146</v>
      </c>
      <c r="E10">
        <v>14.418471153846152</v>
      </c>
      <c r="F10">
        <v>11.709249999999999</v>
      </c>
      <c r="G10">
        <v>26.242406779661046</v>
      </c>
      <c r="H10">
        <v>4.694</v>
      </c>
      <c r="I10">
        <v>11.487392156862743</v>
      </c>
      <c r="J10">
        <v>19.061583333333331</v>
      </c>
      <c r="K10">
        <v>8.1299999999999972</v>
      </c>
    </row>
    <row r="11" spans="1:18" x14ac:dyDescent="0.2">
      <c r="A11">
        <v>2020</v>
      </c>
      <c r="B11">
        <v>10</v>
      </c>
      <c r="C11">
        <v>14.950680885972103</v>
      </c>
      <c r="D11">
        <v>14.674035714285713</v>
      </c>
      <c r="E11">
        <v>17.851961538461538</v>
      </c>
      <c r="F11">
        <v>11.709249999999999</v>
      </c>
      <c r="G11">
        <v>27.788293785310692</v>
      </c>
      <c r="H11">
        <v>4.694</v>
      </c>
      <c r="I11">
        <v>13.359529411764715</v>
      </c>
      <c r="J11">
        <v>20.573500000000003</v>
      </c>
      <c r="K11">
        <v>12.086000000000006</v>
      </c>
    </row>
    <row r="12" spans="1:18" x14ac:dyDescent="0.2">
      <c r="A12">
        <v>2020</v>
      </c>
      <c r="B12">
        <v>11</v>
      </c>
      <c r="C12">
        <v>14.789158326497134</v>
      </c>
      <c r="D12">
        <v>21.183380952380954</v>
      </c>
      <c r="E12">
        <v>18.624298076923079</v>
      </c>
      <c r="F12">
        <v>16.639250000000001</v>
      </c>
      <c r="G12">
        <v>28.228073446327699</v>
      </c>
      <c r="H12">
        <v>6.6304571428571437</v>
      </c>
      <c r="I12">
        <v>14.273058823529416</v>
      </c>
      <c r="J12">
        <v>21.707749999999994</v>
      </c>
      <c r="K12">
        <v>12.481999999999994</v>
      </c>
    </row>
    <row r="13" spans="1:18" x14ac:dyDescent="0.2">
      <c r="A13">
        <v>2020</v>
      </c>
      <c r="B13">
        <v>12</v>
      </c>
      <c r="C13">
        <v>16.552912223133724</v>
      </c>
      <c r="D13">
        <v>22.732035714285704</v>
      </c>
      <c r="E13">
        <v>18.35363461538461</v>
      </c>
      <c r="F13">
        <v>16.639250000000001</v>
      </c>
      <c r="G13">
        <v>24.821412429378544</v>
      </c>
      <c r="H13">
        <v>11.471599999999999</v>
      </c>
      <c r="I13">
        <v>14.192343137254905</v>
      </c>
      <c r="J13">
        <v>21.401416666666666</v>
      </c>
      <c r="K13">
        <v>18.132249999999999</v>
      </c>
    </row>
    <row r="14" spans="1:18" x14ac:dyDescent="0.2">
      <c r="A14">
        <v>2020</v>
      </c>
      <c r="B14">
        <v>13</v>
      </c>
      <c r="C14">
        <v>16.742339622641513</v>
      </c>
      <c r="D14">
        <v>22.038500000000006</v>
      </c>
      <c r="E14">
        <v>20.296124999999993</v>
      </c>
      <c r="F14">
        <v>17.96725</v>
      </c>
      <c r="G14">
        <v>25.105073446327669</v>
      </c>
      <c r="H14">
        <v>11.471599999999999</v>
      </c>
      <c r="I14">
        <v>15.678500000000012</v>
      </c>
      <c r="J14">
        <v>20.788749999999997</v>
      </c>
      <c r="K14">
        <v>22.475500000000007</v>
      </c>
    </row>
    <row r="15" spans="1:18" x14ac:dyDescent="0.2">
      <c r="A15">
        <v>2020</v>
      </c>
      <c r="B15">
        <v>14</v>
      </c>
      <c r="C15">
        <v>19.528885972108281</v>
      </c>
      <c r="D15">
        <v>22.110773809523806</v>
      </c>
      <c r="E15">
        <v>21.224557692307691</v>
      </c>
      <c r="F15">
        <v>19.295250000000003</v>
      </c>
      <c r="G15">
        <v>29.539389830508473</v>
      </c>
      <c r="H15">
        <v>11.471599999999999</v>
      </c>
      <c r="I15">
        <v>15.299803921568619</v>
      </c>
      <c r="J15">
        <v>21.928749999999997</v>
      </c>
      <c r="K15">
        <v>24.181249999999991</v>
      </c>
    </row>
    <row r="16" spans="1:18" x14ac:dyDescent="0.2">
      <c r="A16">
        <v>2020</v>
      </c>
      <c r="B16">
        <v>15</v>
      </c>
      <c r="C16">
        <v>20.974398687448719</v>
      </c>
      <c r="D16">
        <v>20.534952380952387</v>
      </c>
      <c r="E16">
        <v>20.553596153846154</v>
      </c>
      <c r="F16">
        <v>19.295250000000003</v>
      </c>
      <c r="G16">
        <v>28.075146892655361</v>
      </c>
      <c r="H16">
        <v>15.237314285714287</v>
      </c>
      <c r="I16">
        <v>18.620509803921561</v>
      </c>
      <c r="J16">
        <v>22.498749999999994</v>
      </c>
      <c r="K16">
        <v>24.847499999999982</v>
      </c>
    </row>
    <row r="17" spans="1:11" x14ac:dyDescent="0.2">
      <c r="A17">
        <v>2020</v>
      </c>
      <c r="B17">
        <v>16</v>
      </c>
      <c r="C17">
        <v>25.290697292862998</v>
      </c>
      <c r="D17">
        <v>21.190428571428576</v>
      </c>
      <c r="E17">
        <v>20.494711538461534</v>
      </c>
      <c r="F17">
        <v>19.644749999999995</v>
      </c>
      <c r="G17">
        <v>30.374406779660983</v>
      </c>
      <c r="H17">
        <v>16.743600000000001</v>
      </c>
      <c r="I17">
        <v>19.856539215686286</v>
      </c>
      <c r="J17">
        <v>27.024000000000001</v>
      </c>
      <c r="K17">
        <v>27.617250000000009</v>
      </c>
    </row>
    <row r="18" spans="1:11" x14ac:dyDescent="0.2">
      <c r="A18">
        <v>2020</v>
      </c>
      <c r="B18">
        <v>17</v>
      </c>
      <c r="C18">
        <v>25.597099261689912</v>
      </c>
      <c r="D18">
        <v>25.74205952380952</v>
      </c>
      <c r="E18">
        <v>21.194480769230765</v>
      </c>
      <c r="F18">
        <v>19.644749999999995</v>
      </c>
      <c r="G18">
        <v>28.626192090395474</v>
      </c>
      <c r="H18">
        <v>16.743600000000001</v>
      </c>
      <c r="I18">
        <v>20.655549019607847</v>
      </c>
      <c r="J18">
        <v>28.216833333333341</v>
      </c>
      <c r="K18">
        <v>31.945249999999991</v>
      </c>
    </row>
    <row r="19" spans="1:11" x14ac:dyDescent="0.2">
      <c r="A19">
        <v>2020</v>
      </c>
      <c r="B19">
        <v>18</v>
      </c>
      <c r="C19">
        <v>24.782733388022976</v>
      </c>
      <c r="D19">
        <v>26.667571428571431</v>
      </c>
      <c r="E19">
        <v>26.81186538461538</v>
      </c>
      <c r="F19">
        <v>20.427749999999996</v>
      </c>
      <c r="G19">
        <v>29.886259887005657</v>
      </c>
      <c r="H19">
        <v>17.384399999999999</v>
      </c>
      <c r="I19">
        <v>18.527078431372555</v>
      </c>
      <c r="J19">
        <v>30.602500000000006</v>
      </c>
      <c r="K19">
        <v>28.36075000000001</v>
      </c>
    </row>
    <row r="20" spans="1:11" x14ac:dyDescent="0.2">
      <c r="A20">
        <v>2020</v>
      </c>
      <c r="B20">
        <v>19</v>
      </c>
      <c r="C20">
        <v>23.618821985233797</v>
      </c>
      <c r="D20">
        <v>25.869083333333343</v>
      </c>
      <c r="E20">
        <v>27.879432692307677</v>
      </c>
      <c r="F20">
        <v>21.210749999999997</v>
      </c>
      <c r="G20">
        <v>30.74514124293783</v>
      </c>
      <c r="H20">
        <v>21.229199999999995</v>
      </c>
      <c r="I20">
        <v>18.620039215686273</v>
      </c>
      <c r="J20">
        <v>27.938166666666664</v>
      </c>
      <c r="K20">
        <v>30.019999999999985</v>
      </c>
    </row>
    <row r="21" spans="1:11" x14ac:dyDescent="0.2">
      <c r="A21">
        <v>2020</v>
      </c>
      <c r="B21">
        <v>20</v>
      </c>
      <c r="C21">
        <v>21.396981132075464</v>
      </c>
      <c r="D21">
        <v>26.218238095238096</v>
      </c>
      <c r="E21">
        <v>29.416384615384633</v>
      </c>
      <c r="F21">
        <v>21.210749999999997</v>
      </c>
      <c r="G21">
        <v>29.204694915254233</v>
      </c>
      <c r="H21">
        <v>21.229199999999995</v>
      </c>
      <c r="I21">
        <v>22.29481372549019</v>
      </c>
      <c r="J21">
        <v>26.605999999999995</v>
      </c>
      <c r="K21">
        <v>25.290499999999998</v>
      </c>
    </row>
    <row r="22" spans="1:11" x14ac:dyDescent="0.2">
      <c r="A22">
        <v>2020</v>
      </c>
      <c r="B22">
        <v>21</v>
      </c>
      <c r="C22">
        <v>21.034148208914409</v>
      </c>
      <c r="D22">
        <v>27.949226190476171</v>
      </c>
      <c r="E22">
        <v>27.726201923076925</v>
      </c>
      <c r="F22">
        <v>19.153749999999999</v>
      </c>
      <c r="G22">
        <v>30.802457627118606</v>
      </c>
      <c r="H22">
        <v>21.229199999999995</v>
      </c>
      <c r="I22">
        <v>19.376254901960788</v>
      </c>
      <c r="J22">
        <v>26.994000000000007</v>
      </c>
      <c r="K22">
        <v>30.423999999999989</v>
      </c>
    </row>
    <row r="23" spans="1:11" x14ac:dyDescent="0.2">
      <c r="A23">
        <v>2020</v>
      </c>
      <c r="B23">
        <v>22</v>
      </c>
      <c r="C23">
        <v>23.523237626469783</v>
      </c>
      <c r="D23">
        <v>28.684047619047607</v>
      </c>
      <c r="E23">
        <v>27.342634615384625</v>
      </c>
      <c r="F23">
        <v>19.153749999999999</v>
      </c>
      <c r="G23">
        <v>33.175214689265573</v>
      </c>
      <c r="H23">
        <v>21.121199999999998</v>
      </c>
      <c r="I23">
        <v>17.72328431372549</v>
      </c>
      <c r="J23">
        <v>26.219666666666665</v>
      </c>
      <c r="K23">
        <v>26.63549999999999</v>
      </c>
    </row>
    <row r="24" spans="1:11" x14ac:dyDescent="0.2">
      <c r="A24">
        <v>2020</v>
      </c>
      <c r="B24">
        <v>23</v>
      </c>
      <c r="C24">
        <v>21.844954881050032</v>
      </c>
      <c r="D24">
        <v>29.366702380952397</v>
      </c>
      <c r="E24">
        <v>26.176634615384629</v>
      </c>
      <c r="F24">
        <v>20.839500000000001</v>
      </c>
      <c r="G24">
        <v>33.80076836158193</v>
      </c>
      <c r="H24">
        <v>21.040199999999999</v>
      </c>
      <c r="I24">
        <v>17.390705882352947</v>
      </c>
      <c r="J24">
        <v>24.670999999999996</v>
      </c>
      <c r="K24">
        <v>24.728749999999994</v>
      </c>
    </row>
    <row r="25" spans="1:11" x14ac:dyDescent="0.2">
      <c r="A25">
        <v>2020</v>
      </c>
      <c r="B25">
        <v>24</v>
      </c>
      <c r="C25">
        <v>17.956652994257588</v>
      </c>
      <c r="D25">
        <v>27.395761904761912</v>
      </c>
      <c r="E25">
        <v>30.055980769230761</v>
      </c>
      <c r="F25">
        <v>22.52525</v>
      </c>
      <c r="G25">
        <v>31.686220338983066</v>
      </c>
      <c r="H25">
        <v>21.040199999999999</v>
      </c>
      <c r="I25">
        <v>18.478529411764697</v>
      </c>
      <c r="J25">
        <v>22.31633333333334</v>
      </c>
      <c r="K25">
        <v>29.858500000000014</v>
      </c>
    </row>
    <row r="26" spans="1:11" x14ac:dyDescent="0.2">
      <c r="A26">
        <v>2020</v>
      </c>
      <c r="B26">
        <v>25</v>
      </c>
      <c r="C26">
        <v>19.98188679245283</v>
      </c>
      <c r="D26">
        <v>31.905571428571438</v>
      </c>
      <c r="E26">
        <v>36.983996794871786</v>
      </c>
      <c r="F26">
        <v>22.52525</v>
      </c>
      <c r="G26">
        <v>25.764915254237287</v>
      </c>
      <c r="H26">
        <v>21.040199999999999</v>
      </c>
      <c r="I26">
        <v>19.938235294117629</v>
      </c>
      <c r="J26">
        <v>21.139000000000006</v>
      </c>
      <c r="K26">
        <v>21.277249999999995</v>
      </c>
    </row>
    <row r="27" spans="1:11" x14ac:dyDescent="0.2">
      <c r="A27">
        <v>2019</v>
      </c>
      <c r="B27">
        <v>1</v>
      </c>
      <c r="C27">
        <v>3.1628679245283013</v>
      </c>
      <c r="D27">
        <v>1.5369629629629629</v>
      </c>
      <c r="E27">
        <v>2.6415000000000002</v>
      </c>
      <c r="F27">
        <v>0.755</v>
      </c>
      <c r="G27">
        <v>1.9490303030303029</v>
      </c>
      <c r="H27">
        <v>2.387</v>
      </c>
      <c r="I27">
        <v>2.2710495495495513</v>
      </c>
      <c r="J27">
        <v>1.0660000000000003</v>
      </c>
      <c r="K27">
        <v>1.7873771929824556</v>
      </c>
    </row>
    <row r="28" spans="1:11" x14ac:dyDescent="0.2">
      <c r="A28">
        <v>2019</v>
      </c>
      <c r="B28">
        <v>2</v>
      </c>
      <c r="C28">
        <v>4.9385283018867909</v>
      </c>
      <c r="D28">
        <v>2.0542283950617275</v>
      </c>
      <c r="E28">
        <v>4.8770462962962959</v>
      </c>
      <c r="F28">
        <v>0.755</v>
      </c>
      <c r="G28">
        <v>5.5776666666666701</v>
      </c>
      <c r="H28">
        <v>2.387</v>
      </c>
      <c r="I28">
        <v>3.6970855855855889</v>
      </c>
      <c r="J28">
        <v>1.0660000000000003</v>
      </c>
      <c r="K28">
        <v>3.4293859649122762</v>
      </c>
    </row>
    <row r="29" spans="1:11" x14ac:dyDescent="0.2">
      <c r="A29">
        <v>2019</v>
      </c>
      <c r="B29">
        <v>3</v>
      </c>
      <c r="C29">
        <v>6.3984150943396223</v>
      </c>
      <c r="D29">
        <v>3.3073333333333346</v>
      </c>
      <c r="E29">
        <v>7.3316296296296297</v>
      </c>
      <c r="F29">
        <v>0.755</v>
      </c>
      <c r="G29">
        <v>7.4216060606060674</v>
      </c>
      <c r="H29">
        <v>2.387</v>
      </c>
      <c r="I29">
        <v>3.6831036036036044</v>
      </c>
      <c r="J29">
        <v>1.8591458333333331</v>
      </c>
      <c r="K29">
        <v>3.6599546783625714</v>
      </c>
    </row>
    <row r="30" spans="1:11" x14ac:dyDescent="0.2">
      <c r="A30">
        <v>2019</v>
      </c>
      <c r="B30">
        <v>4</v>
      </c>
      <c r="C30">
        <v>7.737094339622641</v>
      </c>
      <c r="D30">
        <v>4.9017654320987658</v>
      </c>
      <c r="E30">
        <v>10.9435</v>
      </c>
      <c r="F30">
        <v>2.0753749999999997</v>
      </c>
      <c r="G30">
        <v>13.533333333333339</v>
      </c>
      <c r="H30">
        <v>2.5652857142857144</v>
      </c>
      <c r="I30">
        <v>6.560036036036033</v>
      </c>
      <c r="J30">
        <v>1.9312499999999997</v>
      </c>
      <c r="K30">
        <v>5.9794385964912298</v>
      </c>
    </row>
    <row r="31" spans="1:11" x14ac:dyDescent="0.2">
      <c r="A31">
        <v>2019</v>
      </c>
      <c r="B31">
        <v>5</v>
      </c>
      <c r="C31">
        <v>9.149132075471698</v>
      </c>
      <c r="D31">
        <v>7.0403580246913586</v>
      </c>
      <c r="E31">
        <v>11.054194444444446</v>
      </c>
      <c r="F31">
        <v>2.2639999999999998</v>
      </c>
      <c r="G31">
        <v>13.158969696969697</v>
      </c>
      <c r="H31">
        <v>2.8030000000000004</v>
      </c>
      <c r="I31">
        <v>5.8169009009008894</v>
      </c>
      <c r="J31">
        <v>4.4293750000000012</v>
      </c>
      <c r="K31">
        <v>7.8327324561403602</v>
      </c>
    </row>
    <row r="32" spans="1:11" x14ac:dyDescent="0.2">
      <c r="A32">
        <v>2019</v>
      </c>
      <c r="B32">
        <v>6</v>
      </c>
      <c r="C32">
        <v>9.4647547169811315</v>
      </c>
      <c r="D32">
        <v>8.3105555555555597</v>
      </c>
      <c r="E32">
        <v>12.529518518518522</v>
      </c>
      <c r="F32">
        <v>2.2639999999999998</v>
      </c>
      <c r="G32">
        <v>13.052060606060614</v>
      </c>
      <c r="H32">
        <v>2.8030000000000004</v>
      </c>
      <c r="I32">
        <v>4.5249684684684626</v>
      </c>
      <c r="J32">
        <v>4.9290000000000012</v>
      </c>
      <c r="K32">
        <v>10.020789473684216</v>
      </c>
    </row>
    <row r="33" spans="1:11" x14ac:dyDescent="0.2">
      <c r="A33">
        <v>2019</v>
      </c>
      <c r="B33">
        <v>7</v>
      </c>
      <c r="C33">
        <v>8.594415094339622</v>
      </c>
      <c r="D33">
        <v>9.1159135802469198</v>
      </c>
      <c r="E33">
        <v>14.415518518518521</v>
      </c>
      <c r="F33">
        <v>9.0564999999999998</v>
      </c>
      <c r="G33">
        <v>17.619121212121225</v>
      </c>
      <c r="H33">
        <v>2.8030000000000004</v>
      </c>
      <c r="I33">
        <v>7.1462612612612668</v>
      </c>
      <c r="J33">
        <v>7.7493749999999997</v>
      </c>
      <c r="K33">
        <v>9.236464912280713</v>
      </c>
    </row>
    <row r="34" spans="1:11" x14ac:dyDescent="0.2">
      <c r="A34">
        <v>2019</v>
      </c>
      <c r="B34">
        <v>8</v>
      </c>
      <c r="C34">
        <v>10.731245283018868</v>
      </c>
      <c r="D34">
        <v>10.055308641975307</v>
      </c>
      <c r="E34">
        <v>15.597333333333331</v>
      </c>
      <c r="F34">
        <v>11.320666666666666</v>
      </c>
      <c r="G34">
        <v>20.875666666666667</v>
      </c>
      <c r="H34">
        <v>9.4659142857142875</v>
      </c>
      <c r="I34">
        <v>7.9361891891891929</v>
      </c>
      <c r="J34">
        <v>8.6894999999999989</v>
      </c>
      <c r="K34">
        <v>10.496903508771934</v>
      </c>
    </row>
    <row r="35" spans="1:11" x14ac:dyDescent="0.2">
      <c r="A35">
        <v>2019</v>
      </c>
      <c r="B35">
        <v>9</v>
      </c>
      <c r="C35">
        <v>12.838113207547172</v>
      </c>
      <c r="D35">
        <v>12.484222222222229</v>
      </c>
      <c r="E35">
        <v>17.989999999999995</v>
      </c>
      <c r="F35">
        <v>11.320666666666666</v>
      </c>
      <c r="G35">
        <v>26.549121212121232</v>
      </c>
      <c r="H35">
        <v>10.576400000000001</v>
      </c>
      <c r="I35">
        <v>9.376968468468478</v>
      </c>
      <c r="J35">
        <v>13.336833333333336</v>
      </c>
      <c r="K35">
        <v>15.781355263157881</v>
      </c>
    </row>
    <row r="36" spans="1:11" x14ac:dyDescent="0.2">
      <c r="A36">
        <v>2019</v>
      </c>
      <c r="B36">
        <v>10</v>
      </c>
      <c r="C36">
        <v>11.877886792452834</v>
      </c>
      <c r="D36">
        <v>16.025049382716048</v>
      </c>
      <c r="E36">
        <v>19.806796296296298</v>
      </c>
      <c r="F36">
        <v>16.694624999999998</v>
      </c>
      <c r="G36">
        <v>27.753121212121179</v>
      </c>
      <c r="H36">
        <v>10.576400000000001</v>
      </c>
      <c r="I36">
        <v>11.101378378378369</v>
      </c>
      <c r="J36">
        <v>15.660500000000004</v>
      </c>
      <c r="K36">
        <v>17.992557017543856</v>
      </c>
    </row>
    <row r="37" spans="1:11" x14ac:dyDescent="0.2">
      <c r="A37">
        <v>2019</v>
      </c>
      <c r="B37">
        <v>11</v>
      </c>
      <c r="C37">
        <v>13.373584905660376</v>
      </c>
      <c r="D37">
        <v>19.823185185185181</v>
      </c>
      <c r="E37">
        <v>21.42</v>
      </c>
      <c r="F37">
        <v>19.919</v>
      </c>
      <c r="G37">
        <v>29.75715151515152</v>
      </c>
      <c r="H37">
        <v>13.096971428571432</v>
      </c>
      <c r="I37">
        <v>11.690459459459472</v>
      </c>
      <c r="J37">
        <v>19.080145833333333</v>
      </c>
      <c r="K37">
        <v>22.048368421052636</v>
      </c>
    </row>
    <row r="38" spans="1:11" x14ac:dyDescent="0.2">
      <c r="A38">
        <v>2019</v>
      </c>
      <c r="B38">
        <v>12</v>
      </c>
      <c r="C38">
        <v>13.367584905660376</v>
      </c>
      <c r="D38">
        <v>17.483296296296299</v>
      </c>
      <c r="E38">
        <v>19.151555555555554</v>
      </c>
      <c r="F38">
        <v>19.919</v>
      </c>
      <c r="G38">
        <v>30.899515151515129</v>
      </c>
      <c r="H38">
        <v>19.398400000000006</v>
      </c>
      <c r="I38">
        <v>13.119509009009018</v>
      </c>
      <c r="J38">
        <v>21.522750000000002</v>
      </c>
      <c r="K38">
        <v>26.262403508771936</v>
      </c>
    </row>
    <row r="39" spans="1:11" x14ac:dyDescent="0.2">
      <c r="A39">
        <v>2019</v>
      </c>
      <c r="B39">
        <v>13</v>
      </c>
      <c r="C39">
        <v>13.891018867924535</v>
      </c>
      <c r="D39">
        <v>21.404839506172838</v>
      </c>
      <c r="E39">
        <v>19.245333333333331</v>
      </c>
      <c r="F39">
        <v>19.469333333333335</v>
      </c>
      <c r="G39">
        <v>33.820772727272718</v>
      </c>
      <c r="H39">
        <v>19.398400000000006</v>
      </c>
      <c r="I39">
        <v>11.741684684684676</v>
      </c>
      <c r="J39">
        <v>23.798375000000007</v>
      </c>
      <c r="K39">
        <v>28.078429824561432</v>
      </c>
    </row>
    <row r="40" spans="1:11" x14ac:dyDescent="0.2">
      <c r="A40">
        <v>2019</v>
      </c>
      <c r="B40">
        <v>14</v>
      </c>
      <c r="C40">
        <v>15.506528301886798</v>
      </c>
      <c r="D40">
        <v>19.389333333333326</v>
      </c>
      <c r="E40">
        <v>20.155925925925928</v>
      </c>
      <c r="F40">
        <v>19.019666666666669</v>
      </c>
      <c r="G40">
        <v>35.569636363636405</v>
      </c>
      <c r="H40">
        <v>19.398400000000006</v>
      </c>
      <c r="I40">
        <v>15.199828828828846</v>
      </c>
      <c r="J40">
        <v>26.074000000000009</v>
      </c>
      <c r="K40">
        <v>28.618377192982479</v>
      </c>
    </row>
    <row r="41" spans="1:11" x14ac:dyDescent="0.2">
      <c r="A41">
        <v>2019</v>
      </c>
      <c r="B41">
        <v>15</v>
      </c>
      <c r="C41">
        <v>18.776754716981138</v>
      </c>
      <c r="D41">
        <v>23.176629629629641</v>
      </c>
      <c r="E41">
        <v>24.422000000000011</v>
      </c>
      <c r="F41">
        <v>19.019666666666669</v>
      </c>
      <c r="G41">
        <v>29.936484848484881</v>
      </c>
      <c r="H41">
        <v>22.000400000000003</v>
      </c>
      <c r="I41">
        <v>14.040027027027033</v>
      </c>
      <c r="J41">
        <v>26.535666666666675</v>
      </c>
      <c r="K41">
        <v>26.385359649122808</v>
      </c>
    </row>
    <row r="42" spans="1:11" x14ac:dyDescent="0.2">
      <c r="A42">
        <v>2019</v>
      </c>
      <c r="B42">
        <v>16</v>
      </c>
      <c r="C42">
        <v>18.42822641509434</v>
      </c>
      <c r="D42">
        <v>22.519950617283957</v>
      </c>
      <c r="E42">
        <v>23.505018518518519</v>
      </c>
      <c r="F42">
        <v>20.21629166666667</v>
      </c>
      <c r="G42">
        <v>35.805757575757603</v>
      </c>
      <c r="H42">
        <v>23.0412</v>
      </c>
      <c r="I42">
        <v>12.279346846846849</v>
      </c>
      <c r="J42">
        <v>27.182000000000013</v>
      </c>
      <c r="K42">
        <v>26.995837719298219</v>
      </c>
    </row>
    <row r="43" spans="1:11" x14ac:dyDescent="0.2">
      <c r="A43">
        <v>2019</v>
      </c>
      <c r="B43">
        <v>17</v>
      </c>
      <c r="C43">
        <v>19.881471698113213</v>
      </c>
      <c r="D43">
        <v>21.410555555555561</v>
      </c>
      <c r="E43">
        <v>24.073444444444437</v>
      </c>
      <c r="F43">
        <v>22.210666666666668</v>
      </c>
      <c r="G43">
        <v>32.013878787878781</v>
      </c>
      <c r="H43">
        <v>23.0412</v>
      </c>
      <c r="I43">
        <v>10.706999999999994</v>
      </c>
      <c r="J43">
        <v>26.578083333333339</v>
      </c>
      <c r="K43">
        <v>26.440285087719307</v>
      </c>
    </row>
    <row r="44" spans="1:11" x14ac:dyDescent="0.2">
      <c r="A44">
        <v>2019</v>
      </c>
      <c r="B44">
        <v>18</v>
      </c>
      <c r="C44">
        <v>21.050188679245281</v>
      </c>
      <c r="D44">
        <v>22.667296296296289</v>
      </c>
      <c r="E44">
        <v>25.915666666666656</v>
      </c>
      <c r="F44">
        <v>22.210666666666668</v>
      </c>
      <c r="G44">
        <v>32.022878787878838</v>
      </c>
      <c r="H44">
        <v>23.189771428571426</v>
      </c>
      <c r="I44">
        <v>11.401054054054052</v>
      </c>
      <c r="J44">
        <v>25.370249999999999</v>
      </c>
      <c r="K44">
        <v>22.944162280701779</v>
      </c>
    </row>
    <row r="45" spans="1:11" x14ac:dyDescent="0.2">
      <c r="A45">
        <v>2019</v>
      </c>
      <c r="B45">
        <v>19</v>
      </c>
      <c r="C45">
        <v>20.856716981132081</v>
      </c>
      <c r="D45">
        <v>24.43376543209876</v>
      </c>
      <c r="E45">
        <v>26.400796296296285</v>
      </c>
      <c r="F45">
        <v>21.395416666666669</v>
      </c>
      <c r="G45">
        <v>31.468969696969715</v>
      </c>
      <c r="H45">
        <v>24.081199999999999</v>
      </c>
      <c r="I45">
        <v>11.19783333333335</v>
      </c>
      <c r="J45">
        <v>26.485937499999995</v>
      </c>
      <c r="K45">
        <v>30.409100877192969</v>
      </c>
    </row>
    <row r="46" spans="1:11" x14ac:dyDescent="0.2">
      <c r="A46">
        <v>2019</v>
      </c>
      <c r="B46">
        <v>20</v>
      </c>
      <c r="C46">
        <v>18.223396226415097</v>
      </c>
      <c r="D46">
        <v>24.303555555555565</v>
      </c>
      <c r="E46">
        <v>25.513592592592591</v>
      </c>
      <c r="F46">
        <v>18.949666666666669</v>
      </c>
      <c r="G46">
        <v>34.606696969697012</v>
      </c>
      <c r="H46">
        <v>24.081199999999999</v>
      </c>
      <c r="I46">
        <v>12.373099099099111</v>
      </c>
      <c r="J46">
        <v>29.832999999999988</v>
      </c>
      <c r="K46">
        <v>30.912785087719293</v>
      </c>
    </row>
    <row r="47" spans="1:11" x14ac:dyDescent="0.2">
      <c r="A47">
        <v>2019</v>
      </c>
      <c r="B47">
        <v>21</v>
      </c>
      <c r="C47">
        <v>16.800452830188682</v>
      </c>
      <c r="D47">
        <v>22.085938271604935</v>
      </c>
      <c r="E47">
        <v>24.815222222222225</v>
      </c>
      <c r="F47">
        <v>18.949666666666669</v>
      </c>
      <c r="G47">
        <v>35.170878787878756</v>
      </c>
      <c r="H47">
        <v>24.081199999999999</v>
      </c>
      <c r="I47">
        <v>12.46230630630631</v>
      </c>
      <c r="J47">
        <v>29.98770833333333</v>
      </c>
      <c r="K47">
        <v>28.417381578947346</v>
      </c>
    </row>
    <row r="48" spans="1:11" x14ac:dyDescent="0.2">
      <c r="A48">
        <v>2019</v>
      </c>
      <c r="B48">
        <v>22</v>
      </c>
      <c r="C48">
        <v>19.075245283018866</v>
      </c>
      <c r="D48">
        <v>23.517691358024692</v>
      </c>
      <c r="E48">
        <v>24.986333333333334</v>
      </c>
      <c r="F48">
        <v>18.965833333333336</v>
      </c>
      <c r="G48">
        <v>31.212000000000021</v>
      </c>
      <c r="H48">
        <v>24.156285714285719</v>
      </c>
      <c r="I48">
        <v>12.630211711711699</v>
      </c>
      <c r="J48">
        <v>30.761250000000004</v>
      </c>
      <c r="K48">
        <v>29.319350877192999</v>
      </c>
    </row>
    <row r="49" spans="1:11" x14ac:dyDescent="0.2">
      <c r="A49">
        <v>2019</v>
      </c>
      <c r="B49">
        <v>23</v>
      </c>
      <c r="C49">
        <v>22.51584905660377</v>
      </c>
      <c r="D49">
        <v>25.598037037037038</v>
      </c>
      <c r="E49">
        <v>27.108111111111114</v>
      </c>
      <c r="F49">
        <v>19.079000000000004</v>
      </c>
      <c r="G49">
        <v>36.577060606060634</v>
      </c>
      <c r="H49">
        <v>24.212600000000005</v>
      </c>
      <c r="I49">
        <v>17.565563063063074</v>
      </c>
      <c r="J49">
        <v>30.650951388888888</v>
      </c>
      <c r="K49">
        <v>34.29647368421049</v>
      </c>
    </row>
    <row r="50" spans="1:11" x14ac:dyDescent="0.2">
      <c r="A50">
        <v>2019</v>
      </c>
      <c r="B50">
        <v>24</v>
      </c>
      <c r="C50">
        <v>24.693641509433963</v>
      </c>
      <c r="D50">
        <v>29.265469135802462</v>
      </c>
      <c r="E50">
        <v>28.113787037037028</v>
      </c>
      <c r="F50">
        <v>19.079000000000004</v>
      </c>
      <c r="G50">
        <v>37.231424242424204</v>
      </c>
      <c r="H50">
        <v>24.212600000000005</v>
      </c>
      <c r="I50">
        <v>17.873810810810813</v>
      </c>
      <c r="J50">
        <v>29.437666666666662</v>
      </c>
      <c r="K50">
        <v>32.150021929824582</v>
      </c>
    </row>
    <row r="51" spans="1:11" x14ac:dyDescent="0.2">
      <c r="A51">
        <v>2019</v>
      </c>
      <c r="B51">
        <v>25</v>
      </c>
      <c r="C51">
        <v>23.180000000000003</v>
      </c>
      <c r="D51">
        <v>28.429345679012354</v>
      </c>
      <c r="E51">
        <v>28.741499999999988</v>
      </c>
      <c r="F51">
        <v>19.079000000000004</v>
      </c>
      <c r="G51">
        <v>40.535303030302998</v>
      </c>
      <c r="H51">
        <v>24.212600000000005</v>
      </c>
      <c r="I51">
        <v>18.000213963963969</v>
      </c>
      <c r="J51">
        <v>29.437666666666662</v>
      </c>
      <c r="K51">
        <v>32.278789473684249</v>
      </c>
    </row>
    <row r="52" spans="1:11" x14ac:dyDescent="0.2">
      <c r="A52">
        <v>2018</v>
      </c>
      <c r="B52">
        <v>1</v>
      </c>
      <c r="C52">
        <v>3.5213584905660373</v>
      </c>
      <c r="D52">
        <v>2.5156666666666676</v>
      </c>
      <c r="E52">
        <v>1.8864999999999987</v>
      </c>
      <c r="F52">
        <v>3.0500000000000003</v>
      </c>
      <c r="G52">
        <v>2.8973813559322039</v>
      </c>
      <c r="H52">
        <v>2.2639999999999998</v>
      </c>
      <c r="I52">
        <v>3.1804801587301634</v>
      </c>
      <c r="J52">
        <v>1.3652499999999999</v>
      </c>
      <c r="K52">
        <v>2.2181228070175458</v>
      </c>
    </row>
    <row r="53" spans="1:11" x14ac:dyDescent="0.2">
      <c r="A53">
        <v>2018</v>
      </c>
      <c r="B53">
        <v>2</v>
      </c>
      <c r="C53">
        <v>3.6055849056603773</v>
      </c>
      <c r="D53">
        <v>2.7330151515151515</v>
      </c>
      <c r="E53">
        <v>3.5325964912280692</v>
      </c>
      <c r="F53">
        <v>3.0500000000000003</v>
      </c>
      <c r="G53">
        <v>5.2317966101694919</v>
      </c>
      <c r="H53">
        <v>2.2639999999999998</v>
      </c>
      <c r="I53">
        <v>5.2665515873015964</v>
      </c>
      <c r="J53">
        <v>1.4769464285714282</v>
      </c>
      <c r="K53">
        <v>3.5970906432748513</v>
      </c>
    </row>
    <row r="54" spans="1:11" x14ac:dyDescent="0.2">
      <c r="A54">
        <v>2018</v>
      </c>
      <c r="B54">
        <v>3</v>
      </c>
      <c r="C54">
        <v>3.7740377358490567</v>
      </c>
      <c r="D54">
        <v>2.7673333333333332</v>
      </c>
      <c r="E54">
        <v>4.2942982456140353</v>
      </c>
      <c r="F54">
        <v>3.0500000000000003</v>
      </c>
      <c r="G54">
        <v>8.713112994350281</v>
      </c>
      <c r="H54">
        <v>2.2639999999999998</v>
      </c>
      <c r="I54">
        <v>6.2294126984126956</v>
      </c>
      <c r="J54">
        <v>1.8864999999999992</v>
      </c>
      <c r="K54">
        <v>3.9569064327485339</v>
      </c>
    </row>
    <row r="55" spans="1:11" x14ac:dyDescent="0.2">
      <c r="A55">
        <v>2018</v>
      </c>
      <c r="B55">
        <v>4</v>
      </c>
      <c r="C55">
        <v>4.8701886792452829</v>
      </c>
      <c r="D55">
        <v>3.6594090909090911</v>
      </c>
      <c r="E55">
        <v>4.3538245614035089</v>
      </c>
      <c r="F55">
        <v>3.0226562500000003</v>
      </c>
      <c r="G55">
        <v>14.694937853107351</v>
      </c>
      <c r="H55">
        <v>3.0752857142857137</v>
      </c>
      <c r="I55">
        <v>5.4809047619047613</v>
      </c>
      <c r="J55">
        <v>3.3471785714285716</v>
      </c>
      <c r="K55">
        <v>5.632469298245617</v>
      </c>
    </row>
    <row r="56" spans="1:11" x14ac:dyDescent="0.2">
      <c r="A56">
        <v>2018</v>
      </c>
      <c r="B56">
        <v>5</v>
      </c>
      <c r="C56">
        <v>5.4182641509433962</v>
      </c>
      <c r="D56">
        <v>4.5056363636363637</v>
      </c>
      <c r="E56">
        <v>5.3646666666666656</v>
      </c>
      <c r="F56">
        <v>3.0187500000000003</v>
      </c>
      <c r="G56">
        <v>18.97877401129945</v>
      </c>
      <c r="H56">
        <v>4.1569999999999991</v>
      </c>
      <c r="I56">
        <v>6.163623015873017</v>
      </c>
      <c r="J56">
        <v>5.2947499999999996</v>
      </c>
      <c r="K56">
        <v>6.0641973684210484</v>
      </c>
    </row>
    <row r="57" spans="1:11" x14ac:dyDescent="0.2">
      <c r="A57">
        <v>2018</v>
      </c>
      <c r="B57">
        <v>6</v>
      </c>
      <c r="C57">
        <v>9.9062641509433984</v>
      </c>
      <c r="D57">
        <v>5.3402121212121214</v>
      </c>
      <c r="E57">
        <v>5.6905964912280718</v>
      </c>
      <c r="F57">
        <v>3.0187500000000003</v>
      </c>
      <c r="G57">
        <v>20.328028248587593</v>
      </c>
      <c r="H57">
        <v>4.1569999999999991</v>
      </c>
      <c r="I57">
        <v>5.744992063492063</v>
      </c>
      <c r="J57">
        <v>6.6214464285714305</v>
      </c>
      <c r="K57">
        <v>6.494368421052636</v>
      </c>
    </row>
    <row r="58" spans="1:11" x14ac:dyDescent="0.2">
      <c r="A58">
        <v>2018</v>
      </c>
      <c r="B58">
        <v>7</v>
      </c>
      <c r="C58">
        <v>11.742641509433968</v>
      </c>
      <c r="D58">
        <v>7.872848484848487</v>
      </c>
      <c r="E58">
        <v>6.5397719298245596</v>
      </c>
      <c r="F58">
        <v>6.7561875000000011</v>
      </c>
      <c r="G58">
        <v>20.908807909604505</v>
      </c>
      <c r="H58">
        <v>4.1569999999999991</v>
      </c>
      <c r="I58">
        <v>6.5473769841269878</v>
      </c>
      <c r="J58">
        <v>7.358500000000002</v>
      </c>
      <c r="K58">
        <v>7.5560877192982447</v>
      </c>
    </row>
    <row r="59" spans="1:11" x14ac:dyDescent="0.2">
      <c r="A59">
        <v>2018</v>
      </c>
      <c r="B59">
        <v>8</v>
      </c>
      <c r="C59">
        <v>15.415396226415105</v>
      </c>
      <c r="D59">
        <v>13.997090909090911</v>
      </c>
      <c r="E59">
        <v>7.8121052631578918</v>
      </c>
      <c r="F59">
        <v>8.0020000000000007</v>
      </c>
      <c r="G59">
        <v>23.438508474576246</v>
      </c>
      <c r="H59">
        <v>9.1200285714285734</v>
      </c>
      <c r="I59">
        <v>9.9427341269841385</v>
      </c>
      <c r="J59">
        <v>8.9825714285714273</v>
      </c>
      <c r="K59">
        <v>7.9263771929824607</v>
      </c>
    </row>
    <row r="60" spans="1:11" x14ac:dyDescent="0.2">
      <c r="A60">
        <v>2018</v>
      </c>
      <c r="B60">
        <v>9</v>
      </c>
      <c r="C60">
        <v>18.209056603773583</v>
      </c>
      <c r="D60">
        <v>16.714999999999993</v>
      </c>
      <c r="E60">
        <v>10.062666666666669</v>
      </c>
      <c r="F60">
        <v>8.0020000000000007</v>
      </c>
      <c r="G60">
        <v>25.316740112994367</v>
      </c>
      <c r="H60">
        <v>9.9472000000000005</v>
      </c>
      <c r="I60">
        <v>10.563301587301591</v>
      </c>
      <c r="J60">
        <v>9.8193035714285681</v>
      </c>
      <c r="K60">
        <v>10.509464912280711</v>
      </c>
    </row>
    <row r="61" spans="1:11" x14ac:dyDescent="0.2">
      <c r="A61">
        <v>2018</v>
      </c>
      <c r="B61">
        <v>10</v>
      </c>
      <c r="C61">
        <v>19.605886792452829</v>
      </c>
      <c r="D61">
        <v>19.376515151515154</v>
      </c>
      <c r="E61">
        <v>10.079508771929827</v>
      </c>
      <c r="F61">
        <v>12.202468750000003</v>
      </c>
      <c r="G61">
        <v>28.777661016949189</v>
      </c>
      <c r="H61">
        <v>9.9472000000000005</v>
      </c>
      <c r="I61">
        <v>12.061575396825404</v>
      </c>
      <c r="J61">
        <v>17.178000000000001</v>
      </c>
      <c r="K61">
        <v>12.3403903508772</v>
      </c>
    </row>
    <row r="62" spans="1:11" x14ac:dyDescent="0.2">
      <c r="A62">
        <v>2018</v>
      </c>
      <c r="B62">
        <v>11</v>
      </c>
      <c r="C62">
        <v>22.85841509433963</v>
      </c>
      <c r="D62">
        <v>21.860651515151506</v>
      </c>
      <c r="E62">
        <v>11.983315789473689</v>
      </c>
      <c r="F62">
        <v>14.722750000000003</v>
      </c>
      <c r="G62">
        <v>25.576141242937847</v>
      </c>
      <c r="H62">
        <v>12.958114285714286</v>
      </c>
      <c r="I62">
        <v>10.748642857142867</v>
      </c>
      <c r="J62">
        <v>18.1495</v>
      </c>
      <c r="K62">
        <v>15.252078947368426</v>
      </c>
    </row>
    <row r="63" spans="1:11" x14ac:dyDescent="0.2">
      <c r="A63">
        <v>2018</v>
      </c>
      <c r="B63">
        <v>12</v>
      </c>
      <c r="C63">
        <v>21.874062893081756</v>
      </c>
      <c r="D63">
        <v>22.450848484848475</v>
      </c>
      <c r="E63">
        <v>14.53145614035088</v>
      </c>
      <c r="F63">
        <v>14.722750000000003</v>
      </c>
      <c r="G63">
        <v>30.052124293785315</v>
      </c>
      <c r="H63">
        <v>20.485400000000002</v>
      </c>
      <c r="I63">
        <v>13.21100396825398</v>
      </c>
      <c r="J63">
        <v>20.578250000000001</v>
      </c>
      <c r="K63">
        <v>18.840885964912296</v>
      </c>
    </row>
    <row r="64" spans="1:11" x14ac:dyDescent="0.2">
      <c r="A64">
        <v>2018</v>
      </c>
      <c r="B64">
        <v>13</v>
      </c>
      <c r="C64">
        <v>19.905358490566037</v>
      </c>
      <c r="D64">
        <v>21.570499999999996</v>
      </c>
      <c r="E64">
        <v>16.866333333333333</v>
      </c>
      <c r="F64">
        <v>16.344749999999998</v>
      </c>
      <c r="G64">
        <v>32.275384180790965</v>
      </c>
      <c r="H64">
        <v>20.485400000000002</v>
      </c>
      <c r="I64">
        <v>14.368277777777795</v>
      </c>
      <c r="J64">
        <v>22.556249999999995</v>
      </c>
      <c r="K64">
        <v>21.38289035087719</v>
      </c>
    </row>
    <row r="65" spans="1:11" x14ac:dyDescent="0.2">
      <c r="A65">
        <v>2018</v>
      </c>
      <c r="B65">
        <v>14</v>
      </c>
      <c r="C65">
        <v>21.728050314465413</v>
      </c>
      <c r="D65">
        <v>20.754030303030309</v>
      </c>
      <c r="E65">
        <v>19.222824561403513</v>
      </c>
      <c r="F65">
        <v>17.966749999999994</v>
      </c>
      <c r="G65">
        <v>29.512491525423727</v>
      </c>
      <c r="H65">
        <v>20.485400000000002</v>
      </c>
      <c r="I65">
        <v>14.778817460317462</v>
      </c>
      <c r="J65">
        <v>24.534249999999993</v>
      </c>
      <c r="K65">
        <v>28.745464912280685</v>
      </c>
    </row>
    <row r="66" spans="1:11" x14ac:dyDescent="0.2">
      <c r="A66">
        <v>2018</v>
      </c>
      <c r="B66">
        <v>15</v>
      </c>
      <c r="C66">
        <v>22.639396226415098</v>
      </c>
      <c r="D66">
        <v>21.461393939393943</v>
      </c>
      <c r="E66">
        <v>19.907473684210519</v>
      </c>
      <c r="F66">
        <v>17.966749999999994</v>
      </c>
      <c r="G66">
        <v>30.417785310734509</v>
      </c>
      <c r="H66">
        <v>20.301542857142863</v>
      </c>
      <c r="I66">
        <v>14.266650793650793</v>
      </c>
      <c r="J66">
        <v>24.972642857142862</v>
      </c>
      <c r="K66">
        <v>28.694162280701732</v>
      </c>
    </row>
    <row r="67" spans="1:11" x14ac:dyDescent="0.2">
      <c r="A67">
        <v>2018</v>
      </c>
      <c r="B67">
        <v>16</v>
      </c>
      <c r="C67">
        <v>21.303999999999995</v>
      </c>
      <c r="D67">
        <v>23.80854545454546</v>
      </c>
      <c r="E67">
        <v>20.445859649122806</v>
      </c>
      <c r="F67">
        <v>17.886124999999996</v>
      </c>
      <c r="G67">
        <v>35.810576271186449</v>
      </c>
      <c r="H67">
        <v>20.228000000000005</v>
      </c>
      <c r="I67">
        <v>15.799682539682559</v>
      </c>
      <c r="J67">
        <v>25.148000000000003</v>
      </c>
      <c r="K67">
        <v>29.802789473684214</v>
      </c>
    </row>
    <row r="68" spans="1:11" x14ac:dyDescent="0.2">
      <c r="A68">
        <v>2018</v>
      </c>
      <c r="B68">
        <v>17</v>
      </c>
      <c r="C68">
        <v>20.229081761006288</v>
      </c>
      <c r="D68">
        <v>24.917333333333328</v>
      </c>
      <c r="E68">
        <v>21.64533333333333</v>
      </c>
      <c r="F68">
        <v>17.751749999999998</v>
      </c>
      <c r="G68">
        <v>33.97622598870057</v>
      </c>
      <c r="H68">
        <v>20.228000000000005</v>
      </c>
      <c r="I68">
        <v>15.584285714285684</v>
      </c>
      <c r="J68">
        <v>26.855642857142865</v>
      </c>
      <c r="K68">
        <v>33.936447368421092</v>
      </c>
    </row>
    <row r="69" spans="1:11" x14ac:dyDescent="0.2">
      <c r="A69">
        <v>2018</v>
      </c>
      <c r="B69">
        <v>18</v>
      </c>
      <c r="C69">
        <v>18.079245283018874</v>
      </c>
      <c r="D69">
        <v>27.438287878787875</v>
      </c>
      <c r="E69">
        <v>18.077421052631582</v>
      </c>
      <c r="F69">
        <v>17.751749999999998</v>
      </c>
      <c r="G69">
        <v>35.223531073446317</v>
      </c>
      <c r="H69">
        <v>20.828571428571429</v>
      </c>
      <c r="I69">
        <v>13.137555555555551</v>
      </c>
      <c r="J69">
        <v>27.014142857142865</v>
      </c>
      <c r="K69">
        <v>33.763513157894771</v>
      </c>
    </row>
    <row r="70" spans="1:11" x14ac:dyDescent="0.2">
      <c r="A70">
        <v>2018</v>
      </c>
      <c r="B70">
        <v>19</v>
      </c>
      <c r="C70">
        <v>19.039949685534598</v>
      </c>
      <c r="D70">
        <v>25.968878787878804</v>
      </c>
      <c r="E70">
        <v>21.731719298245611</v>
      </c>
      <c r="F70">
        <v>18.695562500000001</v>
      </c>
      <c r="G70">
        <v>39.061881355932165</v>
      </c>
      <c r="H70">
        <v>24.431999999999999</v>
      </c>
      <c r="I70">
        <v>12.890400793650805</v>
      </c>
      <c r="J70">
        <v>27.177000000000003</v>
      </c>
      <c r="K70">
        <v>32.840785087719311</v>
      </c>
    </row>
    <row r="71" spans="1:11" x14ac:dyDescent="0.2">
      <c r="A71">
        <v>2018</v>
      </c>
      <c r="B71">
        <v>20</v>
      </c>
      <c r="C71">
        <v>19.520301886792449</v>
      </c>
      <c r="D71">
        <v>25.817712121212118</v>
      </c>
      <c r="E71">
        <v>23.891771929824557</v>
      </c>
      <c r="F71">
        <v>21.527000000000001</v>
      </c>
      <c r="G71">
        <v>34.497446327683605</v>
      </c>
      <c r="H71">
        <v>24.431999999999999</v>
      </c>
      <c r="I71">
        <v>14.781587301587313</v>
      </c>
      <c r="J71">
        <v>28.388071428571418</v>
      </c>
      <c r="K71">
        <v>33.844929824561397</v>
      </c>
    </row>
    <row r="72" spans="1:11" x14ac:dyDescent="0.2">
      <c r="A72">
        <v>2018</v>
      </c>
      <c r="B72">
        <v>21</v>
      </c>
      <c r="C72">
        <v>19.051471698113211</v>
      </c>
      <c r="D72">
        <v>23.522909090909081</v>
      </c>
      <c r="E72">
        <v>21.643666666666665</v>
      </c>
      <c r="F72">
        <v>21.527000000000001</v>
      </c>
      <c r="G72">
        <v>35.893971751412451</v>
      </c>
      <c r="H72">
        <v>24.431999999999999</v>
      </c>
      <c r="I72">
        <v>15.277666666666667</v>
      </c>
      <c r="J72">
        <v>30.567999999999994</v>
      </c>
      <c r="K72">
        <v>32.672758771929786</v>
      </c>
    </row>
    <row r="73" spans="1:11" x14ac:dyDescent="0.2">
      <c r="A73">
        <v>2018</v>
      </c>
      <c r="B73">
        <v>22</v>
      </c>
      <c r="C73">
        <v>18.965635220125783</v>
      </c>
      <c r="D73">
        <v>24.373818181818173</v>
      </c>
      <c r="E73">
        <v>21.422929824561397</v>
      </c>
      <c r="F73">
        <v>21.073708333333336</v>
      </c>
      <c r="G73">
        <v>33.514830508474539</v>
      </c>
      <c r="H73">
        <v>21.843771428571433</v>
      </c>
      <c r="I73">
        <v>16.23809920634918</v>
      </c>
      <c r="J73">
        <v>31.003857142857154</v>
      </c>
      <c r="K73">
        <v>33.605350877192969</v>
      </c>
    </row>
    <row r="74" spans="1:11" x14ac:dyDescent="0.2">
      <c r="A74">
        <v>2018</v>
      </c>
      <c r="B74">
        <v>23</v>
      </c>
      <c r="C74">
        <v>18.793962264150942</v>
      </c>
      <c r="D74">
        <v>28.03712121212121</v>
      </c>
      <c r="E74">
        <v>21.870456140350875</v>
      </c>
      <c r="F74">
        <v>17.900666666666666</v>
      </c>
      <c r="G74">
        <v>38.956446327683594</v>
      </c>
      <c r="H74">
        <v>19.902600000000003</v>
      </c>
      <c r="I74">
        <v>15.719718253968258</v>
      </c>
      <c r="J74">
        <v>31.330750000000005</v>
      </c>
      <c r="K74">
        <v>33.780267543859658</v>
      </c>
    </row>
    <row r="75" spans="1:11" x14ac:dyDescent="0.2">
      <c r="A75">
        <v>2018</v>
      </c>
      <c r="B75">
        <v>24</v>
      </c>
      <c r="C75">
        <v>14.950440251572333</v>
      </c>
      <c r="D75">
        <v>26.915075757575757</v>
      </c>
      <c r="E75">
        <v>22.059192982456139</v>
      </c>
      <c r="F75">
        <v>17.900666666666666</v>
      </c>
      <c r="G75">
        <v>33.406163841807874</v>
      </c>
      <c r="H75">
        <v>19.902600000000003</v>
      </c>
      <c r="I75">
        <v>16.050976190476174</v>
      </c>
      <c r="J75">
        <v>29.425196428571439</v>
      </c>
      <c r="K75">
        <v>33.102763157894707</v>
      </c>
    </row>
    <row r="76" spans="1:11" x14ac:dyDescent="0.2">
      <c r="A76">
        <v>2018</v>
      </c>
      <c r="B76">
        <v>25</v>
      </c>
      <c r="C76">
        <v>13.028679245283023</v>
      </c>
      <c r="D76">
        <v>27.265999999999998</v>
      </c>
      <c r="E76">
        <v>21.887</v>
      </c>
      <c r="F76">
        <v>17.900666666666666</v>
      </c>
      <c r="G76">
        <v>29.580000000000002</v>
      </c>
      <c r="H76">
        <v>19.902600000000003</v>
      </c>
      <c r="I76">
        <v>15.185920634920643</v>
      </c>
      <c r="J76">
        <v>28.905500000000014</v>
      </c>
      <c r="K76">
        <v>32.873684210526342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BA09-0899-B04C-B8D7-E657DCE818FE}">
  <dimension ref="A1"/>
  <sheetViews>
    <sheetView topLeftCell="A9"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57B0C-215C-404E-A1C5-2C4C2A75F76D}">
  <dimension ref="A1:N108"/>
  <sheetViews>
    <sheetView topLeftCell="C1" workbookViewId="0">
      <selection activeCell="A14" sqref="A14:XFD14"/>
    </sheetView>
  </sheetViews>
  <sheetFormatPr baseColWidth="10" defaultRowHeight="16" x14ac:dyDescent="0.2"/>
  <cols>
    <col min="3" max="3" width="19.5" customWidth="1"/>
    <col min="10" max="10" width="10.83203125" style="1"/>
  </cols>
  <sheetData>
    <row r="1" spans="1:14" x14ac:dyDescent="0.2">
      <c r="A1" t="s">
        <v>0</v>
      </c>
      <c r="B1" t="s">
        <v>1</v>
      </c>
      <c r="C1" t="s">
        <v>35</v>
      </c>
      <c r="D1" t="s">
        <v>14</v>
      </c>
      <c r="E1" t="s">
        <v>5</v>
      </c>
      <c r="F1" t="s">
        <v>2</v>
      </c>
      <c r="G1" t="s">
        <v>53</v>
      </c>
      <c r="H1" t="s">
        <v>41</v>
      </c>
      <c r="I1" t="s">
        <v>67</v>
      </c>
      <c r="J1" s="1" t="s">
        <v>78</v>
      </c>
      <c r="K1" t="s">
        <v>74</v>
      </c>
      <c r="L1" t="s">
        <v>77</v>
      </c>
      <c r="M1" t="s">
        <v>79</v>
      </c>
      <c r="N1" t="s">
        <v>81</v>
      </c>
    </row>
    <row r="2" spans="1:14" x14ac:dyDescent="0.2">
      <c r="A2" t="s">
        <v>27</v>
      </c>
      <c r="B2">
        <v>1</v>
      </c>
      <c r="C2">
        <f>AVERAGE(Sheet1!$M325:$M386)</f>
        <v>12.274505645161293</v>
      </c>
      <c r="D2">
        <f>STDEV(Sheet1!M325:M386)</f>
        <v>4.9615522546789945</v>
      </c>
      <c r="E2">
        <f>Sheet1!F325</f>
        <v>1376.001</v>
      </c>
      <c r="F2" t="s">
        <v>28</v>
      </c>
      <c r="G2" t="s">
        <v>52</v>
      </c>
      <c r="H2">
        <v>2022</v>
      </c>
      <c r="I2">
        <v>62</v>
      </c>
      <c r="J2" s="1">
        <v>1</v>
      </c>
      <c r="K2">
        <f>MAX(Sheet1!$M$325:$M$386)</f>
        <v>22.018999999999998</v>
      </c>
      <c r="L2">
        <f>MIN(Sheet1!$M$325:$M$386)</f>
        <v>3.6154999999999999</v>
      </c>
      <c r="M2">
        <v>1</v>
      </c>
      <c r="N2">
        <v>70</v>
      </c>
    </row>
    <row r="3" spans="1:14" x14ac:dyDescent="0.2">
      <c r="A3" t="s">
        <v>27</v>
      </c>
      <c r="B3">
        <v>2</v>
      </c>
      <c r="C3">
        <f>AVERAGE(Sheet1!$M$387:$M$416)</f>
        <v>10.875368333333334</v>
      </c>
      <c r="D3">
        <f>STDEV(Sheet1!$M$387:$M$416)</f>
        <v>5.3277708160828441</v>
      </c>
      <c r="E3">
        <f>Sheet1!F387</f>
        <v>602.096</v>
      </c>
      <c r="F3" t="s">
        <v>28</v>
      </c>
      <c r="G3" t="s">
        <v>52</v>
      </c>
      <c r="H3">
        <v>2021</v>
      </c>
      <c r="I3">
        <v>30</v>
      </c>
      <c r="J3" s="1">
        <v>1</v>
      </c>
      <c r="K3">
        <f>MAX(Sheet1!$M$387:$M$416)</f>
        <v>20.735599999999998</v>
      </c>
      <c r="L3">
        <f>MIN(Sheet1!$M$387:$M$416)</f>
        <v>3.24525</v>
      </c>
    </row>
    <row r="4" spans="1:14" x14ac:dyDescent="0.2">
      <c r="A4" t="s">
        <v>27</v>
      </c>
      <c r="B4">
        <v>3</v>
      </c>
      <c r="C4">
        <f>AVERAGE(Sheet1!$M417:$M461)</f>
        <v>15.017814444444442</v>
      </c>
      <c r="D4">
        <f>STDEV(Sheet1!M417:M461)</f>
        <v>7.0770658224826901</v>
      </c>
      <c r="E4">
        <f>Sheet1!F417</f>
        <v>610.678</v>
      </c>
      <c r="F4" t="s">
        <v>28</v>
      </c>
      <c r="G4" t="s">
        <v>52</v>
      </c>
      <c r="H4">
        <v>2020</v>
      </c>
      <c r="I4">
        <v>26</v>
      </c>
      <c r="J4" s="1">
        <v>1</v>
      </c>
      <c r="K4">
        <f>MAX(Sheet1!$M$417:$M$442)</f>
        <v>25.256800000000005</v>
      </c>
      <c r="L4">
        <f>MIN(Sheet1!$M$417:$M$442)</f>
        <v>3.202</v>
      </c>
    </row>
    <row r="5" spans="1:14" x14ac:dyDescent="0.2">
      <c r="A5" t="s">
        <v>27</v>
      </c>
      <c r="B5">
        <v>4</v>
      </c>
      <c r="C5">
        <f>AVERAGE(Sheet1!$M443:$M461)</f>
        <v>15.066494736842104</v>
      </c>
      <c r="D5">
        <f>STDEV(Sheet1!M443:M461)</f>
        <v>6.2202979283305249</v>
      </c>
      <c r="E5">
        <f>Sheet1!F443</f>
        <v>431.77800000000002</v>
      </c>
      <c r="F5" t="s">
        <v>28</v>
      </c>
      <c r="G5" t="s">
        <v>52</v>
      </c>
      <c r="H5">
        <v>2019</v>
      </c>
      <c r="I5">
        <v>19</v>
      </c>
      <c r="J5" s="1">
        <v>1</v>
      </c>
      <c r="K5">
        <f>MAX(Sheet1!$M$443:$M$461)</f>
        <v>23.099200000000003</v>
      </c>
      <c r="L5">
        <f>MIN(Sheet1!$M$443:$M$461)</f>
        <v>3.4763999999999995</v>
      </c>
    </row>
    <row r="6" spans="1:14" x14ac:dyDescent="0.2">
      <c r="A6" t="s">
        <v>27</v>
      </c>
      <c r="B6">
        <v>5</v>
      </c>
      <c r="C6">
        <f>AVERAGE(Sheet1!$M462:$M480)</f>
        <v>12.413556140350877</v>
      </c>
      <c r="D6">
        <f>STDEV(Sheet1!M462:M480)</f>
        <v>7.0551876989389548</v>
      </c>
      <c r="E6">
        <f>Sheet1!F462</f>
        <v>362.42500000000001</v>
      </c>
      <c r="F6" t="s">
        <v>28</v>
      </c>
      <c r="G6" t="s">
        <v>52</v>
      </c>
      <c r="H6">
        <v>2018</v>
      </c>
      <c r="I6">
        <v>19</v>
      </c>
      <c r="J6" s="1">
        <v>1</v>
      </c>
      <c r="K6">
        <f>MAX(Sheet1!$M$462:$M$480)</f>
        <v>21.4544</v>
      </c>
      <c r="L6">
        <f>MIN(Sheet1!$M$462:$M$480)</f>
        <v>2.8813333333333335</v>
      </c>
    </row>
    <row r="7" spans="1:14" x14ac:dyDescent="0.2">
      <c r="A7" t="s">
        <v>49</v>
      </c>
      <c r="B7">
        <v>1</v>
      </c>
      <c r="C7">
        <f>AVERAGE(Sheet1!$M1979:$M1990)</f>
        <v>12.649195833333335</v>
      </c>
      <c r="D7">
        <f>STDEV(Sheet1!M1979:M1990)</f>
        <v>8.6034348231193558</v>
      </c>
      <c r="E7">
        <f>Sheet1!F1979</f>
        <v>245.18</v>
      </c>
      <c r="F7" t="s">
        <v>28</v>
      </c>
      <c r="G7" t="s">
        <v>52</v>
      </c>
      <c r="H7">
        <v>2022</v>
      </c>
      <c r="I7">
        <v>12</v>
      </c>
      <c r="J7" s="1">
        <v>1</v>
      </c>
      <c r="K7">
        <f>MAX(Sheet1!$M$1979:$M$1990)</f>
        <v>24.56625</v>
      </c>
      <c r="L7">
        <f>MIN(Sheet1!$M$1979:$M$1990)</f>
        <v>1.27</v>
      </c>
      <c r="M7">
        <v>1</v>
      </c>
      <c r="N7">
        <v>109</v>
      </c>
    </row>
    <row r="8" spans="1:14" x14ac:dyDescent="0.2">
      <c r="A8" t="s">
        <v>49</v>
      </c>
      <c r="B8">
        <v>2</v>
      </c>
      <c r="C8">
        <f>AVERAGE(Sheet1!M1991:M1997)</f>
        <v>11.900514285714285</v>
      </c>
      <c r="D8">
        <f>STDEV(Sheet1!M1991:M1997)</f>
        <v>9.0509888850940055</v>
      </c>
      <c r="E8">
        <f>Sheet1!F1991</f>
        <v>145.47999999999999</v>
      </c>
      <c r="F8" t="s">
        <v>28</v>
      </c>
      <c r="G8" t="s">
        <v>52</v>
      </c>
      <c r="H8">
        <v>2021</v>
      </c>
      <c r="I8">
        <v>7</v>
      </c>
      <c r="J8" s="1">
        <v>1</v>
      </c>
      <c r="K8">
        <f>MAX(Sheet1!$M$1991:$M$1997)</f>
        <v>24.787800000000001</v>
      </c>
      <c r="L8">
        <f>MIN(Sheet1!$M$1991:$M$1997)</f>
        <v>1.698</v>
      </c>
    </row>
    <row r="9" spans="1:14" x14ac:dyDescent="0.2">
      <c r="A9" t="s">
        <v>49</v>
      </c>
      <c r="B9">
        <v>3</v>
      </c>
      <c r="C9">
        <f>AVERAGE(Sheet1!M1998:M2004)</f>
        <v>11.121550000000001</v>
      </c>
      <c r="D9">
        <f>STDEV(Sheet1!M1998:M2004)</f>
        <v>8.8107139697926833</v>
      </c>
      <c r="E9">
        <f>Sheet1!F1998</f>
        <v>131.297</v>
      </c>
      <c r="F9" t="s">
        <v>28</v>
      </c>
      <c r="G9" t="s">
        <v>52</v>
      </c>
      <c r="H9">
        <v>2020</v>
      </c>
      <c r="I9">
        <v>7</v>
      </c>
      <c r="J9" s="1">
        <v>1</v>
      </c>
      <c r="K9">
        <f>MAX(Sheet1!$M$1998:$M$2004)</f>
        <v>21.229199999999999</v>
      </c>
      <c r="L9">
        <f>MIN(Sheet1!$M$1998:$M$2004)</f>
        <v>0.755</v>
      </c>
    </row>
    <row r="10" spans="1:14" x14ac:dyDescent="0.2">
      <c r="A10" t="s">
        <v>49</v>
      </c>
      <c r="B10">
        <v>4</v>
      </c>
      <c r="C10">
        <f>AVERAGE(Sheet1!M2005:M2011)</f>
        <v>15.214257142857141</v>
      </c>
      <c r="D10">
        <f>STDEV(Sheet1!M2005:M2011)</f>
        <v>9.8187616691816366</v>
      </c>
      <c r="E10">
        <f>Sheet1!F2005</f>
        <v>113.56399999999999</v>
      </c>
      <c r="F10" t="s">
        <v>28</v>
      </c>
      <c r="G10" t="s">
        <v>52</v>
      </c>
      <c r="H10">
        <v>2019</v>
      </c>
      <c r="I10">
        <v>7</v>
      </c>
      <c r="J10" s="1">
        <v>1</v>
      </c>
      <c r="K10">
        <f>MAX(Sheet1!$M$2005:$M$2011)</f>
        <v>24.212600000000002</v>
      </c>
      <c r="L10">
        <f>MIN(Sheet1!$M$2005:$M$2011)</f>
        <v>2.387</v>
      </c>
    </row>
    <row r="11" spans="1:14" x14ac:dyDescent="0.2">
      <c r="A11" t="s">
        <v>49</v>
      </c>
      <c r="B11">
        <v>5</v>
      </c>
      <c r="C11">
        <f>AVERAGE(Sheet1!M2012:M2018)</f>
        <v>14.488028571428572</v>
      </c>
      <c r="D11">
        <f>STDEV(Sheet1!M2012:M2018)</f>
        <v>8.887182132658678</v>
      </c>
      <c r="E11">
        <f>Sheet1!F2012</f>
        <v>137.23599999999999</v>
      </c>
      <c r="F11" t="s">
        <v>28</v>
      </c>
      <c r="G11" t="s">
        <v>52</v>
      </c>
      <c r="H11">
        <v>2018</v>
      </c>
      <c r="I11">
        <v>7</v>
      </c>
      <c r="J11" s="1">
        <v>1</v>
      </c>
      <c r="K11">
        <f>MAX(Sheet1!$M$2012:$M$2018)</f>
        <v>24.432000000000002</v>
      </c>
      <c r="L11">
        <f>MIN(Sheet1!$M$2012:$M$2018)</f>
        <v>2.2639999999999998</v>
      </c>
    </row>
    <row r="12" spans="1:14" x14ac:dyDescent="0.2">
      <c r="A12" t="s">
        <v>49</v>
      </c>
      <c r="B12">
        <v>6</v>
      </c>
      <c r="C12">
        <f>AVERAGE(Sheet1!M2019:M2024)</f>
        <v>13.374433333333334</v>
      </c>
      <c r="D12">
        <f>STDEV(Sheet1!M2019:M2024)</f>
        <v>9.2344927054314461</v>
      </c>
      <c r="E12">
        <f>Sheet1!F2019</f>
        <v>126.849</v>
      </c>
      <c r="F12" t="s">
        <v>28</v>
      </c>
      <c r="G12" t="s">
        <v>52</v>
      </c>
      <c r="H12">
        <v>2017</v>
      </c>
      <c r="I12">
        <v>6</v>
      </c>
      <c r="J12" s="1">
        <v>1</v>
      </c>
      <c r="K12">
        <f>MAX(Sheet1!$M$2019:$M$2024)</f>
        <v>22.7806</v>
      </c>
      <c r="L12">
        <f>MIN(Sheet1!$M$2019:$M$2024)</f>
        <v>3.1049999999999995</v>
      </c>
    </row>
    <row r="13" spans="1:14" x14ac:dyDescent="0.2">
      <c r="A13" t="s">
        <v>51</v>
      </c>
      <c r="B13">
        <v>1</v>
      </c>
      <c r="C13">
        <f>AVERAGE(Sheet1!M2096:M2117)</f>
        <v>11.070878787878787</v>
      </c>
      <c r="D13">
        <f>STDEV(Sheet1!M2096:M2117)</f>
        <v>6.5936218777004099</v>
      </c>
      <c r="E13">
        <f>Sheet1!F2096</f>
        <v>420.70499999999998</v>
      </c>
      <c r="F13" t="s">
        <v>28</v>
      </c>
      <c r="G13" t="s">
        <v>52</v>
      </c>
      <c r="H13" s="47">
        <v>2022</v>
      </c>
      <c r="I13">
        <v>22</v>
      </c>
      <c r="J13" s="1">
        <v>1</v>
      </c>
      <c r="K13">
        <f>MAX(Sheet1!$M$2096:$M$2117)</f>
        <v>20.669333333333338</v>
      </c>
      <c r="L13">
        <f>MIN(Sheet1!$M$2096:$M$2117)</f>
        <v>1.2989999999999999</v>
      </c>
      <c r="M13">
        <v>1.5</v>
      </c>
      <c r="N13">
        <v>214</v>
      </c>
    </row>
    <row r="14" spans="1:14" x14ac:dyDescent="0.2">
      <c r="A14" t="s">
        <v>51</v>
      </c>
      <c r="B14">
        <v>2</v>
      </c>
      <c r="C14">
        <f>AVERAGE(Sheet1!M2118:M2136)</f>
        <v>8.6285438596491222</v>
      </c>
      <c r="D14">
        <f>STDEV(Sheet1!M2118:M2136)</f>
        <v>4.8491371018180862</v>
      </c>
      <c r="E14">
        <f>Sheet1!F2118</f>
        <v>367.55399999999997</v>
      </c>
      <c r="F14" t="s">
        <v>28</v>
      </c>
      <c r="G14" t="s">
        <v>52</v>
      </c>
      <c r="H14" s="47">
        <v>2021</v>
      </c>
      <c r="I14">
        <v>19</v>
      </c>
      <c r="J14" s="1">
        <v>1</v>
      </c>
      <c r="K14">
        <f>MAX(Sheet1!$M$2118:$M$2136)</f>
        <v>19.882666666666665</v>
      </c>
      <c r="L14">
        <f>MIN(Sheet1!$M$2118:$M$2136)</f>
        <v>1.5089999999999999</v>
      </c>
    </row>
    <row r="15" spans="1:14" x14ac:dyDescent="0.2">
      <c r="A15" t="s">
        <v>51</v>
      </c>
      <c r="B15">
        <v>3</v>
      </c>
      <c r="C15">
        <f>AVERAGE(Sheet1!M2137:M2170)</f>
        <v>13.300862745098035</v>
      </c>
      <c r="D15">
        <f>STDEV(Sheet1!M2137:M2170)</f>
        <v>6.8840560092753114</v>
      </c>
      <c r="E15">
        <f>Sheet1!F2137</f>
        <v>726.63400000000001</v>
      </c>
      <c r="F15" t="s">
        <v>28</v>
      </c>
      <c r="G15" t="s">
        <v>52</v>
      </c>
      <c r="H15" s="47">
        <v>2020</v>
      </c>
      <c r="I15">
        <v>34</v>
      </c>
      <c r="J15" s="1">
        <v>1</v>
      </c>
      <c r="K15">
        <f>MAX(Sheet1!$M$2137:$M$2170)</f>
        <v>23.21466666666667</v>
      </c>
      <c r="L15">
        <f>MIN(Sheet1!$M$2137:$M$2170)</f>
        <v>1.2579999999999998</v>
      </c>
    </row>
    <row r="16" spans="1:14" x14ac:dyDescent="0.2">
      <c r="A16" t="s">
        <v>51</v>
      </c>
      <c r="B16">
        <v>4</v>
      </c>
      <c r="C16">
        <f>AVERAGE(Sheet1!M2171:M2244)</f>
        <v>10.575835585585587</v>
      </c>
      <c r="D16">
        <f>STDEV(Sheet1!M2171:M2244)</f>
        <v>4.5284319468083698</v>
      </c>
      <c r="E16">
        <f>Sheet1!F2171</f>
        <v>1603.1469999999999</v>
      </c>
      <c r="F16" t="s">
        <v>28</v>
      </c>
      <c r="G16" t="s">
        <v>52</v>
      </c>
      <c r="H16" s="47">
        <v>2019</v>
      </c>
      <c r="I16">
        <v>74</v>
      </c>
      <c r="J16" s="1">
        <v>1</v>
      </c>
      <c r="K16">
        <f>MAX(Sheet1!$M$2171:$M$2244)</f>
        <v>21.53833333333333</v>
      </c>
      <c r="L16">
        <f>MIN(Sheet1!$M$2171:$M$2244)</f>
        <v>2.0123333333333338</v>
      </c>
    </row>
    <row r="17" spans="1:14" x14ac:dyDescent="0.2">
      <c r="A17" t="s">
        <v>51</v>
      </c>
      <c r="B17">
        <v>5</v>
      </c>
      <c r="C17">
        <f>AVERAGE(Sheet1!M2245:M2328)</f>
        <v>11.568809523809525</v>
      </c>
      <c r="D17">
        <f>STDEV(Sheet1!M2245:M2328)</f>
        <v>4.3556255508463213</v>
      </c>
      <c r="E17">
        <f>Sheet1!F2245</f>
        <v>1768.0160000000001</v>
      </c>
      <c r="F17" t="s">
        <v>28</v>
      </c>
      <c r="G17" t="s">
        <v>52</v>
      </c>
      <c r="H17" s="47">
        <v>2018</v>
      </c>
      <c r="I17">
        <v>84</v>
      </c>
      <c r="J17" s="1">
        <v>1</v>
      </c>
      <c r="K17">
        <f>MAX(Sheet1!$M$2245:$M$2328)</f>
        <v>18.497999999999998</v>
      </c>
      <c r="L17">
        <f>MIN(Sheet1!$M$2245:$M$2328)</f>
        <v>2.3049999999999997</v>
      </c>
    </row>
    <row r="18" spans="1:14" x14ac:dyDescent="0.2">
      <c r="A18" t="s">
        <v>50</v>
      </c>
      <c r="B18">
        <v>1</v>
      </c>
      <c r="C18">
        <f>AVERAGE(Sheet1!M2025:M2046)</f>
        <v>15.52726893939394</v>
      </c>
      <c r="D18">
        <f>STDEV(Sheet1!M2025:M2046)</f>
        <v>10.384145067156396</v>
      </c>
      <c r="E18">
        <f>Sheet1!F2025</f>
        <v>535.17899999999997</v>
      </c>
      <c r="F18" t="s">
        <v>28</v>
      </c>
      <c r="G18" t="s">
        <v>52</v>
      </c>
      <c r="H18" s="47">
        <v>2022</v>
      </c>
      <c r="I18">
        <v>22</v>
      </c>
      <c r="J18" s="1">
        <v>1</v>
      </c>
      <c r="K18">
        <f>MAX(Sheet1!$M$2025:$M$2046)</f>
        <v>33.140250000000002</v>
      </c>
      <c r="L18">
        <f>MIN(Sheet1!$M$2025:$M$2046)</f>
        <v>2.0533333333333332</v>
      </c>
      <c r="M18">
        <v>2.1</v>
      </c>
      <c r="N18">
        <v>87</v>
      </c>
    </row>
    <row r="19" spans="1:14" x14ac:dyDescent="0.2">
      <c r="A19" t="s">
        <v>50</v>
      </c>
      <c r="B19">
        <v>2</v>
      </c>
      <c r="C19">
        <f>AVERAGE(Sheet1!M2047:M2054)</f>
        <v>16.641427083333333</v>
      </c>
      <c r="D19">
        <f>STDEV(Sheet1!M2047:M2054)</f>
        <v>10.976867850638993</v>
      </c>
      <c r="E19">
        <f>Sheet1!F2047</f>
        <v>191.79300000000001</v>
      </c>
      <c r="F19" t="s">
        <v>28</v>
      </c>
      <c r="G19" t="s">
        <v>52</v>
      </c>
      <c r="H19" s="47">
        <v>2021</v>
      </c>
      <c r="I19">
        <v>8</v>
      </c>
      <c r="J19" s="1">
        <v>1</v>
      </c>
      <c r="K19">
        <f>MAX(Sheet1!$M$2047:$M$2054)</f>
        <v>32.087250000000004</v>
      </c>
      <c r="L19">
        <f>MIN(Sheet1!$M$2047:$M$2054)</f>
        <v>2.0436666666666667</v>
      </c>
    </row>
    <row r="20" spans="1:14" x14ac:dyDescent="0.2">
      <c r="A20" t="s">
        <v>50</v>
      </c>
      <c r="B20">
        <v>3</v>
      </c>
      <c r="C20">
        <f>AVERAGE(Sheet1!M2055:M2069)</f>
        <v>18.589649999999999</v>
      </c>
      <c r="D20">
        <f>STDEV(Sheet1!M2055:M2069)</f>
        <v>9.295745403908489</v>
      </c>
      <c r="E20">
        <f>Sheet1!F2055</f>
        <v>399.72699999999998</v>
      </c>
      <c r="F20" t="s">
        <v>28</v>
      </c>
      <c r="G20" t="s">
        <v>52</v>
      </c>
      <c r="H20" s="47">
        <v>2020</v>
      </c>
      <c r="I20">
        <v>15</v>
      </c>
      <c r="J20" s="1">
        <v>1</v>
      </c>
      <c r="K20">
        <f>MAX(Sheet1!$M$2055:$M$2069)</f>
        <v>30.602499999999999</v>
      </c>
      <c r="L20">
        <f>MIN(Sheet1!$M$2055:$M$2069)</f>
        <v>1.5089999999999997</v>
      </c>
    </row>
    <row r="21" spans="1:14" x14ac:dyDescent="0.2">
      <c r="A21" t="s">
        <v>50</v>
      </c>
      <c r="B21">
        <v>4</v>
      </c>
      <c r="C21">
        <f>AVERAGE(Sheet1!M2070:M2081)</f>
        <v>18.538097222222223</v>
      </c>
      <c r="D21">
        <f>STDEV(Sheet1!M2070:M2081)</f>
        <v>11.498690726185149</v>
      </c>
      <c r="E21">
        <f>Sheet1!F2070</f>
        <v>324.19900000000001</v>
      </c>
      <c r="F21" t="s">
        <v>28</v>
      </c>
      <c r="G21" t="s">
        <v>52</v>
      </c>
      <c r="H21" s="47">
        <v>2019</v>
      </c>
      <c r="I21">
        <v>12</v>
      </c>
      <c r="J21" s="1">
        <v>1</v>
      </c>
      <c r="K21">
        <f>MAX(Sheet1!$M$2070:$M$2081)</f>
        <v>30.76125</v>
      </c>
      <c r="L21">
        <f>MIN(Sheet1!$M$2070:$M$2081)</f>
        <v>1.0660000000000001</v>
      </c>
    </row>
    <row r="22" spans="1:14" x14ac:dyDescent="0.2">
      <c r="A22" t="s">
        <v>50</v>
      </c>
      <c r="B22">
        <v>5</v>
      </c>
      <c r="C22">
        <f>AVERAGE(Sheet1!M2082:M2095)</f>
        <v>18.397500000000001</v>
      </c>
      <c r="D22">
        <f>STDEV(Sheet1!M2082:M2095)</f>
        <v>11.114815371403372</v>
      </c>
      <c r="E22">
        <f>Sheet1!F2082</f>
        <v>387.22899999999998</v>
      </c>
      <c r="F22" t="s">
        <v>28</v>
      </c>
      <c r="G22" t="s">
        <v>52</v>
      </c>
      <c r="H22" s="47">
        <v>2018</v>
      </c>
      <c r="I22">
        <v>14</v>
      </c>
      <c r="J22" s="1">
        <v>1</v>
      </c>
      <c r="K22">
        <f>MAX(Sheet1!$M$2082:$M$2095)</f>
        <v>31.330750000000002</v>
      </c>
      <c r="L22">
        <f>MIN(Sheet1!$M$2082:$M$2095)</f>
        <v>1.3652500000000001</v>
      </c>
    </row>
    <row r="23" spans="1:14" x14ac:dyDescent="0.2">
      <c r="A23" t="s">
        <v>57</v>
      </c>
      <c r="B23">
        <v>1</v>
      </c>
      <c r="C23">
        <f>AVERAGE(Sheet1!M2329:M2372)</f>
        <v>15.460992424242422</v>
      </c>
      <c r="D23">
        <f>STDEV(Sheet1!M2329:M2372)</f>
        <v>8.7100957317512879</v>
      </c>
      <c r="E23">
        <f>Sheet1!F2329</f>
        <v>1209.663</v>
      </c>
      <c r="F23" t="s">
        <v>28</v>
      </c>
      <c r="G23" t="s">
        <v>52</v>
      </c>
      <c r="H23" s="47">
        <v>2022</v>
      </c>
      <c r="I23">
        <v>44</v>
      </c>
      <c r="J23" s="1">
        <v>1</v>
      </c>
      <c r="K23">
        <f>MAX(Sheet1!$M$2329:$M$2372)</f>
        <v>28.360333333333333</v>
      </c>
      <c r="L23">
        <f>MIN(Sheet1!$M$2329:$M$2372)</f>
        <v>3.05</v>
      </c>
      <c r="M23">
        <v>2.6</v>
      </c>
      <c r="N23" t="s">
        <v>80</v>
      </c>
    </row>
    <row r="24" spans="1:14" x14ac:dyDescent="0.2">
      <c r="A24" t="s">
        <v>57</v>
      </c>
      <c r="B24">
        <v>2</v>
      </c>
      <c r="C24">
        <f>AVERAGE(Sheet1!M2373:M2416)</f>
        <v>13.496643939393941</v>
      </c>
      <c r="D24">
        <f>STDEV(Sheet1!M2373:M2416)</f>
        <v>6.7195138826103307</v>
      </c>
      <c r="E24">
        <f>Sheet1!F2373</f>
        <v>1101.854</v>
      </c>
      <c r="F24" t="s">
        <v>28</v>
      </c>
      <c r="G24" t="s">
        <v>52</v>
      </c>
      <c r="H24" s="47">
        <v>2021</v>
      </c>
      <c r="I24">
        <v>44</v>
      </c>
      <c r="J24" s="1">
        <v>1</v>
      </c>
      <c r="K24">
        <f>MAX(Sheet1!$M$2373:$M$2416)</f>
        <v>22.430666666666667</v>
      </c>
      <c r="L24">
        <f>MIN(Sheet1!$M$2373:$M$2416)</f>
        <v>3.0190000000000001</v>
      </c>
    </row>
    <row r="25" spans="1:14" x14ac:dyDescent="0.2">
      <c r="A25" t="s">
        <v>57</v>
      </c>
      <c r="B25">
        <v>3</v>
      </c>
      <c r="C25">
        <f>AVERAGE(Sheet1!M2417:M2485)</f>
        <v>17.287224637681152</v>
      </c>
      <c r="D25">
        <f>STDEV(Sheet1!M2417:M2485)</f>
        <v>8.4984605838710454</v>
      </c>
      <c r="E25">
        <f>Sheet1!F2417</f>
        <v>1905.3989999999999</v>
      </c>
      <c r="F25" t="s">
        <v>28</v>
      </c>
      <c r="G25" t="s">
        <v>52</v>
      </c>
      <c r="H25" s="47">
        <v>2020</v>
      </c>
      <c r="I25">
        <v>69</v>
      </c>
      <c r="J25" s="1">
        <v>1</v>
      </c>
      <c r="K25">
        <f>MAX(Sheet1!$M$2417:$M$2485)</f>
        <v>33.746000000000002</v>
      </c>
      <c r="L25">
        <f>MIN(Sheet1!$M$2417:$M$2485)</f>
        <v>2.0123333333333329</v>
      </c>
    </row>
    <row r="26" spans="1:14" x14ac:dyDescent="0.2">
      <c r="A26" t="s">
        <v>57</v>
      </c>
      <c r="B26">
        <v>4</v>
      </c>
      <c r="C26">
        <f>AVERAGE(Sheet1!M2486:M2544)</f>
        <v>14.417929378531072</v>
      </c>
      <c r="D26">
        <f>STDEV(Sheet1!M2486:M2544)</f>
        <v>8.1183656649671967</v>
      </c>
      <c r="E26">
        <f>Sheet1!F2486</f>
        <v>1644.91</v>
      </c>
      <c r="F26" t="s">
        <v>28</v>
      </c>
      <c r="G26" t="s">
        <v>52</v>
      </c>
      <c r="H26" s="47">
        <v>2019</v>
      </c>
      <c r="I26">
        <v>59</v>
      </c>
      <c r="J26" s="1">
        <v>1</v>
      </c>
      <c r="K26">
        <f>MAX(Sheet1!$M$2486:$M$2544)</f>
        <v>28.720666666666663</v>
      </c>
      <c r="L26">
        <f>MIN(Sheet1!$M$2486:$M$2544)</f>
        <v>2.6414999999999997</v>
      </c>
    </row>
    <row r="27" spans="1:14" x14ac:dyDescent="0.2">
      <c r="A27" t="s">
        <v>57</v>
      </c>
      <c r="B27">
        <v>5</v>
      </c>
      <c r="C27">
        <f>AVERAGE(Sheet1!M2545:M2609)</f>
        <v>14.731328205128207</v>
      </c>
      <c r="D27">
        <f>STDEV(Sheet1!M2545:M2609)</f>
        <v>8.5115433934868285</v>
      </c>
      <c r="E27">
        <f>Sheet1!F2545</f>
        <v>1629.597</v>
      </c>
      <c r="F27" t="s">
        <v>28</v>
      </c>
      <c r="G27" t="s">
        <v>52</v>
      </c>
      <c r="H27" s="47">
        <v>2018</v>
      </c>
      <c r="I27">
        <v>65</v>
      </c>
      <c r="J27" s="1">
        <v>1</v>
      </c>
      <c r="K27">
        <f>MAX(Sheet1!$M$2545:$M$2609)</f>
        <v>27.730999999999998</v>
      </c>
      <c r="L27">
        <f>MIN(Sheet1!$M$2545:$M$2609)</f>
        <v>1.8016666666666665</v>
      </c>
    </row>
    <row r="28" spans="1:14" x14ac:dyDescent="0.2">
      <c r="A28" t="s">
        <v>38</v>
      </c>
      <c r="B28">
        <v>1</v>
      </c>
      <c r="C28">
        <f>AVERAGE(Sheet1!M867:M912)</f>
        <v>19.969505434782604</v>
      </c>
      <c r="D28">
        <f>STDEV(Sheet1!M867:M912)</f>
        <v>10.627503247665306</v>
      </c>
      <c r="E28">
        <f>Sheet1!F867</f>
        <v>1323.5740000000001</v>
      </c>
      <c r="F28" t="s">
        <v>28</v>
      </c>
      <c r="G28" t="s">
        <v>54</v>
      </c>
      <c r="H28" s="47">
        <v>2022</v>
      </c>
      <c r="I28">
        <v>46</v>
      </c>
      <c r="J28" s="1">
        <v>2</v>
      </c>
      <c r="K28">
        <f>MAX(Sheet1!$M$867:$M$912)</f>
        <v>33.061500000000002</v>
      </c>
      <c r="L28">
        <f>MIN(Sheet1!$M$867:$M$912)</f>
        <v>2.67225</v>
      </c>
      <c r="M28">
        <v>4.4000000000000004</v>
      </c>
      <c r="N28">
        <v>57</v>
      </c>
    </row>
    <row r="29" spans="1:14" x14ac:dyDescent="0.2">
      <c r="A29" t="s">
        <v>38</v>
      </c>
      <c r="B29">
        <v>2</v>
      </c>
      <c r="C29">
        <f>AVERAGE(Sheet1!M913:M944)</f>
        <v>17.682638020833334</v>
      </c>
      <c r="D29">
        <f>STDEV(Sheet1!M913:M944)</f>
        <v>10.014353204419722</v>
      </c>
      <c r="E29">
        <f>Sheet1!F913</f>
        <v>796.27599999999995</v>
      </c>
      <c r="F29" t="s">
        <v>28</v>
      </c>
      <c r="G29" t="s">
        <v>54</v>
      </c>
      <c r="H29" s="47">
        <v>2021</v>
      </c>
      <c r="I29" s="53">
        <v>32</v>
      </c>
      <c r="J29" s="55">
        <v>2</v>
      </c>
      <c r="K29">
        <f>MAX(Sheet1!$M$913:$M$944)</f>
        <v>30.267000000000003</v>
      </c>
      <c r="L29">
        <f>MIN(Sheet1!$M$913:$M$944)</f>
        <v>1.8203333333333334</v>
      </c>
    </row>
    <row r="30" spans="1:14" x14ac:dyDescent="0.2">
      <c r="A30" t="s">
        <v>38</v>
      </c>
      <c r="B30">
        <v>3</v>
      </c>
      <c r="C30">
        <f>AVERAGE(Sheet1!M945:M969)</f>
        <v>17.374449999999996</v>
      </c>
      <c r="D30">
        <f>STDEV(Sheet1!M945:M969)</f>
        <v>10.712472438461242</v>
      </c>
      <c r="E30">
        <f>Sheet1!F945</f>
        <v>638.173</v>
      </c>
      <c r="F30" t="s">
        <v>28</v>
      </c>
      <c r="G30" t="s">
        <v>54</v>
      </c>
      <c r="H30" s="47">
        <v>2020</v>
      </c>
      <c r="I30">
        <v>25</v>
      </c>
      <c r="J30" s="1">
        <v>2</v>
      </c>
      <c r="K30">
        <f>MAX(Sheet1!$M$945:$M$969)</f>
        <v>31.945250000000001</v>
      </c>
      <c r="L30">
        <f>MIN(Sheet1!$M$945:$M$969)</f>
        <v>2.2640000000000002</v>
      </c>
    </row>
    <row r="31" spans="1:14" x14ac:dyDescent="0.2">
      <c r="A31" t="s">
        <v>38</v>
      </c>
      <c r="B31">
        <v>4</v>
      </c>
      <c r="C31">
        <f>AVERAGE(Sheet1!M970:M1026)</f>
        <v>20.470963450292398</v>
      </c>
      <c r="D31">
        <f>STDEV(Sheet1!M970:M1026)</f>
        <v>10.749539676017944</v>
      </c>
      <c r="E31">
        <f>Sheet1!F970</f>
        <v>1538.623</v>
      </c>
      <c r="F31" t="s">
        <v>28</v>
      </c>
      <c r="G31" t="s">
        <v>54</v>
      </c>
      <c r="H31" s="47">
        <v>2019</v>
      </c>
      <c r="I31">
        <v>57</v>
      </c>
      <c r="J31" s="55">
        <v>2</v>
      </c>
      <c r="K31">
        <f>MAX(Sheet1!$M$970:$M$1026)</f>
        <v>38.192750000000004</v>
      </c>
      <c r="L31">
        <f>MIN(Sheet1!$M$970:$M$1026)</f>
        <v>1.1319999999999999</v>
      </c>
    </row>
    <row r="32" spans="1:14" x14ac:dyDescent="0.2">
      <c r="A32" t="s">
        <v>38</v>
      </c>
      <c r="B32">
        <v>5</v>
      </c>
      <c r="C32">
        <f>AVERAGE(Sheet1!M1027:M1083)</f>
        <v>20.377369883040931</v>
      </c>
      <c r="D32">
        <f>STDEV(Sheet1!M1027:M1083)</f>
        <v>12.436044629883847</v>
      </c>
      <c r="E32">
        <f>Sheet1!F1027</f>
        <v>1627.5819999999999</v>
      </c>
      <c r="F32" t="s">
        <v>28</v>
      </c>
      <c r="G32" t="s">
        <v>54</v>
      </c>
      <c r="H32" s="47">
        <v>2018</v>
      </c>
      <c r="I32">
        <v>57</v>
      </c>
      <c r="J32" s="1">
        <v>2</v>
      </c>
      <c r="K32">
        <f>MAX(Sheet1!$M$1027:$M$1083)</f>
        <v>35.784749999999995</v>
      </c>
      <c r="L32">
        <f>MIN(Sheet1!$M$1027:$M$1083)</f>
        <v>1.5089999999999999</v>
      </c>
    </row>
    <row r="33" spans="1:14" x14ac:dyDescent="0.2">
      <c r="A33" t="s">
        <v>39</v>
      </c>
      <c r="B33">
        <v>1</v>
      </c>
      <c r="C33">
        <f>AVERAGE(Sheet1!M1084:M1109)</f>
        <v>17.211275641025644</v>
      </c>
      <c r="D33">
        <f>STDEV(Sheet1!M1084:M1109)</f>
        <v>9.3910904207649342</v>
      </c>
      <c r="E33">
        <f>Sheet1!F1084</f>
        <v>829.447</v>
      </c>
      <c r="F33" t="s">
        <v>28</v>
      </c>
      <c r="G33" t="s">
        <v>54</v>
      </c>
      <c r="H33" s="47">
        <v>2020</v>
      </c>
      <c r="I33">
        <v>26</v>
      </c>
      <c r="J33" s="55">
        <v>2</v>
      </c>
      <c r="K33">
        <f>MAX(Sheet1!$M$1084:$M$1109)</f>
        <v>30.003</v>
      </c>
      <c r="L33">
        <f>MIN(Sheet1!$M$1084:$M$1109)</f>
        <v>3.4335</v>
      </c>
      <c r="M33" t="s">
        <v>80</v>
      </c>
      <c r="N33" t="s">
        <v>80</v>
      </c>
    </row>
    <row r="34" spans="1:14" x14ac:dyDescent="0.2">
      <c r="A34" t="s">
        <v>39</v>
      </c>
      <c r="B34">
        <v>2</v>
      </c>
      <c r="C34">
        <f>AVERAGE(Sheet1!M1110:M1142)</f>
        <v>17.243388888888887</v>
      </c>
      <c r="D34">
        <f>STDEV(Sheet1!M1110:M1142)</f>
        <v>7.745380991214958</v>
      </c>
      <c r="E34">
        <f>Sheet1!F1110</f>
        <v>629.78</v>
      </c>
      <c r="F34" t="s">
        <v>28</v>
      </c>
      <c r="G34" t="s">
        <v>54</v>
      </c>
      <c r="H34" s="47">
        <v>2019</v>
      </c>
      <c r="I34">
        <v>32</v>
      </c>
      <c r="J34" s="1">
        <v>2</v>
      </c>
      <c r="K34">
        <f>MAX(Sheet1!$M$1110:$M$1142)</f>
        <v>27.082666666666665</v>
      </c>
      <c r="L34">
        <f>MIN(Sheet1!$M$1110:$M$1142)</f>
        <v>2.0126666666666666</v>
      </c>
    </row>
    <row r="35" spans="1:14" x14ac:dyDescent="0.2">
      <c r="A35" t="s">
        <v>39</v>
      </c>
      <c r="B35">
        <v>3</v>
      </c>
      <c r="C35">
        <f>AVERAGE(Sheet1!M1143:M1166)</f>
        <v>16.757326388888888</v>
      </c>
      <c r="D35">
        <f>STDEV(Sheet1!M1143:M1166)</f>
        <v>9.0738561667825071</v>
      </c>
      <c r="E35">
        <f>Sheet1!F1143</f>
        <v>639.04499999999996</v>
      </c>
      <c r="F35" t="s">
        <v>28</v>
      </c>
      <c r="G35" t="s">
        <v>54</v>
      </c>
      <c r="H35" s="47">
        <v>2018</v>
      </c>
      <c r="I35">
        <v>24</v>
      </c>
      <c r="J35" s="55">
        <v>2</v>
      </c>
      <c r="K35">
        <f>MAX(Sheet1!$M$1143:$M$1166)</f>
        <v>28.098666666666663</v>
      </c>
      <c r="L35">
        <f>MIN(Sheet1!$M$1143:$M$1166)</f>
        <v>3.1395</v>
      </c>
    </row>
    <row r="36" spans="1:14" x14ac:dyDescent="0.2">
      <c r="A36" t="s">
        <v>39</v>
      </c>
      <c r="B36">
        <v>4</v>
      </c>
      <c r="C36">
        <f>AVERAGE(Sheet1!$M1167:$M1195)</f>
        <v>14.756109195402297</v>
      </c>
      <c r="D36">
        <f>STDEV(Sheet1!$M1167:$M1195)</f>
        <v>8.399339448030771</v>
      </c>
      <c r="E36">
        <f>Sheet1!F1167</f>
        <v>420.935</v>
      </c>
      <c r="F36" t="s">
        <v>28</v>
      </c>
      <c r="G36" t="s">
        <v>54</v>
      </c>
      <c r="H36" s="47">
        <v>2017</v>
      </c>
      <c r="I36">
        <v>29</v>
      </c>
      <c r="J36" s="1">
        <v>2</v>
      </c>
      <c r="K36">
        <f>MAX(Sheet1!$M$1167:$M$1195)</f>
        <v>32.321333333333335</v>
      </c>
      <c r="L36">
        <f>MIN(Sheet1!$M$1167:$M$1195)</f>
        <v>3.0190000000000001</v>
      </c>
    </row>
    <row r="37" spans="1:14" x14ac:dyDescent="0.2">
      <c r="A37" t="s">
        <v>39</v>
      </c>
      <c r="B37">
        <v>5</v>
      </c>
      <c r="C37">
        <f>AVERAGE(Sheet1!$M1196:$M1213)</f>
        <v>13.983009259259259</v>
      </c>
      <c r="D37">
        <f>STDEV(Sheet1!$M1196:$M1213)</f>
        <v>7.8470613113295773</v>
      </c>
      <c r="E37">
        <f>Sheet1!F1196</f>
        <v>452.08499999999998</v>
      </c>
      <c r="F37" t="s">
        <v>28</v>
      </c>
      <c r="G37" t="s">
        <v>54</v>
      </c>
      <c r="H37" s="47">
        <v>2016</v>
      </c>
      <c r="I37">
        <v>18</v>
      </c>
      <c r="J37" s="55">
        <v>2</v>
      </c>
      <c r="K37">
        <f>MAX(Sheet1!$M$1196:$M$1213)</f>
        <v>25.011333333333337</v>
      </c>
      <c r="L37">
        <f>MIN(Sheet1!$M$1196:$M$1213)</f>
        <v>3.2703333333333333</v>
      </c>
    </row>
    <row r="38" spans="1:14" x14ac:dyDescent="0.2">
      <c r="A38" s="52" t="s">
        <v>64</v>
      </c>
      <c r="B38" s="52">
        <v>1</v>
      </c>
      <c r="C38" s="52">
        <f>AVERAGE(Sheet1!$M3884:$M3952)</f>
        <v>17.280456521739126</v>
      </c>
      <c r="D38" s="52">
        <f>STDEV(Sheet1!$M3884:$M3952)</f>
        <v>9.5834021550662793</v>
      </c>
      <c r="E38" s="52">
        <f>Sheet1!F3884</f>
        <v>1849.748</v>
      </c>
      <c r="F38" t="s">
        <v>28</v>
      </c>
      <c r="G38" t="s">
        <v>54</v>
      </c>
      <c r="H38" s="47">
        <v>2021</v>
      </c>
      <c r="I38">
        <v>69</v>
      </c>
      <c r="J38" s="1">
        <v>2</v>
      </c>
      <c r="K38">
        <f>MAX(Sheet1!$M$3884:$M$3952)</f>
        <v>31.746500000000001</v>
      </c>
      <c r="L38">
        <f>MIN(Sheet1!$M$3884:$M$3952)</f>
        <v>1.5089999999999999</v>
      </c>
      <c r="M38" t="s">
        <v>80</v>
      </c>
      <c r="N38" t="s">
        <v>80</v>
      </c>
    </row>
    <row r="39" spans="1:14" x14ac:dyDescent="0.2">
      <c r="A39" s="52" t="s">
        <v>64</v>
      </c>
      <c r="B39" s="52">
        <v>2</v>
      </c>
      <c r="C39" s="52">
        <f>AVERAGE(Sheet1!$M3953:$M4040)</f>
        <v>19.095076704545463</v>
      </c>
      <c r="D39" s="52">
        <f>STDEV(Sheet1!$M3953:$M4040)</f>
        <v>9.9329618926944896</v>
      </c>
      <c r="E39" s="52">
        <f>Sheet1!F3953</f>
        <v>2565.377</v>
      </c>
      <c r="F39" t="s">
        <v>28</v>
      </c>
      <c r="G39" t="s">
        <v>54</v>
      </c>
      <c r="H39" s="47">
        <v>2020</v>
      </c>
      <c r="I39">
        <v>88</v>
      </c>
      <c r="J39" s="55">
        <v>2</v>
      </c>
      <c r="K39">
        <f>MAX(Sheet1!$M$3953:$M$4040)</f>
        <v>36.508000000000003</v>
      </c>
      <c r="L39">
        <f>MIN(Sheet1!$M$3953:$M$4040)</f>
        <v>0.755</v>
      </c>
    </row>
    <row r="40" spans="1:14" x14ac:dyDescent="0.2">
      <c r="A40" s="52" t="s">
        <v>64</v>
      </c>
      <c r="B40" s="52">
        <v>3</v>
      </c>
      <c r="C40" s="52">
        <f>AVERAGE(Sheet1!$M4041:$M4124)</f>
        <v>17.729214285714285</v>
      </c>
      <c r="D40" s="52">
        <f>STDEV(Sheet1!$M4041:$M4124)</f>
        <v>8.7688024670727156</v>
      </c>
      <c r="E40" s="52">
        <f>Sheet1!F4041</f>
        <v>2419.83</v>
      </c>
      <c r="F40" t="s">
        <v>28</v>
      </c>
      <c r="G40" t="s">
        <v>54</v>
      </c>
      <c r="H40" s="47">
        <v>2019</v>
      </c>
      <c r="I40">
        <v>84</v>
      </c>
      <c r="J40" s="1">
        <v>2</v>
      </c>
      <c r="K40">
        <f>MAX(Sheet1!$M$4041:$M$4124)</f>
        <v>30.683500000000002</v>
      </c>
      <c r="L40">
        <f>MIN(Sheet1!$M$4041:$M$4124)</f>
        <v>3.4275000000000002</v>
      </c>
    </row>
    <row r="41" spans="1:14" x14ac:dyDescent="0.2">
      <c r="A41" s="52" t="s">
        <v>64</v>
      </c>
      <c r="B41" s="52">
        <v>4</v>
      </c>
      <c r="C41" s="52">
        <f>AVERAGE(Sheet1!$M4125:$M4191)</f>
        <v>14.991074626865675</v>
      </c>
      <c r="D41" s="52">
        <f>STDEV(Sheet1!$M4125:$M4191)</f>
        <v>10.976248257602784</v>
      </c>
      <c r="E41" s="52">
        <f>Sheet1!F4125</f>
        <v>1788.0309999999999</v>
      </c>
      <c r="F41" t="s">
        <v>28</v>
      </c>
      <c r="G41" t="s">
        <v>54</v>
      </c>
      <c r="H41" s="47">
        <v>2018</v>
      </c>
      <c r="I41">
        <v>67</v>
      </c>
      <c r="J41" s="55">
        <v>2</v>
      </c>
      <c r="K41">
        <f>MAX(Sheet1!$M$4125:$M$4191)</f>
        <v>37.811999999999998</v>
      </c>
      <c r="L41">
        <f>MIN(Sheet1!$M$4125:$M$4191)</f>
        <v>1.5985</v>
      </c>
    </row>
    <row r="42" spans="1:14" x14ac:dyDescent="0.2">
      <c r="A42" s="52" t="s">
        <v>64</v>
      </c>
      <c r="B42" s="52">
        <v>5</v>
      </c>
      <c r="C42" s="52">
        <f>AVERAGE(Sheet1!$M4192:$M4240)</f>
        <v>21.860132653061225</v>
      </c>
      <c r="D42" s="52">
        <f>STDEV(Sheet1!$M4192:$M4240)</f>
        <v>10.188186085167212</v>
      </c>
      <c r="E42" s="52">
        <f>Sheet1!F4192</f>
        <v>1439.4649999999999</v>
      </c>
      <c r="F42" t="s">
        <v>28</v>
      </c>
      <c r="G42" t="s">
        <v>54</v>
      </c>
      <c r="H42" s="47">
        <v>2017</v>
      </c>
      <c r="I42">
        <v>49</v>
      </c>
      <c r="J42" s="1">
        <v>2</v>
      </c>
      <c r="K42">
        <f>MAX(Sheet1!$M$4192:$M$4240)</f>
        <v>34.360500000000002</v>
      </c>
      <c r="L42">
        <f>MIN(Sheet1!$M$4192:$M$4240)</f>
        <v>1.5089999999999999</v>
      </c>
    </row>
    <row r="43" spans="1:14" x14ac:dyDescent="0.2">
      <c r="A43" t="s">
        <v>40</v>
      </c>
      <c r="B43">
        <v>1</v>
      </c>
      <c r="C43">
        <f>AVERAGE(Sheet1!$M1214:$M1246)</f>
        <v>23.764136363636368</v>
      </c>
      <c r="D43">
        <f>STDEV(Sheet1!$M1214:$M1246)</f>
        <v>13.426802852866619</v>
      </c>
      <c r="E43">
        <f>Sheet1!F1214</f>
        <v>1100.9739999999999</v>
      </c>
      <c r="F43" t="s">
        <v>28</v>
      </c>
      <c r="G43" t="s">
        <v>54</v>
      </c>
      <c r="H43" s="47">
        <v>2021</v>
      </c>
      <c r="I43">
        <v>33</v>
      </c>
      <c r="J43" s="55">
        <v>2</v>
      </c>
      <c r="K43">
        <f>MAX(Sheet1!$M$1214:$M$1246)</f>
        <v>42.308666666666667</v>
      </c>
      <c r="L43">
        <f>MIN(Sheet1!$M$1214:$M$1246)</f>
        <v>3.0190000000000001</v>
      </c>
      <c r="M43" t="s">
        <v>80</v>
      </c>
      <c r="N43" t="s">
        <v>80</v>
      </c>
    </row>
    <row r="44" spans="1:14" x14ac:dyDescent="0.2">
      <c r="A44" t="s">
        <v>40</v>
      </c>
      <c r="B44">
        <v>2</v>
      </c>
      <c r="C44">
        <f>AVERAGE(Sheet1!$M1247:$M1289)</f>
        <v>23.061468992248059</v>
      </c>
      <c r="D44">
        <f>STDEV(Sheet1!$M1247:$M1289)</f>
        <v>12.078368490044133</v>
      </c>
      <c r="E44">
        <f>Sheet1!F1247</f>
        <v>1445.7270000000001</v>
      </c>
      <c r="F44" t="s">
        <v>28</v>
      </c>
      <c r="G44" t="s">
        <v>54</v>
      </c>
      <c r="H44" s="47">
        <v>2020</v>
      </c>
      <c r="I44">
        <v>43</v>
      </c>
      <c r="J44" s="1">
        <v>2</v>
      </c>
      <c r="K44">
        <f>MAX(Sheet1!$M$1247:$M$1289)</f>
        <v>40.030666666666669</v>
      </c>
      <c r="L44">
        <f>MIN(Sheet1!$M$1247:$M$1289)</f>
        <v>1.5089999999999999</v>
      </c>
    </row>
    <row r="45" spans="1:14" x14ac:dyDescent="0.2">
      <c r="A45" t="s">
        <v>40</v>
      </c>
      <c r="B45">
        <v>3</v>
      </c>
      <c r="C45">
        <f>AVERAGE(Sheet1!$M1290:$M1325)</f>
        <v>27.155476851851851</v>
      </c>
      <c r="D45">
        <f>STDEV(Sheet1!$M1290:$M1325)</f>
        <v>10.604616527731796</v>
      </c>
      <c r="E45">
        <f>Sheet1!F1290</f>
        <v>1309.3140000000001</v>
      </c>
      <c r="F45" t="s">
        <v>28</v>
      </c>
      <c r="G45" t="s">
        <v>54</v>
      </c>
      <c r="H45" s="47">
        <v>2019</v>
      </c>
      <c r="I45">
        <v>36</v>
      </c>
      <c r="J45" s="55">
        <v>2</v>
      </c>
      <c r="K45">
        <f>MAX(Sheet1!$M$1290:$M$1325)</f>
        <v>39.15</v>
      </c>
      <c r="L45">
        <f>MIN(Sheet1!$M$1290:$M$1325)</f>
        <v>6.0376666666666665</v>
      </c>
    </row>
    <row r="46" spans="1:14" x14ac:dyDescent="0.2">
      <c r="A46" t="s">
        <v>40</v>
      </c>
      <c r="B46">
        <v>4</v>
      </c>
      <c r="C46">
        <f>AVERAGE(Sheet1!$M1326:$M1365)</f>
        <v>24.4359875</v>
      </c>
      <c r="D46">
        <f>STDEV(Sheet1!$M1326:$M1365)</f>
        <v>10.619859891338635</v>
      </c>
      <c r="E46">
        <f>Sheet1!F1326</f>
        <v>1274.0309999999999</v>
      </c>
      <c r="F46" t="s">
        <v>28</v>
      </c>
      <c r="G46" t="s">
        <v>54</v>
      </c>
      <c r="H46" s="47">
        <v>2018</v>
      </c>
      <c r="I46">
        <v>40</v>
      </c>
      <c r="J46" s="1">
        <v>2</v>
      </c>
      <c r="K46">
        <f>MAX(Sheet1!$M$1326:$M$1365)</f>
        <v>40.285333333333334</v>
      </c>
      <c r="L46">
        <f>MIN(Sheet1!$M$1326:$M$1365)</f>
        <v>2.2640000000000002</v>
      </c>
    </row>
    <row r="47" spans="1:14" x14ac:dyDescent="0.2">
      <c r="A47" t="s">
        <v>40</v>
      </c>
      <c r="B47">
        <v>5</v>
      </c>
      <c r="C47">
        <f>AVERAGE(Sheet1!$M1366:$M1396)</f>
        <v>24.165247311827951</v>
      </c>
      <c r="D47">
        <f>STDEV(Sheet1!$M1366:$M1396)</f>
        <v>10.598888840421584</v>
      </c>
      <c r="E47">
        <f>Sheet1!F1366</f>
        <v>1064.7670000000001</v>
      </c>
      <c r="F47" t="s">
        <v>28</v>
      </c>
      <c r="G47" t="s">
        <v>54</v>
      </c>
      <c r="H47" s="47">
        <v>2017</v>
      </c>
      <c r="I47">
        <v>31</v>
      </c>
      <c r="J47" s="55">
        <v>2</v>
      </c>
      <c r="K47">
        <f>MAX(Sheet1!$M$1366:$M$1396)</f>
        <v>37.247999999999998</v>
      </c>
      <c r="L47">
        <f>MIN(Sheet1!$M$1366:$M$1396)</f>
        <v>3.3959999999999999</v>
      </c>
    </row>
    <row r="48" spans="1:14" x14ac:dyDescent="0.2">
      <c r="A48" t="s">
        <v>59</v>
      </c>
      <c r="B48">
        <v>1</v>
      </c>
      <c r="C48">
        <f>AVERAGE(Sheet1!$M2752:$M2850)</f>
        <v>19.122547201575504</v>
      </c>
      <c r="D48">
        <f>STDEV(Sheet1!$M2752:$M2850)</f>
        <v>11.711656451002749</v>
      </c>
      <c r="E48">
        <f>Sheet1!F2752</f>
        <v>2967.5532075471697</v>
      </c>
      <c r="F48" t="s">
        <v>28</v>
      </c>
      <c r="G48" t="s">
        <v>54</v>
      </c>
      <c r="H48" s="47">
        <v>2020</v>
      </c>
      <c r="I48">
        <v>106</v>
      </c>
      <c r="J48" s="1">
        <v>2</v>
      </c>
      <c r="K48">
        <f>MAX(Sheet1!$M$2752:$M$2857)</f>
        <v>40.017556603773585</v>
      </c>
      <c r="L48">
        <f>MIN(Sheet1!$M$2752:$M$2857)</f>
        <v>1.1319999999999999</v>
      </c>
      <c r="M48" t="s">
        <v>80</v>
      </c>
      <c r="N48" t="s">
        <v>80</v>
      </c>
    </row>
    <row r="49" spans="1:14" x14ac:dyDescent="0.2">
      <c r="A49" t="s">
        <v>59</v>
      </c>
      <c r="B49">
        <v>2</v>
      </c>
      <c r="C49">
        <f>AVERAGE(Sheet1!$M2858:$M2988)</f>
        <v>20.005875318066156</v>
      </c>
      <c r="D49">
        <f>STDEV(Sheet1!$M2858:$M2988)</f>
        <v>10.078924317802617</v>
      </c>
      <c r="E49">
        <f>Sheet1!F2858</f>
        <v>3872.0189999999998</v>
      </c>
      <c r="F49" t="s">
        <v>28</v>
      </c>
      <c r="G49" t="s">
        <v>54</v>
      </c>
      <c r="H49" s="47">
        <v>2019</v>
      </c>
      <c r="I49">
        <v>131</v>
      </c>
      <c r="J49" s="55">
        <v>2</v>
      </c>
      <c r="K49">
        <f>MAX(Sheet1!$M$2858:$M$2988)</f>
        <v>39.519666666666666</v>
      </c>
      <c r="L49">
        <f>MIN(Sheet1!$M$2858:$M$2988)</f>
        <v>3.7733333333333334</v>
      </c>
    </row>
    <row r="50" spans="1:14" x14ac:dyDescent="0.2">
      <c r="A50" t="s">
        <v>59</v>
      </c>
      <c r="B50">
        <v>3</v>
      </c>
      <c r="C50">
        <f>AVERAGE(Sheet1!$M2989:$M3088)</f>
        <v>13.541279999999997</v>
      </c>
      <c r="D50">
        <f>STDEV(Sheet1!$M2989:$M3088)</f>
        <v>8.8310435174829056</v>
      </c>
      <c r="E50">
        <f>Sheet1!F2989</f>
        <v>2620.4279999999999</v>
      </c>
      <c r="F50" t="s">
        <v>28</v>
      </c>
      <c r="G50" t="s">
        <v>54</v>
      </c>
      <c r="H50" s="47">
        <v>2018</v>
      </c>
      <c r="I50">
        <v>100</v>
      </c>
      <c r="J50" s="1">
        <v>2</v>
      </c>
      <c r="K50">
        <f>MAX(Sheet1!$M$2989:$M$3088)</f>
        <v>36.666499999999999</v>
      </c>
      <c r="L50">
        <f>MIN(Sheet1!$M$2989:$M$3088)</f>
        <v>4.9324999999999992</v>
      </c>
    </row>
    <row r="51" spans="1:14" x14ac:dyDescent="0.2">
      <c r="A51" t="s">
        <v>36</v>
      </c>
      <c r="B51">
        <v>1</v>
      </c>
      <c r="C51">
        <f>AVERAGE(Sheet1!$Q3:$Q44)</f>
        <v>15.347377358490565</v>
      </c>
      <c r="D51">
        <f>STDEV(Sheet1!$Q3:$Q44)</f>
        <v>6.6433041561672805</v>
      </c>
      <c r="E51">
        <f>Sheet1!V3</f>
        <v>912.41811320754721</v>
      </c>
      <c r="F51" t="s">
        <v>20</v>
      </c>
      <c r="G51" t="s">
        <v>55</v>
      </c>
      <c r="H51" s="47">
        <v>2022</v>
      </c>
      <c r="I51">
        <v>42</v>
      </c>
      <c r="J51" s="1">
        <v>3</v>
      </c>
      <c r="K51">
        <f>MAX(Sheet1!$Q$3:$Q$44)</f>
        <v>25.720603773584905</v>
      </c>
      <c r="L51">
        <f>MIN(Sheet1!$Q$3:$Q$44)</f>
        <v>3.2433207547169811</v>
      </c>
      <c r="M51">
        <v>2.2000000000000002</v>
      </c>
      <c r="N51">
        <v>53</v>
      </c>
    </row>
    <row r="52" spans="1:14" x14ac:dyDescent="0.2">
      <c r="A52" t="s">
        <v>36</v>
      </c>
      <c r="B52">
        <v>2</v>
      </c>
      <c r="C52">
        <f>AVERAGE(Sheet1!$Q45:$Q85)</f>
        <v>16.358921613744439</v>
      </c>
      <c r="D52">
        <f>STDEV(Sheet1!$Q45:$Q85)</f>
        <v>6.3094198122672305</v>
      </c>
      <c r="E52">
        <f>Sheet1!V4</f>
        <v>912.9667924528303</v>
      </c>
      <c r="F52" t="s">
        <v>20</v>
      </c>
      <c r="G52" t="s">
        <v>55</v>
      </c>
      <c r="H52" s="47">
        <v>2021</v>
      </c>
      <c r="I52">
        <v>41</v>
      </c>
      <c r="J52" s="1">
        <v>3</v>
      </c>
      <c r="K52">
        <f>MAX(Sheet1!$Q$45:$Q$85)</f>
        <v>27.442264150943402</v>
      </c>
      <c r="L52">
        <f>MIN(Sheet1!$Q$45:$Q$85)</f>
        <v>3.7699622641509434</v>
      </c>
    </row>
    <row r="53" spans="1:14" x14ac:dyDescent="0.2">
      <c r="A53" t="s">
        <v>36</v>
      </c>
      <c r="B53">
        <v>3</v>
      </c>
      <c r="C53">
        <f>AVERAGE(Sheet1!$Q86:$Q111)</f>
        <v>14.374111756168357</v>
      </c>
      <c r="D53">
        <f>STDEV(Sheet1!$Q86:$Q111)</f>
        <v>5.9377307860328825</v>
      </c>
      <c r="E53">
        <f>Sheet1!V5</f>
        <v>575.53811320754721</v>
      </c>
      <c r="F53" t="s">
        <v>20</v>
      </c>
      <c r="G53" t="s">
        <v>55</v>
      </c>
      <c r="H53" s="47">
        <v>2020</v>
      </c>
      <c r="I53">
        <v>26</v>
      </c>
      <c r="J53" s="1">
        <v>3</v>
      </c>
      <c r="K53">
        <f>MAX(Sheet1!$Q$86:$Q$111)</f>
        <v>23.498566037735849</v>
      </c>
      <c r="L53">
        <f>MIN(Sheet1!$Q$86:$Q$111)</f>
        <v>3.5213584905660378</v>
      </c>
    </row>
    <row r="54" spans="1:14" x14ac:dyDescent="0.2">
      <c r="A54" t="s">
        <v>36</v>
      </c>
      <c r="B54">
        <v>4</v>
      </c>
      <c r="C54">
        <f>AVERAGE(Sheet1!$Q112:$Q147)</f>
        <v>13.27748986722572</v>
      </c>
      <c r="D54">
        <f>STDEV(Sheet1!$Q112:$Q147)</f>
        <v>5.2471106019018405</v>
      </c>
      <c r="E54">
        <f>Sheet1!V6</f>
        <v>723.35018867924532</v>
      </c>
      <c r="F54" t="s">
        <v>20</v>
      </c>
      <c r="G54" t="s">
        <v>55</v>
      </c>
      <c r="H54" s="47">
        <v>2019</v>
      </c>
      <c r="I54">
        <v>36</v>
      </c>
      <c r="J54" s="1">
        <v>3</v>
      </c>
      <c r="K54">
        <f>MAX(Sheet1!$Q$112:$Q$147)</f>
        <v>24.30445283018868</v>
      </c>
      <c r="L54">
        <f>MIN(Sheet1!$Q$112:$Q$147)</f>
        <v>3.4175094339622643</v>
      </c>
    </row>
    <row r="55" spans="1:14" x14ac:dyDescent="0.2">
      <c r="A55" t="s">
        <v>36</v>
      </c>
      <c r="B55">
        <v>5</v>
      </c>
      <c r="C55">
        <f>AVERAGE(Sheet1!$Q148:$Q188)</f>
        <v>16.094876514802884</v>
      </c>
      <c r="D55">
        <f>STDEV(Sheet1!$Q148:$Q188)</f>
        <v>6.7810248008221299</v>
      </c>
      <c r="E55">
        <f>Sheet1!V7</f>
        <v>914.27169811320766</v>
      </c>
      <c r="F55" t="s">
        <v>20</v>
      </c>
      <c r="G55" t="s">
        <v>55</v>
      </c>
      <c r="H55" s="47">
        <v>2018</v>
      </c>
      <c r="I55">
        <v>41</v>
      </c>
      <c r="J55" s="1">
        <v>3</v>
      </c>
      <c r="K55">
        <f>MAX(Sheet1!$Q$148:$Q$188)</f>
        <v>27.343849056603773</v>
      </c>
      <c r="L55">
        <f>MIN(Sheet1!$Q$148:$Q$188)</f>
        <v>3.0433207547169814</v>
      </c>
    </row>
    <row r="56" spans="1:14" x14ac:dyDescent="0.2">
      <c r="A56" t="s">
        <v>19</v>
      </c>
      <c r="B56">
        <v>1</v>
      </c>
      <c r="C56">
        <f>AVERAGE(Sheet1!$Q189:$Q210)</f>
        <v>11.267261292166951</v>
      </c>
      <c r="D56">
        <f>STDEV(Sheet1!$Q189:$Q210)</f>
        <v>2.6574502614492714</v>
      </c>
      <c r="E56">
        <f>Sheet1!V189</f>
        <v>430.10792452830191</v>
      </c>
      <c r="F56" t="s">
        <v>20</v>
      </c>
      <c r="G56" t="s">
        <v>55</v>
      </c>
      <c r="H56" s="47">
        <v>2022</v>
      </c>
      <c r="I56">
        <v>22</v>
      </c>
      <c r="J56" s="1">
        <v>3</v>
      </c>
      <c r="K56">
        <f>MAX(Sheet1!$Q$189:$Q$210)</f>
        <v>15.602264150943398</v>
      </c>
      <c r="L56">
        <f>MIN(Sheet1!$Q$189:$Q$210)</f>
        <v>4.6651572327044031</v>
      </c>
      <c r="M56">
        <v>0.15</v>
      </c>
      <c r="N56">
        <v>260</v>
      </c>
    </row>
    <row r="57" spans="1:14" x14ac:dyDescent="0.2">
      <c r="A57" t="s">
        <v>19</v>
      </c>
      <c r="B57">
        <v>2</v>
      </c>
      <c r="C57">
        <f>AVERAGE(Sheet1!$Q211:$Q236)</f>
        <v>15.021410740203192</v>
      </c>
      <c r="D57">
        <f>STDEV(Sheet1!$Q211:$Q236)</f>
        <v>4.3540783072684617</v>
      </c>
      <c r="E57">
        <f>Sheet1!V190</f>
        <v>552.88150943396226</v>
      </c>
      <c r="F57" t="s">
        <v>20</v>
      </c>
      <c r="G57" t="s">
        <v>55</v>
      </c>
      <c r="H57" s="47">
        <v>2021</v>
      </c>
      <c r="I57">
        <v>26</v>
      </c>
      <c r="J57" s="1">
        <v>3</v>
      </c>
      <c r="K57">
        <f>MAX(Sheet1!$Q$211:$Q$236)</f>
        <v>21.463396226415096</v>
      </c>
      <c r="L57">
        <f>MIN(Sheet1!$Q$211:$Q$236)</f>
        <v>5.0006037735849063</v>
      </c>
    </row>
    <row r="58" spans="1:14" x14ac:dyDescent="0.2">
      <c r="A58" t="s">
        <v>19</v>
      </c>
      <c r="B58">
        <v>3</v>
      </c>
      <c r="C58">
        <f>AVERAGE(Sheet1!$Q237:$Q259)</f>
        <v>16.837359584358762</v>
      </c>
      <c r="D58">
        <f>STDEV(Sheet1!$Q237:$Q259)</f>
        <v>6.1598900210570724</v>
      </c>
      <c r="E58">
        <f>Sheet1!V191</f>
        <v>522.93735849056611</v>
      </c>
      <c r="F58" t="s">
        <v>20</v>
      </c>
      <c r="G58" t="s">
        <v>55</v>
      </c>
      <c r="H58" s="47">
        <v>2020</v>
      </c>
      <c r="I58">
        <v>23</v>
      </c>
      <c r="J58" s="1">
        <v>3</v>
      </c>
      <c r="K58">
        <f>MAX(Sheet1!$Q$237:$Q$259)</f>
        <v>26.434716981132073</v>
      </c>
      <c r="L58">
        <f>MIN(Sheet1!$Q$237:$Q$259)</f>
        <v>4.8907169811320745</v>
      </c>
    </row>
    <row r="59" spans="1:14" x14ac:dyDescent="0.2">
      <c r="A59" t="s">
        <v>19</v>
      </c>
      <c r="B59">
        <v>4</v>
      </c>
      <c r="C59">
        <f>AVERAGE(Sheet1!$Q260:$Q279)</f>
        <v>14.580524528301888</v>
      </c>
      <c r="D59">
        <f>STDEV(Sheet1!$Q260:$Q279)</f>
        <v>6.1672038671982579</v>
      </c>
      <c r="E59">
        <f>Sheet1!V192</f>
        <v>441.85283018867926</v>
      </c>
      <c r="F59" t="s">
        <v>20</v>
      </c>
      <c r="G59" t="s">
        <v>55</v>
      </c>
      <c r="H59" s="47">
        <v>2019</v>
      </c>
      <c r="I59">
        <v>20</v>
      </c>
      <c r="J59" s="1">
        <v>3</v>
      </c>
      <c r="K59">
        <f>MAX(Sheet1!$Q$260:$Q$279)</f>
        <v>25.198188679245284</v>
      </c>
      <c r="L59">
        <f>MIN(Sheet1!$Q$260:$Q$279)</f>
        <v>3.1628679245283022</v>
      </c>
    </row>
    <row r="60" spans="1:14" x14ac:dyDescent="0.2">
      <c r="A60" t="s">
        <v>19</v>
      </c>
      <c r="B60">
        <v>5</v>
      </c>
      <c r="C60">
        <f>AVERAGE(Sheet1!$Q280:$Q294)</f>
        <v>15.521469182389939</v>
      </c>
      <c r="D60">
        <f>STDEV(Sheet1!$Q280:$Q294)</f>
        <v>6.7684806333030574</v>
      </c>
      <c r="E60">
        <f>Sheet1!V193</f>
        <v>310.91622641509434</v>
      </c>
      <c r="F60" t="s">
        <v>20</v>
      </c>
      <c r="G60" t="s">
        <v>55</v>
      </c>
      <c r="H60" s="47">
        <v>2018</v>
      </c>
      <c r="I60">
        <v>15</v>
      </c>
      <c r="J60" s="1">
        <v>3</v>
      </c>
      <c r="K60">
        <f>MAX(Sheet1!$Q$280:$Q$294)</f>
        <v>22.858415094339623</v>
      </c>
      <c r="L60">
        <f>MIN(Sheet1!$Q$280:$Q$294)</f>
        <v>3.5213584905660378</v>
      </c>
    </row>
    <row r="61" spans="1:14" x14ac:dyDescent="0.2">
      <c r="A61" t="s">
        <v>19</v>
      </c>
      <c r="B61">
        <v>6</v>
      </c>
      <c r="C61">
        <f>AVERAGE(Sheet1!$Q295:$Q306)</f>
        <v>16.094188679245285</v>
      </c>
      <c r="D61">
        <f>STDEV(Sheet1!$Q295:$Q306)</f>
        <v>6.2724703050312831</v>
      </c>
      <c r="E61">
        <f>Sheet1!V194</f>
        <v>257.57509433962264</v>
      </c>
      <c r="F61" t="s">
        <v>20</v>
      </c>
      <c r="G61" t="s">
        <v>55</v>
      </c>
      <c r="H61" s="47">
        <v>2017</v>
      </c>
      <c r="I61">
        <v>12</v>
      </c>
      <c r="J61" s="1">
        <v>3</v>
      </c>
      <c r="K61">
        <f>MAX(Sheet1!$Q$295:$Q$306)</f>
        <v>22.931320754716985</v>
      </c>
      <c r="L61">
        <f>MIN(Sheet1!$Q$295:$Q$306)</f>
        <v>3.6626415094339624</v>
      </c>
    </row>
    <row r="62" spans="1:14" x14ac:dyDescent="0.2">
      <c r="A62" t="s">
        <v>19</v>
      </c>
      <c r="B62">
        <v>7</v>
      </c>
      <c r="C62">
        <f>AVERAGE(Sheet1!$Q307:$Q313)</f>
        <v>14.568991913746631</v>
      </c>
      <c r="D62">
        <f>STDEV(Sheet1!$Q307:$Q313)</f>
        <v>8.4965194554797758</v>
      </c>
      <c r="E62">
        <f>Sheet1!V195</f>
        <v>131.14037735849055</v>
      </c>
      <c r="F62" t="s">
        <v>20</v>
      </c>
      <c r="G62" t="s">
        <v>55</v>
      </c>
      <c r="H62" s="47">
        <v>2016</v>
      </c>
      <c r="I62">
        <v>7</v>
      </c>
      <c r="J62" s="1">
        <v>3</v>
      </c>
      <c r="K62">
        <f>MAX(Sheet1!$Q$307:$Q$313)</f>
        <v>24.246339622641514</v>
      </c>
      <c r="L62">
        <f>MIN(Sheet1!$Q$307:$Q$313)</f>
        <v>3.7760000000000007</v>
      </c>
    </row>
    <row r="63" spans="1:14" x14ac:dyDescent="0.2">
      <c r="A63" t="s">
        <v>19</v>
      </c>
      <c r="B63">
        <v>8</v>
      </c>
      <c r="C63">
        <f>AVERAGE(Sheet1!$Q314:$Q323)</f>
        <v>13.853288050314466</v>
      </c>
      <c r="D63">
        <f>STDEV(Sheet1!$Q314:$Q323)</f>
        <v>5.6088403513829306</v>
      </c>
      <c r="E63">
        <f>Sheet1!V196</f>
        <v>200.31320754716984</v>
      </c>
      <c r="F63" t="s">
        <v>20</v>
      </c>
      <c r="G63" t="s">
        <v>55</v>
      </c>
      <c r="H63" s="47">
        <v>2015</v>
      </c>
      <c r="I63">
        <v>10</v>
      </c>
      <c r="J63" s="1">
        <v>3</v>
      </c>
      <c r="K63">
        <f>MAX(Sheet1!$Q$314:$Q$323)</f>
        <v>19.473358490566039</v>
      </c>
      <c r="L63">
        <f>MIN(Sheet1!$Q$314:$Q$323)</f>
        <v>3.2952452830188688</v>
      </c>
    </row>
    <row r="64" spans="1:14" x14ac:dyDescent="0.2">
      <c r="A64" t="s">
        <v>58</v>
      </c>
      <c r="B64">
        <v>1</v>
      </c>
      <c r="C64">
        <f>AVERAGE(Sheet1!$M2610:$M2638)</f>
        <v>18.277672413793105</v>
      </c>
      <c r="D64">
        <f>STDEV(Sheet1!$M2610:$M2638)</f>
        <v>7.4878935338565364</v>
      </c>
      <c r="E64">
        <f>Sheet1!F2610</f>
        <v>685.98299999999995</v>
      </c>
      <c r="F64" t="s">
        <v>20</v>
      </c>
      <c r="G64" t="s">
        <v>55</v>
      </c>
      <c r="H64" s="47">
        <v>2021</v>
      </c>
      <c r="I64">
        <v>29</v>
      </c>
      <c r="J64" s="1">
        <v>3</v>
      </c>
      <c r="K64">
        <f>MAX(Sheet1!$M$2610:$M$2638)</f>
        <v>27.095666666666663</v>
      </c>
      <c r="L64">
        <f>MIN(Sheet1!$M$2610:$M$2638)</f>
        <v>1.2576666666666665</v>
      </c>
      <c r="M64">
        <v>2.1</v>
      </c>
      <c r="N64">
        <v>86</v>
      </c>
    </row>
    <row r="65" spans="1:14" x14ac:dyDescent="0.2">
      <c r="A65" t="s">
        <v>58</v>
      </c>
      <c r="B65">
        <v>2</v>
      </c>
      <c r="C65">
        <f>AVERAGE(Sheet1!$M2639:$M2666)</f>
        <v>17.59302380952381</v>
      </c>
      <c r="D65">
        <f>STDEV(Sheet1!$M2639:$M2666)</f>
        <v>10.3651388933891</v>
      </c>
      <c r="E65">
        <f>Sheet1!F2639</f>
        <v>696.58199999999999</v>
      </c>
      <c r="F65" t="s">
        <v>20</v>
      </c>
      <c r="G65" t="s">
        <v>55</v>
      </c>
      <c r="H65" s="47">
        <v>2020</v>
      </c>
      <c r="I65">
        <v>28</v>
      </c>
      <c r="J65" s="1">
        <v>3</v>
      </c>
      <c r="K65">
        <f>MAX(Sheet1!$M$2639:$M$2666)</f>
        <v>32.531999999999996</v>
      </c>
      <c r="L65">
        <f>MIN(Sheet1!$M$2639:$M$2666)</f>
        <v>0.755</v>
      </c>
    </row>
    <row r="66" spans="1:14" x14ac:dyDescent="0.2">
      <c r="A66" t="s">
        <v>58</v>
      </c>
      <c r="B66">
        <v>3</v>
      </c>
      <c r="C66">
        <f>AVERAGE(Sheet1!$M2667:$M2693)</f>
        <v>16.813623456790122</v>
      </c>
      <c r="D66">
        <f>STDEV(Sheet1!$M2667:$M2693)</f>
        <v>8.6856539784473021</v>
      </c>
      <c r="E66">
        <f>Sheet1!F2667</f>
        <v>696.83100000000002</v>
      </c>
      <c r="F66" t="s">
        <v>20</v>
      </c>
      <c r="G66" t="s">
        <v>55</v>
      </c>
      <c r="H66" s="47">
        <v>2019</v>
      </c>
      <c r="I66">
        <v>27</v>
      </c>
      <c r="J66" s="1">
        <v>3</v>
      </c>
      <c r="K66">
        <f>MAX(Sheet1!$M$2667:$M$2693)</f>
        <v>29.833666666666669</v>
      </c>
      <c r="L66">
        <f>MIN(Sheet1!$M$2667:$M$2693)</f>
        <v>1.5089999999999999</v>
      </c>
    </row>
    <row r="67" spans="1:14" x14ac:dyDescent="0.2">
      <c r="A67" t="s">
        <v>58</v>
      </c>
      <c r="B67">
        <v>4</v>
      </c>
      <c r="C67">
        <f>AVERAGE(Sheet1!$M2694:$M2715)</f>
        <v>17.825833333333332</v>
      </c>
      <c r="D67">
        <f>STDEV(Sheet1!$M2694:$M2715)</f>
        <v>9.3936441051422754</v>
      </c>
      <c r="E67">
        <f>Sheet1!F2694</f>
        <v>574.27800000000002</v>
      </c>
      <c r="F67" t="s">
        <v>20</v>
      </c>
      <c r="G67" t="s">
        <v>55</v>
      </c>
      <c r="H67" s="47">
        <v>2018</v>
      </c>
      <c r="I67">
        <v>22</v>
      </c>
      <c r="J67" s="1">
        <v>3</v>
      </c>
      <c r="K67">
        <f>MAX(Sheet1!$M$2694:$M$2715)</f>
        <v>28.478666666666665</v>
      </c>
      <c r="L67">
        <f>MIN(Sheet1!$M$2694:$M$2715)</f>
        <v>2.5156666666666667</v>
      </c>
    </row>
    <row r="68" spans="1:14" x14ac:dyDescent="0.2">
      <c r="A68" t="s">
        <v>58</v>
      </c>
      <c r="B68">
        <v>5</v>
      </c>
      <c r="C68">
        <f>AVERAGE(Sheet1!$M2716:$M2751)</f>
        <v>17.857754629629632</v>
      </c>
      <c r="D68">
        <f>STDEV(Sheet1!$M2716:$M2751)</f>
        <v>7.6766712393227099</v>
      </c>
      <c r="E68">
        <f>Sheet1!F2716</f>
        <v>971.39</v>
      </c>
      <c r="F68" t="s">
        <v>20</v>
      </c>
      <c r="G68" t="s">
        <v>55</v>
      </c>
      <c r="H68" s="47">
        <v>2017</v>
      </c>
      <c r="I68">
        <v>36</v>
      </c>
      <c r="J68" s="1">
        <v>3</v>
      </c>
      <c r="K68">
        <f>MAX(Sheet1!$M$2716:$M$2751)</f>
        <v>28.942999999999998</v>
      </c>
      <c r="L68">
        <f>MIN(Sheet1!$M$2716:$M$2751)</f>
        <v>1.8864999999999998</v>
      </c>
    </row>
    <row r="69" spans="1:14" x14ac:dyDescent="0.2">
      <c r="A69" t="s">
        <v>60</v>
      </c>
      <c r="B69">
        <v>1</v>
      </c>
      <c r="C69">
        <f>AVERAGE(Sheet1!$M3089:$M3114)</f>
        <v>18.556461538461541</v>
      </c>
      <c r="D69">
        <f>STDEV(Sheet1!$M3089:$M3114)</f>
        <v>9.4770480713854344</v>
      </c>
      <c r="E69">
        <f>Sheet1!F3089</f>
        <v>654.75800000000004</v>
      </c>
      <c r="F69" t="s">
        <v>20</v>
      </c>
      <c r="G69" t="s">
        <v>55</v>
      </c>
      <c r="H69" s="47">
        <v>2020</v>
      </c>
      <c r="I69">
        <v>26</v>
      </c>
      <c r="J69" s="1">
        <v>3</v>
      </c>
      <c r="K69">
        <f>MAX(Sheet1!$M$3089:$M$3114)</f>
        <v>37.247666666666667</v>
      </c>
      <c r="L69">
        <f>MIN(Sheet1!$M$3089:$M$3114)</f>
        <v>3.0190000000000001</v>
      </c>
      <c r="M69">
        <v>1.8</v>
      </c>
      <c r="N69">
        <v>97</v>
      </c>
    </row>
    <row r="70" spans="1:14" x14ac:dyDescent="0.2">
      <c r="A70" t="s">
        <v>60</v>
      </c>
      <c r="B70">
        <v>2</v>
      </c>
      <c r="C70">
        <f>AVERAGE(Sheet1!$M3115:$M3132)</f>
        <v>19.230212962962963</v>
      </c>
      <c r="D70">
        <f>STDEV(Sheet1!$M3115:$M3132)</f>
        <v>7.6116195838275527</v>
      </c>
      <c r="E70">
        <f>Sheet1!F3115</f>
        <v>438.49099999999999</v>
      </c>
      <c r="F70" t="s">
        <v>20</v>
      </c>
      <c r="G70" t="s">
        <v>55</v>
      </c>
      <c r="H70" s="47">
        <v>2019</v>
      </c>
      <c r="I70">
        <v>18</v>
      </c>
      <c r="J70" s="1">
        <v>3</v>
      </c>
      <c r="K70">
        <f>MAX(Sheet1!$M$3115:$M$3132)</f>
        <v>28.741499999999998</v>
      </c>
      <c r="L70">
        <f>MIN(Sheet1!$M$3115:$M$3132)</f>
        <v>2.6414999999999997</v>
      </c>
    </row>
    <row r="71" spans="1:14" x14ac:dyDescent="0.2">
      <c r="A71" t="s">
        <v>60</v>
      </c>
      <c r="B71">
        <v>3</v>
      </c>
      <c r="C71">
        <f>AVERAGE(Sheet1!$M3133:$M3151)</f>
        <v>14.272131578947368</v>
      </c>
      <c r="D71">
        <f>STDEV(Sheet1!$M3133:$M3151)</f>
        <v>7.6510909515375953</v>
      </c>
      <c r="E71">
        <f>Sheet1!F3133</f>
        <v>398.49299999999999</v>
      </c>
      <c r="F71" t="s">
        <v>20</v>
      </c>
      <c r="G71" t="s">
        <v>55</v>
      </c>
      <c r="H71" s="47">
        <v>2018</v>
      </c>
      <c r="I71">
        <v>19</v>
      </c>
      <c r="J71" s="1">
        <v>3</v>
      </c>
      <c r="K71">
        <f>MAX(Sheet1!$M$3133:$M$3151)</f>
        <v>24.694666666666667</v>
      </c>
      <c r="L71">
        <f>MIN(Sheet1!$M$3133:$M$3151)</f>
        <v>1.8864999999999998</v>
      </c>
    </row>
    <row r="72" spans="1:14" x14ac:dyDescent="0.2">
      <c r="A72" t="s">
        <v>60</v>
      </c>
      <c r="B72">
        <v>4</v>
      </c>
      <c r="C72">
        <f>AVERAGE(Sheet1!$M3152:$M3165)</f>
        <v>18.013833333333331</v>
      </c>
      <c r="D72">
        <f>STDEV(Sheet1!$M3152:$M3165)</f>
        <v>7.6141405910431548</v>
      </c>
      <c r="E72">
        <f>Sheet1!F3152</f>
        <v>358.69400000000002</v>
      </c>
      <c r="F72" t="s">
        <v>20</v>
      </c>
      <c r="G72" t="s">
        <v>55</v>
      </c>
      <c r="H72" s="47">
        <v>2017</v>
      </c>
      <c r="I72">
        <v>14</v>
      </c>
      <c r="J72" s="1">
        <v>3</v>
      </c>
      <c r="K72">
        <f>MAX(Sheet1!$M$3152:$M$3165)</f>
        <v>29.093</v>
      </c>
      <c r="L72">
        <f>MIN(Sheet1!$M$3152:$M$3165)</f>
        <v>3.6079999999999997</v>
      </c>
    </row>
    <row r="73" spans="1:14" x14ac:dyDescent="0.2">
      <c r="A73" t="s">
        <v>60</v>
      </c>
      <c r="B73">
        <v>5</v>
      </c>
      <c r="C73">
        <f>AVERAGE(Sheet1!$M3166:$M3179)</f>
        <v>16.87145238095238</v>
      </c>
      <c r="D73">
        <f>STDEV(Sheet1!$M3166:$M3179)</f>
        <v>8.9153320521516264</v>
      </c>
      <c r="E73">
        <f>Sheet1!F3166</f>
        <v>352.505</v>
      </c>
      <c r="F73" t="s">
        <v>20</v>
      </c>
      <c r="G73" t="s">
        <v>55</v>
      </c>
      <c r="H73" s="47">
        <v>2016</v>
      </c>
      <c r="I73" s="53">
        <v>14</v>
      </c>
      <c r="J73" s="1">
        <v>3</v>
      </c>
      <c r="K73">
        <f>MAX(Sheet1!$M$3166:$M$3179)</f>
        <v>29.981666666666669</v>
      </c>
      <c r="L73">
        <f>MIN(Sheet1!$M$3166:$M$3179)</f>
        <v>1.7609999999999999</v>
      </c>
    </row>
    <row r="74" spans="1:14" x14ac:dyDescent="0.2">
      <c r="A74" t="s">
        <v>61</v>
      </c>
      <c r="B74">
        <v>1</v>
      </c>
      <c r="C74">
        <f>AVERAGE(Sheet1!$M3180:$M3198)</f>
        <v>11.717710526315789</v>
      </c>
      <c r="D74">
        <f>STDEV(Sheet1!$M3180:$M3198)</f>
        <v>7.7314619064030072</v>
      </c>
      <c r="E74">
        <f>Sheet1!F3180</f>
        <v>427.01600000000002</v>
      </c>
      <c r="F74" t="s">
        <v>20</v>
      </c>
      <c r="G74" t="s">
        <v>55</v>
      </c>
      <c r="H74" s="47">
        <v>2022</v>
      </c>
      <c r="I74">
        <v>19</v>
      </c>
      <c r="J74" s="1">
        <v>3</v>
      </c>
      <c r="K74">
        <f>MAX(Sheet1!$M$3180:$M$3198)</f>
        <v>27.804749999999999</v>
      </c>
      <c r="L74">
        <f>MIN(Sheet1!$M$3180:$M$3198)</f>
        <v>2.0754999999999999</v>
      </c>
      <c r="M74">
        <v>0.6</v>
      </c>
      <c r="N74">
        <v>197</v>
      </c>
    </row>
    <row r="75" spans="1:14" x14ac:dyDescent="0.2">
      <c r="A75" t="s">
        <v>61</v>
      </c>
      <c r="B75">
        <v>2</v>
      </c>
      <c r="C75">
        <f>AVERAGE(Sheet1!$M3199:$M3214)</f>
        <v>8.9532916666666669</v>
      </c>
      <c r="D75">
        <f>STDEV(Sheet1!$M3199:$M3214)</f>
        <v>7.4518659854304143</v>
      </c>
      <c r="E75">
        <f>Sheet1!F3199</f>
        <v>280.91399999999999</v>
      </c>
      <c r="F75" t="s">
        <v>20</v>
      </c>
      <c r="G75" t="s">
        <v>55</v>
      </c>
      <c r="H75" s="47">
        <v>2021</v>
      </c>
      <c r="I75">
        <v>16</v>
      </c>
      <c r="J75" s="1">
        <v>3</v>
      </c>
      <c r="K75">
        <f>MAX(Sheet1!$M$3199:$M$3214)</f>
        <v>22.749000000000002</v>
      </c>
      <c r="L75">
        <f>MIN(Sheet1!$M$3199:$M$3214)</f>
        <v>1.0063333333333333</v>
      </c>
    </row>
    <row r="76" spans="1:14" x14ac:dyDescent="0.2">
      <c r="A76" t="s">
        <v>61</v>
      </c>
      <c r="B76">
        <v>3</v>
      </c>
      <c r="C76">
        <f>AVERAGE(Sheet1!$M3215:$M3224)</f>
        <v>13.626033333333334</v>
      </c>
      <c r="D76">
        <f>STDEV(Sheet1!$M3215:$M3224)</f>
        <v>8.5218419002127828</v>
      </c>
      <c r="E76">
        <f>Sheet1!F3215</f>
        <v>235.80600000000001</v>
      </c>
      <c r="F76" t="s">
        <v>20</v>
      </c>
      <c r="G76" t="s">
        <v>55</v>
      </c>
      <c r="H76" s="47">
        <v>2020</v>
      </c>
      <c r="I76">
        <v>10</v>
      </c>
      <c r="J76" s="1">
        <v>3</v>
      </c>
      <c r="K76">
        <f>MAX(Sheet1!$M$3215:$M$3224)</f>
        <v>22.52525</v>
      </c>
      <c r="L76">
        <f>MIN(Sheet1!$M$3215:$M$3224)</f>
        <v>1.5092499999999998</v>
      </c>
    </row>
    <row r="77" spans="1:14" x14ac:dyDescent="0.2">
      <c r="A77" t="s">
        <v>61</v>
      </c>
      <c r="B77">
        <v>4</v>
      </c>
      <c r="C77">
        <f>AVERAGE(Sheet1!$M3225:$M3232)</f>
        <v>14.189708333333336</v>
      </c>
      <c r="D77">
        <f>STDEV(Sheet1!$M3225:$M3232)</f>
        <v>8.4345948904656858</v>
      </c>
      <c r="E77">
        <f>Sheet1!F3225</f>
        <v>147.11600000000001</v>
      </c>
      <c r="F77" t="s">
        <v>20</v>
      </c>
      <c r="G77" t="s">
        <v>55</v>
      </c>
      <c r="H77" s="47">
        <v>2019</v>
      </c>
      <c r="I77">
        <v>8</v>
      </c>
      <c r="J77" s="1">
        <v>3</v>
      </c>
      <c r="K77">
        <f>MAX(Sheet1!$M$3225:$M$3232)</f>
        <v>22.210666666666668</v>
      </c>
      <c r="L77">
        <f>MIN(Sheet1!$M$3225:$M$3232)</f>
        <v>0.755</v>
      </c>
    </row>
    <row r="78" spans="1:14" x14ac:dyDescent="0.2">
      <c r="A78" t="s">
        <v>61</v>
      </c>
      <c r="B78">
        <v>5</v>
      </c>
      <c r="C78">
        <f>AVERAGE(Sheet1!$M3233:$M3240)</f>
        <v>12.992458333333333</v>
      </c>
      <c r="D78">
        <f>STDEV(Sheet1!$M3233:$M3240)</f>
        <v>7.2756861680716982</v>
      </c>
      <c r="E78">
        <f>Sheet1!F3233</f>
        <v>151.31299999999999</v>
      </c>
      <c r="F78" t="s">
        <v>20</v>
      </c>
      <c r="G78" t="s">
        <v>55</v>
      </c>
      <c r="H78" s="47">
        <v>2018</v>
      </c>
      <c r="I78">
        <v>8</v>
      </c>
      <c r="J78" s="1">
        <v>3</v>
      </c>
      <c r="K78">
        <f>MAX(Sheet1!$M$3233:$M$3240)</f>
        <v>21.527000000000001</v>
      </c>
      <c r="L78">
        <f>MIN(Sheet1!$M$3233:$M$3240)</f>
        <v>3.0187500000000003</v>
      </c>
    </row>
    <row r="79" spans="1:14" x14ac:dyDescent="0.2">
      <c r="A79" t="s">
        <v>34</v>
      </c>
      <c r="B79">
        <v>1</v>
      </c>
      <c r="C79">
        <f>AVERAGE(Sheet1!$M481:$M497)</f>
        <v>21.653921568627453</v>
      </c>
      <c r="D79">
        <f>STDEV(Sheet1!$M481:$M497)</f>
        <v>11.985393528009078</v>
      </c>
      <c r="E79">
        <f>Sheet1!F481</f>
        <v>525.58100000000002</v>
      </c>
      <c r="F79" t="s">
        <v>20</v>
      </c>
      <c r="G79" t="s">
        <v>55</v>
      </c>
      <c r="H79" s="47">
        <v>2021</v>
      </c>
      <c r="I79">
        <v>17</v>
      </c>
      <c r="J79" s="1">
        <v>3</v>
      </c>
      <c r="K79">
        <f>MAX(Sheet1!$M$481:$M$497)</f>
        <v>36.127000000000002</v>
      </c>
      <c r="L79">
        <f>MIN(Sheet1!$M$481:$M$497)</f>
        <v>3.202</v>
      </c>
      <c r="M79">
        <v>0.3</v>
      </c>
      <c r="N79">
        <v>266</v>
      </c>
    </row>
    <row r="80" spans="1:14" x14ac:dyDescent="0.2">
      <c r="A80" t="s">
        <v>34</v>
      </c>
      <c r="B80">
        <v>2</v>
      </c>
      <c r="C80">
        <f>AVERAGE(Sheet1!$M498:$M518)</f>
        <v>20.72719841269841</v>
      </c>
      <c r="D80">
        <f>STDEV(Sheet1!$M498:$M518)</f>
        <v>12.22771759564891</v>
      </c>
      <c r="E80">
        <f>Sheet1!F498</f>
        <v>679.53599999999994</v>
      </c>
      <c r="F80" t="s">
        <v>20</v>
      </c>
      <c r="G80" t="s">
        <v>55</v>
      </c>
      <c r="H80" s="47">
        <v>2020</v>
      </c>
      <c r="I80">
        <v>21</v>
      </c>
      <c r="J80" s="1">
        <v>3</v>
      </c>
      <c r="K80">
        <f>MAX(Sheet1!$M$498:$M$518)</f>
        <v>40.634999999999998</v>
      </c>
      <c r="L80">
        <f>MIN(Sheet1!$M$498:$M$518)</f>
        <v>4.2735000000000003</v>
      </c>
    </row>
    <row r="81" spans="1:14" x14ac:dyDescent="0.2">
      <c r="A81" t="s">
        <v>34</v>
      </c>
      <c r="B81">
        <v>3</v>
      </c>
      <c r="C81">
        <f>AVERAGE(Sheet1!$M519:$M533)</f>
        <v>18.891977777777775</v>
      </c>
      <c r="D81">
        <f>STDEV(Sheet1!$M519:$M533)</f>
        <v>12.066961604831878</v>
      </c>
      <c r="E81">
        <f>Sheet1!F519</f>
        <v>446.56</v>
      </c>
      <c r="F81" t="s">
        <v>20</v>
      </c>
      <c r="G81" t="s">
        <v>55</v>
      </c>
      <c r="H81" s="47">
        <v>2019</v>
      </c>
      <c r="I81">
        <v>15</v>
      </c>
      <c r="J81" s="1">
        <v>3</v>
      </c>
      <c r="K81">
        <f>MAX(Sheet1!$M$519:$M$533)</f>
        <v>38.201999999999998</v>
      </c>
      <c r="L81">
        <f>MIN(Sheet1!$M$519:$M$533)</f>
        <v>4.617</v>
      </c>
    </row>
    <row r="82" spans="1:14" x14ac:dyDescent="0.2">
      <c r="A82" t="s">
        <v>34</v>
      </c>
      <c r="B82">
        <v>4</v>
      </c>
      <c r="C82">
        <f>AVERAGE(Sheet1!$M534:$M549)</f>
        <v>19.201416666666667</v>
      </c>
      <c r="D82">
        <f>STDEV(Sheet1!$M534:$M549)</f>
        <v>11.829344708534508</v>
      </c>
      <c r="E82">
        <f>Sheet1!F534</f>
        <v>488.18099999999998</v>
      </c>
      <c r="F82" t="s">
        <v>20</v>
      </c>
      <c r="G82" t="s">
        <v>55</v>
      </c>
      <c r="H82" s="47">
        <v>2018</v>
      </c>
      <c r="I82">
        <v>16</v>
      </c>
      <c r="J82" s="1">
        <v>3</v>
      </c>
      <c r="K82">
        <f>MAX(Sheet1!$M$534:$M$549)</f>
        <v>35.93266666666667</v>
      </c>
      <c r="L82">
        <f>MIN(Sheet1!$M$534:$M$549)</f>
        <v>4.3034999999999997</v>
      </c>
    </row>
    <row r="83" spans="1:14" x14ac:dyDescent="0.2">
      <c r="A83" t="s">
        <v>34</v>
      </c>
      <c r="B83">
        <v>5</v>
      </c>
      <c r="C83">
        <f>AVERAGE(Sheet1!$M550:$M566)</f>
        <v>21.582156862745098</v>
      </c>
      <c r="D83">
        <f>STDEV(Sheet1!$M550:$M566)</f>
        <v>13.947701536612106</v>
      </c>
      <c r="E83">
        <f>Sheet1!F550</f>
        <v>506.30500000000001</v>
      </c>
      <c r="F83" t="s">
        <v>20</v>
      </c>
      <c r="G83" t="s">
        <v>55</v>
      </c>
      <c r="H83" s="47">
        <v>2017</v>
      </c>
      <c r="I83">
        <v>17</v>
      </c>
      <c r="J83" s="1">
        <v>3</v>
      </c>
      <c r="K83">
        <f>MAX(Sheet1!$M$550:$M$566)</f>
        <v>39.120666666666665</v>
      </c>
      <c r="L83">
        <f>MIN(Sheet1!$M$550:$M$566)</f>
        <v>3.774</v>
      </c>
    </row>
    <row r="84" spans="1:14" x14ac:dyDescent="0.2">
      <c r="A84" t="s">
        <v>37</v>
      </c>
      <c r="B84">
        <v>1</v>
      </c>
      <c r="C84">
        <f>AVERAGE(Sheet1!$M567:$M620)</f>
        <v>20.832712962962962</v>
      </c>
      <c r="D84">
        <f>STDEV(Sheet1!$M567:$M620)</f>
        <v>8.749106782226967</v>
      </c>
      <c r="E84">
        <f>Sheet1!F567</f>
        <v>1681.78</v>
      </c>
      <c r="F84" t="s">
        <v>20</v>
      </c>
      <c r="G84" t="s">
        <v>56</v>
      </c>
      <c r="H84" s="47">
        <v>2021</v>
      </c>
      <c r="I84" s="47">
        <v>54</v>
      </c>
      <c r="J84" s="56">
        <v>4</v>
      </c>
      <c r="K84">
        <f>MAX(Sheet1!$M$567:$M$620)</f>
        <v>38.495000000000005</v>
      </c>
      <c r="L84">
        <f>MIN(Sheet1!$M$567:$M$620)</f>
        <v>3.0190000000000001</v>
      </c>
      <c r="M84" t="s">
        <v>80</v>
      </c>
      <c r="N84" t="s">
        <v>80</v>
      </c>
    </row>
    <row r="85" spans="1:14" x14ac:dyDescent="0.2">
      <c r="A85" t="s">
        <v>37</v>
      </c>
      <c r="B85">
        <v>2</v>
      </c>
      <c r="C85">
        <f>AVERAGE(Sheet1!$M621:$M693)</f>
        <v>21.886671232876715</v>
      </c>
      <c r="D85">
        <f>STDEV(Sheet1!$M621:$M693)</f>
        <v>8.1173969171068201</v>
      </c>
      <c r="E85">
        <f>Sheet1!F621</f>
        <v>2179.7249999999999</v>
      </c>
      <c r="F85" t="s">
        <v>20</v>
      </c>
      <c r="G85" t="s">
        <v>56</v>
      </c>
      <c r="H85" s="47">
        <v>2020</v>
      </c>
      <c r="I85" s="47">
        <v>73</v>
      </c>
      <c r="J85" s="56">
        <v>4</v>
      </c>
      <c r="K85">
        <f>MAX(Sheet1!$M$621:$M$693)</f>
        <v>35.89</v>
      </c>
      <c r="L85">
        <f>MIN(Sheet1!$M$621:$M$693)</f>
        <v>3.774</v>
      </c>
    </row>
    <row r="86" spans="1:14" x14ac:dyDescent="0.2">
      <c r="A86" t="s">
        <v>37</v>
      </c>
      <c r="B86">
        <v>3</v>
      </c>
      <c r="C86">
        <f>AVERAGE(Sheet1!$M694:$M755)</f>
        <v>21.464413978494619</v>
      </c>
      <c r="D86">
        <f>STDEV(Sheet1!$M694:$M755)</f>
        <v>9.5421954761112957</v>
      </c>
      <c r="E86">
        <f>Sheet1!F694</f>
        <v>1832.0229999999999</v>
      </c>
      <c r="F86" t="s">
        <v>20</v>
      </c>
      <c r="G86" t="s">
        <v>56</v>
      </c>
      <c r="H86" s="47">
        <v>2019</v>
      </c>
      <c r="I86" s="47">
        <v>62</v>
      </c>
      <c r="J86" s="56">
        <v>4</v>
      </c>
      <c r="K86">
        <f>MAX(Sheet1!$M$694:$M$755)</f>
        <v>34.978333333333332</v>
      </c>
      <c r="L86">
        <f>MIN(Sheet1!$M$694:$M$755)</f>
        <v>3.0190000000000001</v>
      </c>
    </row>
    <row r="87" spans="1:14" x14ac:dyDescent="0.2">
      <c r="A87" t="s">
        <v>37</v>
      </c>
      <c r="B87">
        <v>4</v>
      </c>
      <c r="C87">
        <f>AVERAGE(Sheet1!$M756:$M803)</f>
        <v>21.465708333333328</v>
      </c>
      <c r="D87">
        <f>STDEV(Sheet1!$M756:$M803)</f>
        <v>8.9615694498965563</v>
      </c>
      <c r="E87">
        <f>Sheet1!F756</f>
        <v>1439.2339999999999</v>
      </c>
      <c r="F87" t="s">
        <v>20</v>
      </c>
      <c r="G87" t="s">
        <v>56</v>
      </c>
      <c r="H87" s="47">
        <v>2018</v>
      </c>
      <c r="I87" s="47">
        <v>48</v>
      </c>
      <c r="J87" s="56">
        <v>4</v>
      </c>
      <c r="K87">
        <f>MAX(Sheet1!$M$756:$M$803)</f>
        <v>33.973999999999997</v>
      </c>
      <c r="L87">
        <f>MIN(Sheet1!$M$756:$M$803)</f>
        <v>3.7736666666666667</v>
      </c>
    </row>
    <row r="88" spans="1:14" x14ac:dyDescent="0.2">
      <c r="A88" t="s">
        <v>37</v>
      </c>
      <c r="B88">
        <v>5</v>
      </c>
      <c r="C88">
        <f>AVERAGE(Sheet1!$M804:$M866)</f>
        <v>19.223074074074074</v>
      </c>
      <c r="D88">
        <f>STDEV(Sheet1!$M804:$M866)</f>
        <v>8.6308430309287818</v>
      </c>
      <c r="E88">
        <f>Sheet1!F804</f>
        <v>1645.683</v>
      </c>
      <c r="F88" t="s">
        <v>20</v>
      </c>
      <c r="G88" t="s">
        <v>56</v>
      </c>
      <c r="H88" s="47">
        <v>2017</v>
      </c>
      <c r="I88" s="47">
        <v>63</v>
      </c>
      <c r="J88" s="56">
        <v>4</v>
      </c>
      <c r="K88">
        <f>MAX(Sheet1!$M$804:$M$866)</f>
        <v>31.824000000000002</v>
      </c>
      <c r="L88">
        <f>MIN(Sheet1!$M$804:$M$866)</f>
        <v>0.755</v>
      </c>
    </row>
    <row r="89" spans="1:14" x14ac:dyDescent="0.2">
      <c r="A89" t="s">
        <v>63</v>
      </c>
      <c r="B89">
        <v>1</v>
      </c>
      <c r="C89">
        <f>AVERAGE(Sheet1!$M3495:$M3563)</f>
        <v>22.9177850241546</v>
      </c>
      <c r="D89">
        <f>STDEV(Sheet1!$M3495:$M3563)</f>
        <v>8.7024553017339414</v>
      </c>
      <c r="E89">
        <f>Sheet1!F3495</f>
        <v>2115.3040000000001</v>
      </c>
      <c r="F89" t="s">
        <v>20</v>
      </c>
      <c r="G89" t="s">
        <v>56</v>
      </c>
      <c r="H89" s="47">
        <v>2021</v>
      </c>
      <c r="I89">
        <v>69</v>
      </c>
      <c r="J89" s="56">
        <v>4</v>
      </c>
      <c r="K89">
        <f>MAX(Sheet1!$M$3495:$M$3563)</f>
        <v>39.292666666666662</v>
      </c>
      <c r="L89">
        <f>MIN(Sheet1!$M$3495:$M$3563)</f>
        <v>3.0190000000000001</v>
      </c>
      <c r="M89" t="s">
        <v>80</v>
      </c>
      <c r="N89" t="s">
        <v>80</v>
      </c>
    </row>
    <row r="90" spans="1:14" x14ac:dyDescent="0.2">
      <c r="A90" t="s">
        <v>63</v>
      </c>
      <c r="B90">
        <v>2</v>
      </c>
      <c r="C90">
        <f>AVERAGE(Sheet1!$M3564:$M3658)</f>
        <v>22.191828070175429</v>
      </c>
      <c r="D90">
        <f>STDEV(Sheet1!$M3564:$M3658)</f>
        <v>11.137275445634028</v>
      </c>
      <c r="E90">
        <f>Sheet1!F3564</f>
        <v>2932.5540000000001</v>
      </c>
      <c r="F90" t="s">
        <v>20</v>
      </c>
      <c r="G90" t="s">
        <v>56</v>
      </c>
      <c r="H90" s="47">
        <v>2020</v>
      </c>
      <c r="I90">
        <v>95</v>
      </c>
      <c r="J90" s="56">
        <v>4</v>
      </c>
      <c r="K90">
        <f>MAX(Sheet1!$M$3564:$M$3658)</f>
        <v>37.553666666666665</v>
      </c>
      <c r="L90">
        <f>MIN(Sheet1!$M$3564:$M$3658)</f>
        <v>1.2576666666666665</v>
      </c>
    </row>
    <row r="91" spans="1:14" x14ac:dyDescent="0.2">
      <c r="A91" t="s">
        <v>63</v>
      </c>
      <c r="B91">
        <v>3</v>
      </c>
      <c r="C91">
        <f>AVERAGE(Sheet1!$M3659:$M3753)</f>
        <v>25.061249122807027</v>
      </c>
      <c r="D91">
        <f>STDEV(Sheet1!$M3659:$M3753)</f>
        <v>11.220504111328347</v>
      </c>
      <c r="E91">
        <f>Sheet1!F3659</f>
        <v>3176.4520000000002</v>
      </c>
      <c r="F91" t="s">
        <v>20</v>
      </c>
      <c r="G91" t="s">
        <v>56</v>
      </c>
      <c r="H91" s="47">
        <v>2019</v>
      </c>
      <c r="I91">
        <v>95</v>
      </c>
      <c r="J91" s="56">
        <v>4</v>
      </c>
      <c r="K91">
        <f>MAX(Sheet1!$M$3659:$M$3753)</f>
        <v>42.375999999999998</v>
      </c>
      <c r="L91">
        <f>MIN(Sheet1!$M$3659:$M$3753)</f>
        <v>2.387</v>
      </c>
    </row>
    <row r="92" spans="1:14" x14ac:dyDescent="0.2">
      <c r="A92" t="s">
        <v>63</v>
      </c>
      <c r="B92">
        <v>4</v>
      </c>
      <c r="C92">
        <f>AVERAGE(Sheet1!$M3754:$M3818)</f>
        <v>25.936017948717947</v>
      </c>
      <c r="D92">
        <f>STDEV(Sheet1!$M3754:$M3818)</f>
        <v>11.744947614268545</v>
      </c>
      <c r="E92">
        <f>Sheet1!F3754</f>
        <v>2267.21</v>
      </c>
      <c r="F92" t="s">
        <v>20</v>
      </c>
      <c r="G92" t="s">
        <v>56</v>
      </c>
      <c r="H92" s="47">
        <v>2018</v>
      </c>
      <c r="I92">
        <v>65</v>
      </c>
      <c r="J92" s="56">
        <v>4</v>
      </c>
      <c r="K92">
        <f>MAX(Sheet1!$M$3754:$M$3818)</f>
        <v>41.640666666666668</v>
      </c>
      <c r="L92">
        <f>MIN(Sheet1!$M$3754:$M$3818)</f>
        <v>2.6784999999999997</v>
      </c>
    </row>
    <row r="93" spans="1:14" x14ac:dyDescent="0.2">
      <c r="A93" t="s">
        <v>63</v>
      </c>
      <c r="B93">
        <v>5</v>
      </c>
      <c r="C93">
        <f>AVERAGE(Sheet1!$M3819:$M3883)</f>
        <v>23.322025641025643</v>
      </c>
      <c r="D93">
        <f>STDEV(Sheet1!$M3819:$M3883)</f>
        <v>10.334027685812428</v>
      </c>
      <c r="E93">
        <f>Sheet1!F3819</f>
        <v>2159.4679999999998</v>
      </c>
      <c r="F93" t="s">
        <v>20</v>
      </c>
      <c r="G93" t="s">
        <v>56</v>
      </c>
      <c r="H93" s="47">
        <v>2017</v>
      </c>
      <c r="I93">
        <v>65</v>
      </c>
      <c r="J93" s="56">
        <v>4</v>
      </c>
      <c r="K93">
        <f>MAX(Sheet1!$M$3819:$M$3883)</f>
        <v>42.445666666666668</v>
      </c>
      <c r="L93">
        <f>MIN(Sheet1!$M$3819:$M$3883)</f>
        <v>1.8864999999999998</v>
      </c>
    </row>
    <row r="94" spans="1:14" x14ac:dyDescent="0.2">
      <c r="A94" t="s">
        <v>62</v>
      </c>
      <c r="B94">
        <v>1</v>
      </c>
      <c r="C94">
        <f>AVERAGE(Sheet1!$M3241:$M3277)</f>
        <v>22.654369369369377</v>
      </c>
      <c r="D94">
        <f>STDEV(Sheet1!$M3241:$M3277)</f>
        <v>10.604815943896048</v>
      </c>
      <c r="E94">
        <f>Sheet1!F3241</f>
        <v>1149.2339999999999</v>
      </c>
      <c r="F94" t="s">
        <v>20</v>
      </c>
      <c r="G94" t="s">
        <v>56</v>
      </c>
      <c r="H94" s="47">
        <v>2022</v>
      </c>
      <c r="I94">
        <v>37</v>
      </c>
      <c r="J94" s="56">
        <v>4</v>
      </c>
      <c r="K94">
        <f>MAX(Sheet1!$M$3241:$M$3277)</f>
        <v>34.023000000000003</v>
      </c>
      <c r="L94">
        <f>MIN(Sheet1!$M$3241:$M$3277)</f>
        <v>1.2879999999999998</v>
      </c>
      <c r="M94">
        <v>6</v>
      </c>
      <c r="N94">
        <v>101</v>
      </c>
    </row>
    <row r="95" spans="1:14" x14ac:dyDescent="0.2">
      <c r="A95" t="s">
        <v>62</v>
      </c>
      <c r="B95">
        <v>2</v>
      </c>
      <c r="C95">
        <f>AVERAGE(Sheet1!$M3278:$M3321)</f>
        <v>25.388499999999997</v>
      </c>
      <c r="D95">
        <f>STDEV(Sheet1!$M3278:$M3321)</f>
        <v>9.2563553798086708</v>
      </c>
      <c r="E95">
        <f>Sheet1!F3278</f>
        <v>1542.7149999999999</v>
      </c>
      <c r="F95" t="s">
        <v>20</v>
      </c>
      <c r="G95" t="s">
        <v>56</v>
      </c>
      <c r="H95" s="47">
        <v>2021</v>
      </c>
      <c r="I95">
        <v>44</v>
      </c>
      <c r="J95" s="56">
        <v>4</v>
      </c>
      <c r="K95">
        <f>MAX(Sheet1!$M$3278:$M$3321)</f>
        <v>37.003</v>
      </c>
      <c r="L95">
        <f>MIN(Sheet1!$M$3278:$M$3321)</f>
        <v>1.2576666666666665</v>
      </c>
    </row>
    <row r="96" spans="1:14" x14ac:dyDescent="0.2">
      <c r="A96" t="s">
        <v>62</v>
      </c>
      <c r="B96">
        <v>3</v>
      </c>
      <c r="C96">
        <f>AVERAGE(Sheet1!$M3322:$M3380)</f>
        <v>23.610457627118645</v>
      </c>
      <c r="D96">
        <f>STDEV(Sheet1!$M3322:$M3380)</f>
        <v>9.1624690043849721</v>
      </c>
      <c r="E96">
        <f>Sheet1!F3322</f>
        <v>2028.7819999999999</v>
      </c>
      <c r="F96" t="s">
        <v>20</v>
      </c>
      <c r="G96" t="s">
        <v>56</v>
      </c>
      <c r="H96" s="47">
        <v>2020</v>
      </c>
      <c r="I96">
        <v>59</v>
      </c>
      <c r="J96" s="56">
        <v>4</v>
      </c>
      <c r="K96">
        <f>MAX(Sheet1!$M$3322:$M$3380)</f>
        <v>36.731999999999999</v>
      </c>
      <c r="L96">
        <f>MIN(Sheet1!$M$3322:$M$3380)</f>
        <v>1.7606666666666666</v>
      </c>
    </row>
    <row r="97" spans="1:14" x14ac:dyDescent="0.2">
      <c r="A97" t="s">
        <v>62</v>
      </c>
      <c r="B97">
        <v>4</v>
      </c>
      <c r="C97">
        <f>AVERAGE(Sheet1!$M3381:$M3435)</f>
        <v>26.164724242424246</v>
      </c>
      <c r="D97">
        <f>STDEV(Sheet1!$M3381:$M3435)</f>
        <v>11.210633205466513</v>
      </c>
      <c r="E97">
        <f>Sheet1!F3381</f>
        <v>2029.171</v>
      </c>
      <c r="F97" t="s">
        <v>20</v>
      </c>
      <c r="G97" t="s">
        <v>56</v>
      </c>
      <c r="H97" s="47">
        <v>2019</v>
      </c>
      <c r="I97">
        <v>55</v>
      </c>
      <c r="J97" s="56">
        <v>4</v>
      </c>
      <c r="K97">
        <f>MAX(Sheet1!$M$3381:$M$3435)</f>
        <v>41.945999999999998</v>
      </c>
      <c r="L97">
        <f>MIN(Sheet1!$M$3381:$M$3435)</f>
        <v>1.0063333333333333</v>
      </c>
    </row>
    <row r="98" spans="1:14" x14ac:dyDescent="0.2">
      <c r="A98" t="s">
        <v>62</v>
      </c>
      <c r="B98">
        <v>5</v>
      </c>
      <c r="C98">
        <f>AVERAGE(Sheet1!$M3436:$M3494)</f>
        <v>26.707929378531066</v>
      </c>
      <c r="D98">
        <f>STDEV(Sheet1!$M3436:$M3494)</f>
        <v>10.234980251016655</v>
      </c>
      <c r="E98">
        <f>Sheet1!F3436</f>
        <v>2113.223</v>
      </c>
      <c r="F98" t="s">
        <v>20</v>
      </c>
      <c r="G98" t="s">
        <v>56</v>
      </c>
      <c r="H98" s="47">
        <v>2018</v>
      </c>
      <c r="I98">
        <v>59</v>
      </c>
      <c r="J98" s="56">
        <v>4</v>
      </c>
      <c r="K98">
        <f>MAX(Sheet1!$M$3436:$M$3494)</f>
        <v>39.865666666666669</v>
      </c>
      <c r="L98">
        <f>MIN(Sheet1!$M$3436:$M$3494)</f>
        <v>2.2639999999999998</v>
      </c>
    </row>
    <row r="99" spans="1:14" x14ac:dyDescent="0.2">
      <c r="A99" t="s">
        <v>65</v>
      </c>
      <c r="B99">
        <v>1</v>
      </c>
      <c r="C99">
        <f>AVERAGE(Sheet1!$M4241:$M4275)</f>
        <v>16.032500000000002</v>
      </c>
      <c r="D99">
        <f>STDEV(Sheet1!$M4241:$M4275)</f>
        <v>7.9505208578913074</v>
      </c>
      <c r="E99">
        <f>Sheet1!F4241</f>
        <v>842.13</v>
      </c>
      <c r="F99" t="s">
        <v>20</v>
      </c>
      <c r="G99" t="s">
        <v>56</v>
      </c>
      <c r="H99" s="47">
        <v>2022</v>
      </c>
      <c r="I99">
        <v>35</v>
      </c>
      <c r="J99" s="56">
        <v>4</v>
      </c>
      <c r="K99">
        <f>MAX(Sheet1!$M$4241:$M$4275)</f>
        <v>28.9785</v>
      </c>
      <c r="L99">
        <f>MIN(Sheet1!$M$4241:$M$4275)</f>
        <v>1.0669999999999999</v>
      </c>
      <c r="M99" t="s">
        <v>80</v>
      </c>
      <c r="N99" t="s">
        <v>80</v>
      </c>
    </row>
    <row r="100" spans="1:14" x14ac:dyDescent="0.2">
      <c r="A100" t="s">
        <v>65</v>
      </c>
      <c r="B100">
        <v>2</v>
      </c>
      <c r="C100">
        <f>AVERAGE(Sheet1!$M4276:$M4323)</f>
        <v>15.175604166666668</v>
      </c>
      <c r="D100">
        <f>STDEV(Sheet1!$M4276:$M4323)</f>
        <v>7.3995440565103401</v>
      </c>
      <c r="E100">
        <f>Sheet1!F4276</f>
        <v>1219.7570000000001</v>
      </c>
      <c r="F100" t="s">
        <v>20</v>
      </c>
      <c r="G100" t="s">
        <v>56</v>
      </c>
      <c r="H100" s="47">
        <v>2021</v>
      </c>
      <c r="I100">
        <v>48</v>
      </c>
      <c r="J100" s="56">
        <v>4</v>
      </c>
      <c r="K100">
        <f>MAX(Sheet1!$M$4276:$M$4323)</f>
        <v>29.588000000000001</v>
      </c>
      <c r="L100">
        <f>MIN(Sheet1!$M$4276:$M$4323)</f>
        <v>1.5089999999999999</v>
      </c>
    </row>
    <row r="101" spans="1:14" x14ac:dyDescent="0.2">
      <c r="A101" t="s">
        <v>65</v>
      </c>
      <c r="B101">
        <v>3</v>
      </c>
      <c r="C101">
        <f>AVERAGE(Sheet1!$M4324:$M4369)</f>
        <v>16.955478260869565</v>
      </c>
      <c r="D101">
        <f>STDEV(Sheet1!$M4324:$M4369)</f>
        <v>9.1065712921778026</v>
      </c>
      <c r="E101">
        <f>Sheet1!F4324</f>
        <v>1250.271</v>
      </c>
      <c r="F101" t="s">
        <v>20</v>
      </c>
      <c r="G101" t="s">
        <v>56</v>
      </c>
      <c r="H101" s="47">
        <v>2020</v>
      </c>
      <c r="I101">
        <v>46</v>
      </c>
      <c r="J101" s="56">
        <v>4</v>
      </c>
      <c r="K101">
        <f>MAX(Sheet1!$M$4324:$M$4369)</f>
        <v>39.426000000000002</v>
      </c>
      <c r="L101">
        <f>MIN(Sheet1!$M$4324:$M$4369)</f>
        <v>3.0190000000000001</v>
      </c>
    </row>
    <row r="102" spans="1:14" x14ac:dyDescent="0.2">
      <c r="A102" t="s">
        <v>65</v>
      </c>
      <c r="B102">
        <v>4</v>
      </c>
      <c r="C102">
        <f>AVERAGE(Sheet1!$M4370:$M4444)</f>
        <v>19.830319999999993</v>
      </c>
      <c r="D102">
        <f>STDEV(Sheet1!$M4370:$M4444)</f>
        <v>9.079539430752817</v>
      </c>
      <c r="E102">
        <f>Sheet1!F4370</f>
        <v>2039.816</v>
      </c>
      <c r="F102" t="s">
        <v>20</v>
      </c>
      <c r="G102" t="s">
        <v>56</v>
      </c>
      <c r="H102" s="47">
        <v>2019</v>
      </c>
      <c r="I102">
        <v>75</v>
      </c>
      <c r="J102" s="56">
        <v>4</v>
      </c>
      <c r="K102">
        <f>MAX(Sheet1!$M$4370:$M$4444)</f>
        <v>36.351999999999997</v>
      </c>
      <c r="L102">
        <f>MIN(Sheet1!$M$4370:$M$4444)</f>
        <v>0.755</v>
      </c>
    </row>
    <row r="103" spans="1:14" x14ac:dyDescent="0.2">
      <c r="A103" t="s">
        <v>65</v>
      </c>
      <c r="B103">
        <v>5</v>
      </c>
      <c r="C103">
        <f>AVERAGE(Sheet1!$M4445:$M4512)</f>
        <v>17.833955882352939</v>
      </c>
      <c r="D103">
        <f>STDEV(Sheet1!$M4445:$M4512)</f>
        <v>7.2467892312529596</v>
      </c>
      <c r="E103">
        <f>Sheet1!F4445</f>
        <v>1873.779</v>
      </c>
      <c r="F103" t="s">
        <v>20</v>
      </c>
      <c r="G103" t="s">
        <v>56</v>
      </c>
      <c r="H103" s="47">
        <v>2018</v>
      </c>
      <c r="I103">
        <v>68</v>
      </c>
      <c r="J103" s="56">
        <v>4</v>
      </c>
      <c r="K103">
        <f>MAX(Sheet1!$M$4445:$M$4512)</f>
        <v>36.421999999999997</v>
      </c>
      <c r="L103">
        <f>MIN(Sheet1!$M$4445:$M$4512)</f>
        <v>1.5089999999999999</v>
      </c>
    </row>
    <row r="104" spans="1:14" x14ac:dyDescent="0.2">
      <c r="A104" t="s">
        <v>45</v>
      </c>
      <c r="B104">
        <v>1</v>
      </c>
      <c r="C104">
        <f>AVERAGE(Sheet1!$M1397:$M1485)</f>
        <v>25.030582397003741</v>
      </c>
      <c r="D104">
        <f>STDEV(Sheet1!$M1397:$M1485)</f>
        <v>10.269159166311164</v>
      </c>
      <c r="E104">
        <f>Sheet1!F1397</f>
        <v>3016.51</v>
      </c>
      <c r="F104" t="s">
        <v>20</v>
      </c>
      <c r="G104" t="s">
        <v>56</v>
      </c>
      <c r="H104" s="47">
        <v>2022</v>
      </c>
      <c r="I104">
        <v>89</v>
      </c>
      <c r="J104" s="56">
        <v>4</v>
      </c>
      <c r="K104">
        <f>MAX(Sheet1!$M$1397:$M$1485)</f>
        <v>41.535333333333334</v>
      </c>
      <c r="L104">
        <f>MIN(Sheet1!$M$1397:$M$1485)</f>
        <v>1.5093333333333332</v>
      </c>
      <c r="M104" t="s">
        <v>80</v>
      </c>
      <c r="N104" t="s">
        <v>80</v>
      </c>
    </row>
    <row r="105" spans="1:14" x14ac:dyDescent="0.2">
      <c r="A105" t="s">
        <v>45</v>
      </c>
      <c r="B105">
        <v>2</v>
      </c>
      <c r="C105">
        <f>AVERAGE(Sheet1!$M1486:$M1561)</f>
        <v>21.712600877192983</v>
      </c>
      <c r="D105">
        <f>STDEV(Sheet1!$M1486:$M1561)</f>
        <v>8.6320255949951346</v>
      </c>
      <c r="E105">
        <f>Sheet1!F1486</f>
        <v>2300.44</v>
      </c>
      <c r="F105" t="s">
        <v>20</v>
      </c>
      <c r="G105" t="s">
        <v>56</v>
      </c>
      <c r="H105" s="47">
        <v>2021</v>
      </c>
      <c r="I105">
        <v>76</v>
      </c>
      <c r="J105" s="56">
        <v>4</v>
      </c>
      <c r="K105">
        <f>MAX(Sheet1!$M$1486:$M$1561)</f>
        <v>39.615333333333332</v>
      </c>
      <c r="L105">
        <f>MIN(Sheet1!$M$1486:$M$1561)</f>
        <v>1.5093333333333332</v>
      </c>
    </row>
    <row r="106" spans="1:14" x14ac:dyDescent="0.2">
      <c r="A106" t="s">
        <v>45</v>
      </c>
      <c r="B106">
        <v>5</v>
      </c>
      <c r="C106">
        <f>AVERAGE(Sheet1!$M1731:$M1815)</f>
        <v>24.710509803921571</v>
      </c>
      <c r="D106">
        <f>STDEV(Sheet1!$M1731:$M1815)</f>
        <v>9.182801321925588</v>
      </c>
      <c r="E106">
        <f>Sheet1!F1731</f>
        <v>2886.19</v>
      </c>
      <c r="F106" t="s">
        <v>20</v>
      </c>
      <c r="G106" t="s">
        <v>56</v>
      </c>
      <c r="H106" s="47">
        <v>2020</v>
      </c>
      <c r="I106">
        <v>85</v>
      </c>
      <c r="J106" s="56">
        <v>4</v>
      </c>
      <c r="K106">
        <f>MAX(Sheet1!$M$1731:$M$1815)</f>
        <v>40.256666666666668</v>
      </c>
      <c r="L106">
        <f>MIN(Sheet1!$M$1731:$M$1815)</f>
        <v>2.3236666666666665</v>
      </c>
    </row>
    <row r="107" spans="1:14" x14ac:dyDescent="0.2">
      <c r="A107" t="s">
        <v>45</v>
      </c>
      <c r="B107">
        <v>6</v>
      </c>
      <c r="C107">
        <f>AVERAGE(Sheet1!$M1816:$M1909)</f>
        <v>26.653152482269498</v>
      </c>
      <c r="D107">
        <f>STDEV(Sheet1!$M1816:$M1909)</f>
        <v>9.2388497988726535</v>
      </c>
      <c r="E107">
        <f>Sheet1!F1816</f>
        <v>3387.25</v>
      </c>
      <c r="F107" t="s">
        <v>20</v>
      </c>
      <c r="G107" t="s">
        <v>56</v>
      </c>
      <c r="H107" s="47">
        <v>2019</v>
      </c>
      <c r="I107">
        <v>94</v>
      </c>
      <c r="J107" s="56">
        <v>4</v>
      </c>
      <c r="K107">
        <f>MAX(Sheet1!$M$1816:$M$1909)</f>
        <v>41.948499999999996</v>
      </c>
      <c r="L107">
        <f>MIN(Sheet1!$M$1816:$M$1909)</f>
        <v>3.0190000000000001</v>
      </c>
    </row>
    <row r="108" spans="1:14" x14ac:dyDescent="0.2">
      <c r="A108" t="s">
        <v>45</v>
      </c>
      <c r="B108">
        <v>7</v>
      </c>
      <c r="C108">
        <f>AVERAGE(Sheet1!$M1910:$M1978)</f>
        <v>23.210524154589375</v>
      </c>
      <c r="D108">
        <f>STDEV(Sheet1!$M1910:$M1978)</f>
        <v>9.0786829026098292</v>
      </c>
      <c r="E108">
        <v>2262.25</v>
      </c>
      <c r="F108" t="s">
        <v>20</v>
      </c>
      <c r="G108" t="s">
        <v>56</v>
      </c>
      <c r="H108" s="47">
        <v>2018</v>
      </c>
      <c r="I108">
        <v>69</v>
      </c>
      <c r="J108" s="56">
        <v>4</v>
      </c>
      <c r="K108">
        <f>MAX(Sheet1!$M$1910:$M$1978)</f>
        <v>40.786000000000001</v>
      </c>
      <c r="L108">
        <f>MIN(Sheet1!$M$1910:$M$1978)</f>
        <v>3.0186666666666668</v>
      </c>
    </row>
  </sheetData>
  <sortState xmlns:xlrd2="http://schemas.microsoft.com/office/spreadsheetml/2017/richdata2" ref="A2:G111">
    <sortCondition ref="G1:G111"/>
  </sortState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A657-033B-2F41-8E6F-DC42F00B50AD}">
  <dimension ref="A1:AC139"/>
  <sheetViews>
    <sheetView topLeftCell="N1" workbookViewId="0">
      <selection activeCell="N1" sqref="N1:P1048576"/>
    </sheetView>
  </sheetViews>
  <sheetFormatPr baseColWidth="10" defaultRowHeight="16" x14ac:dyDescent="0.2"/>
  <cols>
    <col min="3" max="3" width="12.83203125" customWidth="1"/>
    <col min="15" max="15" width="13.33203125" customWidth="1"/>
  </cols>
  <sheetData>
    <row r="1" spans="1:29" x14ac:dyDescent="0.2">
      <c r="A1" t="s">
        <v>0</v>
      </c>
      <c r="B1" t="s">
        <v>41</v>
      </c>
      <c r="C1" t="s">
        <v>131</v>
      </c>
      <c r="D1" t="s">
        <v>2</v>
      </c>
      <c r="E1" t="s">
        <v>53</v>
      </c>
      <c r="M1" t="s">
        <v>0</v>
      </c>
      <c r="N1" t="s">
        <v>41</v>
      </c>
      <c r="O1" t="s">
        <v>131</v>
      </c>
      <c r="P1" t="s">
        <v>53</v>
      </c>
      <c r="T1" t="s">
        <v>52</v>
      </c>
      <c r="U1" t="s">
        <v>54</v>
      </c>
      <c r="V1" t="s">
        <v>55</v>
      </c>
      <c r="W1" t="s">
        <v>56</v>
      </c>
      <c r="AA1">
        <v>2019</v>
      </c>
      <c r="AB1">
        <v>2019</v>
      </c>
      <c r="AC1">
        <v>2019</v>
      </c>
    </row>
    <row r="2" spans="1:29" x14ac:dyDescent="0.2">
      <c r="A2" t="s">
        <v>49</v>
      </c>
      <c r="B2">
        <v>2017</v>
      </c>
      <c r="C2">
        <v>6</v>
      </c>
      <c r="D2" t="s">
        <v>28</v>
      </c>
      <c r="E2" t="s">
        <v>52</v>
      </c>
      <c r="M2" t="s">
        <v>27</v>
      </c>
      <c r="N2">
        <v>2018</v>
      </c>
      <c r="O2">
        <v>19</v>
      </c>
      <c r="P2" t="s">
        <v>52</v>
      </c>
      <c r="S2">
        <v>2018</v>
      </c>
      <c r="T2">
        <v>19</v>
      </c>
      <c r="U2">
        <v>57</v>
      </c>
      <c r="V2">
        <v>41</v>
      </c>
      <c r="W2" s="47">
        <v>48</v>
      </c>
      <c r="AA2">
        <v>74</v>
      </c>
      <c r="AB2">
        <v>12</v>
      </c>
      <c r="AC2">
        <v>59</v>
      </c>
    </row>
    <row r="3" spans="1:29" x14ac:dyDescent="0.2">
      <c r="A3" t="s">
        <v>27</v>
      </c>
      <c r="B3">
        <v>2018</v>
      </c>
      <c r="C3">
        <v>19</v>
      </c>
      <c r="D3" t="s">
        <v>28</v>
      </c>
      <c r="E3" t="s">
        <v>52</v>
      </c>
      <c r="M3" t="s">
        <v>49</v>
      </c>
      <c r="N3">
        <v>2018</v>
      </c>
      <c r="O3">
        <v>7</v>
      </c>
      <c r="P3" t="s">
        <v>52</v>
      </c>
      <c r="S3">
        <v>2018</v>
      </c>
      <c r="T3">
        <v>7</v>
      </c>
      <c r="U3">
        <v>24</v>
      </c>
      <c r="V3">
        <v>15</v>
      </c>
      <c r="W3">
        <v>65</v>
      </c>
    </row>
    <row r="4" spans="1:29" x14ac:dyDescent="0.2">
      <c r="A4" t="s">
        <v>49</v>
      </c>
      <c r="B4">
        <v>2018</v>
      </c>
      <c r="C4">
        <v>7</v>
      </c>
      <c r="D4" t="s">
        <v>28</v>
      </c>
      <c r="E4" t="s">
        <v>52</v>
      </c>
      <c r="G4" s="54"/>
      <c r="H4" s="54"/>
      <c r="I4" s="54"/>
      <c r="J4" s="54"/>
      <c r="K4" s="54"/>
      <c r="M4" t="s">
        <v>51</v>
      </c>
      <c r="N4" s="47">
        <v>2018</v>
      </c>
      <c r="O4">
        <v>84</v>
      </c>
      <c r="P4" t="s">
        <v>52</v>
      </c>
      <c r="S4" s="47">
        <v>2018</v>
      </c>
      <c r="T4">
        <v>84</v>
      </c>
      <c r="U4">
        <v>67</v>
      </c>
      <c r="V4">
        <v>22</v>
      </c>
      <c r="W4">
        <v>59</v>
      </c>
    </row>
    <row r="5" spans="1:29" x14ac:dyDescent="0.2">
      <c r="A5" t="s">
        <v>51</v>
      </c>
      <c r="B5" s="47">
        <v>2018</v>
      </c>
      <c r="C5">
        <v>84</v>
      </c>
      <c r="D5" t="s">
        <v>28</v>
      </c>
      <c r="E5" t="s">
        <v>52</v>
      </c>
      <c r="G5" s="54"/>
      <c r="H5" s="54"/>
      <c r="I5" s="54"/>
      <c r="J5" s="54"/>
      <c r="K5" s="54"/>
      <c r="M5" t="s">
        <v>50</v>
      </c>
      <c r="N5" s="47">
        <v>2018</v>
      </c>
      <c r="O5">
        <v>14</v>
      </c>
      <c r="P5" t="s">
        <v>52</v>
      </c>
      <c r="S5" s="47">
        <v>2018</v>
      </c>
      <c r="T5">
        <v>14</v>
      </c>
      <c r="U5">
        <v>40</v>
      </c>
      <c r="V5">
        <v>19</v>
      </c>
      <c r="W5">
        <v>68</v>
      </c>
    </row>
    <row r="6" spans="1:29" x14ac:dyDescent="0.2">
      <c r="A6" t="s">
        <v>50</v>
      </c>
      <c r="B6" s="47">
        <v>2018</v>
      </c>
      <c r="C6">
        <v>14</v>
      </c>
      <c r="D6" t="s">
        <v>28</v>
      </c>
      <c r="E6" t="s">
        <v>52</v>
      </c>
      <c r="G6" s="54"/>
      <c r="H6" s="54"/>
      <c r="I6" s="54"/>
      <c r="J6" s="54"/>
      <c r="K6" s="54"/>
      <c r="M6" t="s">
        <v>57</v>
      </c>
      <c r="N6" s="47">
        <v>2018</v>
      </c>
      <c r="O6">
        <v>65</v>
      </c>
      <c r="P6" t="s">
        <v>52</v>
      </c>
      <c r="S6" s="47">
        <v>2018</v>
      </c>
      <c r="T6">
        <v>65</v>
      </c>
      <c r="U6">
        <v>100</v>
      </c>
      <c r="V6">
        <v>8</v>
      </c>
      <c r="W6">
        <v>69</v>
      </c>
    </row>
    <row r="7" spans="1:29" x14ac:dyDescent="0.2">
      <c r="A7" t="s">
        <v>57</v>
      </c>
      <c r="B7" s="47">
        <v>2018</v>
      </c>
      <c r="C7">
        <v>65</v>
      </c>
      <c r="D7" t="s">
        <v>28</v>
      </c>
      <c r="E7" t="s">
        <v>52</v>
      </c>
      <c r="M7" t="s">
        <v>38</v>
      </c>
      <c r="N7" s="47">
        <v>2018</v>
      </c>
      <c r="O7">
        <v>57</v>
      </c>
      <c r="P7" t="s">
        <v>54</v>
      </c>
      <c r="S7" s="47">
        <v>2018</v>
      </c>
      <c r="V7">
        <v>16</v>
      </c>
    </row>
    <row r="8" spans="1:29" x14ac:dyDescent="0.2">
      <c r="A8" t="s">
        <v>27</v>
      </c>
      <c r="B8">
        <v>2019</v>
      </c>
      <c r="C8">
        <v>19</v>
      </c>
      <c r="D8" t="s">
        <v>28</v>
      </c>
      <c r="E8" t="s">
        <v>52</v>
      </c>
      <c r="M8" t="s">
        <v>39</v>
      </c>
      <c r="N8" s="47">
        <v>2018</v>
      </c>
      <c r="O8">
        <v>24</v>
      </c>
      <c r="P8" t="s">
        <v>54</v>
      </c>
      <c r="S8">
        <v>2019</v>
      </c>
      <c r="T8">
        <v>19</v>
      </c>
      <c r="U8">
        <v>57</v>
      </c>
      <c r="V8">
        <v>36</v>
      </c>
      <c r="W8" s="47">
        <v>62</v>
      </c>
    </row>
    <row r="9" spans="1:29" x14ac:dyDescent="0.2">
      <c r="A9" t="s">
        <v>49</v>
      </c>
      <c r="B9">
        <v>2019</v>
      </c>
      <c r="C9">
        <v>7</v>
      </c>
      <c r="D9" t="s">
        <v>28</v>
      </c>
      <c r="E9" t="s">
        <v>52</v>
      </c>
      <c r="M9" s="52" t="s">
        <v>64</v>
      </c>
      <c r="N9" s="47">
        <v>2018</v>
      </c>
      <c r="O9">
        <v>67</v>
      </c>
      <c r="P9" t="s">
        <v>54</v>
      </c>
      <c r="S9">
        <v>2019</v>
      </c>
      <c r="T9">
        <v>7</v>
      </c>
      <c r="U9">
        <v>32</v>
      </c>
      <c r="V9">
        <v>20</v>
      </c>
      <c r="W9">
        <v>95</v>
      </c>
    </row>
    <row r="10" spans="1:29" x14ac:dyDescent="0.2">
      <c r="A10" t="s">
        <v>51</v>
      </c>
      <c r="B10" s="47">
        <v>2019</v>
      </c>
      <c r="C10">
        <v>74</v>
      </c>
      <c r="D10" t="s">
        <v>28</v>
      </c>
      <c r="E10" t="s">
        <v>52</v>
      </c>
      <c r="M10" t="s">
        <v>40</v>
      </c>
      <c r="N10" s="47">
        <v>2018</v>
      </c>
      <c r="O10">
        <v>40</v>
      </c>
      <c r="P10" t="s">
        <v>54</v>
      </c>
      <c r="S10" s="47">
        <v>2019</v>
      </c>
      <c r="T10">
        <v>74</v>
      </c>
      <c r="U10">
        <v>84</v>
      </c>
      <c r="V10">
        <v>27</v>
      </c>
      <c r="W10">
        <v>55</v>
      </c>
    </row>
    <row r="11" spans="1:29" x14ac:dyDescent="0.2">
      <c r="A11" t="s">
        <v>50</v>
      </c>
      <c r="B11" s="47">
        <v>2019</v>
      </c>
      <c r="C11">
        <v>12</v>
      </c>
      <c r="D11" t="s">
        <v>28</v>
      </c>
      <c r="E11" t="s">
        <v>52</v>
      </c>
      <c r="M11" t="s">
        <v>59</v>
      </c>
      <c r="N11" s="47">
        <v>2018</v>
      </c>
      <c r="O11">
        <v>100</v>
      </c>
      <c r="P11" t="s">
        <v>54</v>
      </c>
      <c r="S11" s="47">
        <v>2019</v>
      </c>
      <c r="T11">
        <v>12</v>
      </c>
      <c r="U11">
        <v>36</v>
      </c>
      <c r="V11">
        <v>18</v>
      </c>
      <c r="W11">
        <v>75</v>
      </c>
    </row>
    <row r="12" spans="1:29" x14ac:dyDescent="0.2">
      <c r="A12" t="s">
        <v>57</v>
      </c>
      <c r="B12" s="47">
        <v>2019</v>
      </c>
      <c r="C12">
        <v>59</v>
      </c>
      <c r="D12" t="s">
        <v>28</v>
      </c>
      <c r="E12" t="s">
        <v>52</v>
      </c>
      <c r="G12" s="54"/>
      <c r="H12" s="54"/>
      <c r="I12" s="54"/>
      <c r="J12" s="54"/>
      <c r="K12" s="54"/>
      <c r="M12" t="s">
        <v>36</v>
      </c>
      <c r="N12" s="47">
        <v>2018</v>
      </c>
      <c r="O12">
        <v>41</v>
      </c>
      <c r="P12" t="s">
        <v>55</v>
      </c>
      <c r="S12" s="47">
        <v>2019</v>
      </c>
      <c r="T12">
        <v>59</v>
      </c>
      <c r="U12">
        <v>131</v>
      </c>
      <c r="V12">
        <v>8</v>
      </c>
      <c r="W12">
        <v>94</v>
      </c>
    </row>
    <row r="13" spans="1:29" x14ac:dyDescent="0.2">
      <c r="A13" t="s">
        <v>27</v>
      </c>
      <c r="B13">
        <v>2020</v>
      </c>
      <c r="C13">
        <v>26</v>
      </c>
      <c r="D13" t="s">
        <v>28</v>
      </c>
      <c r="E13" t="s">
        <v>52</v>
      </c>
      <c r="G13" s="54"/>
      <c r="H13" s="54"/>
      <c r="I13" s="54"/>
      <c r="J13" s="54"/>
      <c r="K13" s="54"/>
      <c r="M13" t="s">
        <v>19</v>
      </c>
      <c r="N13" s="47">
        <v>2018</v>
      </c>
      <c r="O13">
        <v>15</v>
      </c>
      <c r="P13" t="s">
        <v>55</v>
      </c>
      <c r="S13" s="47">
        <v>2019</v>
      </c>
      <c r="V13">
        <v>15</v>
      </c>
    </row>
    <row r="14" spans="1:29" x14ac:dyDescent="0.2">
      <c r="A14" t="s">
        <v>49</v>
      </c>
      <c r="B14">
        <v>2020</v>
      </c>
      <c r="C14">
        <v>7</v>
      </c>
      <c r="D14" t="s">
        <v>28</v>
      </c>
      <c r="E14" t="s">
        <v>52</v>
      </c>
      <c r="G14" s="54"/>
      <c r="H14" s="54"/>
      <c r="I14" s="54"/>
      <c r="J14" s="54"/>
      <c r="K14" s="54"/>
      <c r="M14" t="s">
        <v>58</v>
      </c>
      <c r="N14" s="47">
        <v>2018</v>
      </c>
      <c r="O14">
        <v>22</v>
      </c>
      <c r="P14" t="s">
        <v>55</v>
      </c>
      <c r="S14">
        <v>2020</v>
      </c>
      <c r="T14">
        <v>26</v>
      </c>
      <c r="U14">
        <v>25</v>
      </c>
      <c r="V14">
        <v>26</v>
      </c>
      <c r="W14" s="47">
        <v>73</v>
      </c>
    </row>
    <row r="15" spans="1:29" x14ac:dyDescent="0.2">
      <c r="A15" t="s">
        <v>51</v>
      </c>
      <c r="B15" s="47">
        <v>2020</v>
      </c>
      <c r="C15">
        <v>34</v>
      </c>
      <c r="D15" t="s">
        <v>28</v>
      </c>
      <c r="E15" t="s">
        <v>52</v>
      </c>
      <c r="M15" t="s">
        <v>60</v>
      </c>
      <c r="N15" s="47">
        <v>2018</v>
      </c>
      <c r="O15">
        <v>19</v>
      </c>
      <c r="P15" t="s">
        <v>55</v>
      </c>
      <c r="S15">
        <v>2020</v>
      </c>
      <c r="T15">
        <v>7</v>
      </c>
      <c r="U15">
        <v>26</v>
      </c>
      <c r="V15">
        <v>23</v>
      </c>
      <c r="W15">
        <v>95</v>
      </c>
    </row>
    <row r="16" spans="1:29" x14ac:dyDescent="0.2">
      <c r="A16" t="s">
        <v>50</v>
      </c>
      <c r="B16" s="47">
        <v>2020</v>
      </c>
      <c r="C16">
        <v>15</v>
      </c>
      <c r="D16" t="s">
        <v>28</v>
      </c>
      <c r="E16" t="s">
        <v>52</v>
      </c>
      <c r="M16" t="s">
        <v>61</v>
      </c>
      <c r="N16" s="47">
        <v>2018</v>
      </c>
      <c r="O16">
        <v>8</v>
      </c>
      <c r="P16" t="s">
        <v>55</v>
      </c>
      <c r="S16" s="47">
        <v>2020</v>
      </c>
      <c r="T16">
        <v>34</v>
      </c>
      <c r="U16">
        <v>88</v>
      </c>
      <c r="V16">
        <v>28</v>
      </c>
      <c r="W16">
        <v>59</v>
      </c>
    </row>
    <row r="17" spans="1:23" x14ac:dyDescent="0.2">
      <c r="A17" t="s">
        <v>57</v>
      </c>
      <c r="B17" s="47">
        <v>2020</v>
      </c>
      <c r="C17">
        <v>69</v>
      </c>
      <c r="D17" t="s">
        <v>28</v>
      </c>
      <c r="E17" t="s">
        <v>52</v>
      </c>
      <c r="I17" s="47"/>
      <c r="M17" t="s">
        <v>34</v>
      </c>
      <c r="N17" s="47">
        <v>2018</v>
      </c>
      <c r="O17">
        <v>16</v>
      </c>
      <c r="P17" t="s">
        <v>55</v>
      </c>
      <c r="S17" s="47">
        <v>2020</v>
      </c>
      <c r="T17">
        <v>15</v>
      </c>
      <c r="U17">
        <v>43</v>
      </c>
      <c r="V17">
        <v>26</v>
      </c>
      <c r="W17">
        <v>46</v>
      </c>
    </row>
    <row r="18" spans="1:23" x14ac:dyDescent="0.2">
      <c r="A18" t="s">
        <v>27</v>
      </c>
      <c r="B18">
        <v>2021</v>
      </c>
      <c r="C18">
        <v>30</v>
      </c>
      <c r="D18" t="s">
        <v>28</v>
      </c>
      <c r="E18" t="s">
        <v>52</v>
      </c>
      <c r="I18" s="47"/>
      <c r="M18" t="s">
        <v>37</v>
      </c>
      <c r="N18" s="47">
        <v>2018</v>
      </c>
      <c r="O18" s="47">
        <v>48</v>
      </c>
      <c r="P18" t="s">
        <v>56</v>
      </c>
      <c r="S18" s="47">
        <v>2020</v>
      </c>
      <c r="T18">
        <v>69</v>
      </c>
      <c r="U18">
        <v>106</v>
      </c>
      <c r="V18">
        <v>10</v>
      </c>
      <c r="W18">
        <v>85</v>
      </c>
    </row>
    <row r="19" spans="1:23" x14ac:dyDescent="0.2">
      <c r="A19" t="s">
        <v>49</v>
      </c>
      <c r="B19">
        <v>2021</v>
      </c>
      <c r="C19">
        <v>7</v>
      </c>
      <c r="D19" t="s">
        <v>28</v>
      </c>
      <c r="E19" t="s">
        <v>52</v>
      </c>
      <c r="M19" t="s">
        <v>63</v>
      </c>
      <c r="N19" s="47">
        <v>2018</v>
      </c>
      <c r="O19">
        <v>65</v>
      </c>
      <c r="P19" t="s">
        <v>56</v>
      </c>
      <c r="S19" s="47">
        <v>2020</v>
      </c>
      <c r="V19">
        <v>21</v>
      </c>
    </row>
    <row r="20" spans="1:23" x14ac:dyDescent="0.2">
      <c r="A20" t="s">
        <v>51</v>
      </c>
      <c r="B20" s="47">
        <v>2021</v>
      </c>
      <c r="C20">
        <v>19</v>
      </c>
      <c r="D20" t="s">
        <v>28</v>
      </c>
      <c r="E20" t="s">
        <v>52</v>
      </c>
      <c r="M20" t="s">
        <v>62</v>
      </c>
      <c r="N20" s="47">
        <v>2018</v>
      </c>
      <c r="O20">
        <v>59</v>
      </c>
      <c r="P20" t="s">
        <v>56</v>
      </c>
    </row>
    <row r="21" spans="1:23" x14ac:dyDescent="0.2">
      <c r="A21" t="s">
        <v>50</v>
      </c>
      <c r="B21" s="47">
        <v>2021</v>
      </c>
      <c r="C21">
        <v>8</v>
      </c>
      <c r="D21" t="s">
        <v>28</v>
      </c>
      <c r="E21" t="s">
        <v>52</v>
      </c>
      <c r="G21" s="54"/>
      <c r="H21" s="54"/>
      <c r="I21" s="54"/>
      <c r="J21" s="54"/>
      <c r="K21" s="54"/>
      <c r="M21" t="s">
        <v>65</v>
      </c>
      <c r="N21" s="47">
        <v>2018</v>
      </c>
      <c r="O21">
        <v>68</v>
      </c>
      <c r="P21" t="s">
        <v>56</v>
      </c>
    </row>
    <row r="22" spans="1:23" x14ac:dyDescent="0.2">
      <c r="A22" t="s">
        <v>57</v>
      </c>
      <c r="B22" s="47">
        <v>2021</v>
      </c>
      <c r="C22">
        <v>44</v>
      </c>
      <c r="D22" t="s">
        <v>28</v>
      </c>
      <c r="E22" t="s">
        <v>52</v>
      </c>
      <c r="G22" s="54"/>
      <c r="H22" s="54"/>
      <c r="I22" s="54"/>
      <c r="J22" s="54"/>
      <c r="K22" s="54"/>
      <c r="M22" t="s">
        <v>45</v>
      </c>
      <c r="N22" s="47">
        <v>2018</v>
      </c>
      <c r="O22">
        <v>69</v>
      </c>
      <c r="P22" t="s">
        <v>56</v>
      </c>
    </row>
    <row r="23" spans="1:23" x14ac:dyDescent="0.2">
      <c r="A23" t="s">
        <v>27</v>
      </c>
      <c r="B23">
        <v>2022</v>
      </c>
      <c r="C23">
        <v>62</v>
      </c>
      <c r="D23" t="s">
        <v>28</v>
      </c>
      <c r="E23" t="s">
        <v>52</v>
      </c>
      <c r="G23" s="54"/>
      <c r="H23" s="54"/>
      <c r="I23" s="54"/>
      <c r="J23" s="54"/>
      <c r="K23" s="54"/>
      <c r="M23" t="s">
        <v>27</v>
      </c>
      <c r="N23">
        <v>2019</v>
      </c>
      <c r="O23">
        <v>19</v>
      </c>
      <c r="P23" t="s">
        <v>52</v>
      </c>
    </row>
    <row r="24" spans="1:23" x14ac:dyDescent="0.2">
      <c r="A24" t="s">
        <v>49</v>
      </c>
      <c r="B24">
        <v>2022</v>
      </c>
      <c r="C24">
        <v>12</v>
      </c>
      <c r="D24" t="s">
        <v>28</v>
      </c>
      <c r="E24" t="s">
        <v>52</v>
      </c>
      <c r="M24" t="s">
        <v>49</v>
      </c>
      <c r="N24">
        <v>2019</v>
      </c>
      <c r="O24">
        <v>7</v>
      </c>
      <c r="P24" t="s">
        <v>52</v>
      </c>
    </row>
    <row r="25" spans="1:23" x14ac:dyDescent="0.2">
      <c r="A25" t="s">
        <v>51</v>
      </c>
      <c r="B25" s="47">
        <v>2022</v>
      </c>
      <c r="C25">
        <v>22</v>
      </c>
      <c r="D25" t="s">
        <v>28</v>
      </c>
      <c r="E25" t="s">
        <v>52</v>
      </c>
      <c r="M25" t="s">
        <v>51</v>
      </c>
      <c r="N25" s="47">
        <v>2019</v>
      </c>
      <c r="O25">
        <v>74</v>
      </c>
      <c r="P25" t="s">
        <v>52</v>
      </c>
    </row>
    <row r="26" spans="1:23" x14ac:dyDescent="0.2">
      <c r="A26" t="s">
        <v>50</v>
      </c>
      <c r="B26" s="47">
        <v>2022</v>
      </c>
      <c r="C26">
        <v>22</v>
      </c>
      <c r="D26" t="s">
        <v>28</v>
      </c>
      <c r="E26" t="s">
        <v>52</v>
      </c>
      <c r="I26" s="47"/>
      <c r="M26" t="s">
        <v>50</v>
      </c>
      <c r="N26" s="47">
        <v>2019</v>
      </c>
      <c r="O26">
        <v>12</v>
      </c>
      <c r="P26" t="s">
        <v>52</v>
      </c>
    </row>
    <row r="27" spans="1:23" x14ac:dyDescent="0.2">
      <c r="A27" t="s">
        <v>57</v>
      </c>
      <c r="B27" s="47">
        <v>2022</v>
      </c>
      <c r="C27">
        <v>44</v>
      </c>
      <c r="D27" t="s">
        <v>28</v>
      </c>
      <c r="E27" t="s">
        <v>52</v>
      </c>
      <c r="I27" s="47"/>
      <c r="M27" t="s">
        <v>57</v>
      </c>
      <c r="N27" s="47">
        <v>2019</v>
      </c>
      <c r="O27">
        <v>59</v>
      </c>
      <c r="P27" t="s">
        <v>52</v>
      </c>
    </row>
    <row r="28" spans="1:23" x14ac:dyDescent="0.2">
      <c r="B28" s="47"/>
      <c r="I28" s="47"/>
      <c r="M28" t="s">
        <v>38</v>
      </c>
      <c r="N28" s="47">
        <v>2019</v>
      </c>
      <c r="O28">
        <v>57</v>
      </c>
      <c r="P28" t="s">
        <v>54</v>
      </c>
    </row>
    <row r="29" spans="1:23" x14ac:dyDescent="0.2">
      <c r="A29" t="s">
        <v>38</v>
      </c>
      <c r="B29" s="47">
        <v>2022</v>
      </c>
      <c r="C29">
        <v>46</v>
      </c>
      <c r="D29" t="s">
        <v>28</v>
      </c>
      <c r="E29" t="s">
        <v>54</v>
      </c>
      <c r="I29" s="47"/>
      <c r="M29" t="s">
        <v>39</v>
      </c>
      <c r="N29" s="47">
        <v>2019</v>
      </c>
      <c r="O29">
        <v>32</v>
      </c>
      <c r="P29" t="s">
        <v>54</v>
      </c>
    </row>
    <row r="30" spans="1:23" x14ac:dyDescent="0.2">
      <c r="A30" t="s">
        <v>39</v>
      </c>
      <c r="B30" s="47">
        <v>2016</v>
      </c>
      <c r="C30">
        <v>18</v>
      </c>
      <c r="D30" t="s">
        <v>28</v>
      </c>
      <c r="E30" t="s">
        <v>54</v>
      </c>
      <c r="I30" s="47"/>
      <c r="M30" s="52" t="s">
        <v>64</v>
      </c>
      <c r="N30" s="47">
        <v>2019</v>
      </c>
      <c r="O30">
        <v>84</v>
      </c>
      <c r="P30" t="s">
        <v>54</v>
      </c>
    </row>
    <row r="31" spans="1:23" x14ac:dyDescent="0.2">
      <c r="A31" t="s">
        <v>39</v>
      </c>
      <c r="B31" s="47">
        <v>2017</v>
      </c>
      <c r="C31">
        <v>29</v>
      </c>
      <c r="D31" t="s">
        <v>28</v>
      </c>
      <c r="E31" t="s">
        <v>54</v>
      </c>
      <c r="I31" s="47"/>
      <c r="M31" t="s">
        <v>40</v>
      </c>
      <c r="N31" s="47">
        <v>2019</v>
      </c>
      <c r="O31">
        <v>36</v>
      </c>
      <c r="P31" t="s">
        <v>54</v>
      </c>
    </row>
    <row r="32" spans="1:23" x14ac:dyDescent="0.2">
      <c r="A32" s="52" t="s">
        <v>64</v>
      </c>
      <c r="B32" s="47">
        <v>2017</v>
      </c>
      <c r="C32">
        <v>49</v>
      </c>
      <c r="D32" t="s">
        <v>28</v>
      </c>
      <c r="E32" t="s">
        <v>54</v>
      </c>
      <c r="I32" s="47"/>
      <c r="M32" t="s">
        <v>59</v>
      </c>
      <c r="N32" s="47">
        <v>2019</v>
      </c>
      <c r="O32">
        <v>131</v>
      </c>
      <c r="P32" t="s">
        <v>54</v>
      </c>
    </row>
    <row r="33" spans="1:16" x14ac:dyDescent="0.2">
      <c r="A33" t="s">
        <v>40</v>
      </c>
      <c r="B33" s="47">
        <v>2017</v>
      </c>
      <c r="C33">
        <v>31</v>
      </c>
      <c r="D33" t="s">
        <v>28</v>
      </c>
      <c r="E33" t="s">
        <v>54</v>
      </c>
      <c r="I33" s="47"/>
      <c r="M33" t="s">
        <v>36</v>
      </c>
      <c r="N33" s="47">
        <v>2019</v>
      </c>
      <c r="O33">
        <v>36</v>
      </c>
      <c r="P33" t="s">
        <v>55</v>
      </c>
    </row>
    <row r="34" spans="1:16" x14ac:dyDescent="0.2">
      <c r="A34" t="s">
        <v>38</v>
      </c>
      <c r="B34" s="47">
        <v>2018</v>
      </c>
      <c r="C34">
        <v>57</v>
      </c>
      <c r="D34" t="s">
        <v>28</v>
      </c>
      <c r="E34" t="s">
        <v>54</v>
      </c>
      <c r="M34" t="s">
        <v>19</v>
      </c>
      <c r="N34" s="47">
        <v>2019</v>
      </c>
      <c r="O34">
        <v>20</v>
      </c>
      <c r="P34" t="s">
        <v>55</v>
      </c>
    </row>
    <row r="35" spans="1:16" x14ac:dyDescent="0.2">
      <c r="A35" t="s">
        <v>39</v>
      </c>
      <c r="B35" s="47">
        <v>2018</v>
      </c>
      <c r="C35">
        <v>24</v>
      </c>
      <c r="D35" t="s">
        <v>28</v>
      </c>
      <c r="E35" t="s">
        <v>54</v>
      </c>
      <c r="M35" t="s">
        <v>58</v>
      </c>
      <c r="N35" s="47">
        <v>2019</v>
      </c>
      <c r="O35">
        <v>27</v>
      </c>
      <c r="P35" t="s">
        <v>55</v>
      </c>
    </row>
    <row r="36" spans="1:16" x14ac:dyDescent="0.2">
      <c r="A36" s="52" t="s">
        <v>64</v>
      </c>
      <c r="B36" s="47">
        <v>2018</v>
      </c>
      <c r="C36">
        <v>67</v>
      </c>
      <c r="D36" t="s">
        <v>28</v>
      </c>
      <c r="E36" t="s">
        <v>54</v>
      </c>
      <c r="M36" t="s">
        <v>60</v>
      </c>
      <c r="N36" s="47">
        <v>2019</v>
      </c>
      <c r="O36">
        <v>18</v>
      </c>
      <c r="P36" t="s">
        <v>55</v>
      </c>
    </row>
    <row r="37" spans="1:16" x14ac:dyDescent="0.2">
      <c r="A37" t="s">
        <v>40</v>
      </c>
      <c r="B37" s="47">
        <v>2018</v>
      </c>
      <c r="C37">
        <v>40</v>
      </c>
      <c r="D37" t="s">
        <v>28</v>
      </c>
      <c r="E37" t="s">
        <v>54</v>
      </c>
      <c r="M37" t="s">
        <v>61</v>
      </c>
      <c r="N37" s="47">
        <v>2019</v>
      </c>
      <c r="O37">
        <v>8</v>
      </c>
      <c r="P37" t="s">
        <v>55</v>
      </c>
    </row>
    <row r="38" spans="1:16" x14ac:dyDescent="0.2">
      <c r="A38" t="s">
        <v>59</v>
      </c>
      <c r="B38" s="47">
        <v>2018</v>
      </c>
      <c r="C38">
        <v>100</v>
      </c>
      <c r="D38" t="s">
        <v>28</v>
      </c>
      <c r="E38" t="s">
        <v>54</v>
      </c>
      <c r="M38" t="s">
        <v>34</v>
      </c>
      <c r="N38" s="47">
        <v>2019</v>
      </c>
      <c r="O38">
        <v>15</v>
      </c>
      <c r="P38" t="s">
        <v>55</v>
      </c>
    </row>
    <row r="39" spans="1:16" x14ac:dyDescent="0.2">
      <c r="A39" t="s">
        <v>38</v>
      </c>
      <c r="B39" s="47">
        <v>2019</v>
      </c>
      <c r="C39">
        <v>57</v>
      </c>
      <c r="D39" t="s">
        <v>28</v>
      </c>
      <c r="E39" t="s">
        <v>54</v>
      </c>
      <c r="M39" t="s">
        <v>37</v>
      </c>
      <c r="N39" s="47">
        <v>2019</v>
      </c>
      <c r="O39" s="47">
        <v>62</v>
      </c>
      <c r="P39" t="s">
        <v>56</v>
      </c>
    </row>
    <row r="40" spans="1:16" x14ac:dyDescent="0.2">
      <c r="A40" t="s">
        <v>39</v>
      </c>
      <c r="B40" s="47">
        <v>2019</v>
      </c>
      <c r="C40">
        <v>32</v>
      </c>
      <c r="D40" t="s">
        <v>28</v>
      </c>
      <c r="E40" t="s">
        <v>54</v>
      </c>
      <c r="M40" t="s">
        <v>63</v>
      </c>
      <c r="N40" s="47">
        <v>2019</v>
      </c>
      <c r="O40">
        <v>95</v>
      </c>
      <c r="P40" t="s">
        <v>56</v>
      </c>
    </row>
    <row r="41" spans="1:16" x14ac:dyDescent="0.2">
      <c r="A41" s="52" t="s">
        <v>64</v>
      </c>
      <c r="B41" s="47">
        <v>2019</v>
      </c>
      <c r="C41">
        <v>84</v>
      </c>
      <c r="D41" t="s">
        <v>28</v>
      </c>
      <c r="E41" t="s">
        <v>54</v>
      </c>
      <c r="M41" t="s">
        <v>62</v>
      </c>
      <c r="N41" s="47">
        <v>2019</v>
      </c>
      <c r="O41">
        <v>55</v>
      </c>
      <c r="P41" t="s">
        <v>56</v>
      </c>
    </row>
    <row r="42" spans="1:16" x14ac:dyDescent="0.2">
      <c r="A42" t="s">
        <v>40</v>
      </c>
      <c r="B42" s="47">
        <v>2019</v>
      </c>
      <c r="C42">
        <v>36</v>
      </c>
      <c r="D42" t="s">
        <v>28</v>
      </c>
      <c r="E42" t="s">
        <v>54</v>
      </c>
      <c r="M42" t="s">
        <v>65</v>
      </c>
      <c r="N42" s="47">
        <v>2019</v>
      </c>
      <c r="O42">
        <v>75</v>
      </c>
      <c r="P42" t="s">
        <v>56</v>
      </c>
    </row>
    <row r="43" spans="1:16" x14ac:dyDescent="0.2">
      <c r="A43" t="s">
        <v>59</v>
      </c>
      <c r="B43" s="47">
        <v>2019</v>
      </c>
      <c r="C43">
        <v>131</v>
      </c>
      <c r="D43" t="s">
        <v>28</v>
      </c>
      <c r="E43" t="s">
        <v>54</v>
      </c>
      <c r="M43" t="s">
        <v>45</v>
      </c>
      <c r="N43" s="47">
        <v>2019</v>
      </c>
      <c r="O43">
        <v>94</v>
      </c>
      <c r="P43" t="s">
        <v>56</v>
      </c>
    </row>
    <row r="44" spans="1:16" x14ac:dyDescent="0.2">
      <c r="A44" t="s">
        <v>38</v>
      </c>
      <c r="B44" s="47">
        <v>2020</v>
      </c>
      <c r="C44">
        <v>25</v>
      </c>
      <c r="D44" t="s">
        <v>28</v>
      </c>
      <c r="E44" t="s">
        <v>54</v>
      </c>
      <c r="M44" t="s">
        <v>27</v>
      </c>
      <c r="N44">
        <v>2020</v>
      </c>
      <c r="O44">
        <v>26</v>
      </c>
      <c r="P44" t="s">
        <v>52</v>
      </c>
    </row>
    <row r="45" spans="1:16" x14ac:dyDescent="0.2">
      <c r="A45" t="s">
        <v>39</v>
      </c>
      <c r="B45" s="47">
        <v>2020</v>
      </c>
      <c r="C45">
        <v>26</v>
      </c>
      <c r="D45" t="s">
        <v>28</v>
      </c>
      <c r="E45" t="s">
        <v>54</v>
      </c>
      <c r="M45" t="s">
        <v>49</v>
      </c>
      <c r="N45">
        <v>2020</v>
      </c>
      <c r="O45">
        <v>7</v>
      </c>
      <c r="P45" t="s">
        <v>52</v>
      </c>
    </row>
    <row r="46" spans="1:16" x14ac:dyDescent="0.2">
      <c r="A46" s="52" t="s">
        <v>64</v>
      </c>
      <c r="B46" s="47">
        <v>2020</v>
      </c>
      <c r="C46">
        <v>88</v>
      </c>
      <c r="D46" t="s">
        <v>28</v>
      </c>
      <c r="E46" t="s">
        <v>54</v>
      </c>
      <c r="M46" t="s">
        <v>51</v>
      </c>
      <c r="N46" s="47">
        <v>2020</v>
      </c>
      <c r="O46">
        <v>34</v>
      </c>
      <c r="P46" t="s">
        <v>52</v>
      </c>
    </row>
    <row r="47" spans="1:16" x14ac:dyDescent="0.2">
      <c r="A47" t="s">
        <v>40</v>
      </c>
      <c r="B47" s="47">
        <v>2020</v>
      </c>
      <c r="C47">
        <v>43</v>
      </c>
      <c r="D47" t="s">
        <v>28</v>
      </c>
      <c r="E47" t="s">
        <v>54</v>
      </c>
      <c r="M47" t="s">
        <v>50</v>
      </c>
      <c r="N47" s="47">
        <v>2020</v>
      </c>
      <c r="O47">
        <v>15</v>
      </c>
      <c r="P47" t="s">
        <v>52</v>
      </c>
    </row>
    <row r="48" spans="1:16" x14ac:dyDescent="0.2">
      <c r="A48" t="s">
        <v>59</v>
      </c>
      <c r="B48" s="47">
        <v>2020</v>
      </c>
      <c r="C48">
        <v>106</v>
      </c>
      <c r="D48" t="s">
        <v>28</v>
      </c>
      <c r="E48" t="s">
        <v>54</v>
      </c>
      <c r="M48" t="s">
        <v>57</v>
      </c>
      <c r="N48" s="47">
        <v>2020</v>
      </c>
      <c r="O48">
        <v>69</v>
      </c>
      <c r="P48" t="s">
        <v>52</v>
      </c>
    </row>
    <row r="49" spans="1:16" x14ac:dyDescent="0.2">
      <c r="A49" t="s">
        <v>38</v>
      </c>
      <c r="B49" s="47">
        <v>2021</v>
      </c>
      <c r="C49" s="53">
        <v>32</v>
      </c>
      <c r="D49" t="s">
        <v>28</v>
      </c>
      <c r="E49" t="s">
        <v>54</v>
      </c>
      <c r="M49" t="s">
        <v>38</v>
      </c>
      <c r="N49" s="47">
        <v>2020</v>
      </c>
      <c r="O49">
        <v>25</v>
      </c>
      <c r="P49" t="s">
        <v>54</v>
      </c>
    </row>
    <row r="50" spans="1:16" x14ac:dyDescent="0.2">
      <c r="A50" s="52" t="s">
        <v>64</v>
      </c>
      <c r="B50" s="47">
        <v>2021</v>
      </c>
      <c r="C50">
        <v>69</v>
      </c>
      <c r="D50" t="s">
        <v>28</v>
      </c>
      <c r="E50" t="s">
        <v>54</v>
      </c>
      <c r="M50" t="s">
        <v>39</v>
      </c>
      <c r="N50" s="47">
        <v>2020</v>
      </c>
      <c r="O50">
        <v>26</v>
      </c>
      <c r="P50" t="s">
        <v>54</v>
      </c>
    </row>
    <row r="51" spans="1:16" x14ac:dyDescent="0.2">
      <c r="A51" t="s">
        <v>40</v>
      </c>
      <c r="B51" s="47">
        <v>2021</v>
      </c>
      <c r="C51">
        <v>33</v>
      </c>
      <c r="D51" t="s">
        <v>28</v>
      </c>
      <c r="E51" t="s">
        <v>54</v>
      </c>
      <c r="M51" s="52" t="s">
        <v>64</v>
      </c>
      <c r="N51" s="47">
        <v>2020</v>
      </c>
      <c r="O51">
        <v>88</v>
      </c>
      <c r="P51" t="s">
        <v>54</v>
      </c>
    </row>
    <row r="52" spans="1:16" x14ac:dyDescent="0.2">
      <c r="B52" s="47"/>
      <c r="M52" t="s">
        <v>40</v>
      </c>
      <c r="N52" s="47">
        <v>2020</v>
      </c>
      <c r="O52">
        <v>43</v>
      </c>
      <c r="P52" t="s">
        <v>54</v>
      </c>
    </row>
    <row r="53" spans="1:16" x14ac:dyDescent="0.2">
      <c r="A53" t="s">
        <v>19</v>
      </c>
      <c r="B53" s="47">
        <v>2015</v>
      </c>
      <c r="C53">
        <v>10</v>
      </c>
      <c r="D53" t="s">
        <v>20</v>
      </c>
      <c r="E53" t="s">
        <v>55</v>
      </c>
      <c r="M53" t="s">
        <v>59</v>
      </c>
      <c r="N53" s="47">
        <v>2020</v>
      </c>
      <c r="O53">
        <v>106</v>
      </c>
      <c r="P53" t="s">
        <v>54</v>
      </c>
    </row>
    <row r="54" spans="1:16" x14ac:dyDescent="0.2">
      <c r="A54" t="s">
        <v>19</v>
      </c>
      <c r="B54" s="47">
        <v>2016</v>
      </c>
      <c r="C54">
        <v>7</v>
      </c>
      <c r="D54" t="s">
        <v>20</v>
      </c>
      <c r="E54" t="s">
        <v>55</v>
      </c>
      <c r="M54" t="s">
        <v>36</v>
      </c>
      <c r="N54" s="47">
        <v>2020</v>
      </c>
      <c r="O54">
        <v>26</v>
      </c>
      <c r="P54" t="s">
        <v>55</v>
      </c>
    </row>
    <row r="55" spans="1:16" x14ac:dyDescent="0.2">
      <c r="A55" t="s">
        <v>60</v>
      </c>
      <c r="B55" s="47">
        <v>2016</v>
      </c>
      <c r="C55" s="53">
        <v>14</v>
      </c>
      <c r="D55" t="s">
        <v>20</v>
      </c>
      <c r="E55" t="s">
        <v>55</v>
      </c>
      <c r="M55" t="s">
        <v>19</v>
      </c>
      <c r="N55" s="47">
        <v>2020</v>
      </c>
      <c r="O55">
        <v>23</v>
      </c>
      <c r="P55" t="s">
        <v>55</v>
      </c>
    </row>
    <row r="56" spans="1:16" x14ac:dyDescent="0.2">
      <c r="A56" t="s">
        <v>19</v>
      </c>
      <c r="B56" s="47">
        <v>2017</v>
      </c>
      <c r="C56">
        <v>12</v>
      </c>
      <c r="D56" t="s">
        <v>20</v>
      </c>
      <c r="E56" t="s">
        <v>55</v>
      </c>
      <c r="M56" t="s">
        <v>58</v>
      </c>
      <c r="N56" s="47">
        <v>2020</v>
      </c>
      <c r="O56">
        <v>28</v>
      </c>
      <c r="P56" t="s">
        <v>55</v>
      </c>
    </row>
    <row r="57" spans="1:16" x14ac:dyDescent="0.2">
      <c r="A57" t="s">
        <v>58</v>
      </c>
      <c r="B57" s="47">
        <v>2017</v>
      </c>
      <c r="C57">
        <v>36</v>
      </c>
      <c r="D57" t="s">
        <v>20</v>
      </c>
      <c r="E57" t="s">
        <v>55</v>
      </c>
      <c r="M57" t="s">
        <v>60</v>
      </c>
      <c r="N57" s="47">
        <v>2020</v>
      </c>
      <c r="O57">
        <v>26</v>
      </c>
      <c r="P57" t="s">
        <v>55</v>
      </c>
    </row>
    <row r="58" spans="1:16" x14ac:dyDescent="0.2">
      <c r="A58" t="s">
        <v>60</v>
      </c>
      <c r="B58" s="47">
        <v>2017</v>
      </c>
      <c r="C58">
        <v>14</v>
      </c>
      <c r="D58" t="s">
        <v>20</v>
      </c>
      <c r="E58" t="s">
        <v>55</v>
      </c>
      <c r="M58" t="s">
        <v>61</v>
      </c>
      <c r="N58" s="47">
        <v>2020</v>
      </c>
      <c r="O58">
        <v>10</v>
      </c>
      <c r="P58" t="s">
        <v>55</v>
      </c>
    </row>
    <row r="59" spans="1:16" x14ac:dyDescent="0.2">
      <c r="A59" t="s">
        <v>34</v>
      </c>
      <c r="B59" s="47">
        <v>2017</v>
      </c>
      <c r="C59">
        <v>17</v>
      </c>
      <c r="D59" t="s">
        <v>20</v>
      </c>
      <c r="E59" t="s">
        <v>55</v>
      </c>
      <c r="M59" t="s">
        <v>34</v>
      </c>
      <c r="N59" s="47">
        <v>2020</v>
      </c>
      <c r="O59">
        <v>21</v>
      </c>
      <c r="P59" t="s">
        <v>55</v>
      </c>
    </row>
    <row r="60" spans="1:16" x14ac:dyDescent="0.2">
      <c r="A60" t="s">
        <v>36</v>
      </c>
      <c r="B60" s="47">
        <v>2018</v>
      </c>
      <c r="C60">
        <v>41</v>
      </c>
      <c r="D60" t="s">
        <v>20</v>
      </c>
      <c r="E60" t="s">
        <v>55</v>
      </c>
      <c r="M60" t="s">
        <v>37</v>
      </c>
      <c r="N60" s="47">
        <v>2020</v>
      </c>
      <c r="O60" s="47">
        <v>73</v>
      </c>
      <c r="P60" t="s">
        <v>56</v>
      </c>
    </row>
    <row r="61" spans="1:16" x14ac:dyDescent="0.2">
      <c r="A61" t="s">
        <v>19</v>
      </c>
      <c r="B61" s="47">
        <v>2018</v>
      </c>
      <c r="C61">
        <v>15</v>
      </c>
      <c r="D61" t="s">
        <v>20</v>
      </c>
      <c r="E61" t="s">
        <v>55</v>
      </c>
      <c r="M61" t="s">
        <v>63</v>
      </c>
      <c r="N61" s="47">
        <v>2020</v>
      </c>
      <c r="O61">
        <v>95</v>
      </c>
      <c r="P61" t="s">
        <v>56</v>
      </c>
    </row>
    <row r="62" spans="1:16" x14ac:dyDescent="0.2">
      <c r="A62" t="s">
        <v>58</v>
      </c>
      <c r="B62" s="47">
        <v>2018</v>
      </c>
      <c r="C62">
        <v>22</v>
      </c>
      <c r="D62" t="s">
        <v>20</v>
      </c>
      <c r="E62" t="s">
        <v>55</v>
      </c>
      <c r="M62" t="s">
        <v>62</v>
      </c>
      <c r="N62" s="47">
        <v>2020</v>
      </c>
      <c r="O62">
        <v>59</v>
      </c>
      <c r="P62" t="s">
        <v>56</v>
      </c>
    </row>
    <row r="63" spans="1:16" x14ac:dyDescent="0.2">
      <c r="A63" t="s">
        <v>60</v>
      </c>
      <c r="B63" s="47">
        <v>2018</v>
      </c>
      <c r="C63">
        <v>19</v>
      </c>
      <c r="D63" t="s">
        <v>20</v>
      </c>
      <c r="E63" t="s">
        <v>55</v>
      </c>
      <c r="M63" t="s">
        <v>65</v>
      </c>
      <c r="N63" s="47">
        <v>2020</v>
      </c>
      <c r="O63">
        <v>46</v>
      </c>
      <c r="P63" t="s">
        <v>56</v>
      </c>
    </row>
    <row r="64" spans="1:16" x14ac:dyDescent="0.2">
      <c r="A64" t="s">
        <v>61</v>
      </c>
      <c r="B64" s="47">
        <v>2018</v>
      </c>
      <c r="C64">
        <v>8</v>
      </c>
      <c r="D64" t="s">
        <v>20</v>
      </c>
      <c r="E64" t="s">
        <v>55</v>
      </c>
      <c r="M64" t="s">
        <v>45</v>
      </c>
      <c r="N64" s="47">
        <v>2020</v>
      </c>
      <c r="O64">
        <v>85</v>
      </c>
      <c r="P64" t="s">
        <v>56</v>
      </c>
    </row>
    <row r="65" spans="1:16" x14ac:dyDescent="0.2">
      <c r="A65" t="s">
        <v>34</v>
      </c>
      <c r="B65" s="47">
        <v>2018</v>
      </c>
      <c r="C65">
        <v>16</v>
      </c>
      <c r="D65" t="s">
        <v>20</v>
      </c>
      <c r="E65" t="s">
        <v>55</v>
      </c>
      <c r="M65" t="s">
        <v>27</v>
      </c>
      <c r="N65">
        <v>2021</v>
      </c>
      <c r="O65">
        <v>30</v>
      </c>
      <c r="P65" t="s">
        <v>52</v>
      </c>
    </row>
    <row r="66" spans="1:16" x14ac:dyDescent="0.2">
      <c r="A66" t="s">
        <v>36</v>
      </c>
      <c r="B66" s="47">
        <v>2019</v>
      </c>
      <c r="C66">
        <v>36</v>
      </c>
      <c r="D66" t="s">
        <v>20</v>
      </c>
      <c r="E66" t="s">
        <v>55</v>
      </c>
      <c r="M66" t="s">
        <v>49</v>
      </c>
      <c r="N66">
        <v>2021</v>
      </c>
      <c r="O66">
        <v>7</v>
      </c>
      <c r="P66" t="s">
        <v>52</v>
      </c>
    </row>
    <row r="67" spans="1:16" x14ac:dyDescent="0.2">
      <c r="A67" t="s">
        <v>19</v>
      </c>
      <c r="B67" s="47">
        <v>2019</v>
      </c>
      <c r="C67">
        <v>20</v>
      </c>
      <c r="D67" t="s">
        <v>20</v>
      </c>
      <c r="E67" t="s">
        <v>55</v>
      </c>
      <c r="M67" t="s">
        <v>51</v>
      </c>
      <c r="N67" s="47">
        <v>2021</v>
      </c>
      <c r="O67">
        <v>19</v>
      </c>
      <c r="P67" t="s">
        <v>52</v>
      </c>
    </row>
    <row r="68" spans="1:16" x14ac:dyDescent="0.2">
      <c r="A68" t="s">
        <v>58</v>
      </c>
      <c r="B68" s="47">
        <v>2019</v>
      </c>
      <c r="C68">
        <v>27</v>
      </c>
      <c r="D68" t="s">
        <v>20</v>
      </c>
      <c r="E68" t="s">
        <v>55</v>
      </c>
      <c r="M68" t="s">
        <v>50</v>
      </c>
      <c r="N68" s="47">
        <v>2021</v>
      </c>
      <c r="O68">
        <v>8</v>
      </c>
      <c r="P68" t="s">
        <v>52</v>
      </c>
    </row>
    <row r="69" spans="1:16" x14ac:dyDescent="0.2">
      <c r="A69" t="s">
        <v>60</v>
      </c>
      <c r="B69" s="47">
        <v>2019</v>
      </c>
      <c r="C69">
        <v>18</v>
      </c>
      <c r="D69" t="s">
        <v>20</v>
      </c>
      <c r="E69" t="s">
        <v>55</v>
      </c>
      <c r="M69" t="s">
        <v>57</v>
      </c>
      <c r="N69" s="47">
        <v>2021</v>
      </c>
      <c r="O69">
        <v>44</v>
      </c>
      <c r="P69" t="s">
        <v>52</v>
      </c>
    </row>
    <row r="70" spans="1:16" x14ac:dyDescent="0.2">
      <c r="A70" t="s">
        <v>61</v>
      </c>
      <c r="B70" s="47">
        <v>2019</v>
      </c>
      <c r="C70">
        <v>8</v>
      </c>
      <c r="D70" t="s">
        <v>20</v>
      </c>
      <c r="E70" t="s">
        <v>55</v>
      </c>
      <c r="M70" t="s">
        <v>38</v>
      </c>
      <c r="N70" s="47">
        <v>2021</v>
      </c>
      <c r="O70" s="53">
        <v>32</v>
      </c>
      <c r="P70" t="s">
        <v>54</v>
      </c>
    </row>
    <row r="71" spans="1:16" x14ac:dyDescent="0.2">
      <c r="A71" t="s">
        <v>34</v>
      </c>
      <c r="B71" s="47">
        <v>2019</v>
      </c>
      <c r="C71">
        <v>15</v>
      </c>
      <c r="D71" t="s">
        <v>20</v>
      </c>
      <c r="E71" t="s">
        <v>55</v>
      </c>
      <c r="M71" s="52" t="s">
        <v>64</v>
      </c>
      <c r="N71" s="47">
        <v>2021</v>
      </c>
      <c r="O71">
        <v>69</v>
      </c>
      <c r="P71" t="s">
        <v>54</v>
      </c>
    </row>
    <row r="72" spans="1:16" x14ac:dyDescent="0.2">
      <c r="A72" t="s">
        <v>36</v>
      </c>
      <c r="B72" s="47">
        <v>2020</v>
      </c>
      <c r="C72">
        <v>26</v>
      </c>
      <c r="D72" t="s">
        <v>20</v>
      </c>
      <c r="E72" t="s">
        <v>55</v>
      </c>
      <c r="M72" t="s">
        <v>40</v>
      </c>
      <c r="N72" s="47">
        <v>2021</v>
      </c>
      <c r="O72">
        <v>33</v>
      </c>
      <c r="P72" t="s">
        <v>54</v>
      </c>
    </row>
    <row r="73" spans="1:16" x14ac:dyDescent="0.2">
      <c r="A73" t="s">
        <v>19</v>
      </c>
      <c r="B73" s="47">
        <v>2020</v>
      </c>
      <c r="C73">
        <v>23</v>
      </c>
      <c r="D73" t="s">
        <v>20</v>
      </c>
      <c r="E73" t="s">
        <v>55</v>
      </c>
      <c r="M73" t="s">
        <v>36</v>
      </c>
      <c r="N73" s="47">
        <v>2021</v>
      </c>
      <c r="O73">
        <v>41</v>
      </c>
      <c r="P73" t="s">
        <v>55</v>
      </c>
    </row>
    <row r="74" spans="1:16" x14ac:dyDescent="0.2">
      <c r="A74" t="s">
        <v>58</v>
      </c>
      <c r="B74" s="47">
        <v>2020</v>
      </c>
      <c r="C74">
        <v>28</v>
      </c>
      <c r="D74" t="s">
        <v>20</v>
      </c>
      <c r="E74" t="s">
        <v>55</v>
      </c>
      <c r="M74" t="s">
        <v>19</v>
      </c>
      <c r="N74" s="47">
        <v>2021</v>
      </c>
      <c r="O74">
        <v>26</v>
      </c>
      <c r="P74" t="s">
        <v>55</v>
      </c>
    </row>
    <row r="75" spans="1:16" x14ac:dyDescent="0.2">
      <c r="A75" t="s">
        <v>60</v>
      </c>
      <c r="B75" s="47">
        <v>2020</v>
      </c>
      <c r="C75">
        <v>26</v>
      </c>
      <c r="D75" t="s">
        <v>20</v>
      </c>
      <c r="E75" t="s">
        <v>55</v>
      </c>
      <c r="M75" t="s">
        <v>58</v>
      </c>
      <c r="N75" s="47">
        <v>2021</v>
      </c>
      <c r="O75">
        <v>29</v>
      </c>
      <c r="P75" t="s">
        <v>55</v>
      </c>
    </row>
    <row r="76" spans="1:16" x14ac:dyDescent="0.2">
      <c r="A76" t="s">
        <v>61</v>
      </c>
      <c r="B76" s="47">
        <v>2020</v>
      </c>
      <c r="C76">
        <v>10</v>
      </c>
      <c r="D76" t="s">
        <v>20</v>
      </c>
      <c r="E76" t="s">
        <v>55</v>
      </c>
      <c r="M76" t="s">
        <v>61</v>
      </c>
      <c r="N76" s="47">
        <v>2021</v>
      </c>
      <c r="O76">
        <v>16</v>
      </c>
      <c r="P76" t="s">
        <v>55</v>
      </c>
    </row>
    <row r="77" spans="1:16" x14ac:dyDescent="0.2">
      <c r="A77" t="s">
        <v>34</v>
      </c>
      <c r="B77" s="47">
        <v>2020</v>
      </c>
      <c r="C77">
        <v>21</v>
      </c>
      <c r="D77" t="s">
        <v>20</v>
      </c>
      <c r="E77" t="s">
        <v>55</v>
      </c>
      <c r="M77" t="s">
        <v>34</v>
      </c>
      <c r="N77" s="47">
        <v>2021</v>
      </c>
      <c r="O77">
        <v>17</v>
      </c>
      <c r="P77" t="s">
        <v>55</v>
      </c>
    </row>
    <row r="78" spans="1:16" x14ac:dyDescent="0.2">
      <c r="A78" t="s">
        <v>36</v>
      </c>
      <c r="B78" s="47">
        <v>2021</v>
      </c>
      <c r="C78">
        <v>41</v>
      </c>
      <c r="D78" t="s">
        <v>20</v>
      </c>
      <c r="E78" t="s">
        <v>55</v>
      </c>
      <c r="M78" t="s">
        <v>37</v>
      </c>
      <c r="N78" s="47">
        <v>2021</v>
      </c>
      <c r="O78" s="47">
        <v>54</v>
      </c>
      <c r="P78" t="s">
        <v>56</v>
      </c>
    </row>
    <row r="79" spans="1:16" x14ac:dyDescent="0.2">
      <c r="A79" t="s">
        <v>19</v>
      </c>
      <c r="B79" s="47">
        <v>2021</v>
      </c>
      <c r="C79">
        <v>26</v>
      </c>
      <c r="D79" t="s">
        <v>20</v>
      </c>
      <c r="E79" t="s">
        <v>55</v>
      </c>
      <c r="M79" t="s">
        <v>63</v>
      </c>
      <c r="N79" s="47">
        <v>2021</v>
      </c>
      <c r="O79">
        <v>69</v>
      </c>
      <c r="P79" t="s">
        <v>56</v>
      </c>
    </row>
    <row r="80" spans="1:16" x14ac:dyDescent="0.2">
      <c r="A80" t="s">
        <v>58</v>
      </c>
      <c r="B80" s="47">
        <v>2021</v>
      </c>
      <c r="C80">
        <v>29</v>
      </c>
      <c r="D80" t="s">
        <v>20</v>
      </c>
      <c r="E80" t="s">
        <v>55</v>
      </c>
      <c r="M80" t="s">
        <v>62</v>
      </c>
      <c r="N80" s="47">
        <v>2021</v>
      </c>
      <c r="O80">
        <v>44</v>
      </c>
      <c r="P80" t="s">
        <v>56</v>
      </c>
    </row>
    <row r="81" spans="1:16" x14ac:dyDescent="0.2">
      <c r="A81" t="s">
        <v>61</v>
      </c>
      <c r="B81" s="47">
        <v>2021</v>
      </c>
      <c r="C81">
        <v>16</v>
      </c>
      <c r="D81" t="s">
        <v>20</v>
      </c>
      <c r="E81" t="s">
        <v>55</v>
      </c>
      <c r="M81" t="s">
        <v>65</v>
      </c>
      <c r="N81" s="47">
        <v>2021</v>
      </c>
      <c r="O81">
        <v>48</v>
      </c>
      <c r="P81" t="s">
        <v>56</v>
      </c>
    </row>
    <row r="82" spans="1:16" x14ac:dyDescent="0.2">
      <c r="A82" t="s">
        <v>34</v>
      </c>
      <c r="B82" s="47">
        <v>2021</v>
      </c>
      <c r="C82">
        <v>17</v>
      </c>
      <c r="D82" t="s">
        <v>20</v>
      </c>
      <c r="E82" t="s">
        <v>55</v>
      </c>
      <c r="M82" t="s">
        <v>45</v>
      </c>
      <c r="N82" s="47">
        <v>2021</v>
      </c>
      <c r="O82">
        <v>76</v>
      </c>
      <c r="P82" t="s">
        <v>56</v>
      </c>
    </row>
    <row r="83" spans="1:16" x14ac:dyDescent="0.2">
      <c r="A83" t="s">
        <v>36</v>
      </c>
      <c r="B83" s="47">
        <v>2022</v>
      </c>
      <c r="C83">
        <v>42</v>
      </c>
      <c r="D83" t="s">
        <v>20</v>
      </c>
      <c r="E83" t="s">
        <v>55</v>
      </c>
    </row>
    <row r="84" spans="1:16" x14ac:dyDescent="0.2">
      <c r="A84" t="s">
        <v>19</v>
      </c>
      <c r="B84" s="47">
        <v>2022</v>
      </c>
      <c r="C84">
        <v>22</v>
      </c>
      <c r="D84" t="s">
        <v>20</v>
      </c>
      <c r="E84" t="s">
        <v>55</v>
      </c>
    </row>
    <row r="85" spans="1:16" x14ac:dyDescent="0.2">
      <c r="A85" t="s">
        <v>61</v>
      </c>
      <c r="B85" s="47">
        <v>2022</v>
      </c>
      <c r="C85">
        <v>19</v>
      </c>
      <c r="D85" t="s">
        <v>20</v>
      </c>
      <c r="E85" t="s">
        <v>55</v>
      </c>
    </row>
    <row r="86" spans="1:16" x14ac:dyDescent="0.2">
      <c r="B86" s="47"/>
    </row>
    <row r="87" spans="1:16" x14ac:dyDescent="0.2">
      <c r="A87" t="s">
        <v>37</v>
      </c>
      <c r="B87" s="47">
        <v>2017</v>
      </c>
      <c r="C87" s="47">
        <v>63</v>
      </c>
      <c r="D87" t="s">
        <v>20</v>
      </c>
      <c r="E87" t="s">
        <v>56</v>
      </c>
    </row>
    <row r="88" spans="1:16" x14ac:dyDescent="0.2">
      <c r="A88" t="s">
        <v>63</v>
      </c>
      <c r="B88" s="47">
        <v>2017</v>
      </c>
      <c r="C88">
        <v>65</v>
      </c>
      <c r="D88" t="s">
        <v>20</v>
      </c>
      <c r="E88" t="s">
        <v>56</v>
      </c>
    </row>
    <row r="89" spans="1:16" x14ac:dyDescent="0.2">
      <c r="A89" t="s">
        <v>37</v>
      </c>
      <c r="B89" s="47">
        <v>2018</v>
      </c>
      <c r="C89" s="47">
        <v>48</v>
      </c>
      <c r="D89" t="s">
        <v>20</v>
      </c>
      <c r="E89" t="s">
        <v>56</v>
      </c>
    </row>
    <row r="90" spans="1:16" x14ac:dyDescent="0.2">
      <c r="A90" t="s">
        <v>63</v>
      </c>
      <c r="B90" s="47">
        <v>2018</v>
      </c>
      <c r="C90">
        <v>65</v>
      </c>
      <c r="D90" t="s">
        <v>20</v>
      </c>
      <c r="E90" t="s">
        <v>56</v>
      </c>
    </row>
    <row r="91" spans="1:16" x14ac:dyDescent="0.2">
      <c r="A91" t="s">
        <v>62</v>
      </c>
      <c r="B91" s="47">
        <v>2018</v>
      </c>
      <c r="C91">
        <v>59</v>
      </c>
      <c r="D91" t="s">
        <v>20</v>
      </c>
      <c r="E91" t="s">
        <v>56</v>
      </c>
    </row>
    <row r="92" spans="1:16" x14ac:dyDescent="0.2">
      <c r="A92" t="s">
        <v>65</v>
      </c>
      <c r="B92" s="47">
        <v>2018</v>
      </c>
      <c r="C92">
        <v>68</v>
      </c>
      <c r="D92" t="s">
        <v>20</v>
      </c>
      <c r="E92" t="s">
        <v>56</v>
      </c>
    </row>
    <row r="93" spans="1:16" x14ac:dyDescent="0.2">
      <c r="A93" t="s">
        <v>45</v>
      </c>
      <c r="B93" s="47">
        <v>2018</v>
      </c>
      <c r="C93">
        <v>69</v>
      </c>
      <c r="D93" t="s">
        <v>20</v>
      </c>
      <c r="E93" t="s">
        <v>56</v>
      </c>
    </row>
    <row r="94" spans="1:16" x14ac:dyDescent="0.2">
      <c r="A94" t="s">
        <v>37</v>
      </c>
      <c r="B94" s="47">
        <v>2019</v>
      </c>
      <c r="C94" s="47">
        <v>62</v>
      </c>
      <c r="D94" t="s">
        <v>20</v>
      </c>
      <c r="E94" t="s">
        <v>56</v>
      </c>
    </row>
    <row r="95" spans="1:16" x14ac:dyDescent="0.2">
      <c r="A95" t="s">
        <v>63</v>
      </c>
      <c r="B95" s="47">
        <v>2019</v>
      </c>
      <c r="C95">
        <v>95</v>
      </c>
      <c r="D95" t="s">
        <v>20</v>
      </c>
      <c r="E95" t="s">
        <v>56</v>
      </c>
    </row>
    <row r="96" spans="1:16" x14ac:dyDescent="0.2">
      <c r="A96" t="s">
        <v>62</v>
      </c>
      <c r="B96" s="47">
        <v>2019</v>
      </c>
      <c r="C96">
        <v>55</v>
      </c>
      <c r="D96" t="s">
        <v>20</v>
      </c>
      <c r="E96" t="s">
        <v>56</v>
      </c>
    </row>
    <row r="97" spans="1:5" x14ac:dyDescent="0.2">
      <c r="A97" t="s">
        <v>65</v>
      </c>
      <c r="B97" s="47">
        <v>2019</v>
      </c>
      <c r="C97">
        <v>75</v>
      </c>
      <c r="D97" t="s">
        <v>20</v>
      </c>
      <c r="E97" t="s">
        <v>56</v>
      </c>
    </row>
    <row r="98" spans="1:5" x14ac:dyDescent="0.2">
      <c r="A98" t="s">
        <v>45</v>
      </c>
      <c r="B98" s="47">
        <v>2019</v>
      </c>
      <c r="C98">
        <v>94</v>
      </c>
      <c r="D98" t="s">
        <v>20</v>
      </c>
      <c r="E98" t="s">
        <v>56</v>
      </c>
    </row>
    <row r="99" spans="1:5" x14ac:dyDescent="0.2">
      <c r="A99" t="s">
        <v>37</v>
      </c>
      <c r="B99" s="47">
        <v>2020</v>
      </c>
      <c r="C99" s="47">
        <v>73</v>
      </c>
      <c r="D99" t="s">
        <v>20</v>
      </c>
      <c r="E99" t="s">
        <v>56</v>
      </c>
    </row>
    <row r="100" spans="1:5" x14ac:dyDescent="0.2">
      <c r="A100" t="s">
        <v>63</v>
      </c>
      <c r="B100" s="47">
        <v>2020</v>
      </c>
      <c r="C100">
        <v>95</v>
      </c>
      <c r="D100" t="s">
        <v>20</v>
      </c>
      <c r="E100" t="s">
        <v>56</v>
      </c>
    </row>
    <row r="101" spans="1:5" x14ac:dyDescent="0.2">
      <c r="A101" t="s">
        <v>62</v>
      </c>
      <c r="B101" s="47">
        <v>2020</v>
      </c>
      <c r="C101">
        <v>59</v>
      </c>
      <c r="D101" t="s">
        <v>20</v>
      </c>
      <c r="E101" t="s">
        <v>56</v>
      </c>
    </row>
    <row r="102" spans="1:5" x14ac:dyDescent="0.2">
      <c r="A102" t="s">
        <v>65</v>
      </c>
      <c r="B102" s="47">
        <v>2020</v>
      </c>
      <c r="C102">
        <v>46</v>
      </c>
      <c r="D102" t="s">
        <v>20</v>
      </c>
      <c r="E102" t="s">
        <v>56</v>
      </c>
    </row>
    <row r="103" spans="1:5" x14ac:dyDescent="0.2">
      <c r="A103" t="s">
        <v>45</v>
      </c>
      <c r="B103" s="47">
        <v>2020</v>
      </c>
      <c r="C103">
        <v>85</v>
      </c>
      <c r="D103" t="s">
        <v>20</v>
      </c>
      <c r="E103" t="s">
        <v>56</v>
      </c>
    </row>
    <row r="104" spans="1:5" x14ac:dyDescent="0.2">
      <c r="A104" t="s">
        <v>37</v>
      </c>
      <c r="B104" s="47">
        <v>2021</v>
      </c>
      <c r="C104" s="47">
        <v>54</v>
      </c>
      <c r="D104" t="s">
        <v>20</v>
      </c>
      <c r="E104" t="s">
        <v>56</v>
      </c>
    </row>
    <row r="105" spans="1:5" x14ac:dyDescent="0.2">
      <c r="A105" t="s">
        <v>63</v>
      </c>
      <c r="B105" s="47">
        <v>2021</v>
      </c>
      <c r="C105">
        <v>69</v>
      </c>
      <c r="D105" t="s">
        <v>20</v>
      </c>
      <c r="E105" t="s">
        <v>56</v>
      </c>
    </row>
    <row r="106" spans="1:5" x14ac:dyDescent="0.2">
      <c r="A106" t="s">
        <v>62</v>
      </c>
      <c r="B106" s="47">
        <v>2021</v>
      </c>
      <c r="C106">
        <v>44</v>
      </c>
      <c r="D106" t="s">
        <v>20</v>
      </c>
      <c r="E106" t="s">
        <v>56</v>
      </c>
    </row>
    <row r="107" spans="1:5" x14ac:dyDescent="0.2">
      <c r="A107" t="s">
        <v>65</v>
      </c>
      <c r="B107" s="47">
        <v>2021</v>
      </c>
      <c r="C107">
        <v>48</v>
      </c>
      <c r="D107" t="s">
        <v>20</v>
      </c>
      <c r="E107" t="s">
        <v>56</v>
      </c>
    </row>
    <row r="108" spans="1:5" x14ac:dyDescent="0.2">
      <c r="A108" t="s">
        <v>45</v>
      </c>
      <c r="B108" s="47">
        <v>2021</v>
      </c>
      <c r="C108">
        <v>76</v>
      </c>
      <c r="D108" t="s">
        <v>20</v>
      </c>
      <c r="E108" t="s">
        <v>56</v>
      </c>
    </row>
    <row r="109" spans="1:5" x14ac:dyDescent="0.2">
      <c r="A109" t="s">
        <v>62</v>
      </c>
      <c r="B109" s="47">
        <v>2022</v>
      </c>
      <c r="C109">
        <v>37</v>
      </c>
      <c r="D109" t="s">
        <v>20</v>
      </c>
      <c r="E109" t="s">
        <v>56</v>
      </c>
    </row>
    <row r="110" spans="1:5" x14ac:dyDescent="0.2">
      <c r="A110" t="s">
        <v>65</v>
      </c>
      <c r="B110" s="47">
        <v>2022</v>
      </c>
      <c r="C110">
        <v>35</v>
      </c>
      <c r="D110" t="s">
        <v>20</v>
      </c>
      <c r="E110" t="s">
        <v>56</v>
      </c>
    </row>
    <row r="111" spans="1:5" x14ac:dyDescent="0.2">
      <c r="A111" t="s">
        <v>45</v>
      </c>
      <c r="B111" s="47">
        <v>2022</v>
      </c>
      <c r="C111">
        <v>89</v>
      </c>
      <c r="D111" t="s">
        <v>20</v>
      </c>
      <c r="E111" t="s">
        <v>56</v>
      </c>
    </row>
    <row r="115" spans="1:5" x14ac:dyDescent="0.2">
      <c r="A115" t="s">
        <v>41</v>
      </c>
      <c r="B115" t="s">
        <v>52</v>
      </c>
      <c r="C115" t="s">
        <v>54</v>
      </c>
      <c r="D115" t="s">
        <v>55</v>
      </c>
      <c r="E115" t="s">
        <v>56</v>
      </c>
    </row>
    <row r="116" spans="1:5" x14ac:dyDescent="0.2">
      <c r="A116">
        <v>2016</v>
      </c>
      <c r="B116" t="s">
        <v>18</v>
      </c>
      <c r="C116">
        <v>18</v>
      </c>
      <c r="D116">
        <v>10.5</v>
      </c>
      <c r="E116" t="s">
        <v>18</v>
      </c>
    </row>
    <row r="117" spans="1:5" x14ac:dyDescent="0.2">
      <c r="A117">
        <v>2017</v>
      </c>
      <c r="B117">
        <v>6</v>
      </c>
      <c r="C117">
        <v>36.333333333333336</v>
      </c>
      <c r="D117">
        <v>19.75</v>
      </c>
      <c r="E117">
        <v>64</v>
      </c>
    </row>
    <row r="118" spans="1:5" x14ac:dyDescent="0.2">
      <c r="A118" s="54">
        <v>2018</v>
      </c>
      <c r="B118" s="54">
        <v>37.799999999999997</v>
      </c>
      <c r="C118" s="54">
        <v>57.6</v>
      </c>
      <c r="D118" s="54">
        <v>20.166666666666668</v>
      </c>
      <c r="E118" s="54">
        <v>61.8</v>
      </c>
    </row>
    <row r="119" spans="1:5" x14ac:dyDescent="0.2">
      <c r="A119" s="54">
        <v>2019</v>
      </c>
      <c r="B119" s="54">
        <v>34.200000000000003</v>
      </c>
      <c r="C119" s="54">
        <v>68</v>
      </c>
      <c r="D119" s="54">
        <v>20.666666666666668</v>
      </c>
      <c r="E119" s="54">
        <v>76.2</v>
      </c>
    </row>
    <row r="120" spans="1:5" x14ac:dyDescent="0.2">
      <c r="A120" s="54">
        <v>2020</v>
      </c>
      <c r="B120" s="54">
        <v>30.2</v>
      </c>
      <c r="C120" s="54">
        <v>57.6</v>
      </c>
      <c r="D120" s="54">
        <v>22.333333333333332</v>
      </c>
      <c r="E120" s="54">
        <v>71.599999999999994</v>
      </c>
    </row>
    <row r="121" spans="1:5" x14ac:dyDescent="0.2">
      <c r="A121">
        <v>2021</v>
      </c>
      <c r="B121">
        <v>21.6</v>
      </c>
      <c r="C121">
        <v>44.666666666666664</v>
      </c>
      <c r="D121">
        <v>25.8</v>
      </c>
      <c r="E121">
        <v>59.25</v>
      </c>
    </row>
    <row r="122" spans="1:5" x14ac:dyDescent="0.2">
      <c r="A122">
        <v>2022</v>
      </c>
      <c r="B122">
        <v>25</v>
      </c>
      <c r="C122">
        <v>46</v>
      </c>
      <c r="D122">
        <v>27.666666666666668</v>
      </c>
      <c r="E122">
        <v>53.666666666666664</v>
      </c>
    </row>
    <row r="124" spans="1:5" x14ac:dyDescent="0.2">
      <c r="A124">
        <v>2016</v>
      </c>
      <c r="B124">
        <v>0</v>
      </c>
      <c r="C124">
        <v>1</v>
      </c>
      <c r="D124">
        <v>2</v>
      </c>
      <c r="E124">
        <v>0</v>
      </c>
    </row>
    <row r="125" spans="1:5" x14ac:dyDescent="0.2">
      <c r="A125">
        <v>2017</v>
      </c>
      <c r="B125">
        <v>1</v>
      </c>
      <c r="C125">
        <v>3</v>
      </c>
      <c r="D125">
        <v>4</v>
      </c>
      <c r="E125">
        <v>2</v>
      </c>
    </row>
    <row r="126" spans="1:5" x14ac:dyDescent="0.2">
      <c r="A126" s="54">
        <v>2018</v>
      </c>
      <c r="B126" s="54">
        <v>5</v>
      </c>
      <c r="C126" s="54">
        <v>5</v>
      </c>
      <c r="D126" s="54">
        <v>6</v>
      </c>
      <c r="E126" s="54">
        <v>5</v>
      </c>
    </row>
    <row r="127" spans="1:5" x14ac:dyDescent="0.2">
      <c r="A127" s="54">
        <v>2019</v>
      </c>
      <c r="B127" s="54">
        <v>5</v>
      </c>
      <c r="C127" s="54">
        <v>5</v>
      </c>
      <c r="D127" s="54">
        <v>6</v>
      </c>
      <c r="E127" s="54">
        <v>5</v>
      </c>
    </row>
    <row r="128" spans="1:5" x14ac:dyDescent="0.2">
      <c r="A128" s="54">
        <v>2020</v>
      </c>
      <c r="B128" s="54">
        <v>5</v>
      </c>
      <c r="C128" s="54">
        <v>5</v>
      </c>
      <c r="D128" s="54">
        <v>6</v>
      </c>
      <c r="E128" s="54">
        <v>5</v>
      </c>
    </row>
    <row r="129" spans="1:7" x14ac:dyDescent="0.2">
      <c r="A129">
        <v>2021</v>
      </c>
      <c r="B129">
        <v>5</v>
      </c>
      <c r="C129">
        <v>3</v>
      </c>
      <c r="D129">
        <v>5</v>
      </c>
      <c r="E129">
        <v>5</v>
      </c>
    </row>
    <row r="130" spans="1:7" x14ac:dyDescent="0.2">
      <c r="A130">
        <v>2022</v>
      </c>
      <c r="B130">
        <v>5</v>
      </c>
      <c r="C130">
        <v>1</v>
      </c>
      <c r="D130">
        <v>3</v>
      </c>
      <c r="E130">
        <v>3</v>
      </c>
    </row>
    <row r="131" spans="1:7" x14ac:dyDescent="0.2">
      <c r="C131" s="47"/>
    </row>
    <row r="132" spans="1:7" x14ac:dyDescent="0.2">
      <c r="C132" s="47"/>
    </row>
    <row r="135" spans="1:7" x14ac:dyDescent="0.2">
      <c r="A135" s="54">
        <v>2018</v>
      </c>
      <c r="B135" s="54">
        <f>STDEV(C3:C7)</f>
        <v>34.43399483069021</v>
      </c>
      <c r="C135" s="54">
        <f>STDEV(C34:C38)</f>
        <v>28.832273583607662</v>
      </c>
      <c r="D135" s="54">
        <f>STDEV(C60:C65)</f>
        <v>11.232393630329499</v>
      </c>
      <c r="E135" s="54">
        <f>STDEV(C89:C93)</f>
        <v>8.6429161745327487</v>
      </c>
      <c r="F135">
        <f>AVERAGE(B135:E135)</f>
        <v>20.785394554790027</v>
      </c>
    </row>
    <row r="136" spans="1:7" x14ac:dyDescent="0.2">
      <c r="A136" s="54">
        <v>2019</v>
      </c>
      <c r="B136" s="54">
        <f>STDEV(C8:C12)</f>
        <v>30.260535355475785</v>
      </c>
      <c r="C136" s="54">
        <f>STDEV(C39:C43)</f>
        <v>40.822787753900393</v>
      </c>
      <c r="D136" s="54">
        <f>STDEV(C66:C71)</f>
        <v>9.7502136728723379</v>
      </c>
      <c r="E136" s="54">
        <f>STDEV(C94:C98)</f>
        <v>18.185158784019453</v>
      </c>
      <c r="F136">
        <f t="shared" ref="F136:F137" si="0">AVERAGE(B136:E136)</f>
        <v>24.754673891566991</v>
      </c>
      <c r="G136">
        <f>AVERAGE(F135:F137)</f>
        <v>22.504804935418459</v>
      </c>
    </row>
    <row r="137" spans="1:7" x14ac:dyDescent="0.2">
      <c r="A137" s="54">
        <v>2020</v>
      </c>
      <c r="B137" s="54">
        <f>STDEV(C13:C17)</f>
        <v>24.014578905323326</v>
      </c>
      <c r="C137" s="54">
        <f>STDEV(C44:C48)</f>
        <v>37.219618482730318</v>
      </c>
      <c r="D137" s="54">
        <f>STDEV(C73:C77)</f>
        <v>7.0213958726167798</v>
      </c>
      <c r="E137" s="54">
        <f>STDEV(C99:C103)</f>
        <v>19.641792178922987</v>
      </c>
      <c r="F137">
        <f t="shared" si="0"/>
        <v>21.974346359898352</v>
      </c>
    </row>
    <row r="138" spans="1:7" x14ac:dyDescent="0.2">
      <c r="A138" s="54">
        <v>2021</v>
      </c>
      <c r="B138">
        <f>STDEV(C18:C22)</f>
        <v>15.630099167951556</v>
      </c>
      <c r="C138">
        <f>STDEV(C49:C51)</f>
        <v>21.079215671683173</v>
      </c>
      <c r="D138">
        <f>STDEV(C78:C82)</f>
        <v>10.183319694480776</v>
      </c>
      <c r="E138">
        <f>STDEV(C104:C108)</f>
        <v>13.754999091239513</v>
      </c>
    </row>
    <row r="139" spans="1:7" x14ac:dyDescent="0.2">
      <c r="A139" s="54">
        <v>2022</v>
      </c>
      <c r="B139">
        <f>STDEV(C23:C27)</f>
        <v>20.268201696253172</v>
      </c>
      <c r="C139" t="e">
        <f>STDEV(C29)</f>
        <v>#DIV/0!</v>
      </c>
      <c r="D139">
        <f>STDEV(C83:C85)</f>
        <v>12.503332889007364</v>
      </c>
      <c r="E139">
        <f>STDEV(C109:C111)</f>
        <v>30.615900008546753</v>
      </c>
    </row>
  </sheetData>
  <sortState xmlns:xlrd2="http://schemas.microsoft.com/office/spreadsheetml/2017/richdata2" ref="M2:P82">
    <sortCondition ref="N2:N8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00FC-B2D7-0A4F-988D-DF1609E617A5}">
  <dimension ref="A1:R111"/>
  <sheetViews>
    <sheetView topLeftCell="A32" zoomScale="125" workbookViewId="0">
      <selection activeCell="A50" sqref="A50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35</v>
      </c>
      <c r="D1" t="s">
        <v>14</v>
      </c>
      <c r="E1" t="s">
        <v>5</v>
      </c>
      <c r="F1" t="s">
        <v>2</v>
      </c>
      <c r="G1" t="s">
        <v>53</v>
      </c>
      <c r="H1" t="s">
        <v>41</v>
      </c>
      <c r="I1" t="s">
        <v>67</v>
      </c>
      <c r="J1" s="1" t="s">
        <v>78</v>
      </c>
      <c r="K1" t="s">
        <v>74</v>
      </c>
      <c r="L1" t="s">
        <v>77</v>
      </c>
      <c r="O1" t="s">
        <v>52</v>
      </c>
      <c r="P1" t="s">
        <v>54</v>
      </c>
      <c r="Q1" t="s">
        <v>55</v>
      </c>
      <c r="R1" t="s">
        <v>56</v>
      </c>
    </row>
    <row r="2" spans="1:18" x14ac:dyDescent="0.2">
      <c r="A2" t="s">
        <v>49</v>
      </c>
      <c r="B2">
        <v>6</v>
      </c>
      <c r="C2">
        <f>AVERAGE(Sheet1!M2019:M2024)</f>
        <v>13.374433333333334</v>
      </c>
      <c r="D2">
        <f>STDEV(Sheet1!M2019:M2024)</f>
        <v>9.2344927054314461</v>
      </c>
      <c r="E2">
        <f>Sheet1!F2019</f>
        <v>126.849</v>
      </c>
      <c r="F2" t="s">
        <v>28</v>
      </c>
      <c r="G2" t="s">
        <v>52</v>
      </c>
      <c r="H2">
        <v>2017</v>
      </c>
      <c r="I2">
        <v>6</v>
      </c>
      <c r="J2" s="1">
        <v>1</v>
      </c>
      <c r="K2">
        <f>MAX(Sheet1!$M$2019:$M$2024)</f>
        <v>22.7806</v>
      </c>
      <c r="L2">
        <f>MIN(Sheet1!$M$2019:$M$2024)</f>
        <v>3.1049999999999995</v>
      </c>
      <c r="N2">
        <v>2018</v>
      </c>
      <c r="O2">
        <v>12.413556140350877</v>
      </c>
      <c r="P2">
        <v>20.377369883040931</v>
      </c>
      <c r="Q2">
        <v>16.094876514802884</v>
      </c>
      <c r="R2">
        <v>21.465708333333328</v>
      </c>
    </row>
    <row r="3" spans="1:18" x14ac:dyDescent="0.2">
      <c r="A3" t="s">
        <v>27</v>
      </c>
      <c r="B3">
        <v>5</v>
      </c>
      <c r="C3">
        <f>AVERAGE(Sheet1!$M462:$M480)</f>
        <v>12.413556140350877</v>
      </c>
      <c r="D3">
        <f>STDEV(Sheet1!M462:M480)</f>
        <v>7.0551876989389548</v>
      </c>
      <c r="E3">
        <f>Sheet1!F462</f>
        <v>362.42500000000001</v>
      </c>
      <c r="F3" t="s">
        <v>28</v>
      </c>
      <c r="G3" t="s">
        <v>52</v>
      </c>
      <c r="H3">
        <v>2018</v>
      </c>
      <c r="I3">
        <v>19</v>
      </c>
      <c r="J3" s="1">
        <v>1</v>
      </c>
      <c r="K3">
        <f>MAX(Sheet1!$M$462:$M$480)</f>
        <v>21.4544</v>
      </c>
      <c r="L3">
        <f>MIN(Sheet1!$M$462:$M$480)</f>
        <v>2.8813333333333335</v>
      </c>
      <c r="N3">
        <v>2018</v>
      </c>
      <c r="O3">
        <v>14.488028571428572</v>
      </c>
      <c r="P3">
        <v>16.757326388888888</v>
      </c>
      <c r="Q3">
        <v>15.521469182389939</v>
      </c>
      <c r="R3">
        <v>25.936017948717947</v>
      </c>
    </row>
    <row r="4" spans="1:18" x14ac:dyDescent="0.2">
      <c r="A4" t="s">
        <v>49</v>
      </c>
      <c r="B4">
        <v>5</v>
      </c>
      <c r="C4">
        <f>AVERAGE(Sheet1!M2012:M2018)</f>
        <v>14.488028571428572</v>
      </c>
      <c r="D4">
        <f>STDEV(Sheet1!M2012:M2018)</f>
        <v>8.887182132658678</v>
      </c>
      <c r="E4">
        <f>Sheet1!F2012</f>
        <v>137.23599999999999</v>
      </c>
      <c r="F4" t="s">
        <v>28</v>
      </c>
      <c r="G4" t="s">
        <v>52</v>
      </c>
      <c r="H4">
        <v>2018</v>
      </c>
      <c r="I4">
        <v>7</v>
      </c>
      <c r="J4" s="1">
        <v>1</v>
      </c>
      <c r="K4">
        <f>MAX(Sheet1!$M$2012:$M$2018)</f>
        <v>24.432000000000002</v>
      </c>
      <c r="L4">
        <f>MIN(Sheet1!$M$2012:$M$2018)</f>
        <v>2.2639999999999998</v>
      </c>
      <c r="N4" s="47">
        <v>2018</v>
      </c>
      <c r="O4">
        <v>11.568809523809525</v>
      </c>
      <c r="P4">
        <v>14.991074626865675</v>
      </c>
      <c r="Q4">
        <v>17.825833333333332</v>
      </c>
      <c r="R4">
        <v>26.707929378531066</v>
      </c>
    </row>
    <row r="5" spans="1:18" x14ac:dyDescent="0.2">
      <c r="A5" t="s">
        <v>51</v>
      </c>
      <c r="B5">
        <v>5</v>
      </c>
      <c r="C5">
        <f>AVERAGE(Sheet1!M2245:M2328)</f>
        <v>11.568809523809525</v>
      </c>
      <c r="D5">
        <f>STDEV(Sheet1!M2245:M2328)</f>
        <v>4.3556255508463213</v>
      </c>
      <c r="E5">
        <f>Sheet1!F2245</f>
        <v>1768.0160000000001</v>
      </c>
      <c r="F5" t="s">
        <v>28</v>
      </c>
      <c r="G5" t="s">
        <v>52</v>
      </c>
      <c r="H5" s="47">
        <v>2018</v>
      </c>
      <c r="I5">
        <v>84</v>
      </c>
      <c r="J5" s="1">
        <v>1</v>
      </c>
      <c r="K5">
        <f>MAX(Sheet1!$M$2245:$M$2328)</f>
        <v>18.497999999999998</v>
      </c>
      <c r="L5">
        <f>MIN(Sheet1!$M$2245:$M$2328)</f>
        <v>2.3049999999999997</v>
      </c>
      <c r="N5" s="47">
        <v>2018</v>
      </c>
      <c r="O5">
        <v>18.397500000000001</v>
      </c>
      <c r="P5">
        <v>24.4359875</v>
      </c>
      <c r="Q5">
        <v>14.272131578947368</v>
      </c>
      <c r="R5">
        <v>17.833955882352939</v>
      </c>
    </row>
    <row r="6" spans="1:18" x14ac:dyDescent="0.2">
      <c r="A6" t="s">
        <v>50</v>
      </c>
      <c r="B6">
        <v>5</v>
      </c>
      <c r="C6">
        <f>AVERAGE(Sheet1!M2082:M2095)</f>
        <v>18.397500000000001</v>
      </c>
      <c r="D6">
        <f>STDEV(Sheet1!M2082:M2095)</f>
        <v>11.114815371403372</v>
      </c>
      <c r="E6">
        <f>Sheet1!F2082</f>
        <v>387.22899999999998</v>
      </c>
      <c r="F6" t="s">
        <v>28</v>
      </c>
      <c r="G6" t="s">
        <v>52</v>
      </c>
      <c r="H6" s="47">
        <v>2018</v>
      </c>
      <c r="I6">
        <v>14</v>
      </c>
      <c r="J6" s="1">
        <v>1</v>
      </c>
      <c r="K6">
        <f>MAX(Sheet1!$M$2082:$M$2095)</f>
        <v>31.330750000000002</v>
      </c>
      <c r="L6">
        <f>MIN(Sheet1!$M$2082:$M$2095)</f>
        <v>1.3652500000000001</v>
      </c>
      <c r="N6" s="47">
        <v>2018</v>
      </c>
      <c r="O6">
        <v>14.731328205128207</v>
      </c>
      <c r="P6">
        <v>13.541279999999997</v>
      </c>
      <c r="Q6">
        <v>12.992458333333333</v>
      </c>
      <c r="R6">
        <v>23.210524154589375</v>
      </c>
    </row>
    <row r="7" spans="1:18" x14ac:dyDescent="0.2">
      <c r="A7" t="s">
        <v>57</v>
      </c>
      <c r="B7">
        <v>5</v>
      </c>
      <c r="C7">
        <f>AVERAGE(Sheet1!M2545:M2609)</f>
        <v>14.731328205128207</v>
      </c>
      <c r="D7">
        <f>STDEV(Sheet1!M2545:M2609)</f>
        <v>8.5115433934868285</v>
      </c>
      <c r="E7">
        <f>Sheet1!F2545</f>
        <v>1629.597</v>
      </c>
      <c r="F7" t="s">
        <v>28</v>
      </c>
      <c r="G7" t="s">
        <v>52</v>
      </c>
      <c r="H7" s="47">
        <v>2018</v>
      </c>
      <c r="I7">
        <v>65</v>
      </c>
      <c r="J7" s="1">
        <v>1</v>
      </c>
      <c r="K7">
        <f>MAX(Sheet1!$M$2545:$M$2609)</f>
        <v>27.730999999999998</v>
      </c>
      <c r="L7">
        <f>MIN(Sheet1!$M$2545:$M$2609)</f>
        <v>1.8016666666666665</v>
      </c>
      <c r="N7" s="47">
        <v>2018</v>
      </c>
      <c r="Q7">
        <v>19.201416666666667</v>
      </c>
    </row>
    <row r="8" spans="1:18" x14ac:dyDescent="0.2">
      <c r="A8" t="s">
        <v>27</v>
      </c>
      <c r="B8">
        <v>4</v>
      </c>
      <c r="C8">
        <f>AVERAGE(Sheet1!$M443:$M461)</f>
        <v>15.066494736842104</v>
      </c>
      <c r="D8">
        <f>STDEV(Sheet1!M443:M461)</f>
        <v>6.2202979283305249</v>
      </c>
      <c r="E8">
        <f>Sheet1!F443</f>
        <v>431.77800000000002</v>
      </c>
      <c r="F8" t="s">
        <v>28</v>
      </c>
      <c r="G8" t="s">
        <v>52</v>
      </c>
      <c r="H8">
        <v>2019</v>
      </c>
      <c r="I8">
        <v>19</v>
      </c>
      <c r="J8" s="1">
        <v>1</v>
      </c>
      <c r="K8">
        <f>MAX(Sheet1!$M$443:$M$461)</f>
        <v>23.099200000000003</v>
      </c>
      <c r="L8">
        <f>MIN(Sheet1!$M$443:$M$461)</f>
        <v>3.4763999999999995</v>
      </c>
      <c r="N8">
        <v>2019</v>
      </c>
      <c r="O8">
        <v>15.066494736842104</v>
      </c>
      <c r="P8">
        <v>20.470963450292398</v>
      </c>
      <c r="Q8">
        <v>13.27748986722572</v>
      </c>
      <c r="R8">
        <v>21.464413978494619</v>
      </c>
    </row>
    <row r="9" spans="1:18" x14ac:dyDescent="0.2">
      <c r="A9" t="s">
        <v>49</v>
      </c>
      <c r="B9">
        <v>4</v>
      </c>
      <c r="C9">
        <f>AVERAGE(Sheet1!M2005:M2011)</f>
        <v>15.214257142857141</v>
      </c>
      <c r="D9">
        <f>STDEV(Sheet1!M2005:M2011)</f>
        <v>9.8187616691816366</v>
      </c>
      <c r="E9">
        <f>Sheet1!F2005</f>
        <v>113.56399999999999</v>
      </c>
      <c r="F9" t="s">
        <v>28</v>
      </c>
      <c r="G9" t="s">
        <v>52</v>
      </c>
      <c r="H9">
        <v>2019</v>
      </c>
      <c r="I9">
        <v>7</v>
      </c>
      <c r="J9" s="1">
        <v>1</v>
      </c>
      <c r="K9">
        <f>MAX(Sheet1!$M$2005:$M$2011)</f>
        <v>24.212600000000002</v>
      </c>
      <c r="L9">
        <f>MIN(Sheet1!$M$2005:$M$2011)</f>
        <v>2.387</v>
      </c>
      <c r="N9">
        <v>2019</v>
      </c>
      <c r="O9">
        <v>15.214257142857141</v>
      </c>
      <c r="P9">
        <v>17.243388888888887</v>
      </c>
      <c r="Q9">
        <v>14.580524528301888</v>
      </c>
      <c r="R9">
        <v>25.061249122807027</v>
      </c>
    </row>
    <row r="10" spans="1:18" x14ac:dyDescent="0.2">
      <c r="A10" t="s">
        <v>51</v>
      </c>
      <c r="B10">
        <v>4</v>
      </c>
      <c r="C10">
        <f>AVERAGE(Sheet1!M2171:M2244)</f>
        <v>10.575835585585587</v>
      </c>
      <c r="D10">
        <f>STDEV(Sheet1!M2171:M2244)</f>
        <v>4.5284319468083698</v>
      </c>
      <c r="E10">
        <f>Sheet1!F2171</f>
        <v>1603.1469999999999</v>
      </c>
      <c r="F10" t="s">
        <v>28</v>
      </c>
      <c r="G10" t="s">
        <v>52</v>
      </c>
      <c r="H10" s="47">
        <v>2019</v>
      </c>
      <c r="I10">
        <v>74</v>
      </c>
      <c r="J10" s="1">
        <v>1</v>
      </c>
      <c r="K10">
        <f>MAX(Sheet1!$M$2171:$M$2244)</f>
        <v>21.53833333333333</v>
      </c>
      <c r="L10">
        <f>MIN(Sheet1!$M$2171:$M$2244)</f>
        <v>2.0123333333333338</v>
      </c>
      <c r="N10" s="47">
        <v>2019</v>
      </c>
      <c r="O10">
        <v>10.575835585585587</v>
      </c>
      <c r="P10">
        <v>17.729214285714285</v>
      </c>
      <c r="Q10">
        <v>16.813623456790122</v>
      </c>
      <c r="R10">
        <v>26.164724242424246</v>
      </c>
    </row>
    <row r="11" spans="1:18" x14ac:dyDescent="0.2">
      <c r="A11" t="s">
        <v>50</v>
      </c>
      <c r="B11">
        <v>4</v>
      </c>
      <c r="C11">
        <f>AVERAGE(Sheet1!M2070:M2081)</f>
        <v>18.538097222222223</v>
      </c>
      <c r="D11">
        <f>STDEV(Sheet1!M2070:M2081)</f>
        <v>11.498690726185149</v>
      </c>
      <c r="E11">
        <f>Sheet1!F2070</f>
        <v>324.19900000000001</v>
      </c>
      <c r="F11" t="s">
        <v>28</v>
      </c>
      <c r="G11" t="s">
        <v>52</v>
      </c>
      <c r="H11" s="47">
        <v>2019</v>
      </c>
      <c r="I11">
        <v>12</v>
      </c>
      <c r="J11" s="1">
        <v>1</v>
      </c>
      <c r="K11">
        <f>MAX(Sheet1!$M$2070:$M$2081)</f>
        <v>30.76125</v>
      </c>
      <c r="L11">
        <f>MIN(Sheet1!$M$2070:$M$2081)</f>
        <v>1.0660000000000001</v>
      </c>
      <c r="N11" s="47">
        <v>2019</v>
      </c>
      <c r="O11">
        <v>18.538097222222223</v>
      </c>
      <c r="P11">
        <v>27.155476851851851</v>
      </c>
      <c r="Q11">
        <v>19.230212962962963</v>
      </c>
      <c r="R11">
        <v>19.830319999999993</v>
      </c>
    </row>
    <row r="12" spans="1:18" x14ac:dyDescent="0.2">
      <c r="A12" t="s">
        <v>57</v>
      </c>
      <c r="B12">
        <v>4</v>
      </c>
      <c r="C12">
        <f>AVERAGE(Sheet1!M2486:M2544)</f>
        <v>14.417929378531072</v>
      </c>
      <c r="D12">
        <f>STDEV(Sheet1!M2486:M2544)</f>
        <v>8.1183656649671967</v>
      </c>
      <c r="E12">
        <f>Sheet1!F2486</f>
        <v>1644.91</v>
      </c>
      <c r="F12" t="s">
        <v>28</v>
      </c>
      <c r="G12" t="s">
        <v>52</v>
      </c>
      <c r="H12" s="47">
        <v>2019</v>
      </c>
      <c r="I12">
        <v>59</v>
      </c>
      <c r="J12" s="1">
        <v>1</v>
      </c>
      <c r="K12">
        <f>MAX(Sheet1!$M$2486:$M$2544)</f>
        <v>28.720666666666663</v>
      </c>
      <c r="L12">
        <f>MIN(Sheet1!$M$2486:$M$2544)</f>
        <v>2.6414999999999997</v>
      </c>
      <c r="N12" s="47">
        <v>2019</v>
      </c>
      <c r="O12">
        <v>14.417929378531072</v>
      </c>
      <c r="P12">
        <v>20.005875318066156</v>
      </c>
      <c r="Q12">
        <v>14.189708333333336</v>
      </c>
      <c r="R12">
        <v>26.653152482269498</v>
      </c>
    </row>
    <row r="13" spans="1:18" x14ac:dyDescent="0.2">
      <c r="A13" t="s">
        <v>27</v>
      </c>
      <c r="B13">
        <v>3</v>
      </c>
      <c r="C13">
        <f>AVERAGE(Sheet1!$M417:$M461)</f>
        <v>15.017814444444442</v>
      </c>
      <c r="D13">
        <f>STDEV(Sheet1!M417:M461)</f>
        <v>7.0770658224826901</v>
      </c>
      <c r="E13">
        <f>Sheet1!F417</f>
        <v>610.678</v>
      </c>
      <c r="F13" t="s">
        <v>28</v>
      </c>
      <c r="G13" t="s">
        <v>52</v>
      </c>
      <c r="H13">
        <v>2020</v>
      </c>
      <c r="I13">
        <v>26</v>
      </c>
      <c r="J13" s="1">
        <v>1</v>
      </c>
      <c r="K13">
        <f>MAX(Sheet1!$M$417:$M$442)</f>
        <v>25.256800000000005</v>
      </c>
      <c r="L13">
        <f>MIN(Sheet1!$M$417:$M$442)</f>
        <v>3.202</v>
      </c>
      <c r="N13" s="47">
        <v>2019</v>
      </c>
      <c r="Q13">
        <v>18.891977777777775</v>
      </c>
    </row>
    <row r="14" spans="1:18" x14ac:dyDescent="0.2">
      <c r="A14" t="s">
        <v>49</v>
      </c>
      <c r="B14">
        <v>3</v>
      </c>
      <c r="C14">
        <f>AVERAGE(Sheet1!M1998:M2004)</f>
        <v>11.121550000000001</v>
      </c>
      <c r="D14">
        <f>STDEV(Sheet1!M1998:M2004)</f>
        <v>8.8107139697926833</v>
      </c>
      <c r="E14">
        <f>Sheet1!F1998</f>
        <v>131.297</v>
      </c>
      <c r="F14" t="s">
        <v>28</v>
      </c>
      <c r="G14" t="s">
        <v>52</v>
      </c>
      <c r="H14">
        <v>2020</v>
      </c>
      <c r="I14">
        <v>7</v>
      </c>
      <c r="J14" s="1">
        <v>1</v>
      </c>
      <c r="K14">
        <f>MAX(Sheet1!$M$1998:$M$2004)</f>
        <v>21.229199999999999</v>
      </c>
      <c r="L14">
        <f>MIN(Sheet1!$M$1998:$M$2004)</f>
        <v>0.755</v>
      </c>
      <c r="N14">
        <v>2020</v>
      </c>
      <c r="O14">
        <v>15.017814444444442</v>
      </c>
      <c r="P14">
        <v>17.374449999999996</v>
      </c>
      <c r="Q14">
        <v>14.374111756168357</v>
      </c>
      <c r="R14">
        <v>21.886671232876715</v>
      </c>
    </row>
    <row r="15" spans="1:18" x14ac:dyDescent="0.2">
      <c r="A15" t="s">
        <v>51</v>
      </c>
      <c r="B15">
        <v>3</v>
      </c>
      <c r="C15">
        <f>AVERAGE(Sheet1!M2137:M2170)</f>
        <v>13.300862745098035</v>
      </c>
      <c r="D15">
        <f>STDEV(Sheet1!M2137:M2170)</f>
        <v>6.8840560092753114</v>
      </c>
      <c r="E15">
        <f>Sheet1!F2137</f>
        <v>726.63400000000001</v>
      </c>
      <c r="F15" t="s">
        <v>28</v>
      </c>
      <c r="G15" t="s">
        <v>52</v>
      </c>
      <c r="H15" s="47">
        <v>2020</v>
      </c>
      <c r="I15">
        <v>34</v>
      </c>
      <c r="J15" s="1">
        <v>1</v>
      </c>
      <c r="K15">
        <f>MAX(Sheet1!$M$2137:$M$2170)</f>
        <v>23.21466666666667</v>
      </c>
      <c r="L15">
        <f>MIN(Sheet1!$M$2137:$M$2170)</f>
        <v>1.2579999999999998</v>
      </c>
      <c r="N15">
        <v>2020</v>
      </c>
      <c r="O15">
        <v>11.121550000000001</v>
      </c>
      <c r="P15">
        <v>17.211275641025644</v>
      </c>
      <c r="Q15">
        <v>16.837359584358762</v>
      </c>
      <c r="R15">
        <v>22.191828070175429</v>
      </c>
    </row>
    <row r="16" spans="1:18" x14ac:dyDescent="0.2">
      <c r="A16" t="s">
        <v>50</v>
      </c>
      <c r="B16">
        <v>3</v>
      </c>
      <c r="C16">
        <f>AVERAGE(Sheet1!M2055:M2069)</f>
        <v>18.589649999999999</v>
      </c>
      <c r="D16">
        <f>STDEV(Sheet1!M2055:M2069)</f>
        <v>9.295745403908489</v>
      </c>
      <c r="E16">
        <f>Sheet1!F2055</f>
        <v>399.72699999999998</v>
      </c>
      <c r="F16" t="s">
        <v>28</v>
      </c>
      <c r="G16" t="s">
        <v>52</v>
      </c>
      <c r="H16" s="47">
        <v>2020</v>
      </c>
      <c r="I16">
        <v>15</v>
      </c>
      <c r="J16" s="1">
        <v>1</v>
      </c>
      <c r="K16">
        <f>MAX(Sheet1!$M$2055:$M$2069)</f>
        <v>30.602499999999999</v>
      </c>
      <c r="L16">
        <f>MIN(Sheet1!$M$2055:$M$2069)</f>
        <v>1.5089999999999997</v>
      </c>
      <c r="N16" s="47">
        <v>2020</v>
      </c>
      <c r="O16">
        <v>13.300862745098035</v>
      </c>
      <c r="P16">
        <v>19.095076704545463</v>
      </c>
      <c r="Q16">
        <v>17.59302380952381</v>
      </c>
      <c r="R16">
        <v>23.610457627118645</v>
      </c>
    </row>
    <row r="17" spans="1:18" x14ac:dyDescent="0.2">
      <c r="A17" t="s">
        <v>57</v>
      </c>
      <c r="B17">
        <v>3</v>
      </c>
      <c r="C17">
        <f>AVERAGE(Sheet1!M2417:M2485)</f>
        <v>17.287224637681152</v>
      </c>
      <c r="D17">
        <f>STDEV(Sheet1!M2417:M2485)</f>
        <v>8.4984605838710454</v>
      </c>
      <c r="E17">
        <f>Sheet1!F2417</f>
        <v>1905.3989999999999</v>
      </c>
      <c r="F17" t="s">
        <v>28</v>
      </c>
      <c r="G17" t="s">
        <v>52</v>
      </c>
      <c r="H17" s="47">
        <v>2020</v>
      </c>
      <c r="I17">
        <v>69</v>
      </c>
      <c r="J17" s="1">
        <v>1</v>
      </c>
      <c r="K17">
        <f>MAX(Sheet1!$M$2417:$M$2485)</f>
        <v>33.746000000000002</v>
      </c>
      <c r="L17">
        <f>MIN(Sheet1!$M$2417:$M$2485)</f>
        <v>2.0123333333333329</v>
      </c>
      <c r="N17" s="47">
        <v>2020</v>
      </c>
      <c r="O17">
        <v>18.589649999999999</v>
      </c>
      <c r="P17">
        <v>23.061468992248059</v>
      </c>
      <c r="Q17">
        <v>18.556461538461541</v>
      </c>
      <c r="R17">
        <v>16.955478260869565</v>
      </c>
    </row>
    <row r="18" spans="1:18" x14ac:dyDescent="0.2">
      <c r="A18" t="s">
        <v>27</v>
      </c>
      <c r="B18">
        <v>2</v>
      </c>
      <c r="C18">
        <f>AVERAGE(Sheet1!$M$387:$M$416)</f>
        <v>10.875368333333334</v>
      </c>
      <c r="D18">
        <f>STDEV(Sheet1!$M$387:$M$416)</f>
        <v>5.3277708160828441</v>
      </c>
      <c r="E18">
        <f>Sheet1!F387</f>
        <v>602.096</v>
      </c>
      <c r="F18" t="s">
        <v>28</v>
      </c>
      <c r="G18" t="s">
        <v>52</v>
      </c>
      <c r="H18">
        <v>2021</v>
      </c>
      <c r="I18">
        <v>30</v>
      </c>
      <c r="J18" s="1">
        <v>1</v>
      </c>
      <c r="K18">
        <f>MAX(Sheet1!$M$387:$M$416)</f>
        <v>20.735599999999998</v>
      </c>
      <c r="L18">
        <f>MIN(Sheet1!$M$387:$M$416)</f>
        <v>3.24525</v>
      </c>
      <c r="N18" s="47">
        <v>2020</v>
      </c>
      <c r="O18">
        <v>17.287224637681152</v>
      </c>
      <c r="P18">
        <v>19.122547201575504</v>
      </c>
      <c r="Q18">
        <v>13.626033333333334</v>
      </c>
      <c r="R18">
        <v>24.710509803921571</v>
      </c>
    </row>
    <row r="19" spans="1:18" x14ac:dyDescent="0.2">
      <c r="A19" t="s">
        <v>49</v>
      </c>
      <c r="B19">
        <v>2</v>
      </c>
      <c r="C19">
        <f>AVERAGE(Sheet1!M1991:M1997)</f>
        <v>11.900514285714285</v>
      </c>
      <c r="D19">
        <f>STDEV(Sheet1!M1991:M1997)</f>
        <v>9.0509888850940055</v>
      </c>
      <c r="E19">
        <f>Sheet1!F1991</f>
        <v>145.47999999999999</v>
      </c>
      <c r="F19" t="s">
        <v>28</v>
      </c>
      <c r="G19" t="s">
        <v>52</v>
      </c>
      <c r="H19">
        <v>2021</v>
      </c>
      <c r="I19">
        <v>7</v>
      </c>
      <c r="J19" s="1">
        <v>1</v>
      </c>
      <c r="K19">
        <f>MAX(Sheet1!$M$1991:$M$1997)</f>
        <v>24.787800000000001</v>
      </c>
      <c r="L19">
        <f>MIN(Sheet1!$M$1991:$M$1997)</f>
        <v>1.698</v>
      </c>
      <c r="N19" s="47">
        <v>2020</v>
      </c>
      <c r="Q19">
        <v>20.72719841269841</v>
      </c>
    </row>
    <row r="20" spans="1:18" x14ac:dyDescent="0.2">
      <c r="A20" t="s">
        <v>51</v>
      </c>
      <c r="B20">
        <v>2</v>
      </c>
      <c r="C20">
        <f>AVERAGE(Sheet1!M2118:M2136)</f>
        <v>8.6285438596491222</v>
      </c>
      <c r="D20">
        <f>STDEV(Sheet1!M2118:M2136)</f>
        <v>4.8491371018180862</v>
      </c>
      <c r="E20">
        <f>Sheet1!F2118</f>
        <v>367.55399999999997</v>
      </c>
      <c r="F20" t="s">
        <v>28</v>
      </c>
      <c r="G20" t="s">
        <v>52</v>
      </c>
      <c r="H20" s="47">
        <v>2021</v>
      </c>
      <c r="I20">
        <v>19</v>
      </c>
      <c r="J20" s="1">
        <v>1</v>
      </c>
      <c r="K20">
        <f>MAX(Sheet1!$M$2118:$M$2136)</f>
        <v>19.882666666666665</v>
      </c>
      <c r="L20">
        <f>MIN(Sheet1!$M$2118:$M$2136)</f>
        <v>1.5089999999999999</v>
      </c>
    </row>
    <row r="21" spans="1:18" x14ac:dyDescent="0.2">
      <c r="A21" t="s">
        <v>50</v>
      </c>
      <c r="B21">
        <v>2</v>
      </c>
      <c r="C21">
        <f>AVERAGE(Sheet1!M2047:M2054)</f>
        <v>16.641427083333333</v>
      </c>
      <c r="D21">
        <f>STDEV(Sheet1!M2047:M2054)</f>
        <v>10.976867850638993</v>
      </c>
      <c r="E21">
        <f>Sheet1!F2047</f>
        <v>191.79300000000001</v>
      </c>
      <c r="F21" t="s">
        <v>28</v>
      </c>
      <c r="G21" t="s">
        <v>52</v>
      </c>
      <c r="H21" s="47">
        <v>2021</v>
      </c>
      <c r="I21">
        <v>8</v>
      </c>
      <c r="J21" s="1">
        <v>1</v>
      </c>
      <c r="K21">
        <f>MAX(Sheet1!$M$2047:$M$2054)</f>
        <v>32.087250000000004</v>
      </c>
      <c r="L21">
        <f>MIN(Sheet1!$M$2047:$M$2054)</f>
        <v>2.0436666666666667</v>
      </c>
    </row>
    <row r="22" spans="1:18" x14ac:dyDescent="0.2">
      <c r="A22" t="s">
        <v>57</v>
      </c>
      <c r="B22">
        <v>2</v>
      </c>
      <c r="C22">
        <f>AVERAGE(Sheet1!M2373:M2416)</f>
        <v>13.496643939393941</v>
      </c>
      <c r="D22">
        <f>STDEV(Sheet1!M2373:M2416)</f>
        <v>6.7195138826103307</v>
      </c>
      <c r="E22">
        <f>Sheet1!F2373</f>
        <v>1101.854</v>
      </c>
      <c r="F22" t="s">
        <v>28</v>
      </c>
      <c r="G22" t="s">
        <v>52</v>
      </c>
      <c r="H22" s="47">
        <v>2021</v>
      </c>
      <c r="I22">
        <v>44</v>
      </c>
      <c r="J22" s="1">
        <v>1</v>
      </c>
      <c r="K22">
        <f>MAX(Sheet1!$M$2373:$M$2416)</f>
        <v>22.430666666666667</v>
      </c>
      <c r="L22">
        <f>MIN(Sheet1!$M$2373:$M$2416)</f>
        <v>3.0190000000000001</v>
      </c>
    </row>
    <row r="23" spans="1:18" x14ac:dyDescent="0.2">
      <c r="A23" t="s">
        <v>27</v>
      </c>
      <c r="B23">
        <v>1</v>
      </c>
      <c r="C23">
        <f>AVERAGE(Sheet1!$M325:$M386)</f>
        <v>12.274505645161293</v>
      </c>
      <c r="D23">
        <f>STDEV(Sheet1!M325:M386)</f>
        <v>4.9615522546789945</v>
      </c>
      <c r="E23">
        <f>Sheet1!F325</f>
        <v>1376.001</v>
      </c>
      <c r="F23" t="s">
        <v>28</v>
      </c>
      <c r="G23" t="s">
        <v>52</v>
      </c>
      <c r="H23">
        <v>2022</v>
      </c>
      <c r="I23">
        <v>62</v>
      </c>
      <c r="J23" s="1">
        <v>1</v>
      </c>
      <c r="K23">
        <f>MAX(Sheet1!$M$325:$M$386)</f>
        <v>22.018999999999998</v>
      </c>
      <c r="L23">
        <f>MIN(Sheet1!$M$325:$M$386)</f>
        <v>3.6154999999999999</v>
      </c>
    </row>
    <row r="24" spans="1:18" x14ac:dyDescent="0.2">
      <c r="A24" t="s">
        <v>49</v>
      </c>
      <c r="B24">
        <v>1</v>
      </c>
      <c r="C24">
        <f>AVERAGE(Sheet1!$M1979:$M1990)</f>
        <v>12.649195833333335</v>
      </c>
      <c r="D24">
        <f>STDEV(Sheet1!M1979:M1990)</f>
        <v>8.6034348231193558</v>
      </c>
      <c r="E24">
        <f>Sheet1!F1979</f>
        <v>245.18</v>
      </c>
      <c r="F24" t="s">
        <v>28</v>
      </c>
      <c r="G24" t="s">
        <v>52</v>
      </c>
      <c r="H24">
        <v>2022</v>
      </c>
      <c r="I24">
        <v>12</v>
      </c>
      <c r="J24" s="1">
        <v>1</v>
      </c>
      <c r="K24">
        <f>MAX(Sheet1!$M$1979:$M$1990)</f>
        <v>24.56625</v>
      </c>
      <c r="L24">
        <f>MIN(Sheet1!$M$1979:$M$1990)</f>
        <v>1.27</v>
      </c>
    </row>
    <row r="25" spans="1:18" x14ac:dyDescent="0.2">
      <c r="A25" t="s">
        <v>51</v>
      </c>
      <c r="B25">
        <v>1</v>
      </c>
      <c r="C25">
        <f>AVERAGE(Sheet1!M2096:M2117)</f>
        <v>11.070878787878787</v>
      </c>
      <c r="D25">
        <f>STDEV(Sheet1!M2096:M2117)</f>
        <v>6.5936218777004099</v>
      </c>
      <c r="E25">
        <f>Sheet1!F2096</f>
        <v>420.70499999999998</v>
      </c>
      <c r="F25" t="s">
        <v>28</v>
      </c>
      <c r="G25" t="s">
        <v>52</v>
      </c>
      <c r="H25" s="47">
        <v>2022</v>
      </c>
      <c r="I25">
        <v>22</v>
      </c>
      <c r="J25" s="1">
        <v>1</v>
      </c>
      <c r="K25">
        <f>MAX(Sheet1!$M$2096:$M$2117)</f>
        <v>20.669333333333338</v>
      </c>
      <c r="L25">
        <f>MIN(Sheet1!$M$2096:$M$2117)</f>
        <v>1.2989999999999999</v>
      </c>
    </row>
    <row r="26" spans="1:18" x14ac:dyDescent="0.2">
      <c r="A26" t="s">
        <v>50</v>
      </c>
      <c r="B26">
        <v>1</v>
      </c>
      <c r="C26">
        <f>AVERAGE(Sheet1!M2025:M2046)</f>
        <v>15.52726893939394</v>
      </c>
      <c r="D26">
        <f>STDEV(Sheet1!M2025:M2046)</f>
        <v>10.384145067156396</v>
      </c>
      <c r="E26">
        <f>Sheet1!F2025</f>
        <v>535.17899999999997</v>
      </c>
      <c r="F26" t="s">
        <v>28</v>
      </c>
      <c r="G26" t="s">
        <v>52</v>
      </c>
      <c r="H26" s="47">
        <v>2022</v>
      </c>
      <c r="I26">
        <v>22</v>
      </c>
      <c r="J26" s="1">
        <v>1</v>
      </c>
      <c r="K26">
        <f>MAX(Sheet1!$M$2025:$M$2046)</f>
        <v>33.140250000000002</v>
      </c>
      <c r="L26">
        <f>MIN(Sheet1!$M$2025:$M$2046)</f>
        <v>2.0533333333333332</v>
      </c>
    </row>
    <row r="27" spans="1:18" x14ac:dyDescent="0.2">
      <c r="A27" t="s">
        <v>57</v>
      </c>
      <c r="B27">
        <v>1</v>
      </c>
      <c r="C27">
        <f>AVERAGE(Sheet1!M2329:M2372)</f>
        <v>15.460992424242422</v>
      </c>
      <c r="D27">
        <f>STDEV(Sheet1!M2329:M2372)</f>
        <v>8.7100957317512879</v>
      </c>
      <c r="E27">
        <f>Sheet1!F2329</f>
        <v>1209.663</v>
      </c>
      <c r="F27" t="s">
        <v>28</v>
      </c>
      <c r="G27" t="s">
        <v>52</v>
      </c>
      <c r="H27" s="47">
        <v>2022</v>
      </c>
      <c r="I27">
        <v>44</v>
      </c>
      <c r="J27" s="1">
        <v>1</v>
      </c>
      <c r="K27">
        <f>MAX(Sheet1!$M$2329:$M$2372)</f>
        <v>28.360333333333333</v>
      </c>
      <c r="L27">
        <f>MIN(Sheet1!$M$2329:$M$2372)</f>
        <v>3.05</v>
      </c>
    </row>
    <row r="28" spans="1:18" x14ac:dyDescent="0.2">
      <c r="H28" s="47"/>
      <c r="J28" s="1"/>
    </row>
    <row r="29" spans="1:18" x14ac:dyDescent="0.2">
      <c r="A29" t="s">
        <v>38</v>
      </c>
      <c r="B29">
        <v>1</v>
      </c>
      <c r="C29">
        <f>AVERAGE(Sheet1!M867:M912)</f>
        <v>19.969505434782604</v>
      </c>
      <c r="D29">
        <f>STDEV(Sheet1!M867:M912)</f>
        <v>10.627503247665306</v>
      </c>
      <c r="E29">
        <f>Sheet1!F867</f>
        <v>1323.5740000000001</v>
      </c>
      <c r="F29" t="s">
        <v>28</v>
      </c>
      <c r="G29" t="s">
        <v>54</v>
      </c>
      <c r="H29" s="47">
        <v>2022</v>
      </c>
      <c r="I29">
        <v>46</v>
      </c>
      <c r="J29" s="1">
        <v>2</v>
      </c>
      <c r="K29">
        <f>MAX(Sheet1!$M$867:$M$912)</f>
        <v>33.061500000000002</v>
      </c>
      <c r="L29">
        <f>MIN(Sheet1!$M$867:$M$912)</f>
        <v>2.67225</v>
      </c>
    </row>
    <row r="30" spans="1:18" x14ac:dyDescent="0.2">
      <c r="A30" t="s">
        <v>39</v>
      </c>
      <c r="B30">
        <v>5</v>
      </c>
      <c r="C30">
        <f>AVERAGE(Sheet1!$M1196:$M1213)</f>
        <v>13.983009259259259</v>
      </c>
      <c r="D30">
        <f>STDEV(Sheet1!$M1196:$M1213)</f>
        <v>7.8470613113295773</v>
      </c>
      <c r="E30">
        <f>Sheet1!F1196</f>
        <v>452.08499999999998</v>
      </c>
      <c r="F30" t="s">
        <v>28</v>
      </c>
      <c r="G30" t="s">
        <v>54</v>
      </c>
      <c r="H30" s="47">
        <v>2016</v>
      </c>
      <c r="I30">
        <v>18</v>
      </c>
      <c r="J30" s="55">
        <v>2</v>
      </c>
      <c r="K30">
        <f>MAX(Sheet1!$M$1196:$M$1213)</f>
        <v>25.011333333333337</v>
      </c>
      <c r="L30">
        <f>MIN(Sheet1!$M$1196:$M$1213)</f>
        <v>3.2703333333333333</v>
      </c>
    </row>
    <row r="31" spans="1:18" x14ac:dyDescent="0.2">
      <c r="A31" t="s">
        <v>39</v>
      </c>
      <c r="B31">
        <v>4</v>
      </c>
      <c r="C31">
        <f>AVERAGE(Sheet1!$M1167:$M1195)</f>
        <v>14.756109195402297</v>
      </c>
      <c r="D31">
        <f>STDEV(Sheet1!$M1167:$M1195)</f>
        <v>8.399339448030771</v>
      </c>
      <c r="E31">
        <f>Sheet1!F1167</f>
        <v>420.935</v>
      </c>
      <c r="F31" t="s">
        <v>28</v>
      </c>
      <c r="G31" t="s">
        <v>54</v>
      </c>
      <c r="H31" s="47">
        <v>2017</v>
      </c>
      <c r="I31">
        <v>29</v>
      </c>
      <c r="J31" s="1">
        <v>2</v>
      </c>
      <c r="K31">
        <f>MAX(Sheet1!$M$1167:$M$1195)</f>
        <v>32.321333333333335</v>
      </c>
      <c r="L31">
        <f>MIN(Sheet1!$M$1167:$M$1195)</f>
        <v>3.0190000000000001</v>
      </c>
    </row>
    <row r="32" spans="1:18" x14ac:dyDescent="0.2">
      <c r="A32" s="52" t="s">
        <v>64</v>
      </c>
      <c r="B32" s="52">
        <v>5</v>
      </c>
      <c r="C32" s="52">
        <f>AVERAGE(Sheet1!$M4192:$M4240)</f>
        <v>21.860132653061225</v>
      </c>
      <c r="D32" s="52">
        <f>STDEV(Sheet1!$M4192:$M4240)</f>
        <v>10.188186085167212</v>
      </c>
      <c r="E32" s="52">
        <f>Sheet1!F4192</f>
        <v>1439.4649999999999</v>
      </c>
      <c r="F32" t="s">
        <v>28</v>
      </c>
      <c r="G32" t="s">
        <v>54</v>
      </c>
      <c r="H32" s="47">
        <v>2017</v>
      </c>
      <c r="I32">
        <v>49</v>
      </c>
      <c r="J32" s="1">
        <v>2</v>
      </c>
      <c r="K32">
        <f>MAX(Sheet1!$M$4192:$M$4240)</f>
        <v>34.360500000000002</v>
      </c>
      <c r="L32">
        <f>MIN(Sheet1!$M$4192:$M$4240)</f>
        <v>1.5089999999999999</v>
      </c>
    </row>
    <row r="33" spans="1:12" x14ac:dyDescent="0.2">
      <c r="A33" t="s">
        <v>40</v>
      </c>
      <c r="B33">
        <v>5</v>
      </c>
      <c r="C33">
        <f>AVERAGE(Sheet1!$M1366:$M1396)</f>
        <v>24.165247311827951</v>
      </c>
      <c r="D33">
        <f>STDEV(Sheet1!$M1366:$M1396)</f>
        <v>10.598888840421584</v>
      </c>
      <c r="E33">
        <f>Sheet1!F1366</f>
        <v>1064.7670000000001</v>
      </c>
      <c r="F33" t="s">
        <v>28</v>
      </c>
      <c r="G33" t="s">
        <v>54</v>
      </c>
      <c r="H33" s="47">
        <v>2017</v>
      </c>
      <c r="I33">
        <v>31</v>
      </c>
      <c r="J33" s="55">
        <v>2</v>
      </c>
      <c r="K33">
        <f>MAX(Sheet1!$M$1366:$M$1396)</f>
        <v>37.247999999999998</v>
      </c>
      <c r="L33">
        <f>MIN(Sheet1!$M$1366:$M$1396)</f>
        <v>3.3959999999999999</v>
      </c>
    </row>
    <row r="34" spans="1:12" x14ac:dyDescent="0.2">
      <c r="A34" t="s">
        <v>38</v>
      </c>
      <c r="B34">
        <v>5</v>
      </c>
      <c r="C34">
        <f>AVERAGE(Sheet1!M1027:M1083)</f>
        <v>20.377369883040931</v>
      </c>
      <c r="D34">
        <f>STDEV(Sheet1!M1027:M1083)</f>
        <v>12.436044629883847</v>
      </c>
      <c r="E34">
        <f>Sheet1!F1027</f>
        <v>1627.5819999999999</v>
      </c>
      <c r="F34" t="s">
        <v>28</v>
      </c>
      <c r="G34" t="s">
        <v>54</v>
      </c>
      <c r="H34" s="47">
        <v>2018</v>
      </c>
      <c r="I34">
        <v>57</v>
      </c>
      <c r="J34" s="1">
        <v>2</v>
      </c>
      <c r="K34">
        <f>MAX(Sheet1!$M$1027:$M$1083)</f>
        <v>35.784749999999995</v>
      </c>
      <c r="L34">
        <f>MIN(Sheet1!$M$1027:$M$1083)</f>
        <v>1.5089999999999999</v>
      </c>
    </row>
    <row r="35" spans="1:12" x14ac:dyDescent="0.2">
      <c r="A35" t="s">
        <v>39</v>
      </c>
      <c r="B35">
        <v>3</v>
      </c>
      <c r="C35">
        <f>AVERAGE(Sheet1!M1143:M1166)</f>
        <v>16.757326388888888</v>
      </c>
      <c r="D35">
        <f>STDEV(Sheet1!M1143:M1166)</f>
        <v>9.0738561667825071</v>
      </c>
      <c r="E35">
        <f>Sheet1!F1143</f>
        <v>639.04499999999996</v>
      </c>
      <c r="F35" t="s">
        <v>28</v>
      </c>
      <c r="G35" t="s">
        <v>54</v>
      </c>
      <c r="H35" s="47">
        <v>2018</v>
      </c>
      <c r="I35">
        <v>24</v>
      </c>
      <c r="J35" s="55">
        <v>2</v>
      </c>
      <c r="K35">
        <f>MAX(Sheet1!$M$1143:$M$1166)</f>
        <v>28.098666666666663</v>
      </c>
      <c r="L35">
        <f>MIN(Sheet1!$M$1143:$M$1166)</f>
        <v>3.1395</v>
      </c>
    </row>
    <row r="36" spans="1:12" x14ac:dyDescent="0.2">
      <c r="A36" s="52" t="s">
        <v>64</v>
      </c>
      <c r="B36" s="52">
        <v>4</v>
      </c>
      <c r="C36" s="52">
        <f>AVERAGE(Sheet1!$M4125:$M4191)</f>
        <v>14.991074626865675</v>
      </c>
      <c r="D36" s="52">
        <f>STDEV(Sheet1!$M4125:$M4191)</f>
        <v>10.976248257602784</v>
      </c>
      <c r="E36" s="52">
        <f>Sheet1!F4125</f>
        <v>1788.0309999999999</v>
      </c>
      <c r="F36" t="s">
        <v>28</v>
      </c>
      <c r="G36" t="s">
        <v>54</v>
      </c>
      <c r="H36" s="47">
        <v>2018</v>
      </c>
      <c r="I36">
        <v>67</v>
      </c>
      <c r="J36" s="55">
        <v>2</v>
      </c>
      <c r="K36">
        <f>MAX(Sheet1!$M$4125:$M$4191)</f>
        <v>37.811999999999998</v>
      </c>
      <c r="L36">
        <f>MIN(Sheet1!$M$4125:$M$4191)</f>
        <v>1.5985</v>
      </c>
    </row>
    <row r="37" spans="1:12" x14ac:dyDescent="0.2">
      <c r="A37" t="s">
        <v>40</v>
      </c>
      <c r="B37">
        <v>4</v>
      </c>
      <c r="C37">
        <f>AVERAGE(Sheet1!$M1326:$M1365)</f>
        <v>24.4359875</v>
      </c>
      <c r="D37">
        <f>STDEV(Sheet1!$M1326:$M1365)</f>
        <v>10.619859891338635</v>
      </c>
      <c r="E37">
        <f>Sheet1!F1326</f>
        <v>1274.0309999999999</v>
      </c>
      <c r="F37" t="s">
        <v>28</v>
      </c>
      <c r="G37" t="s">
        <v>54</v>
      </c>
      <c r="H37" s="47">
        <v>2018</v>
      </c>
      <c r="I37">
        <v>40</v>
      </c>
      <c r="J37" s="1">
        <v>2</v>
      </c>
      <c r="K37">
        <f>MAX(Sheet1!$M$1326:$M$1365)</f>
        <v>40.285333333333334</v>
      </c>
      <c r="L37">
        <f>MIN(Sheet1!$M$1326:$M$1365)</f>
        <v>2.2640000000000002</v>
      </c>
    </row>
    <row r="38" spans="1:12" x14ac:dyDescent="0.2">
      <c r="A38" t="s">
        <v>59</v>
      </c>
      <c r="B38">
        <v>3</v>
      </c>
      <c r="C38">
        <f>AVERAGE(Sheet1!$M2989:$M3088)</f>
        <v>13.541279999999997</v>
      </c>
      <c r="D38">
        <f>STDEV(Sheet1!$M2989:$M3088)</f>
        <v>8.8310435174829056</v>
      </c>
      <c r="E38">
        <f>Sheet1!F2989</f>
        <v>2620.4279999999999</v>
      </c>
      <c r="F38" t="s">
        <v>28</v>
      </c>
      <c r="G38" t="s">
        <v>54</v>
      </c>
      <c r="H38" s="47">
        <v>2018</v>
      </c>
      <c r="I38">
        <v>100</v>
      </c>
      <c r="J38" s="1">
        <v>2</v>
      </c>
      <c r="K38">
        <f>MAX(Sheet1!$M$2989:$M$3088)</f>
        <v>36.666499999999999</v>
      </c>
      <c r="L38">
        <f>MIN(Sheet1!$M$2989:$M$3088)</f>
        <v>4.9324999999999992</v>
      </c>
    </row>
    <row r="39" spans="1:12" x14ac:dyDescent="0.2">
      <c r="A39" t="s">
        <v>38</v>
      </c>
      <c r="B39">
        <v>4</v>
      </c>
      <c r="C39">
        <f>AVERAGE(Sheet1!M970:M1026)</f>
        <v>20.470963450292398</v>
      </c>
      <c r="D39">
        <f>STDEV(Sheet1!M970:M1026)</f>
        <v>10.749539676017944</v>
      </c>
      <c r="E39">
        <f>Sheet1!F970</f>
        <v>1538.623</v>
      </c>
      <c r="F39" t="s">
        <v>28</v>
      </c>
      <c r="G39" t="s">
        <v>54</v>
      </c>
      <c r="H39" s="47">
        <v>2019</v>
      </c>
      <c r="I39">
        <v>57</v>
      </c>
      <c r="J39" s="55">
        <v>2</v>
      </c>
      <c r="K39">
        <f>MAX(Sheet1!$M$970:$M$1026)</f>
        <v>38.192750000000004</v>
      </c>
      <c r="L39">
        <f>MIN(Sheet1!$M$970:$M$1026)</f>
        <v>1.1319999999999999</v>
      </c>
    </row>
    <row r="40" spans="1:12" x14ac:dyDescent="0.2">
      <c r="A40" t="s">
        <v>39</v>
      </c>
      <c r="B40">
        <v>2</v>
      </c>
      <c r="C40">
        <f>AVERAGE(Sheet1!M1110:M1142)</f>
        <v>17.243388888888887</v>
      </c>
      <c r="D40">
        <f>STDEV(Sheet1!M1110:M1142)</f>
        <v>7.745380991214958</v>
      </c>
      <c r="E40">
        <f>Sheet1!F1110</f>
        <v>629.78</v>
      </c>
      <c r="F40" t="s">
        <v>28</v>
      </c>
      <c r="G40" t="s">
        <v>54</v>
      </c>
      <c r="H40" s="47">
        <v>2019</v>
      </c>
      <c r="I40">
        <v>32</v>
      </c>
      <c r="J40" s="1">
        <v>2</v>
      </c>
      <c r="K40">
        <f>MAX(Sheet1!$M$1110:$M$1142)</f>
        <v>27.082666666666665</v>
      </c>
      <c r="L40">
        <f>MIN(Sheet1!$M$1110:$M$1142)</f>
        <v>2.0126666666666666</v>
      </c>
    </row>
    <row r="41" spans="1:12" x14ac:dyDescent="0.2">
      <c r="A41" s="52" t="s">
        <v>64</v>
      </c>
      <c r="B41" s="52">
        <v>3</v>
      </c>
      <c r="C41" s="52">
        <f>AVERAGE(Sheet1!$M4041:$M4124)</f>
        <v>17.729214285714285</v>
      </c>
      <c r="D41" s="52">
        <f>STDEV(Sheet1!$M4041:$M4124)</f>
        <v>8.7688024670727156</v>
      </c>
      <c r="E41" s="52">
        <f>Sheet1!F4041</f>
        <v>2419.83</v>
      </c>
      <c r="F41" t="s">
        <v>28</v>
      </c>
      <c r="G41" t="s">
        <v>54</v>
      </c>
      <c r="H41" s="47">
        <v>2019</v>
      </c>
      <c r="I41">
        <v>84</v>
      </c>
      <c r="J41" s="1">
        <v>2</v>
      </c>
      <c r="K41">
        <f>MAX(Sheet1!$M$4041:$M$4124)</f>
        <v>30.683500000000002</v>
      </c>
      <c r="L41">
        <f>MIN(Sheet1!$M$4041:$M$4124)</f>
        <v>3.4275000000000002</v>
      </c>
    </row>
    <row r="42" spans="1:12" x14ac:dyDescent="0.2">
      <c r="A42" t="s">
        <v>40</v>
      </c>
      <c r="B42">
        <v>3</v>
      </c>
      <c r="C42">
        <f>AVERAGE(Sheet1!$M1290:$M1325)</f>
        <v>27.155476851851851</v>
      </c>
      <c r="D42">
        <f>STDEV(Sheet1!$M1290:$M1325)</f>
        <v>10.604616527731796</v>
      </c>
      <c r="E42">
        <f>Sheet1!F1290</f>
        <v>1309.3140000000001</v>
      </c>
      <c r="F42" t="s">
        <v>28</v>
      </c>
      <c r="G42" t="s">
        <v>54</v>
      </c>
      <c r="H42" s="47">
        <v>2019</v>
      </c>
      <c r="I42">
        <v>36</v>
      </c>
      <c r="J42" s="55">
        <v>2</v>
      </c>
      <c r="K42">
        <f>MAX(Sheet1!$M$1290:$M$1325)</f>
        <v>39.15</v>
      </c>
      <c r="L42">
        <f>MIN(Sheet1!$M$1290:$M$1325)</f>
        <v>6.0376666666666665</v>
      </c>
    </row>
    <row r="43" spans="1:12" x14ac:dyDescent="0.2">
      <c r="A43" t="s">
        <v>59</v>
      </c>
      <c r="B43">
        <v>2</v>
      </c>
      <c r="C43">
        <f>AVERAGE(Sheet1!$M2858:$M2988)</f>
        <v>20.005875318066156</v>
      </c>
      <c r="D43">
        <f>STDEV(Sheet1!$M2858:$M2988)</f>
        <v>10.078924317802617</v>
      </c>
      <c r="E43">
        <f>Sheet1!F2858</f>
        <v>3872.0189999999998</v>
      </c>
      <c r="F43" t="s">
        <v>28</v>
      </c>
      <c r="G43" t="s">
        <v>54</v>
      </c>
      <c r="H43" s="47">
        <v>2019</v>
      </c>
      <c r="I43">
        <v>131</v>
      </c>
      <c r="J43" s="55">
        <v>2</v>
      </c>
      <c r="K43">
        <f>MAX(Sheet1!$M$2858:$M$2988)</f>
        <v>39.519666666666666</v>
      </c>
      <c r="L43">
        <f>MIN(Sheet1!$M$2858:$M$2988)</f>
        <v>3.7733333333333334</v>
      </c>
    </row>
    <row r="44" spans="1:12" x14ac:dyDescent="0.2">
      <c r="A44" t="s">
        <v>38</v>
      </c>
      <c r="B44">
        <v>3</v>
      </c>
      <c r="C44">
        <f>AVERAGE(Sheet1!M945:M969)</f>
        <v>17.374449999999996</v>
      </c>
      <c r="D44">
        <f>STDEV(Sheet1!M945:M969)</f>
        <v>10.712472438461242</v>
      </c>
      <c r="E44">
        <f>Sheet1!F945</f>
        <v>638.173</v>
      </c>
      <c r="F44" t="s">
        <v>28</v>
      </c>
      <c r="G44" t="s">
        <v>54</v>
      </c>
      <c r="H44" s="47">
        <v>2020</v>
      </c>
      <c r="I44">
        <v>25</v>
      </c>
      <c r="J44" s="1">
        <v>2</v>
      </c>
      <c r="K44">
        <f>MAX(Sheet1!$M$945:$M$969)</f>
        <v>31.945250000000001</v>
      </c>
      <c r="L44">
        <f>MIN(Sheet1!$M$945:$M$969)</f>
        <v>2.2640000000000002</v>
      </c>
    </row>
    <row r="45" spans="1:12" x14ac:dyDescent="0.2">
      <c r="A45" t="s">
        <v>39</v>
      </c>
      <c r="B45">
        <v>1</v>
      </c>
      <c r="C45">
        <f>AVERAGE(Sheet1!M1084:M1109)</f>
        <v>17.211275641025644</v>
      </c>
      <c r="D45">
        <f>STDEV(Sheet1!M1084:M1109)</f>
        <v>9.3910904207649342</v>
      </c>
      <c r="E45">
        <f>Sheet1!F1084</f>
        <v>829.447</v>
      </c>
      <c r="F45" t="s">
        <v>28</v>
      </c>
      <c r="G45" t="s">
        <v>54</v>
      </c>
      <c r="H45" s="47">
        <v>2020</v>
      </c>
      <c r="I45">
        <v>26</v>
      </c>
      <c r="J45" s="55">
        <v>2</v>
      </c>
      <c r="K45">
        <f>MAX(Sheet1!$M$1084:$M$1109)</f>
        <v>30.003</v>
      </c>
      <c r="L45">
        <f>MIN(Sheet1!$M$1084:$M$1109)</f>
        <v>3.4335</v>
      </c>
    </row>
    <row r="46" spans="1:12" x14ac:dyDescent="0.2">
      <c r="A46" s="52" t="s">
        <v>64</v>
      </c>
      <c r="B46" s="52">
        <v>2</v>
      </c>
      <c r="C46" s="52">
        <f>AVERAGE(Sheet1!$M3953:$M4040)</f>
        <v>19.095076704545463</v>
      </c>
      <c r="D46" s="52">
        <f>STDEV(Sheet1!$M3953:$M4040)</f>
        <v>9.9329618926944896</v>
      </c>
      <c r="E46" s="52">
        <f>Sheet1!F3953</f>
        <v>2565.377</v>
      </c>
      <c r="F46" t="s">
        <v>28</v>
      </c>
      <c r="G46" t="s">
        <v>54</v>
      </c>
      <c r="H46" s="47">
        <v>2020</v>
      </c>
      <c r="I46">
        <v>88</v>
      </c>
      <c r="J46" s="55">
        <v>2</v>
      </c>
      <c r="K46">
        <f>MAX(Sheet1!$M$3953:$M$4040)</f>
        <v>36.508000000000003</v>
      </c>
      <c r="L46">
        <f>MIN(Sheet1!$M$3953:$M$4040)</f>
        <v>0.755</v>
      </c>
    </row>
    <row r="47" spans="1:12" x14ac:dyDescent="0.2">
      <c r="A47" t="s">
        <v>40</v>
      </c>
      <c r="B47">
        <v>2</v>
      </c>
      <c r="C47">
        <f>AVERAGE(Sheet1!$M1247:$M1289)</f>
        <v>23.061468992248059</v>
      </c>
      <c r="D47">
        <f>STDEV(Sheet1!$M1247:$M1289)</f>
        <v>12.078368490044133</v>
      </c>
      <c r="E47">
        <f>Sheet1!F1247</f>
        <v>1445.7270000000001</v>
      </c>
      <c r="F47" t="s">
        <v>28</v>
      </c>
      <c r="G47" t="s">
        <v>54</v>
      </c>
      <c r="H47" s="47">
        <v>2020</v>
      </c>
      <c r="I47">
        <v>43</v>
      </c>
      <c r="J47" s="1">
        <v>2</v>
      </c>
      <c r="K47">
        <f>MAX(Sheet1!$M$1247:$M$1289)</f>
        <v>40.030666666666669</v>
      </c>
      <c r="L47">
        <f>MIN(Sheet1!$M$1247:$M$1289)</f>
        <v>1.5089999999999999</v>
      </c>
    </row>
    <row r="48" spans="1:12" x14ac:dyDescent="0.2">
      <c r="A48" t="s">
        <v>59</v>
      </c>
      <c r="B48">
        <v>1</v>
      </c>
      <c r="C48">
        <f>AVERAGE(Sheet1!$M2752:$M2850)</f>
        <v>19.122547201575504</v>
      </c>
      <c r="D48">
        <f>STDEV(Sheet1!$M2752:$M2850)</f>
        <v>11.711656451002749</v>
      </c>
      <c r="E48">
        <f>Sheet1!F2752</f>
        <v>2967.5532075471697</v>
      </c>
      <c r="F48" t="s">
        <v>28</v>
      </c>
      <c r="G48" t="s">
        <v>54</v>
      </c>
      <c r="H48" s="47">
        <v>2020</v>
      </c>
      <c r="I48">
        <v>106</v>
      </c>
      <c r="J48" s="1">
        <v>2</v>
      </c>
      <c r="K48">
        <f>MAX(Sheet1!$M$2752:$M$2857)</f>
        <v>40.017556603773585</v>
      </c>
      <c r="L48">
        <f>MIN(Sheet1!$M$2752:$M$2857)</f>
        <v>1.1319999999999999</v>
      </c>
    </row>
    <row r="49" spans="1:12" x14ac:dyDescent="0.2">
      <c r="A49" t="s">
        <v>38</v>
      </c>
      <c r="B49">
        <v>2</v>
      </c>
      <c r="C49">
        <f>AVERAGE(Sheet1!M913:M944)</f>
        <v>17.682638020833334</v>
      </c>
      <c r="D49">
        <f>STDEV(Sheet1!M913:M944)</f>
        <v>10.014353204419722</v>
      </c>
      <c r="E49">
        <f>Sheet1!F913</f>
        <v>796.27599999999995</v>
      </c>
      <c r="F49" t="s">
        <v>28</v>
      </c>
      <c r="G49" t="s">
        <v>54</v>
      </c>
      <c r="H49" s="47">
        <v>2021</v>
      </c>
      <c r="I49" s="53">
        <v>32</v>
      </c>
      <c r="J49" s="55">
        <v>2</v>
      </c>
      <c r="K49">
        <f>MAX(Sheet1!$M$913:$M$944)</f>
        <v>30.267000000000003</v>
      </c>
      <c r="L49">
        <f>MIN(Sheet1!$M$913:$M$944)</f>
        <v>1.8203333333333334</v>
      </c>
    </row>
    <row r="50" spans="1:12" x14ac:dyDescent="0.2">
      <c r="A50" s="52" t="s">
        <v>64</v>
      </c>
      <c r="B50" s="52">
        <v>1</v>
      </c>
      <c r="C50" s="52">
        <f>AVERAGE(Sheet1!$M3884:$M3952)</f>
        <v>17.280456521739126</v>
      </c>
      <c r="D50" s="52">
        <f>STDEV(Sheet1!$M3884:$M3952)</f>
        <v>9.5834021550662793</v>
      </c>
      <c r="E50" s="52">
        <f>Sheet1!F3884</f>
        <v>1849.748</v>
      </c>
      <c r="F50" t="s">
        <v>28</v>
      </c>
      <c r="G50" t="s">
        <v>54</v>
      </c>
      <c r="H50" s="47">
        <v>2021</v>
      </c>
      <c r="I50">
        <v>69</v>
      </c>
      <c r="J50" s="1">
        <v>2</v>
      </c>
      <c r="K50">
        <f>MAX(Sheet1!$M$3884:$M$3952)</f>
        <v>31.746500000000001</v>
      </c>
      <c r="L50">
        <f>MIN(Sheet1!$M$3884:$M$3952)</f>
        <v>1.5089999999999999</v>
      </c>
    </row>
    <row r="51" spans="1:12" x14ac:dyDescent="0.2">
      <c r="A51" t="s">
        <v>40</v>
      </c>
      <c r="B51">
        <v>1</v>
      </c>
      <c r="C51">
        <f>AVERAGE(Sheet1!$M1214:$M1246)</f>
        <v>23.764136363636368</v>
      </c>
      <c r="D51">
        <f>STDEV(Sheet1!$M1214:$M1246)</f>
        <v>13.426802852866619</v>
      </c>
      <c r="E51">
        <f>Sheet1!F1214</f>
        <v>1100.9739999999999</v>
      </c>
      <c r="F51" t="s">
        <v>28</v>
      </c>
      <c r="G51" t="s">
        <v>54</v>
      </c>
      <c r="H51" s="47">
        <v>2021</v>
      </c>
      <c r="I51">
        <v>33</v>
      </c>
      <c r="J51" s="55">
        <v>2</v>
      </c>
      <c r="K51">
        <f>MAX(Sheet1!$M$1214:$M$1246)</f>
        <v>42.308666666666667</v>
      </c>
      <c r="L51">
        <f>MIN(Sheet1!$M$1214:$M$1246)</f>
        <v>3.0190000000000001</v>
      </c>
    </row>
    <row r="52" spans="1:12" x14ac:dyDescent="0.2">
      <c r="H52" s="47"/>
      <c r="J52" s="1"/>
    </row>
    <row r="53" spans="1:12" x14ac:dyDescent="0.2">
      <c r="A53" t="s">
        <v>19</v>
      </c>
      <c r="B53">
        <v>8</v>
      </c>
      <c r="C53">
        <f>AVERAGE(Sheet1!$Q314:$Q323)</f>
        <v>13.853288050314466</v>
      </c>
      <c r="D53">
        <f>STDEV(Sheet1!$Q314:$Q323)</f>
        <v>5.6088403513829306</v>
      </c>
      <c r="E53">
        <f>Sheet1!V196</f>
        <v>200.31320754716984</v>
      </c>
      <c r="F53" t="s">
        <v>20</v>
      </c>
      <c r="G53" t="s">
        <v>55</v>
      </c>
      <c r="H53" s="47">
        <v>2015</v>
      </c>
      <c r="I53">
        <v>10</v>
      </c>
      <c r="J53" s="1">
        <v>3</v>
      </c>
      <c r="K53">
        <f>MAX(Sheet1!$Q$314:$Q$323)</f>
        <v>19.473358490566039</v>
      </c>
      <c r="L53">
        <f>MIN(Sheet1!$Q$314:$Q$323)</f>
        <v>3.2952452830188688</v>
      </c>
    </row>
    <row r="54" spans="1:12" x14ac:dyDescent="0.2">
      <c r="A54" t="s">
        <v>19</v>
      </c>
      <c r="B54">
        <v>7</v>
      </c>
      <c r="C54">
        <f>AVERAGE(Sheet1!$Q307:$Q313)</f>
        <v>14.568991913746631</v>
      </c>
      <c r="D54">
        <f>STDEV(Sheet1!$Q307:$Q313)</f>
        <v>8.4965194554797758</v>
      </c>
      <c r="E54">
        <f>Sheet1!V195</f>
        <v>131.14037735849055</v>
      </c>
      <c r="F54" t="s">
        <v>20</v>
      </c>
      <c r="G54" t="s">
        <v>55</v>
      </c>
      <c r="H54" s="47">
        <v>2016</v>
      </c>
      <c r="I54">
        <v>7</v>
      </c>
      <c r="J54" s="1">
        <v>3</v>
      </c>
      <c r="K54">
        <f>MAX(Sheet1!$Q$307:$Q$313)</f>
        <v>24.246339622641514</v>
      </c>
      <c r="L54">
        <f>MIN(Sheet1!$Q$307:$Q$313)</f>
        <v>3.7760000000000007</v>
      </c>
    </row>
    <row r="55" spans="1:12" x14ac:dyDescent="0.2">
      <c r="A55" t="s">
        <v>60</v>
      </c>
      <c r="B55">
        <v>5</v>
      </c>
      <c r="C55">
        <f>AVERAGE(Sheet1!$M3166:$M3179)</f>
        <v>16.87145238095238</v>
      </c>
      <c r="D55">
        <f>STDEV(Sheet1!$M3166:$M3179)</f>
        <v>8.9153320521516264</v>
      </c>
      <c r="E55">
        <f>Sheet1!F3166</f>
        <v>352.505</v>
      </c>
      <c r="F55" t="s">
        <v>20</v>
      </c>
      <c r="G55" t="s">
        <v>55</v>
      </c>
      <c r="H55" s="47">
        <v>2016</v>
      </c>
      <c r="I55" s="53">
        <v>14</v>
      </c>
      <c r="J55" s="1">
        <v>3</v>
      </c>
      <c r="K55">
        <f>MAX(Sheet1!$M$3166:$M$3179)</f>
        <v>29.981666666666669</v>
      </c>
      <c r="L55">
        <f>MIN(Sheet1!$M$3166:$M$3179)</f>
        <v>1.7609999999999999</v>
      </c>
    </row>
    <row r="56" spans="1:12" x14ac:dyDescent="0.2">
      <c r="A56" t="s">
        <v>19</v>
      </c>
      <c r="B56">
        <v>6</v>
      </c>
      <c r="C56">
        <f>AVERAGE(Sheet1!$Q295:$Q306)</f>
        <v>16.094188679245285</v>
      </c>
      <c r="D56">
        <f>STDEV(Sheet1!$Q295:$Q306)</f>
        <v>6.2724703050312831</v>
      </c>
      <c r="E56">
        <f>Sheet1!V194</f>
        <v>257.57509433962264</v>
      </c>
      <c r="F56" t="s">
        <v>20</v>
      </c>
      <c r="G56" t="s">
        <v>55</v>
      </c>
      <c r="H56" s="47">
        <v>2017</v>
      </c>
      <c r="I56">
        <v>12</v>
      </c>
      <c r="J56" s="1">
        <v>3</v>
      </c>
      <c r="K56">
        <f>MAX(Sheet1!$Q$295:$Q$306)</f>
        <v>22.931320754716985</v>
      </c>
      <c r="L56">
        <f>MIN(Sheet1!$Q$295:$Q$306)</f>
        <v>3.6626415094339624</v>
      </c>
    </row>
    <row r="57" spans="1:12" x14ac:dyDescent="0.2">
      <c r="A57" t="s">
        <v>58</v>
      </c>
      <c r="B57">
        <v>5</v>
      </c>
      <c r="C57">
        <f>AVERAGE(Sheet1!$M2716:$M2751)</f>
        <v>17.857754629629632</v>
      </c>
      <c r="D57">
        <f>STDEV(Sheet1!$M2716:$M2751)</f>
        <v>7.6766712393227099</v>
      </c>
      <c r="E57">
        <f>Sheet1!F2716</f>
        <v>971.39</v>
      </c>
      <c r="F57" t="s">
        <v>20</v>
      </c>
      <c r="G57" t="s">
        <v>55</v>
      </c>
      <c r="H57" s="47">
        <v>2017</v>
      </c>
      <c r="I57">
        <v>36</v>
      </c>
      <c r="J57" s="1">
        <v>3</v>
      </c>
      <c r="K57">
        <f>MAX(Sheet1!$M$2716:$M$2751)</f>
        <v>28.942999999999998</v>
      </c>
      <c r="L57">
        <f>MIN(Sheet1!$M$2716:$M$2751)</f>
        <v>1.8864999999999998</v>
      </c>
    </row>
    <row r="58" spans="1:12" x14ac:dyDescent="0.2">
      <c r="A58" t="s">
        <v>60</v>
      </c>
      <c r="B58">
        <v>4</v>
      </c>
      <c r="C58">
        <f>AVERAGE(Sheet1!$M3152:$M3165)</f>
        <v>18.013833333333331</v>
      </c>
      <c r="D58">
        <f>STDEV(Sheet1!$M3152:$M3165)</f>
        <v>7.6141405910431548</v>
      </c>
      <c r="E58">
        <f>Sheet1!F3152</f>
        <v>358.69400000000002</v>
      </c>
      <c r="F58" t="s">
        <v>20</v>
      </c>
      <c r="G58" t="s">
        <v>55</v>
      </c>
      <c r="H58" s="47">
        <v>2017</v>
      </c>
      <c r="I58">
        <v>14</v>
      </c>
      <c r="J58" s="1">
        <v>3</v>
      </c>
      <c r="K58">
        <f>MAX(Sheet1!$M$3152:$M$3165)</f>
        <v>29.093</v>
      </c>
      <c r="L58">
        <f>MIN(Sheet1!$M$3152:$M$3165)</f>
        <v>3.6079999999999997</v>
      </c>
    </row>
    <row r="59" spans="1:12" x14ac:dyDescent="0.2">
      <c r="A59" t="s">
        <v>34</v>
      </c>
      <c r="B59">
        <v>5</v>
      </c>
      <c r="C59">
        <f>AVERAGE(Sheet1!$M550:$M566)</f>
        <v>21.582156862745098</v>
      </c>
      <c r="D59">
        <f>STDEV(Sheet1!$M550:$M566)</f>
        <v>13.947701536612106</v>
      </c>
      <c r="E59">
        <f>Sheet1!F550</f>
        <v>506.30500000000001</v>
      </c>
      <c r="F59" t="s">
        <v>20</v>
      </c>
      <c r="G59" t="s">
        <v>55</v>
      </c>
      <c r="H59" s="47">
        <v>2017</v>
      </c>
      <c r="I59">
        <v>17</v>
      </c>
      <c r="J59" s="1">
        <v>3</v>
      </c>
      <c r="K59">
        <f>MAX(Sheet1!$M$550:$M$566)</f>
        <v>39.120666666666665</v>
      </c>
      <c r="L59">
        <f>MIN(Sheet1!$M$550:$M$566)</f>
        <v>3.774</v>
      </c>
    </row>
    <row r="60" spans="1:12" x14ac:dyDescent="0.2">
      <c r="A60" t="s">
        <v>36</v>
      </c>
      <c r="B60">
        <v>5</v>
      </c>
      <c r="C60">
        <f>AVERAGE(Sheet1!$Q148:$Q188)</f>
        <v>16.094876514802884</v>
      </c>
      <c r="D60">
        <f>STDEV(Sheet1!$Q148:$Q188)</f>
        <v>6.7810248008221299</v>
      </c>
      <c r="E60">
        <f>Sheet1!V7</f>
        <v>914.27169811320766</v>
      </c>
      <c r="F60" t="s">
        <v>20</v>
      </c>
      <c r="G60" t="s">
        <v>55</v>
      </c>
      <c r="H60" s="47">
        <v>2018</v>
      </c>
      <c r="I60">
        <v>41</v>
      </c>
      <c r="J60" s="1">
        <v>3</v>
      </c>
      <c r="K60">
        <f>MAX(Sheet1!$Q$148:$Q$188)</f>
        <v>27.343849056603773</v>
      </c>
      <c r="L60">
        <f>MIN(Sheet1!$Q$148:$Q$188)</f>
        <v>3.0433207547169814</v>
      </c>
    </row>
    <row r="61" spans="1:12" x14ac:dyDescent="0.2">
      <c r="A61" t="s">
        <v>19</v>
      </c>
      <c r="B61">
        <v>5</v>
      </c>
      <c r="C61">
        <f>AVERAGE(Sheet1!$Q280:$Q294)</f>
        <v>15.521469182389939</v>
      </c>
      <c r="D61">
        <f>STDEV(Sheet1!$Q280:$Q294)</f>
        <v>6.7684806333030574</v>
      </c>
      <c r="E61">
        <f>Sheet1!V193</f>
        <v>310.91622641509434</v>
      </c>
      <c r="F61" t="s">
        <v>20</v>
      </c>
      <c r="G61" t="s">
        <v>55</v>
      </c>
      <c r="H61" s="47">
        <v>2018</v>
      </c>
      <c r="I61">
        <v>15</v>
      </c>
      <c r="J61" s="1">
        <v>3</v>
      </c>
      <c r="K61">
        <f>MAX(Sheet1!$Q$280:$Q$294)</f>
        <v>22.858415094339623</v>
      </c>
      <c r="L61">
        <f>MIN(Sheet1!$Q$280:$Q$294)</f>
        <v>3.5213584905660378</v>
      </c>
    </row>
    <row r="62" spans="1:12" x14ac:dyDescent="0.2">
      <c r="A62" t="s">
        <v>58</v>
      </c>
      <c r="B62">
        <v>4</v>
      </c>
      <c r="C62">
        <f>AVERAGE(Sheet1!$M2694:$M2715)</f>
        <v>17.825833333333332</v>
      </c>
      <c r="D62">
        <f>STDEV(Sheet1!$M2694:$M2715)</f>
        <v>9.3936441051422754</v>
      </c>
      <c r="E62">
        <f>Sheet1!F2694</f>
        <v>574.27800000000002</v>
      </c>
      <c r="F62" t="s">
        <v>20</v>
      </c>
      <c r="G62" t="s">
        <v>55</v>
      </c>
      <c r="H62" s="47">
        <v>2018</v>
      </c>
      <c r="I62">
        <v>22</v>
      </c>
      <c r="J62" s="1">
        <v>3</v>
      </c>
      <c r="K62">
        <f>MAX(Sheet1!$M$2694:$M$2715)</f>
        <v>28.478666666666665</v>
      </c>
      <c r="L62">
        <f>MIN(Sheet1!$M$2694:$M$2715)</f>
        <v>2.5156666666666667</v>
      </c>
    </row>
    <row r="63" spans="1:12" x14ac:dyDescent="0.2">
      <c r="A63" t="s">
        <v>60</v>
      </c>
      <c r="B63">
        <v>3</v>
      </c>
      <c r="C63">
        <f>AVERAGE(Sheet1!$M3133:$M3151)</f>
        <v>14.272131578947368</v>
      </c>
      <c r="D63">
        <f>STDEV(Sheet1!$M3133:$M3151)</f>
        <v>7.6510909515375953</v>
      </c>
      <c r="E63">
        <f>Sheet1!F3133</f>
        <v>398.49299999999999</v>
      </c>
      <c r="F63" t="s">
        <v>20</v>
      </c>
      <c r="G63" t="s">
        <v>55</v>
      </c>
      <c r="H63" s="47">
        <v>2018</v>
      </c>
      <c r="I63">
        <v>19</v>
      </c>
      <c r="J63" s="1">
        <v>3</v>
      </c>
      <c r="K63">
        <f>MAX(Sheet1!$M$3133:$M$3151)</f>
        <v>24.694666666666667</v>
      </c>
      <c r="L63">
        <f>MIN(Sheet1!$M$3133:$M$3151)</f>
        <v>1.8864999999999998</v>
      </c>
    </row>
    <row r="64" spans="1:12" x14ac:dyDescent="0.2">
      <c r="A64" t="s">
        <v>61</v>
      </c>
      <c r="B64">
        <v>5</v>
      </c>
      <c r="C64">
        <f>AVERAGE(Sheet1!$M3233:$M3240)</f>
        <v>12.992458333333333</v>
      </c>
      <c r="D64">
        <f>STDEV(Sheet1!$M3233:$M3240)</f>
        <v>7.2756861680716982</v>
      </c>
      <c r="E64">
        <f>Sheet1!F3233</f>
        <v>151.31299999999999</v>
      </c>
      <c r="F64" t="s">
        <v>20</v>
      </c>
      <c r="G64" t="s">
        <v>55</v>
      </c>
      <c r="H64" s="47">
        <v>2018</v>
      </c>
      <c r="I64">
        <v>8</v>
      </c>
      <c r="J64" s="1">
        <v>3</v>
      </c>
      <c r="K64">
        <f>MAX(Sheet1!$M$3233:$M$3240)</f>
        <v>21.527000000000001</v>
      </c>
      <c r="L64">
        <f>MIN(Sheet1!$M$3233:$M$3240)</f>
        <v>3.0187500000000003</v>
      </c>
    </row>
    <row r="65" spans="1:12" x14ac:dyDescent="0.2">
      <c r="A65" t="s">
        <v>34</v>
      </c>
      <c r="B65">
        <v>4</v>
      </c>
      <c r="C65">
        <f>AVERAGE(Sheet1!$M534:$M549)</f>
        <v>19.201416666666667</v>
      </c>
      <c r="D65">
        <f>STDEV(Sheet1!$M534:$M549)</f>
        <v>11.829344708534508</v>
      </c>
      <c r="E65">
        <f>Sheet1!F534</f>
        <v>488.18099999999998</v>
      </c>
      <c r="F65" t="s">
        <v>20</v>
      </c>
      <c r="G65" t="s">
        <v>55</v>
      </c>
      <c r="H65" s="47">
        <v>2018</v>
      </c>
      <c r="I65">
        <v>16</v>
      </c>
      <c r="J65" s="1">
        <v>3</v>
      </c>
      <c r="K65">
        <f>MAX(Sheet1!$M$534:$M$549)</f>
        <v>35.93266666666667</v>
      </c>
      <c r="L65">
        <f>MIN(Sheet1!$M$534:$M$549)</f>
        <v>4.3034999999999997</v>
      </c>
    </row>
    <row r="66" spans="1:12" x14ac:dyDescent="0.2">
      <c r="A66" t="s">
        <v>36</v>
      </c>
      <c r="B66">
        <v>4</v>
      </c>
      <c r="C66">
        <f>AVERAGE(Sheet1!$Q112:$Q147)</f>
        <v>13.27748986722572</v>
      </c>
      <c r="D66">
        <f>STDEV(Sheet1!$Q112:$Q147)</f>
        <v>5.2471106019018405</v>
      </c>
      <c r="E66">
        <f>Sheet1!V6</f>
        <v>723.35018867924532</v>
      </c>
      <c r="F66" t="s">
        <v>20</v>
      </c>
      <c r="G66" t="s">
        <v>55</v>
      </c>
      <c r="H66" s="47">
        <v>2019</v>
      </c>
      <c r="I66">
        <v>36</v>
      </c>
      <c r="J66" s="1">
        <v>3</v>
      </c>
      <c r="K66">
        <f>MAX(Sheet1!$Q$112:$Q$147)</f>
        <v>24.30445283018868</v>
      </c>
      <c r="L66">
        <f>MIN(Sheet1!$Q$112:$Q$147)</f>
        <v>3.4175094339622643</v>
      </c>
    </row>
    <row r="67" spans="1:12" x14ac:dyDescent="0.2">
      <c r="A67" t="s">
        <v>19</v>
      </c>
      <c r="B67">
        <v>4</v>
      </c>
      <c r="C67">
        <f>AVERAGE(Sheet1!$Q260:$Q279)</f>
        <v>14.580524528301888</v>
      </c>
      <c r="D67">
        <f>STDEV(Sheet1!$Q260:$Q279)</f>
        <v>6.1672038671982579</v>
      </c>
      <c r="E67">
        <f>Sheet1!V192</f>
        <v>441.85283018867926</v>
      </c>
      <c r="F67" t="s">
        <v>20</v>
      </c>
      <c r="G67" t="s">
        <v>55</v>
      </c>
      <c r="H67" s="47">
        <v>2019</v>
      </c>
      <c r="I67">
        <v>20</v>
      </c>
      <c r="J67" s="1">
        <v>3</v>
      </c>
      <c r="K67">
        <f>MAX(Sheet1!$Q$260:$Q$279)</f>
        <v>25.198188679245284</v>
      </c>
      <c r="L67">
        <f>MIN(Sheet1!$Q$260:$Q$279)</f>
        <v>3.1628679245283022</v>
      </c>
    </row>
    <row r="68" spans="1:12" x14ac:dyDescent="0.2">
      <c r="A68" t="s">
        <v>58</v>
      </c>
      <c r="B68">
        <v>3</v>
      </c>
      <c r="C68">
        <f>AVERAGE(Sheet1!$M2667:$M2693)</f>
        <v>16.813623456790122</v>
      </c>
      <c r="D68">
        <f>STDEV(Sheet1!$M2667:$M2693)</f>
        <v>8.6856539784473021</v>
      </c>
      <c r="E68">
        <f>Sheet1!F2667</f>
        <v>696.83100000000002</v>
      </c>
      <c r="F68" t="s">
        <v>20</v>
      </c>
      <c r="G68" t="s">
        <v>55</v>
      </c>
      <c r="H68" s="47">
        <v>2019</v>
      </c>
      <c r="I68">
        <v>27</v>
      </c>
      <c r="J68" s="1">
        <v>3</v>
      </c>
      <c r="K68">
        <f>MAX(Sheet1!$M$2667:$M$2693)</f>
        <v>29.833666666666669</v>
      </c>
      <c r="L68">
        <f>MIN(Sheet1!$M$2667:$M$2693)</f>
        <v>1.5089999999999999</v>
      </c>
    </row>
    <row r="69" spans="1:12" x14ac:dyDescent="0.2">
      <c r="A69" t="s">
        <v>60</v>
      </c>
      <c r="B69">
        <v>2</v>
      </c>
      <c r="C69">
        <f>AVERAGE(Sheet1!$M3115:$M3132)</f>
        <v>19.230212962962963</v>
      </c>
      <c r="D69">
        <f>STDEV(Sheet1!$M3115:$M3132)</f>
        <v>7.6116195838275527</v>
      </c>
      <c r="E69">
        <f>Sheet1!F3115</f>
        <v>438.49099999999999</v>
      </c>
      <c r="F69" t="s">
        <v>20</v>
      </c>
      <c r="G69" t="s">
        <v>55</v>
      </c>
      <c r="H69" s="47">
        <v>2019</v>
      </c>
      <c r="I69">
        <v>18</v>
      </c>
      <c r="J69" s="1">
        <v>3</v>
      </c>
      <c r="K69">
        <f>MAX(Sheet1!$M$3115:$M$3132)</f>
        <v>28.741499999999998</v>
      </c>
      <c r="L69">
        <f>MIN(Sheet1!$M$3115:$M$3132)</f>
        <v>2.6414999999999997</v>
      </c>
    </row>
    <row r="70" spans="1:12" x14ac:dyDescent="0.2">
      <c r="A70" t="s">
        <v>61</v>
      </c>
      <c r="B70">
        <v>4</v>
      </c>
      <c r="C70">
        <f>AVERAGE(Sheet1!$M3225:$M3232)</f>
        <v>14.189708333333336</v>
      </c>
      <c r="D70">
        <f>STDEV(Sheet1!$M3225:$M3232)</f>
        <v>8.4345948904656858</v>
      </c>
      <c r="E70">
        <f>Sheet1!F3225</f>
        <v>147.11600000000001</v>
      </c>
      <c r="F70" t="s">
        <v>20</v>
      </c>
      <c r="G70" t="s">
        <v>55</v>
      </c>
      <c r="H70" s="47">
        <v>2019</v>
      </c>
      <c r="I70">
        <v>8</v>
      </c>
      <c r="J70" s="1">
        <v>3</v>
      </c>
      <c r="K70">
        <f>MAX(Sheet1!$M$3225:$M$3232)</f>
        <v>22.210666666666668</v>
      </c>
      <c r="L70">
        <f>MIN(Sheet1!$M$3225:$M$3232)</f>
        <v>0.755</v>
      </c>
    </row>
    <row r="71" spans="1:12" x14ac:dyDescent="0.2">
      <c r="A71" t="s">
        <v>34</v>
      </c>
      <c r="B71">
        <v>3</v>
      </c>
      <c r="C71">
        <f>AVERAGE(Sheet1!$M519:$M533)</f>
        <v>18.891977777777775</v>
      </c>
      <c r="D71">
        <f>STDEV(Sheet1!$M519:$M533)</f>
        <v>12.066961604831878</v>
      </c>
      <c r="E71">
        <f>Sheet1!F519</f>
        <v>446.56</v>
      </c>
      <c r="F71" t="s">
        <v>20</v>
      </c>
      <c r="G71" t="s">
        <v>55</v>
      </c>
      <c r="H71" s="47">
        <v>2019</v>
      </c>
      <c r="I71">
        <v>15</v>
      </c>
      <c r="J71" s="1">
        <v>3</v>
      </c>
      <c r="K71">
        <f>MAX(Sheet1!$M$519:$M$533)</f>
        <v>38.201999999999998</v>
      </c>
      <c r="L71">
        <f>MIN(Sheet1!$M$519:$M$533)</f>
        <v>4.617</v>
      </c>
    </row>
    <row r="72" spans="1:12" x14ac:dyDescent="0.2">
      <c r="A72" t="s">
        <v>36</v>
      </c>
      <c r="B72">
        <v>3</v>
      </c>
      <c r="C72">
        <f>AVERAGE(Sheet1!$Q86:$Q111)</f>
        <v>14.374111756168357</v>
      </c>
      <c r="D72">
        <f>STDEV(Sheet1!$Q86:$Q111)</f>
        <v>5.9377307860328825</v>
      </c>
      <c r="E72">
        <f>Sheet1!V5</f>
        <v>575.53811320754721</v>
      </c>
      <c r="F72" t="s">
        <v>20</v>
      </c>
      <c r="G72" t="s">
        <v>55</v>
      </c>
      <c r="H72" s="47">
        <v>2020</v>
      </c>
      <c r="I72">
        <v>26</v>
      </c>
      <c r="J72" s="1">
        <v>3</v>
      </c>
      <c r="K72">
        <f>MAX(Sheet1!$Q$86:$Q$111)</f>
        <v>23.498566037735849</v>
      </c>
      <c r="L72">
        <f>MIN(Sheet1!$Q$86:$Q$111)</f>
        <v>3.5213584905660378</v>
      </c>
    </row>
    <row r="73" spans="1:12" x14ac:dyDescent="0.2">
      <c r="A73" t="s">
        <v>19</v>
      </c>
      <c r="B73">
        <v>3</v>
      </c>
      <c r="C73">
        <f>AVERAGE(Sheet1!$Q237:$Q259)</f>
        <v>16.837359584358762</v>
      </c>
      <c r="D73">
        <f>STDEV(Sheet1!$Q237:$Q259)</f>
        <v>6.1598900210570724</v>
      </c>
      <c r="E73">
        <f>Sheet1!V191</f>
        <v>522.93735849056611</v>
      </c>
      <c r="F73" t="s">
        <v>20</v>
      </c>
      <c r="G73" t="s">
        <v>55</v>
      </c>
      <c r="H73" s="47">
        <v>2020</v>
      </c>
      <c r="I73">
        <v>23</v>
      </c>
      <c r="J73" s="1">
        <v>3</v>
      </c>
      <c r="K73">
        <f>MAX(Sheet1!$Q$237:$Q$259)</f>
        <v>26.434716981132073</v>
      </c>
      <c r="L73">
        <f>MIN(Sheet1!$Q$237:$Q$259)</f>
        <v>4.8907169811320745</v>
      </c>
    </row>
    <row r="74" spans="1:12" x14ac:dyDescent="0.2">
      <c r="A74" t="s">
        <v>58</v>
      </c>
      <c r="B74">
        <v>2</v>
      </c>
      <c r="C74">
        <f>AVERAGE(Sheet1!$M2639:$M2666)</f>
        <v>17.59302380952381</v>
      </c>
      <c r="D74">
        <f>STDEV(Sheet1!$M2639:$M2666)</f>
        <v>10.3651388933891</v>
      </c>
      <c r="E74">
        <f>Sheet1!F2639</f>
        <v>696.58199999999999</v>
      </c>
      <c r="F74" t="s">
        <v>20</v>
      </c>
      <c r="G74" t="s">
        <v>55</v>
      </c>
      <c r="H74" s="47">
        <v>2020</v>
      </c>
      <c r="I74">
        <v>28</v>
      </c>
      <c r="J74" s="1">
        <v>3</v>
      </c>
      <c r="K74">
        <f>MAX(Sheet1!$M$2639:$M$2666)</f>
        <v>32.531999999999996</v>
      </c>
      <c r="L74">
        <f>MIN(Sheet1!$M$2639:$M$2666)</f>
        <v>0.755</v>
      </c>
    </row>
    <row r="75" spans="1:12" x14ac:dyDescent="0.2">
      <c r="A75" t="s">
        <v>60</v>
      </c>
      <c r="B75">
        <v>1</v>
      </c>
      <c r="C75">
        <f>AVERAGE(Sheet1!$M3089:$M3114)</f>
        <v>18.556461538461541</v>
      </c>
      <c r="D75">
        <f>STDEV(Sheet1!$M3089:$M3114)</f>
        <v>9.4770480713854344</v>
      </c>
      <c r="E75">
        <f>Sheet1!F3089</f>
        <v>654.75800000000004</v>
      </c>
      <c r="F75" t="s">
        <v>20</v>
      </c>
      <c r="G75" t="s">
        <v>55</v>
      </c>
      <c r="H75" s="47">
        <v>2020</v>
      </c>
      <c r="I75">
        <v>26</v>
      </c>
      <c r="J75" s="1">
        <v>3</v>
      </c>
      <c r="K75">
        <f>MAX(Sheet1!$M$3089:$M$3114)</f>
        <v>37.247666666666667</v>
      </c>
      <c r="L75">
        <f>MIN(Sheet1!$M$3089:$M$3114)</f>
        <v>3.0190000000000001</v>
      </c>
    </row>
    <row r="76" spans="1:12" x14ac:dyDescent="0.2">
      <c r="A76" t="s">
        <v>61</v>
      </c>
      <c r="B76">
        <v>3</v>
      </c>
      <c r="C76">
        <f>AVERAGE(Sheet1!$M3215:$M3224)</f>
        <v>13.626033333333334</v>
      </c>
      <c r="D76">
        <f>STDEV(Sheet1!$M3215:$M3224)</f>
        <v>8.5218419002127828</v>
      </c>
      <c r="E76">
        <f>Sheet1!F3215</f>
        <v>235.80600000000001</v>
      </c>
      <c r="F76" t="s">
        <v>20</v>
      </c>
      <c r="G76" t="s">
        <v>55</v>
      </c>
      <c r="H76" s="47">
        <v>2020</v>
      </c>
      <c r="I76">
        <v>10</v>
      </c>
      <c r="J76" s="1">
        <v>3</v>
      </c>
      <c r="K76">
        <f>MAX(Sheet1!$M$3215:$M$3224)</f>
        <v>22.52525</v>
      </c>
      <c r="L76">
        <f>MIN(Sheet1!$M$3215:$M$3224)</f>
        <v>1.5092499999999998</v>
      </c>
    </row>
    <row r="77" spans="1:12" x14ac:dyDescent="0.2">
      <c r="A77" t="s">
        <v>34</v>
      </c>
      <c r="B77">
        <v>2</v>
      </c>
      <c r="C77">
        <f>AVERAGE(Sheet1!$M498:$M518)</f>
        <v>20.72719841269841</v>
      </c>
      <c r="D77">
        <f>STDEV(Sheet1!$M498:$M518)</f>
        <v>12.22771759564891</v>
      </c>
      <c r="E77">
        <f>Sheet1!F498</f>
        <v>679.53599999999994</v>
      </c>
      <c r="F77" t="s">
        <v>20</v>
      </c>
      <c r="G77" t="s">
        <v>55</v>
      </c>
      <c r="H77" s="47">
        <v>2020</v>
      </c>
      <c r="I77">
        <v>21</v>
      </c>
      <c r="J77" s="1">
        <v>3</v>
      </c>
      <c r="K77">
        <f>MAX(Sheet1!$M$498:$M$518)</f>
        <v>40.634999999999998</v>
      </c>
      <c r="L77">
        <f>MIN(Sheet1!$M$498:$M$518)</f>
        <v>4.2735000000000003</v>
      </c>
    </row>
    <row r="78" spans="1:12" x14ac:dyDescent="0.2">
      <c r="A78" t="s">
        <v>36</v>
      </c>
      <c r="B78">
        <v>2</v>
      </c>
      <c r="C78">
        <f>AVERAGE(Sheet1!$Q45:$Q85)</f>
        <v>16.358921613744439</v>
      </c>
      <c r="D78">
        <f>STDEV(Sheet1!$Q45:$Q85)</f>
        <v>6.3094198122672305</v>
      </c>
      <c r="E78">
        <f>Sheet1!V4</f>
        <v>912.9667924528303</v>
      </c>
      <c r="F78" t="s">
        <v>20</v>
      </c>
      <c r="G78" t="s">
        <v>55</v>
      </c>
      <c r="H78" s="47">
        <v>2021</v>
      </c>
      <c r="I78">
        <v>41</v>
      </c>
      <c r="J78" s="1">
        <v>3</v>
      </c>
      <c r="K78">
        <f>MAX(Sheet1!$Q$45:$Q$85)</f>
        <v>27.442264150943402</v>
      </c>
      <c r="L78">
        <f>MIN(Sheet1!$Q$45:$Q$85)</f>
        <v>3.7699622641509434</v>
      </c>
    </row>
    <row r="79" spans="1:12" x14ac:dyDescent="0.2">
      <c r="A79" t="s">
        <v>19</v>
      </c>
      <c r="B79">
        <v>2</v>
      </c>
      <c r="C79">
        <f>AVERAGE(Sheet1!$Q211:$Q236)</f>
        <v>15.021410740203192</v>
      </c>
      <c r="D79">
        <f>STDEV(Sheet1!$Q211:$Q236)</f>
        <v>4.3540783072684617</v>
      </c>
      <c r="E79">
        <f>Sheet1!V190</f>
        <v>552.88150943396226</v>
      </c>
      <c r="F79" t="s">
        <v>20</v>
      </c>
      <c r="G79" t="s">
        <v>55</v>
      </c>
      <c r="H79" s="47">
        <v>2021</v>
      </c>
      <c r="I79">
        <v>26</v>
      </c>
      <c r="J79" s="1">
        <v>3</v>
      </c>
      <c r="K79">
        <f>MAX(Sheet1!$Q$211:$Q$236)</f>
        <v>21.463396226415096</v>
      </c>
      <c r="L79">
        <f>MIN(Sheet1!$Q$211:$Q$236)</f>
        <v>5.0006037735849063</v>
      </c>
    </row>
    <row r="80" spans="1:12" x14ac:dyDescent="0.2">
      <c r="A80" t="s">
        <v>58</v>
      </c>
      <c r="B80">
        <v>1</v>
      </c>
      <c r="C80">
        <f>AVERAGE(Sheet1!$M2610:$M2638)</f>
        <v>18.277672413793105</v>
      </c>
      <c r="D80">
        <f>STDEV(Sheet1!$M2610:$M2638)</f>
        <v>7.4878935338565364</v>
      </c>
      <c r="E80">
        <f>Sheet1!F2610</f>
        <v>685.98299999999995</v>
      </c>
      <c r="F80" t="s">
        <v>20</v>
      </c>
      <c r="G80" t="s">
        <v>55</v>
      </c>
      <c r="H80" s="47">
        <v>2021</v>
      </c>
      <c r="I80">
        <v>29</v>
      </c>
      <c r="J80" s="1">
        <v>3</v>
      </c>
      <c r="K80">
        <f>MAX(Sheet1!$M$2610:$M$2638)</f>
        <v>27.095666666666663</v>
      </c>
      <c r="L80">
        <f>MIN(Sheet1!$M$2610:$M$2638)</f>
        <v>1.2576666666666665</v>
      </c>
    </row>
    <row r="81" spans="1:12" x14ac:dyDescent="0.2">
      <c r="A81" t="s">
        <v>61</v>
      </c>
      <c r="B81">
        <v>2</v>
      </c>
      <c r="C81">
        <f>AVERAGE(Sheet1!$M3199:$M3214)</f>
        <v>8.9532916666666669</v>
      </c>
      <c r="D81">
        <f>STDEV(Sheet1!$M3199:$M3214)</f>
        <v>7.4518659854304143</v>
      </c>
      <c r="E81">
        <f>Sheet1!F3199</f>
        <v>280.91399999999999</v>
      </c>
      <c r="F81" t="s">
        <v>20</v>
      </c>
      <c r="G81" t="s">
        <v>55</v>
      </c>
      <c r="H81" s="47">
        <v>2021</v>
      </c>
      <c r="I81">
        <v>16</v>
      </c>
      <c r="J81" s="1">
        <v>3</v>
      </c>
      <c r="K81">
        <f>MAX(Sheet1!$M$3199:$M$3214)</f>
        <v>22.749000000000002</v>
      </c>
      <c r="L81">
        <f>MIN(Sheet1!$M$3199:$M$3214)</f>
        <v>1.0063333333333333</v>
      </c>
    </row>
    <row r="82" spans="1:12" x14ac:dyDescent="0.2">
      <c r="A82" t="s">
        <v>34</v>
      </c>
      <c r="B82">
        <v>1</v>
      </c>
      <c r="C82">
        <f>AVERAGE(Sheet1!$M481:$M497)</f>
        <v>21.653921568627453</v>
      </c>
      <c r="D82">
        <f>STDEV(Sheet1!$M481:$M497)</f>
        <v>11.985393528009078</v>
      </c>
      <c r="E82">
        <f>Sheet1!F481</f>
        <v>525.58100000000002</v>
      </c>
      <c r="F82" t="s">
        <v>20</v>
      </c>
      <c r="G82" t="s">
        <v>55</v>
      </c>
      <c r="H82" s="47">
        <v>2021</v>
      </c>
      <c r="I82">
        <v>17</v>
      </c>
      <c r="J82" s="1">
        <v>3</v>
      </c>
      <c r="K82">
        <f>MAX(Sheet1!$M$481:$M$497)</f>
        <v>36.127000000000002</v>
      </c>
      <c r="L82">
        <f>MIN(Sheet1!$M$481:$M$497)</f>
        <v>3.202</v>
      </c>
    </row>
    <row r="83" spans="1:12" x14ac:dyDescent="0.2">
      <c r="A83" t="s">
        <v>36</v>
      </c>
      <c r="B83">
        <v>1</v>
      </c>
      <c r="C83">
        <f>AVERAGE(Sheet1!$Q3:$Q44)</f>
        <v>15.347377358490565</v>
      </c>
      <c r="D83">
        <f>STDEV(Sheet1!$Q3:$Q44)</f>
        <v>6.6433041561672805</v>
      </c>
      <c r="E83">
        <f>Sheet1!V3</f>
        <v>912.41811320754721</v>
      </c>
      <c r="F83" t="s">
        <v>20</v>
      </c>
      <c r="G83" t="s">
        <v>55</v>
      </c>
      <c r="H83" s="47">
        <v>2022</v>
      </c>
      <c r="I83">
        <v>42</v>
      </c>
      <c r="J83" s="1">
        <v>3</v>
      </c>
      <c r="K83">
        <f>MAX(Sheet1!$Q$3:$Q$44)</f>
        <v>25.720603773584905</v>
      </c>
      <c r="L83">
        <f>MIN(Sheet1!$Q$3:$Q$44)</f>
        <v>3.2433207547169811</v>
      </c>
    </row>
    <row r="84" spans="1:12" x14ac:dyDescent="0.2">
      <c r="A84" t="s">
        <v>19</v>
      </c>
      <c r="B84">
        <v>1</v>
      </c>
      <c r="C84">
        <f>AVERAGE(Sheet1!$Q189:$Q210)</f>
        <v>11.267261292166951</v>
      </c>
      <c r="D84">
        <f>STDEV(Sheet1!$Q189:$Q210)</f>
        <v>2.6574502614492714</v>
      </c>
      <c r="E84">
        <f>Sheet1!V189</f>
        <v>430.10792452830191</v>
      </c>
      <c r="F84" t="s">
        <v>20</v>
      </c>
      <c r="G84" t="s">
        <v>55</v>
      </c>
      <c r="H84" s="47">
        <v>2022</v>
      </c>
      <c r="I84">
        <v>22</v>
      </c>
      <c r="J84" s="1">
        <v>3</v>
      </c>
      <c r="K84">
        <f>MAX(Sheet1!$Q$189:$Q$210)</f>
        <v>15.602264150943398</v>
      </c>
      <c r="L84">
        <f>MIN(Sheet1!$Q$189:$Q$210)</f>
        <v>4.6651572327044031</v>
      </c>
    </row>
    <row r="85" spans="1:12" x14ac:dyDescent="0.2">
      <c r="A85" t="s">
        <v>61</v>
      </c>
      <c r="B85">
        <v>1</v>
      </c>
      <c r="C85">
        <f>AVERAGE(Sheet1!$M3180:$M3198)</f>
        <v>11.717710526315789</v>
      </c>
      <c r="D85">
        <f>STDEV(Sheet1!$M3180:$M3198)</f>
        <v>7.7314619064030072</v>
      </c>
      <c r="E85">
        <f>Sheet1!F3180</f>
        <v>427.01600000000002</v>
      </c>
      <c r="F85" t="s">
        <v>20</v>
      </c>
      <c r="G85" t="s">
        <v>55</v>
      </c>
      <c r="H85" s="47">
        <v>2022</v>
      </c>
      <c r="I85">
        <v>19</v>
      </c>
      <c r="J85" s="1">
        <v>3</v>
      </c>
      <c r="K85">
        <f>MAX(Sheet1!$M$3180:$M$3198)</f>
        <v>27.804749999999999</v>
      </c>
      <c r="L85">
        <f>MIN(Sheet1!$M$3180:$M$3198)</f>
        <v>2.0754999999999999</v>
      </c>
    </row>
    <row r="86" spans="1:12" x14ac:dyDescent="0.2">
      <c r="H86" s="47"/>
      <c r="J86" s="1"/>
    </row>
    <row r="87" spans="1:12" x14ac:dyDescent="0.2">
      <c r="A87" t="s">
        <v>37</v>
      </c>
      <c r="B87">
        <v>5</v>
      </c>
      <c r="C87">
        <f>AVERAGE(Sheet1!$M804:$M866)</f>
        <v>19.223074074074074</v>
      </c>
      <c r="D87">
        <f>STDEV(Sheet1!$M804:$M866)</f>
        <v>8.6308430309287818</v>
      </c>
      <c r="E87">
        <f>Sheet1!F804</f>
        <v>1645.683</v>
      </c>
      <c r="F87" t="s">
        <v>20</v>
      </c>
      <c r="G87" t="s">
        <v>56</v>
      </c>
      <c r="H87" s="47">
        <v>2017</v>
      </c>
      <c r="I87" s="47">
        <v>63</v>
      </c>
      <c r="J87" s="56">
        <v>4</v>
      </c>
      <c r="K87">
        <f>MAX(Sheet1!$M$804:$M$866)</f>
        <v>31.824000000000002</v>
      </c>
      <c r="L87">
        <f>MIN(Sheet1!$M$804:$M$866)</f>
        <v>0.755</v>
      </c>
    </row>
    <row r="88" spans="1:12" x14ac:dyDescent="0.2">
      <c r="A88" t="s">
        <v>63</v>
      </c>
      <c r="B88">
        <v>5</v>
      </c>
      <c r="C88">
        <f>AVERAGE(Sheet1!$M3819:$M3883)</f>
        <v>23.322025641025643</v>
      </c>
      <c r="D88">
        <f>STDEV(Sheet1!$M3819:$M3883)</f>
        <v>10.334027685812428</v>
      </c>
      <c r="E88">
        <f>Sheet1!F3819</f>
        <v>2159.4679999999998</v>
      </c>
      <c r="F88" t="s">
        <v>20</v>
      </c>
      <c r="G88" t="s">
        <v>56</v>
      </c>
      <c r="H88" s="47">
        <v>2017</v>
      </c>
      <c r="I88">
        <v>65</v>
      </c>
      <c r="J88" s="56">
        <v>4</v>
      </c>
      <c r="K88">
        <f>MAX(Sheet1!$M$3819:$M$3883)</f>
        <v>42.445666666666668</v>
      </c>
      <c r="L88">
        <f>MIN(Sheet1!$M$3819:$M$3883)</f>
        <v>1.8864999999999998</v>
      </c>
    </row>
    <row r="89" spans="1:12" x14ac:dyDescent="0.2">
      <c r="A89" t="s">
        <v>37</v>
      </c>
      <c r="B89">
        <v>4</v>
      </c>
      <c r="C89">
        <f>AVERAGE(Sheet1!$M756:$M803)</f>
        <v>21.465708333333328</v>
      </c>
      <c r="D89">
        <f>STDEV(Sheet1!$M756:$M803)</f>
        <v>8.9615694498965563</v>
      </c>
      <c r="E89">
        <f>Sheet1!F756</f>
        <v>1439.2339999999999</v>
      </c>
      <c r="F89" t="s">
        <v>20</v>
      </c>
      <c r="G89" t="s">
        <v>56</v>
      </c>
      <c r="H89" s="47">
        <v>2018</v>
      </c>
      <c r="I89" s="47">
        <v>48</v>
      </c>
      <c r="J89" s="56">
        <v>4</v>
      </c>
      <c r="K89">
        <f>MAX(Sheet1!$M$756:$M$803)</f>
        <v>33.973999999999997</v>
      </c>
      <c r="L89">
        <f>MIN(Sheet1!$M$756:$M$803)</f>
        <v>3.7736666666666667</v>
      </c>
    </row>
    <row r="90" spans="1:12" x14ac:dyDescent="0.2">
      <c r="A90" t="s">
        <v>63</v>
      </c>
      <c r="B90">
        <v>4</v>
      </c>
      <c r="C90">
        <f>AVERAGE(Sheet1!$M3754:$M3818)</f>
        <v>25.936017948717947</v>
      </c>
      <c r="D90">
        <f>STDEV(Sheet1!$M3754:$M3818)</f>
        <v>11.744947614268545</v>
      </c>
      <c r="E90">
        <f>Sheet1!F3754</f>
        <v>2267.21</v>
      </c>
      <c r="F90" t="s">
        <v>20</v>
      </c>
      <c r="G90" t="s">
        <v>56</v>
      </c>
      <c r="H90" s="47">
        <v>2018</v>
      </c>
      <c r="I90">
        <v>65</v>
      </c>
      <c r="J90" s="56">
        <v>4</v>
      </c>
      <c r="K90">
        <f>MAX(Sheet1!$M$3754:$M$3818)</f>
        <v>41.640666666666668</v>
      </c>
      <c r="L90">
        <f>MIN(Sheet1!$M$3754:$M$3818)</f>
        <v>2.6784999999999997</v>
      </c>
    </row>
    <row r="91" spans="1:12" x14ac:dyDescent="0.2">
      <c r="A91" t="s">
        <v>62</v>
      </c>
      <c r="B91">
        <v>5</v>
      </c>
      <c r="C91">
        <f>AVERAGE(Sheet1!$M3436:$M3494)</f>
        <v>26.707929378531066</v>
      </c>
      <c r="D91">
        <f>STDEV(Sheet1!$M3436:$M3494)</f>
        <v>10.234980251016655</v>
      </c>
      <c r="E91">
        <f>Sheet1!F3436</f>
        <v>2113.223</v>
      </c>
      <c r="F91" t="s">
        <v>20</v>
      </c>
      <c r="G91" t="s">
        <v>56</v>
      </c>
      <c r="H91" s="47">
        <v>2018</v>
      </c>
      <c r="I91">
        <v>59</v>
      </c>
      <c r="J91" s="56">
        <v>4</v>
      </c>
      <c r="K91">
        <f>MAX(Sheet1!$M$3436:$M$3494)</f>
        <v>39.865666666666669</v>
      </c>
      <c r="L91">
        <f>MIN(Sheet1!$M$3436:$M$3494)</f>
        <v>2.2639999999999998</v>
      </c>
    </row>
    <row r="92" spans="1:12" x14ac:dyDescent="0.2">
      <c r="A92" t="s">
        <v>65</v>
      </c>
      <c r="B92">
        <v>5</v>
      </c>
      <c r="C92">
        <f>AVERAGE(Sheet1!$M4445:$M4512)</f>
        <v>17.833955882352939</v>
      </c>
      <c r="D92">
        <f>STDEV(Sheet1!$M4445:$M4512)</f>
        <v>7.2467892312529596</v>
      </c>
      <c r="E92">
        <f>Sheet1!F4445</f>
        <v>1873.779</v>
      </c>
      <c r="F92" t="s">
        <v>20</v>
      </c>
      <c r="G92" t="s">
        <v>56</v>
      </c>
      <c r="H92" s="47">
        <v>2018</v>
      </c>
      <c r="I92">
        <v>68</v>
      </c>
      <c r="J92" s="56">
        <v>4</v>
      </c>
      <c r="K92">
        <f>MAX(Sheet1!$M$4445:$M$4512)</f>
        <v>36.421999999999997</v>
      </c>
      <c r="L92">
        <f>MIN(Sheet1!$M$4445:$M$4512)</f>
        <v>1.5089999999999999</v>
      </c>
    </row>
    <row r="93" spans="1:12" x14ac:dyDescent="0.2">
      <c r="A93" t="s">
        <v>45</v>
      </c>
      <c r="B93">
        <v>7</v>
      </c>
      <c r="C93">
        <f>AVERAGE(Sheet1!$M1910:$M1978)</f>
        <v>23.210524154589375</v>
      </c>
      <c r="D93">
        <f>STDEV(Sheet1!$M1910:$M1978)</f>
        <v>9.0786829026098292</v>
      </c>
      <c r="E93">
        <v>2262.25</v>
      </c>
      <c r="F93" t="s">
        <v>20</v>
      </c>
      <c r="G93" t="s">
        <v>56</v>
      </c>
      <c r="H93" s="47">
        <v>2018</v>
      </c>
      <c r="I93">
        <v>69</v>
      </c>
      <c r="J93" s="56">
        <v>4</v>
      </c>
      <c r="K93">
        <f>MAX(Sheet1!$M$1910:$M$1978)</f>
        <v>40.786000000000001</v>
      </c>
      <c r="L93">
        <f>MIN(Sheet1!$M$1910:$M$1978)</f>
        <v>3.0186666666666668</v>
      </c>
    </row>
    <row r="94" spans="1:12" x14ac:dyDescent="0.2">
      <c r="A94" t="s">
        <v>37</v>
      </c>
      <c r="B94">
        <v>3</v>
      </c>
      <c r="C94">
        <f>AVERAGE(Sheet1!$M694:$M755)</f>
        <v>21.464413978494619</v>
      </c>
      <c r="D94">
        <f>STDEV(Sheet1!$M694:$M755)</f>
        <v>9.5421954761112957</v>
      </c>
      <c r="E94">
        <f>Sheet1!F694</f>
        <v>1832.0229999999999</v>
      </c>
      <c r="F94" t="s">
        <v>20</v>
      </c>
      <c r="G94" t="s">
        <v>56</v>
      </c>
      <c r="H94" s="47">
        <v>2019</v>
      </c>
      <c r="I94" s="47">
        <v>62</v>
      </c>
      <c r="J94" s="56">
        <v>4</v>
      </c>
      <c r="K94">
        <f>MAX(Sheet1!$M$694:$M$755)</f>
        <v>34.978333333333332</v>
      </c>
      <c r="L94">
        <f>MIN(Sheet1!$M$694:$M$755)</f>
        <v>3.0190000000000001</v>
      </c>
    </row>
    <row r="95" spans="1:12" x14ac:dyDescent="0.2">
      <c r="A95" t="s">
        <v>63</v>
      </c>
      <c r="B95">
        <v>3</v>
      </c>
      <c r="C95">
        <f>AVERAGE(Sheet1!$M3659:$M3753)</f>
        <v>25.061249122807027</v>
      </c>
      <c r="D95">
        <f>STDEV(Sheet1!$M3659:$M3753)</f>
        <v>11.220504111328347</v>
      </c>
      <c r="E95">
        <f>Sheet1!F3659</f>
        <v>3176.4520000000002</v>
      </c>
      <c r="F95" t="s">
        <v>20</v>
      </c>
      <c r="G95" t="s">
        <v>56</v>
      </c>
      <c r="H95" s="47">
        <v>2019</v>
      </c>
      <c r="I95">
        <v>95</v>
      </c>
      <c r="J95" s="56">
        <v>4</v>
      </c>
      <c r="K95">
        <f>MAX(Sheet1!$M$3659:$M$3753)</f>
        <v>42.375999999999998</v>
      </c>
      <c r="L95">
        <f>MIN(Sheet1!$M$3659:$M$3753)</f>
        <v>2.387</v>
      </c>
    </row>
    <row r="96" spans="1:12" x14ac:dyDescent="0.2">
      <c r="A96" t="s">
        <v>62</v>
      </c>
      <c r="B96">
        <v>4</v>
      </c>
      <c r="C96">
        <f>AVERAGE(Sheet1!$M3381:$M3435)</f>
        <v>26.164724242424246</v>
      </c>
      <c r="D96">
        <f>STDEV(Sheet1!$M3381:$M3435)</f>
        <v>11.210633205466513</v>
      </c>
      <c r="E96">
        <f>Sheet1!F3381</f>
        <v>2029.171</v>
      </c>
      <c r="F96" t="s">
        <v>20</v>
      </c>
      <c r="G96" t="s">
        <v>56</v>
      </c>
      <c r="H96" s="47">
        <v>2019</v>
      </c>
      <c r="I96">
        <v>55</v>
      </c>
      <c r="J96" s="56">
        <v>4</v>
      </c>
      <c r="K96">
        <f>MAX(Sheet1!$M$3381:$M$3435)</f>
        <v>41.945999999999998</v>
      </c>
      <c r="L96">
        <f>MIN(Sheet1!$M$3381:$M$3435)</f>
        <v>1.0063333333333333</v>
      </c>
    </row>
    <row r="97" spans="1:12" x14ac:dyDescent="0.2">
      <c r="A97" t="s">
        <v>65</v>
      </c>
      <c r="B97">
        <v>4</v>
      </c>
      <c r="C97">
        <f>AVERAGE(Sheet1!$M4370:$M4444)</f>
        <v>19.830319999999993</v>
      </c>
      <c r="D97">
        <f>STDEV(Sheet1!$M4370:$M4444)</f>
        <v>9.079539430752817</v>
      </c>
      <c r="E97">
        <f>Sheet1!F4370</f>
        <v>2039.816</v>
      </c>
      <c r="F97" t="s">
        <v>20</v>
      </c>
      <c r="G97" t="s">
        <v>56</v>
      </c>
      <c r="H97" s="47">
        <v>2019</v>
      </c>
      <c r="I97">
        <v>75</v>
      </c>
      <c r="J97" s="56">
        <v>4</v>
      </c>
      <c r="K97">
        <f>MAX(Sheet1!$M$4370:$M$4444)</f>
        <v>36.351999999999997</v>
      </c>
      <c r="L97">
        <f>MIN(Sheet1!$M$4370:$M$4444)</f>
        <v>0.755</v>
      </c>
    </row>
    <row r="98" spans="1:12" x14ac:dyDescent="0.2">
      <c r="A98" t="s">
        <v>45</v>
      </c>
      <c r="B98">
        <v>6</v>
      </c>
      <c r="C98">
        <f>AVERAGE(Sheet1!$M1816:$M1909)</f>
        <v>26.653152482269498</v>
      </c>
      <c r="D98">
        <f>STDEV(Sheet1!$M1816:$M1909)</f>
        <v>9.2388497988726535</v>
      </c>
      <c r="E98">
        <f>Sheet1!F1816</f>
        <v>3387.25</v>
      </c>
      <c r="F98" t="s">
        <v>20</v>
      </c>
      <c r="G98" t="s">
        <v>56</v>
      </c>
      <c r="H98" s="47">
        <v>2019</v>
      </c>
      <c r="I98">
        <v>94</v>
      </c>
      <c r="J98" s="56">
        <v>4</v>
      </c>
      <c r="K98">
        <f>MAX(Sheet1!$M$1816:$M$1909)</f>
        <v>41.948499999999996</v>
      </c>
      <c r="L98">
        <f>MIN(Sheet1!$M$1816:$M$1909)</f>
        <v>3.0190000000000001</v>
      </c>
    </row>
    <row r="99" spans="1:12" x14ac:dyDescent="0.2">
      <c r="A99" t="s">
        <v>37</v>
      </c>
      <c r="B99">
        <v>2</v>
      </c>
      <c r="C99">
        <f>AVERAGE(Sheet1!$M621:$M693)</f>
        <v>21.886671232876715</v>
      </c>
      <c r="D99">
        <f>STDEV(Sheet1!$M621:$M693)</f>
        <v>8.1173969171068201</v>
      </c>
      <c r="E99">
        <f>Sheet1!F621</f>
        <v>2179.7249999999999</v>
      </c>
      <c r="F99" t="s">
        <v>20</v>
      </c>
      <c r="G99" t="s">
        <v>56</v>
      </c>
      <c r="H99" s="47">
        <v>2020</v>
      </c>
      <c r="I99" s="47">
        <v>73</v>
      </c>
      <c r="J99" s="56">
        <v>4</v>
      </c>
      <c r="K99">
        <f>MAX(Sheet1!$M$621:$M$693)</f>
        <v>35.89</v>
      </c>
      <c r="L99">
        <f>MIN(Sheet1!$M$621:$M$693)</f>
        <v>3.774</v>
      </c>
    </row>
    <row r="100" spans="1:12" x14ac:dyDescent="0.2">
      <c r="A100" t="s">
        <v>63</v>
      </c>
      <c r="B100">
        <v>2</v>
      </c>
      <c r="C100">
        <f>AVERAGE(Sheet1!$M3564:$M3658)</f>
        <v>22.191828070175429</v>
      </c>
      <c r="D100">
        <f>STDEV(Sheet1!$M3564:$M3658)</f>
        <v>11.137275445634028</v>
      </c>
      <c r="E100">
        <f>Sheet1!F3564</f>
        <v>2932.5540000000001</v>
      </c>
      <c r="F100" t="s">
        <v>20</v>
      </c>
      <c r="G100" t="s">
        <v>56</v>
      </c>
      <c r="H100" s="47">
        <v>2020</v>
      </c>
      <c r="I100">
        <v>95</v>
      </c>
      <c r="J100" s="56">
        <v>4</v>
      </c>
      <c r="K100">
        <f>MAX(Sheet1!$M$3564:$M$3658)</f>
        <v>37.553666666666665</v>
      </c>
      <c r="L100">
        <f>MIN(Sheet1!$M$3564:$M$3658)</f>
        <v>1.2576666666666665</v>
      </c>
    </row>
    <row r="101" spans="1:12" x14ac:dyDescent="0.2">
      <c r="A101" t="s">
        <v>62</v>
      </c>
      <c r="B101">
        <v>3</v>
      </c>
      <c r="C101">
        <f>AVERAGE(Sheet1!$M3322:$M3380)</f>
        <v>23.610457627118645</v>
      </c>
      <c r="D101">
        <f>STDEV(Sheet1!$M3322:$M3380)</f>
        <v>9.1624690043849721</v>
      </c>
      <c r="E101">
        <f>Sheet1!F3322</f>
        <v>2028.7819999999999</v>
      </c>
      <c r="F101" t="s">
        <v>20</v>
      </c>
      <c r="G101" t="s">
        <v>56</v>
      </c>
      <c r="H101" s="47">
        <v>2020</v>
      </c>
      <c r="I101">
        <v>59</v>
      </c>
      <c r="J101" s="56">
        <v>4</v>
      </c>
      <c r="K101">
        <f>MAX(Sheet1!$M$3322:$M$3380)</f>
        <v>36.731999999999999</v>
      </c>
      <c r="L101">
        <f>MIN(Sheet1!$M$3322:$M$3380)</f>
        <v>1.7606666666666666</v>
      </c>
    </row>
    <row r="102" spans="1:12" x14ac:dyDescent="0.2">
      <c r="A102" t="s">
        <v>65</v>
      </c>
      <c r="B102">
        <v>3</v>
      </c>
      <c r="C102">
        <f>AVERAGE(Sheet1!$M4324:$M4369)</f>
        <v>16.955478260869565</v>
      </c>
      <c r="D102">
        <f>STDEV(Sheet1!$M4324:$M4369)</f>
        <v>9.1065712921778026</v>
      </c>
      <c r="E102">
        <f>Sheet1!F4324</f>
        <v>1250.271</v>
      </c>
      <c r="F102" t="s">
        <v>20</v>
      </c>
      <c r="G102" t="s">
        <v>56</v>
      </c>
      <c r="H102" s="47">
        <v>2020</v>
      </c>
      <c r="I102">
        <v>46</v>
      </c>
      <c r="J102" s="56">
        <v>4</v>
      </c>
      <c r="K102">
        <f>MAX(Sheet1!$M$4324:$M$4369)</f>
        <v>39.426000000000002</v>
      </c>
      <c r="L102">
        <f>MIN(Sheet1!$M$4324:$M$4369)</f>
        <v>3.0190000000000001</v>
      </c>
    </row>
    <row r="103" spans="1:12" x14ac:dyDescent="0.2">
      <c r="A103" t="s">
        <v>45</v>
      </c>
      <c r="B103">
        <v>5</v>
      </c>
      <c r="C103">
        <f>AVERAGE(Sheet1!$M1731:$M1815)</f>
        <v>24.710509803921571</v>
      </c>
      <c r="D103">
        <f>STDEV(Sheet1!$M1731:$M1815)</f>
        <v>9.182801321925588</v>
      </c>
      <c r="E103">
        <f>Sheet1!F1731</f>
        <v>2886.19</v>
      </c>
      <c r="F103" t="s">
        <v>20</v>
      </c>
      <c r="G103" t="s">
        <v>56</v>
      </c>
      <c r="H103" s="47">
        <v>2020</v>
      </c>
      <c r="I103">
        <v>85</v>
      </c>
      <c r="J103" s="56">
        <v>4</v>
      </c>
      <c r="K103">
        <f>MAX(Sheet1!$M$1731:$M$1815)</f>
        <v>40.256666666666668</v>
      </c>
      <c r="L103">
        <f>MIN(Sheet1!$M$1731:$M$1815)</f>
        <v>2.3236666666666665</v>
      </c>
    </row>
    <row r="104" spans="1:12" x14ac:dyDescent="0.2">
      <c r="A104" t="s">
        <v>37</v>
      </c>
      <c r="B104">
        <v>1</v>
      </c>
      <c r="C104">
        <f>AVERAGE(Sheet1!$M567:$M620)</f>
        <v>20.832712962962962</v>
      </c>
      <c r="D104">
        <f>STDEV(Sheet1!$M567:$M620)</f>
        <v>8.749106782226967</v>
      </c>
      <c r="E104">
        <f>Sheet1!F567</f>
        <v>1681.78</v>
      </c>
      <c r="F104" t="s">
        <v>20</v>
      </c>
      <c r="G104" t="s">
        <v>56</v>
      </c>
      <c r="H104" s="47">
        <v>2021</v>
      </c>
      <c r="I104" s="47">
        <v>54</v>
      </c>
      <c r="J104" s="56">
        <v>4</v>
      </c>
      <c r="K104">
        <f>MAX(Sheet1!$M$567:$M$620)</f>
        <v>38.495000000000005</v>
      </c>
      <c r="L104">
        <f>MIN(Sheet1!$M$567:$M$620)</f>
        <v>3.0190000000000001</v>
      </c>
    </row>
    <row r="105" spans="1:12" x14ac:dyDescent="0.2">
      <c r="A105" t="s">
        <v>63</v>
      </c>
      <c r="B105">
        <v>1</v>
      </c>
      <c r="C105">
        <f>AVERAGE(Sheet1!$M3495:$M3563)</f>
        <v>22.9177850241546</v>
      </c>
      <c r="D105">
        <f>STDEV(Sheet1!$M3495:$M3563)</f>
        <v>8.7024553017339414</v>
      </c>
      <c r="E105">
        <f>Sheet1!F3495</f>
        <v>2115.3040000000001</v>
      </c>
      <c r="F105" t="s">
        <v>20</v>
      </c>
      <c r="G105" t="s">
        <v>56</v>
      </c>
      <c r="H105" s="47">
        <v>2021</v>
      </c>
      <c r="I105">
        <v>69</v>
      </c>
      <c r="J105" s="56">
        <v>4</v>
      </c>
      <c r="K105">
        <f>MAX(Sheet1!$M$3495:$M$3563)</f>
        <v>39.292666666666662</v>
      </c>
      <c r="L105">
        <f>MIN(Sheet1!$M$3495:$M$3563)</f>
        <v>3.0190000000000001</v>
      </c>
    </row>
    <row r="106" spans="1:12" x14ac:dyDescent="0.2">
      <c r="A106" t="s">
        <v>62</v>
      </c>
      <c r="B106">
        <v>2</v>
      </c>
      <c r="C106">
        <f>AVERAGE(Sheet1!$M3278:$M3321)</f>
        <v>25.388499999999997</v>
      </c>
      <c r="D106">
        <f>STDEV(Sheet1!$M3278:$M3321)</f>
        <v>9.2563553798086708</v>
      </c>
      <c r="E106">
        <f>Sheet1!F3278</f>
        <v>1542.7149999999999</v>
      </c>
      <c r="F106" t="s">
        <v>20</v>
      </c>
      <c r="G106" t="s">
        <v>56</v>
      </c>
      <c r="H106" s="47">
        <v>2021</v>
      </c>
      <c r="I106">
        <v>44</v>
      </c>
      <c r="J106" s="56">
        <v>4</v>
      </c>
      <c r="K106">
        <f>MAX(Sheet1!$M$3278:$M$3321)</f>
        <v>37.003</v>
      </c>
      <c r="L106">
        <f>MIN(Sheet1!$M$3278:$M$3321)</f>
        <v>1.2576666666666665</v>
      </c>
    </row>
    <row r="107" spans="1:12" x14ac:dyDescent="0.2">
      <c r="A107" t="s">
        <v>65</v>
      </c>
      <c r="B107">
        <v>2</v>
      </c>
      <c r="C107">
        <f>AVERAGE(Sheet1!$M4276:$M4323)</f>
        <v>15.175604166666668</v>
      </c>
      <c r="D107">
        <f>STDEV(Sheet1!$M4276:$M4323)</f>
        <v>7.3995440565103401</v>
      </c>
      <c r="E107">
        <f>Sheet1!F4276</f>
        <v>1219.7570000000001</v>
      </c>
      <c r="F107" t="s">
        <v>20</v>
      </c>
      <c r="G107" t="s">
        <v>56</v>
      </c>
      <c r="H107" s="47">
        <v>2021</v>
      </c>
      <c r="I107">
        <v>48</v>
      </c>
      <c r="J107" s="56">
        <v>4</v>
      </c>
      <c r="K107">
        <f>MAX(Sheet1!$M$4276:$M$4323)</f>
        <v>29.588000000000001</v>
      </c>
      <c r="L107">
        <f>MIN(Sheet1!$M$4276:$M$4323)</f>
        <v>1.5089999999999999</v>
      </c>
    </row>
    <row r="108" spans="1:12" x14ac:dyDescent="0.2">
      <c r="A108" t="s">
        <v>45</v>
      </c>
      <c r="B108">
        <v>2</v>
      </c>
      <c r="C108">
        <f>AVERAGE(Sheet1!$M1486:$M1561)</f>
        <v>21.712600877192983</v>
      </c>
      <c r="D108">
        <f>STDEV(Sheet1!$M1486:$M1561)</f>
        <v>8.6320255949951346</v>
      </c>
      <c r="E108">
        <f>Sheet1!F1486</f>
        <v>2300.44</v>
      </c>
      <c r="F108" t="s">
        <v>20</v>
      </c>
      <c r="G108" t="s">
        <v>56</v>
      </c>
      <c r="H108" s="47">
        <v>2021</v>
      </c>
      <c r="I108">
        <v>76</v>
      </c>
      <c r="J108" s="56">
        <v>4</v>
      </c>
      <c r="K108">
        <f>MAX(Sheet1!$M$1486:$M$1561)</f>
        <v>39.615333333333332</v>
      </c>
      <c r="L108">
        <f>MIN(Sheet1!$M$1486:$M$1561)</f>
        <v>1.5093333333333332</v>
      </c>
    </row>
    <row r="109" spans="1:12" x14ac:dyDescent="0.2">
      <c r="A109" t="s">
        <v>62</v>
      </c>
      <c r="B109">
        <v>1</v>
      </c>
      <c r="C109">
        <f>AVERAGE(Sheet1!$M3241:$M3277)</f>
        <v>22.654369369369377</v>
      </c>
      <c r="D109">
        <f>STDEV(Sheet1!$M3241:$M3277)</f>
        <v>10.604815943896048</v>
      </c>
      <c r="E109">
        <f>Sheet1!F3241</f>
        <v>1149.2339999999999</v>
      </c>
      <c r="F109" t="s">
        <v>20</v>
      </c>
      <c r="G109" t="s">
        <v>56</v>
      </c>
      <c r="H109" s="47">
        <v>2022</v>
      </c>
      <c r="I109">
        <v>37</v>
      </c>
      <c r="J109" s="56">
        <v>4</v>
      </c>
      <c r="K109">
        <f>MAX(Sheet1!$M$3241:$M$3277)</f>
        <v>34.023000000000003</v>
      </c>
      <c r="L109">
        <f>MIN(Sheet1!$M$3241:$M$3277)</f>
        <v>1.2879999999999998</v>
      </c>
    </row>
    <row r="110" spans="1:12" x14ac:dyDescent="0.2">
      <c r="A110" t="s">
        <v>65</v>
      </c>
      <c r="B110">
        <v>1</v>
      </c>
      <c r="C110">
        <f>AVERAGE(Sheet1!$M4241:$M4275)</f>
        <v>16.032500000000002</v>
      </c>
      <c r="D110">
        <f>STDEV(Sheet1!$M4241:$M4275)</f>
        <v>7.9505208578913074</v>
      </c>
      <c r="E110">
        <f>Sheet1!F4241</f>
        <v>842.13</v>
      </c>
      <c r="F110" t="s">
        <v>20</v>
      </c>
      <c r="G110" t="s">
        <v>56</v>
      </c>
      <c r="H110" s="47">
        <v>2022</v>
      </c>
      <c r="I110">
        <v>35</v>
      </c>
      <c r="J110" s="56">
        <v>4</v>
      </c>
      <c r="K110">
        <f>MAX(Sheet1!$M$4241:$M$4275)</f>
        <v>28.9785</v>
      </c>
      <c r="L110">
        <f>MIN(Sheet1!$M$4241:$M$4275)</f>
        <v>1.0669999999999999</v>
      </c>
    </row>
    <row r="111" spans="1:12" x14ac:dyDescent="0.2">
      <c r="A111" t="s">
        <v>45</v>
      </c>
      <c r="B111">
        <v>1</v>
      </c>
      <c r="C111">
        <f>AVERAGE(Sheet1!$M1397:$M1485)</f>
        <v>25.030582397003741</v>
      </c>
      <c r="D111">
        <f>STDEV(Sheet1!$M1397:$M1485)</f>
        <v>10.269159166311164</v>
      </c>
      <c r="E111">
        <f>Sheet1!F1397</f>
        <v>3016.51</v>
      </c>
      <c r="F111" t="s">
        <v>20</v>
      </c>
      <c r="G111" t="s">
        <v>56</v>
      </c>
      <c r="H111" s="47">
        <v>2022</v>
      </c>
      <c r="I111">
        <v>89</v>
      </c>
      <c r="J111" s="56">
        <v>4</v>
      </c>
      <c r="K111">
        <f>MAX(Sheet1!$M$1397:$M$1485)</f>
        <v>41.535333333333334</v>
      </c>
      <c r="L111">
        <f>MIN(Sheet1!$M$1397:$M$1485)</f>
        <v>1.5093333333333332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21D2-7032-EE40-B465-932B153F3ADD}">
  <dimension ref="A1:W111"/>
  <sheetViews>
    <sheetView topLeftCell="B1" workbookViewId="0">
      <selection sqref="A1:L111"/>
    </sheetView>
  </sheetViews>
  <sheetFormatPr baseColWidth="10" defaultRowHeight="16" x14ac:dyDescent="0.2"/>
  <cols>
    <col min="3" max="3" width="19.5" customWidth="1"/>
    <col min="10" max="10" width="10.83203125" style="1"/>
  </cols>
  <sheetData>
    <row r="1" spans="1:23" x14ac:dyDescent="0.2">
      <c r="A1" t="s">
        <v>0</v>
      </c>
      <c r="B1" t="s">
        <v>1</v>
      </c>
      <c r="C1" t="s">
        <v>35</v>
      </c>
      <c r="D1" t="s">
        <v>14</v>
      </c>
      <c r="E1" t="s">
        <v>5</v>
      </c>
      <c r="F1" t="s">
        <v>2</v>
      </c>
      <c r="G1" t="s">
        <v>53</v>
      </c>
      <c r="H1" t="s">
        <v>41</v>
      </c>
      <c r="I1" t="s">
        <v>67</v>
      </c>
      <c r="J1" s="1" t="s">
        <v>78</v>
      </c>
      <c r="K1" t="s">
        <v>74</v>
      </c>
      <c r="L1" t="s">
        <v>77</v>
      </c>
      <c r="N1" t="s">
        <v>41</v>
      </c>
      <c r="O1" t="s">
        <v>52</v>
      </c>
      <c r="P1" t="s">
        <v>54</v>
      </c>
      <c r="Q1" t="s">
        <v>55</v>
      </c>
      <c r="R1" t="s">
        <v>56</v>
      </c>
      <c r="T1" t="s">
        <v>52</v>
      </c>
      <c r="U1" t="s">
        <v>54</v>
      </c>
      <c r="V1" t="s">
        <v>55</v>
      </c>
      <c r="W1" t="s">
        <v>56</v>
      </c>
    </row>
    <row r="2" spans="1:23" x14ac:dyDescent="0.2">
      <c r="A2" t="s">
        <v>49</v>
      </c>
      <c r="B2">
        <v>6</v>
      </c>
      <c r="C2">
        <f>AVERAGE(Sheet1!M2019:M2024)</f>
        <v>13.374433333333334</v>
      </c>
      <c r="D2">
        <f>STDEV(Sheet1!M2019:M2024)</f>
        <v>9.2344927054314461</v>
      </c>
      <c r="E2">
        <f>Sheet1!F2019</f>
        <v>126.849</v>
      </c>
      <c r="F2" t="s">
        <v>28</v>
      </c>
      <c r="G2" t="s">
        <v>52</v>
      </c>
      <c r="H2">
        <v>2017</v>
      </c>
      <c r="I2">
        <v>6</v>
      </c>
      <c r="J2" s="1">
        <v>1</v>
      </c>
      <c r="K2">
        <f>MAX(Sheet1!$M$2019:$M$2024)</f>
        <v>22.7806</v>
      </c>
      <c r="L2">
        <f>MIN(Sheet1!$M$2019:$M$2024)</f>
        <v>3.1049999999999995</v>
      </c>
      <c r="N2">
        <v>2018</v>
      </c>
      <c r="O2">
        <f>AVERAGE(C3:C7)</f>
        <v>14.319844488143437</v>
      </c>
      <c r="P2">
        <f>AVERAGE(C34:C38)</f>
        <v>18.020607679759099</v>
      </c>
      <c r="Q2">
        <f>AVERAGE(C60:C65)</f>
        <v>15.984697601578921</v>
      </c>
      <c r="R2">
        <f>AVERAGE(C89:C93)</f>
        <v>23.030827139504929</v>
      </c>
      <c r="T2">
        <f>STDEV(C3:C7)</f>
        <v>2.6470270044195567</v>
      </c>
      <c r="U2">
        <f>STDEV(C34:C38)</f>
        <v>4.4031168767665205</v>
      </c>
      <c r="V2">
        <f>STDEV(C60:C65)</f>
        <v>2.2737704593035972</v>
      </c>
      <c r="W2">
        <f>STDEV(C89:C93)</f>
        <v>3.5864527486174227</v>
      </c>
    </row>
    <row r="3" spans="1:23" x14ac:dyDescent="0.2">
      <c r="A3" t="s">
        <v>27</v>
      </c>
      <c r="B3">
        <v>5</v>
      </c>
      <c r="C3">
        <f>AVERAGE(Sheet1!$M462:$M480)</f>
        <v>12.413556140350877</v>
      </c>
      <c r="D3">
        <f>STDEV(Sheet1!M462:M480)</f>
        <v>7.0551876989389548</v>
      </c>
      <c r="E3">
        <f>Sheet1!F462</f>
        <v>362.42500000000001</v>
      </c>
      <c r="F3" t="s">
        <v>28</v>
      </c>
      <c r="G3" t="s">
        <v>52</v>
      </c>
      <c r="H3">
        <v>2018</v>
      </c>
      <c r="I3">
        <v>19</v>
      </c>
      <c r="J3" s="1">
        <v>1</v>
      </c>
      <c r="K3">
        <f>MAX(Sheet1!$M$462:$M$480)</f>
        <v>21.4544</v>
      </c>
      <c r="L3">
        <f>MIN(Sheet1!$M$462:$M$480)</f>
        <v>2.8813333333333335</v>
      </c>
      <c r="N3">
        <v>2019</v>
      </c>
      <c r="O3">
        <f>AVERAGE(C8:C12)</f>
        <v>14.762522813207624</v>
      </c>
      <c r="P3">
        <f>AVERAGE(C39:C43)</f>
        <v>20.520983758962718</v>
      </c>
      <c r="Q3">
        <f>AVERAGE(C66:C71)</f>
        <v>16.163922821065302</v>
      </c>
      <c r="R3">
        <f>AVERAGE(C94:C98)</f>
        <v>23.834771965199074</v>
      </c>
      <c r="T3">
        <f>STDEV(C8:C12)</f>
        <v>2.8371869664380509</v>
      </c>
      <c r="U3">
        <f>STDEV(C39:C43)</f>
        <v>3.9629831648914293</v>
      </c>
      <c r="V3">
        <f>STDEV(C66:C71)</f>
        <v>2.5299287812628672</v>
      </c>
      <c r="W3">
        <f>STDEV(C94:C98)</f>
        <v>3.0220202306571111</v>
      </c>
    </row>
    <row r="4" spans="1:23" x14ac:dyDescent="0.2">
      <c r="A4" t="s">
        <v>49</v>
      </c>
      <c r="B4">
        <v>5</v>
      </c>
      <c r="C4">
        <f>AVERAGE(Sheet1!M2012:M2018)</f>
        <v>14.488028571428572</v>
      </c>
      <c r="D4">
        <f>STDEV(Sheet1!M2012:M2018)</f>
        <v>8.887182132658678</v>
      </c>
      <c r="E4">
        <f>Sheet1!F2012</f>
        <v>137.23599999999999</v>
      </c>
      <c r="F4" t="s">
        <v>28</v>
      </c>
      <c r="G4" t="s">
        <v>52</v>
      </c>
      <c r="H4">
        <v>2018</v>
      </c>
      <c r="I4">
        <v>7</v>
      </c>
      <c r="J4" s="1">
        <v>1</v>
      </c>
      <c r="K4">
        <f>MAX(Sheet1!$M$2012:$M$2018)</f>
        <v>24.432000000000002</v>
      </c>
      <c r="L4">
        <f>MIN(Sheet1!$M$2012:$M$2018)</f>
        <v>2.2639999999999998</v>
      </c>
      <c r="N4">
        <v>2020</v>
      </c>
      <c r="O4">
        <f>AVERAGE(C13:C17)</f>
        <v>15.063420365444724</v>
      </c>
      <c r="P4">
        <f>AVERAGE(C44:C48)</f>
        <v>19.172963707878932</v>
      </c>
      <c r="Q4">
        <f>AVERAGE(C72:C77)</f>
        <v>16.952364739090701</v>
      </c>
      <c r="R4">
        <f>AVERAGE(C99:C103)</f>
        <v>21.870988998992384</v>
      </c>
      <c r="T4">
        <f>STDEV(C13:C17)</f>
        <v>3.0011094665088733</v>
      </c>
      <c r="U4">
        <f>STDEV(C44:C48)</f>
        <v>2.3564779430871923</v>
      </c>
      <c r="V4">
        <f>STDEV(C72:C77)</f>
        <v>2.644164711215006</v>
      </c>
      <c r="W4">
        <f>STDEV(C99:C103)</f>
        <v>2.9729639658310267</v>
      </c>
    </row>
    <row r="5" spans="1:23" x14ac:dyDescent="0.2">
      <c r="A5" t="s">
        <v>51</v>
      </c>
      <c r="B5">
        <v>5</v>
      </c>
      <c r="C5">
        <f>AVERAGE(Sheet1!M2245:M2328)</f>
        <v>11.568809523809525</v>
      </c>
      <c r="D5">
        <f>STDEV(Sheet1!M2245:M2328)</f>
        <v>4.3556255508463213</v>
      </c>
      <c r="E5">
        <f>Sheet1!F2245</f>
        <v>1768.0160000000001</v>
      </c>
      <c r="F5" t="s">
        <v>28</v>
      </c>
      <c r="G5" t="s">
        <v>52</v>
      </c>
      <c r="H5" s="47">
        <v>2018</v>
      </c>
      <c r="I5">
        <v>84</v>
      </c>
      <c r="J5" s="1">
        <v>1</v>
      </c>
      <c r="K5">
        <f>MAX(Sheet1!$M$2245:$M$2328)</f>
        <v>18.497999999999998</v>
      </c>
      <c r="L5">
        <f>MIN(Sheet1!$M$2245:$M$2328)</f>
        <v>2.3049999999999997</v>
      </c>
      <c r="N5">
        <v>2021</v>
      </c>
      <c r="O5">
        <f>AVERAGE(C18:C22)</f>
        <v>12.308499500284803</v>
      </c>
      <c r="P5">
        <f>AVERAGE(C49:C51)</f>
        <v>19.575743635402944</v>
      </c>
      <c r="Q5">
        <f>AVERAGE(C78:C82)</f>
        <v>16.053043600606969</v>
      </c>
      <c r="R5">
        <f>AVERAGE(C104:C108)</f>
        <v>21.205440606195445</v>
      </c>
      <c r="T5">
        <f>STDEV(C18:C22)</f>
        <v>2.9978466872978609</v>
      </c>
      <c r="U5">
        <f>STDEV(C49:C51)</f>
        <v>3.6328243453258691</v>
      </c>
      <c r="V5">
        <f>STDEV(C78:C82)</f>
        <v>4.6872996653241144</v>
      </c>
      <c r="W5">
        <f>STDEV(C104:C108)</f>
        <v>3.7810439769258539</v>
      </c>
    </row>
    <row r="6" spans="1:23" x14ac:dyDescent="0.2">
      <c r="A6" t="s">
        <v>50</v>
      </c>
      <c r="B6">
        <v>5</v>
      </c>
      <c r="C6">
        <f>AVERAGE(Sheet1!M2082:M2095)</f>
        <v>18.397500000000001</v>
      </c>
      <c r="D6">
        <f>STDEV(Sheet1!M2082:M2095)</f>
        <v>11.114815371403372</v>
      </c>
      <c r="E6">
        <f>Sheet1!F2082</f>
        <v>387.22899999999998</v>
      </c>
      <c r="F6" t="s">
        <v>28</v>
      </c>
      <c r="G6" t="s">
        <v>52</v>
      </c>
      <c r="H6" s="47">
        <v>2018</v>
      </c>
      <c r="I6">
        <v>14</v>
      </c>
      <c r="J6" s="1">
        <v>1</v>
      </c>
      <c r="K6">
        <f>MAX(Sheet1!$M$2082:$M$2095)</f>
        <v>31.330750000000002</v>
      </c>
      <c r="L6">
        <f>MIN(Sheet1!$M$2082:$M$2095)</f>
        <v>1.3652500000000001</v>
      </c>
      <c r="N6">
        <v>2022</v>
      </c>
      <c r="O6">
        <f>AVERAGE(C23:C27)</f>
        <v>13.396568326001958</v>
      </c>
      <c r="P6">
        <f>AVERAGE(C29)</f>
        <v>19.969505434782604</v>
      </c>
      <c r="Q6">
        <f>AVERAGE(C83:C85)</f>
        <v>12.777449725657769</v>
      </c>
      <c r="R6">
        <f>AVERAGE(C109:C111)</f>
        <v>21.239150588791038</v>
      </c>
      <c r="T6">
        <f>STDEV(C23:C27)</f>
        <v>2.0017588573285452</v>
      </c>
      <c r="U6">
        <v>0</v>
      </c>
      <c r="V6">
        <f>STDEV(C83:C85)</f>
        <v>2.2369895298446196</v>
      </c>
      <c r="W6">
        <f>STDEV(C109:C111)</f>
        <v>4.6629931217505982</v>
      </c>
    </row>
    <row r="7" spans="1:23" x14ac:dyDescent="0.2">
      <c r="A7" t="s">
        <v>57</v>
      </c>
      <c r="B7">
        <v>5</v>
      </c>
      <c r="C7">
        <f>AVERAGE(Sheet1!M2545:M2609)</f>
        <v>14.731328205128207</v>
      </c>
      <c r="D7">
        <f>STDEV(Sheet1!M2545:M2609)</f>
        <v>8.5115433934868285</v>
      </c>
      <c r="E7">
        <f>Sheet1!F2545</f>
        <v>1629.597</v>
      </c>
      <c r="F7" t="s">
        <v>28</v>
      </c>
      <c r="G7" t="s">
        <v>52</v>
      </c>
      <c r="H7" s="47">
        <v>2018</v>
      </c>
      <c r="I7">
        <v>65</v>
      </c>
      <c r="J7" s="1">
        <v>1</v>
      </c>
      <c r="K7">
        <f>MAX(Sheet1!$M$2545:$M$2609)</f>
        <v>27.730999999999998</v>
      </c>
      <c r="L7">
        <f>MIN(Sheet1!$M$2545:$M$2609)</f>
        <v>1.8016666666666665</v>
      </c>
    </row>
    <row r="8" spans="1:23" x14ac:dyDescent="0.2">
      <c r="A8" t="s">
        <v>27</v>
      </c>
      <c r="B8">
        <v>4</v>
      </c>
      <c r="C8">
        <f>AVERAGE(Sheet1!$M443:$M461)</f>
        <v>15.066494736842104</v>
      </c>
      <c r="D8">
        <f>STDEV(Sheet1!M443:M461)</f>
        <v>6.2202979283305249</v>
      </c>
      <c r="E8">
        <f>Sheet1!F443</f>
        <v>431.77800000000002</v>
      </c>
      <c r="F8" t="s">
        <v>28</v>
      </c>
      <c r="G8" t="s">
        <v>52</v>
      </c>
      <c r="H8">
        <v>2019</v>
      </c>
      <c r="I8">
        <v>19</v>
      </c>
      <c r="J8" s="1">
        <v>1</v>
      </c>
      <c r="K8">
        <f>MAX(Sheet1!$M$443:$M$461)</f>
        <v>23.099200000000003</v>
      </c>
      <c r="L8">
        <f>MIN(Sheet1!$M$443:$M$461)</f>
        <v>3.4763999999999995</v>
      </c>
    </row>
    <row r="9" spans="1:23" x14ac:dyDescent="0.2">
      <c r="A9" t="s">
        <v>49</v>
      </c>
      <c r="B9">
        <v>4</v>
      </c>
      <c r="C9">
        <f>AVERAGE(Sheet1!M2005:M2011)</f>
        <v>15.214257142857141</v>
      </c>
      <c r="D9">
        <f>STDEV(Sheet1!M2005:M2011)</f>
        <v>9.8187616691816366</v>
      </c>
      <c r="E9">
        <f>Sheet1!F2005</f>
        <v>113.56399999999999</v>
      </c>
      <c r="F9" t="s">
        <v>28</v>
      </c>
      <c r="G9" t="s">
        <v>52</v>
      </c>
      <c r="H9">
        <v>2019</v>
      </c>
      <c r="I9">
        <v>7</v>
      </c>
      <c r="J9" s="1">
        <v>1</v>
      </c>
      <c r="K9">
        <f>MAX(Sheet1!$M$2005:$M$2011)</f>
        <v>24.212600000000002</v>
      </c>
      <c r="L9">
        <f>MIN(Sheet1!$M$2005:$M$2011)</f>
        <v>2.387</v>
      </c>
    </row>
    <row r="10" spans="1:23" x14ac:dyDescent="0.2">
      <c r="A10" t="s">
        <v>51</v>
      </c>
      <c r="B10">
        <v>4</v>
      </c>
      <c r="C10">
        <f>AVERAGE(Sheet1!M2171:M2244)</f>
        <v>10.575835585585587</v>
      </c>
      <c r="D10">
        <f>STDEV(Sheet1!M2171:M2244)</f>
        <v>4.5284319468083698</v>
      </c>
      <c r="E10">
        <f>Sheet1!F2171</f>
        <v>1603.1469999999999</v>
      </c>
      <c r="F10" t="s">
        <v>28</v>
      </c>
      <c r="G10" t="s">
        <v>52</v>
      </c>
      <c r="H10" s="47">
        <v>2019</v>
      </c>
      <c r="I10">
        <v>74</v>
      </c>
      <c r="J10" s="1">
        <v>1</v>
      </c>
      <c r="K10">
        <f>MAX(Sheet1!$M$2171:$M$2244)</f>
        <v>21.53833333333333</v>
      </c>
      <c r="L10">
        <f>MIN(Sheet1!$M$2171:$M$2244)</f>
        <v>2.0123333333333338</v>
      </c>
    </row>
    <row r="11" spans="1:23" x14ac:dyDescent="0.2">
      <c r="A11" t="s">
        <v>50</v>
      </c>
      <c r="B11">
        <v>4</v>
      </c>
      <c r="C11">
        <f>AVERAGE(Sheet1!M2070:M2081)</f>
        <v>18.538097222222223</v>
      </c>
      <c r="D11">
        <f>STDEV(Sheet1!M2070:M2081)</f>
        <v>11.498690726185149</v>
      </c>
      <c r="E11">
        <f>Sheet1!F2070</f>
        <v>324.19900000000001</v>
      </c>
      <c r="F11" t="s">
        <v>28</v>
      </c>
      <c r="G11" t="s">
        <v>52</v>
      </c>
      <c r="H11" s="47">
        <v>2019</v>
      </c>
      <c r="I11">
        <v>12</v>
      </c>
      <c r="J11" s="1">
        <v>1</v>
      </c>
      <c r="K11">
        <f>MAX(Sheet1!$M$2070:$M$2081)</f>
        <v>30.76125</v>
      </c>
      <c r="L11">
        <f>MIN(Sheet1!$M$2070:$M$2081)</f>
        <v>1.0660000000000001</v>
      </c>
    </row>
    <row r="12" spans="1:23" x14ac:dyDescent="0.2">
      <c r="A12" t="s">
        <v>57</v>
      </c>
      <c r="B12">
        <v>4</v>
      </c>
      <c r="C12">
        <f>AVERAGE(Sheet1!M2486:M2544)</f>
        <v>14.417929378531072</v>
      </c>
      <c r="D12">
        <f>STDEV(Sheet1!M2486:M2544)</f>
        <v>8.1183656649671967</v>
      </c>
      <c r="E12">
        <f>Sheet1!F2486</f>
        <v>1644.91</v>
      </c>
      <c r="F12" t="s">
        <v>28</v>
      </c>
      <c r="G12" t="s">
        <v>52</v>
      </c>
      <c r="H12" s="47">
        <v>2019</v>
      </c>
      <c r="I12">
        <v>59</v>
      </c>
      <c r="J12" s="1">
        <v>1</v>
      </c>
      <c r="K12">
        <f>MAX(Sheet1!$M$2486:$M$2544)</f>
        <v>28.720666666666663</v>
      </c>
      <c r="L12">
        <f>MIN(Sheet1!$M$2486:$M$2544)</f>
        <v>2.6414999999999997</v>
      </c>
    </row>
    <row r="13" spans="1:23" x14ac:dyDescent="0.2">
      <c r="A13" t="s">
        <v>27</v>
      </c>
      <c r="B13">
        <v>3</v>
      </c>
      <c r="C13">
        <f>AVERAGE(Sheet1!$M417:$M461)</f>
        <v>15.017814444444442</v>
      </c>
      <c r="D13">
        <f>STDEV(Sheet1!M417:M461)</f>
        <v>7.0770658224826901</v>
      </c>
      <c r="E13">
        <f>Sheet1!F417</f>
        <v>610.678</v>
      </c>
      <c r="F13" t="s">
        <v>28</v>
      </c>
      <c r="G13" t="s">
        <v>52</v>
      </c>
      <c r="H13">
        <v>2020</v>
      </c>
      <c r="I13">
        <v>26</v>
      </c>
      <c r="J13" s="1">
        <v>1</v>
      </c>
      <c r="K13">
        <f>MAX(Sheet1!$M$417:$M$442)</f>
        <v>25.256800000000005</v>
      </c>
      <c r="L13">
        <f>MIN(Sheet1!$M$417:$M$442)</f>
        <v>3.202</v>
      </c>
    </row>
    <row r="14" spans="1:23" x14ac:dyDescent="0.2">
      <c r="A14" t="s">
        <v>49</v>
      </c>
      <c r="B14">
        <v>3</v>
      </c>
      <c r="C14">
        <f>AVERAGE(Sheet1!M1998:M2004)</f>
        <v>11.121550000000001</v>
      </c>
      <c r="D14">
        <f>STDEV(Sheet1!M1998:M2004)</f>
        <v>8.8107139697926833</v>
      </c>
      <c r="E14">
        <f>Sheet1!F1998</f>
        <v>131.297</v>
      </c>
      <c r="F14" t="s">
        <v>28</v>
      </c>
      <c r="G14" t="s">
        <v>52</v>
      </c>
      <c r="H14">
        <v>2020</v>
      </c>
      <c r="I14">
        <v>7</v>
      </c>
      <c r="J14" s="1">
        <v>1</v>
      </c>
      <c r="K14">
        <f>MAX(Sheet1!$M$1998:$M$2004)</f>
        <v>21.229199999999999</v>
      </c>
      <c r="L14">
        <f>MIN(Sheet1!$M$1998:$M$2004)</f>
        <v>0.755</v>
      </c>
    </row>
    <row r="15" spans="1:23" x14ac:dyDescent="0.2">
      <c r="A15" t="s">
        <v>51</v>
      </c>
      <c r="B15">
        <v>3</v>
      </c>
      <c r="C15">
        <f>AVERAGE(Sheet1!M2137:M2170)</f>
        <v>13.300862745098035</v>
      </c>
      <c r="D15">
        <f>STDEV(Sheet1!M2137:M2170)</f>
        <v>6.8840560092753114</v>
      </c>
      <c r="E15">
        <f>Sheet1!F2137</f>
        <v>726.63400000000001</v>
      </c>
      <c r="F15" t="s">
        <v>28</v>
      </c>
      <c r="G15" t="s">
        <v>52</v>
      </c>
      <c r="H15" s="47">
        <v>2020</v>
      </c>
      <c r="I15">
        <v>34</v>
      </c>
      <c r="J15" s="1">
        <v>1</v>
      </c>
      <c r="K15">
        <f>MAX(Sheet1!$M$2137:$M$2170)</f>
        <v>23.21466666666667</v>
      </c>
      <c r="L15">
        <f>MIN(Sheet1!$M$2137:$M$2170)</f>
        <v>1.2579999999999998</v>
      </c>
    </row>
    <row r="16" spans="1:23" x14ac:dyDescent="0.2">
      <c r="A16" t="s">
        <v>50</v>
      </c>
      <c r="B16">
        <v>3</v>
      </c>
      <c r="C16">
        <f>AVERAGE(Sheet1!M2055:M2069)</f>
        <v>18.589649999999999</v>
      </c>
      <c r="D16">
        <f>STDEV(Sheet1!M2055:M2069)</f>
        <v>9.295745403908489</v>
      </c>
      <c r="E16">
        <f>Sheet1!F2055</f>
        <v>399.72699999999998</v>
      </c>
      <c r="F16" t="s">
        <v>28</v>
      </c>
      <c r="G16" t="s">
        <v>52</v>
      </c>
      <c r="H16" s="47">
        <v>2020</v>
      </c>
      <c r="I16">
        <v>15</v>
      </c>
      <c r="J16" s="1">
        <v>1</v>
      </c>
      <c r="K16">
        <f>MAX(Sheet1!$M$2055:$M$2069)</f>
        <v>30.602499999999999</v>
      </c>
      <c r="L16">
        <f>MIN(Sheet1!$M$2055:$M$2069)</f>
        <v>1.5089999999999997</v>
      </c>
    </row>
    <row r="17" spans="1:12" x14ac:dyDescent="0.2">
      <c r="A17" t="s">
        <v>57</v>
      </c>
      <c r="B17">
        <v>3</v>
      </c>
      <c r="C17">
        <f>AVERAGE(Sheet1!M2417:M2485)</f>
        <v>17.287224637681152</v>
      </c>
      <c r="D17">
        <f>STDEV(Sheet1!M2417:M2485)</f>
        <v>8.4984605838710454</v>
      </c>
      <c r="E17">
        <f>Sheet1!F2417</f>
        <v>1905.3989999999999</v>
      </c>
      <c r="F17" t="s">
        <v>28</v>
      </c>
      <c r="G17" t="s">
        <v>52</v>
      </c>
      <c r="H17" s="47">
        <v>2020</v>
      </c>
      <c r="I17">
        <v>69</v>
      </c>
      <c r="J17" s="1">
        <v>1</v>
      </c>
      <c r="K17">
        <f>MAX(Sheet1!$M$2417:$M$2485)</f>
        <v>33.746000000000002</v>
      </c>
      <c r="L17">
        <f>MIN(Sheet1!$M$2417:$M$2485)</f>
        <v>2.0123333333333329</v>
      </c>
    </row>
    <row r="18" spans="1:12" x14ac:dyDescent="0.2">
      <c r="A18" t="s">
        <v>27</v>
      </c>
      <c r="B18">
        <v>2</v>
      </c>
      <c r="C18">
        <f>AVERAGE(Sheet1!$M$387:$M$416)</f>
        <v>10.875368333333334</v>
      </c>
      <c r="D18">
        <f>STDEV(Sheet1!$M$387:$M$416)</f>
        <v>5.3277708160828441</v>
      </c>
      <c r="E18">
        <f>Sheet1!F387</f>
        <v>602.096</v>
      </c>
      <c r="F18" t="s">
        <v>28</v>
      </c>
      <c r="G18" t="s">
        <v>52</v>
      </c>
      <c r="H18">
        <v>2021</v>
      </c>
      <c r="I18">
        <v>30</v>
      </c>
      <c r="J18" s="1">
        <v>1</v>
      </c>
      <c r="K18">
        <f>MAX(Sheet1!$M$387:$M$416)</f>
        <v>20.735599999999998</v>
      </c>
      <c r="L18">
        <f>MIN(Sheet1!$M$387:$M$416)</f>
        <v>3.24525</v>
      </c>
    </row>
    <row r="19" spans="1:12" x14ac:dyDescent="0.2">
      <c r="A19" t="s">
        <v>49</v>
      </c>
      <c r="B19">
        <v>2</v>
      </c>
      <c r="C19">
        <f>AVERAGE(Sheet1!M1991:M1997)</f>
        <v>11.900514285714285</v>
      </c>
      <c r="D19">
        <f>STDEV(Sheet1!M1991:M1997)</f>
        <v>9.0509888850940055</v>
      </c>
      <c r="E19">
        <f>Sheet1!F1991</f>
        <v>145.47999999999999</v>
      </c>
      <c r="F19" t="s">
        <v>28</v>
      </c>
      <c r="G19" t="s">
        <v>52</v>
      </c>
      <c r="H19">
        <v>2021</v>
      </c>
      <c r="I19">
        <v>7</v>
      </c>
      <c r="J19" s="1">
        <v>1</v>
      </c>
      <c r="K19">
        <f>MAX(Sheet1!$M$1991:$M$1997)</f>
        <v>24.787800000000001</v>
      </c>
      <c r="L19">
        <f>MIN(Sheet1!$M$1991:$M$1997)</f>
        <v>1.698</v>
      </c>
    </row>
    <row r="20" spans="1:12" x14ac:dyDescent="0.2">
      <c r="A20" t="s">
        <v>51</v>
      </c>
      <c r="B20">
        <v>2</v>
      </c>
      <c r="C20">
        <f>AVERAGE(Sheet1!M2118:M2136)</f>
        <v>8.6285438596491222</v>
      </c>
      <c r="D20">
        <f>STDEV(Sheet1!M2118:M2136)</f>
        <v>4.8491371018180862</v>
      </c>
      <c r="E20">
        <f>Sheet1!F2118</f>
        <v>367.55399999999997</v>
      </c>
      <c r="F20" t="s">
        <v>28</v>
      </c>
      <c r="G20" t="s">
        <v>52</v>
      </c>
      <c r="H20" s="47">
        <v>2021</v>
      </c>
      <c r="I20">
        <v>19</v>
      </c>
      <c r="J20" s="1">
        <v>1</v>
      </c>
      <c r="K20">
        <f>MAX(Sheet1!$M$2118:$M$2136)</f>
        <v>19.882666666666665</v>
      </c>
      <c r="L20">
        <f>MIN(Sheet1!$M$2118:$M$2136)</f>
        <v>1.5089999999999999</v>
      </c>
    </row>
    <row r="21" spans="1:12" x14ac:dyDescent="0.2">
      <c r="A21" t="s">
        <v>50</v>
      </c>
      <c r="B21">
        <v>2</v>
      </c>
      <c r="C21">
        <f>AVERAGE(Sheet1!M2047:M2054)</f>
        <v>16.641427083333333</v>
      </c>
      <c r="D21">
        <f>STDEV(Sheet1!M2047:M2054)</f>
        <v>10.976867850638993</v>
      </c>
      <c r="E21">
        <f>Sheet1!F2047</f>
        <v>191.79300000000001</v>
      </c>
      <c r="F21" t="s">
        <v>28</v>
      </c>
      <c r="G21" t="s">
        <v>52</v>
      </c>
      <c r="H21" s="47">
        <v>2021</v>
      </c>
      <c r="I21">
        <v>8</v>
      </c>
      <c r="J21" s="1">
        <v>1</v>
      </c>
      <c r="K21">
        <f>MAX(Sheet1!$M$2047:$M$2054)</f>
        <v>32.087250000000004</v>
      </c>
      <c r="L21">
        <f>MIN(Sheet1!$M$2047:$M$2054)</f>
        <v>2.0436666666666667</v>
      </c>
    </row>
    <row r="22" spans="1:12" x14ac:dyDescent="0.2">
      <c r="A22" t="s">
        <v>57</v>
      </c>
      <c r="B22">
        <v>2</v>
      </c>
      <c r="C22">
        <f>AVERAGE(Sheet1!M2373:M2416)</f>
        <v>13.496643939393941</v>
      </c>
      <c r="D22">
        <f>STDEV(Sheet1!M2373:M2416)</f>
        <v>6.7195138826103307</v>
      </c>
      <c r="E22">
        <f>Sheet1!F2373</f>
        <v>1101.854</v>
      </c>
      <c r="F22" t="s">
        <v>28</v>
      </c>
      <c r="G22" t="s">
        <v>52</v>
      </c>
      <c r="H22" s="47">
        <v>2021</v>
      </c>
      <c r="I22">
        <v>44</v>
      </c>
      <c r="J22" s="1">
        <v>1</v>
      </c>
      <c r="K22">
        <f>MAX(Sheet1!$M$2373:$M$2416)</f>
        <v>22.430666666666667</v>
      </c>
      <c r="L22">
        <f>MIN(Sheet1!$M$2373:$M$2416)</f>
        <v>3.0190000000000001</v>
      </c>
    </row>
    <row r="23" spans="1:12" x14ac:dyDescent="0.2">
      <c r="A23" t="s">
        <v>27</v>
      </c>
      <c r="B23">
        <v>1</v>
      </c>
      <c r="C23">
        <f>AVERAGE(Sheet1!$M325:$M386)</f>
        <v>12.274505645161293</v>
      </c>
      <c r="D23">
        <f>STDEV(Sheet1!M325:M386)</f>
        <v>4.9615522546789945</v>
      </c>
      <c r="E23">
        <f>Sheet1!F325</f>
        <v>1376.001</v>
      </c>
      <c r="F23" t="s">
        <v>28</v>
      </c>
      <c r="G23" t="s">
        <v>52</v>
      </c>
      <c r="H23">
        <v>2022</v>
      </c>
      <c r="I23">
        <v>62</v>
      </c>
      <c r="J23" s="1">
        <v>1</v>
      </c>
      <c r="K23">
        <f>MAX(Sheet1!$M$325:$M$386)</f>
        <v>22.018999999999998</v>
      </c>
      <c r="L23">
        <f>MIN(Sheet1!$M$325:$M$386)</f>
        <v>3.6154999999999999</v>
      </c>
    </row>
    <row r="24" spans="1:12" x14ac:dyDescent="0.2">
      <c r="A24" t="s">
        <v>49</v>
      </c>
      <c r="B24">
        <v>1</v>
      </c>
      <c r="C24">
        <f>AVERAGE(Sheet1!$M1979:$M1990)</f>
        <v>12.649195833333335</v>
      </c>
      <c r="D24">
        <f>STDEV(Sheet1!M1979:M1990)</f>
        <v>8.6034348231193558</v>
      </c>
      <c r="E24">
        <f>Sheet1!F1979</f>
        <v>245.18</v>
      </c>
      <c r="F24" t="s">
        <v>28</v>
      </c>
      <c r="G24" t="s">
        <v>52</v>
      </c>
      <c r="H24">
        <v>2022</v>
      </c>
      <c r="I24">
        <v>12</v>
      </c>
      <c r="J24" s="1">
        <v>1</v>
      </c>
      <c r="K24">
        <f>MAX(Sheet1!$M$1979:$M$1990)</f>
        <v>24.56625</v>
      </c>
      <c r="L24">
        <f>MIN(Sheet1!$M$1979:$M$1990)</f>
        <v>1.27</v>
      </c>
    </row>
    <row r="25" spans="1:12" x14ac:dyDescent="0.2">
      <c r="A25" t="s">
        <v>51</v>
      </c>
      <c r="B25">
        <v>1</v>
      </c>
      <c r="C25">
        <f>AVERAGE(Sheet1!M2096:M2117)</f>
        <v>11.070878787878787</v>
      </c>
      <c r="D25">
        <f>STDEV(Sheet1!M2096:M2117)</f>
        <v>6.5936218777004099</v>
      </c>
      <c r="E25">
        <f>Sheet1!F2096</f>
        <v>420.70499999999998</v>
      </c>
      <c r="F25" t="s">
        <v>28</v>
      </c>
      <c r="G25" t="s">
        <v>52</v>
      </c>
      <c r="H25" s="47">
        <v>2022</v>
      </c>
      <c r="I25">
        <v>22</v>
      </c>
      <c r="J25" s="1">
        <v>1</v>
      </c>
      <c r="K25">
        <f>MAX(Sheet1!$M$2096:$M$2117)</f>
        <v>20.669333333333338</v>
      </c>
      <c r="L25">
        <f>MIN(Sheet1!$M$2096:$M$2117)</f>
        <v>1.2989999999999999</v>
      </c>
    </row>
    <row r="26" spans="1:12" x14ac:dyDescent="0.2">
      <c r="A26" t="s">
        <v>50</v>
      </c>
      <c r="B26">
        <v>1</v>
      </c>
      <c r="C26">
        <f>AVERAGE(Sheet1!M2025:M2046)</f>
        <v>15.52726893939394</v>
      </c>
      <c r="D26">
        <f>STDEV(Sheet1!M2025:M2046)</f>
        <v>10.384145067156396</v>
      </c>
      <c r="E26">
        <f>Sheet1!F2025</f>
        <v>535.17899999999997</v>
      </c>
      <c r="F26" t="s">
        <v>28</v>
      </c>
      <c r="G26" t="s">
        <v>52</v>
      </c>
      <c r="H26" s="47">
        <v>2022</v>
      </c>
      <c r="I26">
        <v>22</v>
      </c>
      <c r="J26" s="1">
        <v>1</v>
      </c>
      <c r="K26">
        <f>MAX(Sheet1!$M$2025:$M$2046)</f>
        <v>33.140250000000002</v>
      </c>
      <c r="L26">
        <f>MIN(Sheet1!$M$2025:$M$2046)</f>
        <v>2.0533333333333332</v>
      </c>
    </row>
    <row r="27" spans="1:12" x14ac:dyDescent="0.2">
      <c r="A27" t="s">
        <v>57</v>
      </c>
      <c r="B27">
        <v>1</v>
      </c>
      <c r="C27">
        <f>AVERAGE(Sheet1!M2329:M2372)</f>
        <v>15.460992424242422</v>
      </c>
      <c r="D27">
        <f>STDEV(Sheet1!M2329:M2372)</f>
        <v>8.7100957317512879</v>
      </c>
      <c r="E27">
        <f>Sheet1!F2329</f>
        <v>1209.663</v>
      </c>
      <c r="F27" t="s">
        <v>28</v>
      </c>
      <c r="G27" t="s">
        <v>52</v>
      </c>
      <c r="H27" s="47">
        <v>2022</v>
      </c>
      <c r="I27">
        <v>44</v>
      </c>
      <c r="J27" s="1">
        <v>1</v>
      </c>
      <c r="K27">
        <f>MAX(Sheet1!$M$2329:$M$2372)</f>
        <v>28.360333333333333</v>
      </c>
      <c r="L27">
        <f>MIN(Sheet1!$M$2329:$M$2372)</f>
        <v>3.05</v>
      </c>
    </row>
    <row r="28" spans="1:12" x14ac:dyDescent="0.2">
      <c r="H28" s="47"/>
    </row>
    <row r="29" spans="1:12" x14ac:dyDescent="0.2">
      <c r="A29" t="s">
        <v>38</v>
      </c>
      <c r="B29">
        <v>1</v>
      </c>
      <c r="C29">
        <f>AVERAGE(Sheet1!M867:M912)</f>
        <v>19.969505434782604</v>
      </c>
      <c r="D29">
        <f>STDEV(Sheet1!M867:M912)</f>
        <v>10.627503247665306</v>
      </c>
      <c r="E29">
        <f>Sheet1!F867</f>
        <v>1323.5740000000001</v>
      </c>
      <c r="F29" t="s">
        <v>28</v>
      </c>
      <c r="G29" t="s">
        <v>54</v>
      </c>
      <c r="H29" s="47">
        <v>2022</v>
      </c>
      <c r="I29">
        <v>46</v>
      </c>
      <c r="J29" s="1">
        <v>2</v>
      </c>
      <c r="K29">
        <f>MAX(Sheet1!$M$867:$M$912)</f>
        <v>33.061500000000002</v>
      </c>
      <c r="L29">
        <f>MIN(Sheet1!$M$867:$M$912)</f>
        <v>2.67225</v>
      </c>
    </row>
    <row r="30" spans="1:12" x14ac:dyDescent="0.2">
      <c r="A30" t="s">
        <v>39</v>
      </c>
      <c r="B30">
        <v>5</v>
      </c>
      <c r="C30">
        <f>AVERAGE(Sheet1!$M1196:$M1213)</f>
        <v>13.983009259259259</v>
      </c>
      <c r="D30">
        <f>STDEV(Sheet1!$M1196:$M1213)</f>
        <v>7.8470613113295773</v>
      </c>
      <c r="E30">
        <f>Sheet1!F1196</f>
        <v>452.08499999999998</v>
      </c>
      <c r="F30" t="s">
        <v>28</v>
      </c>
      <c r="G30" t="s">
        <v>54</v>
      </c>
      <c r="H30" s="47">
        <v>2016</v>
      </c>
      <c r="I30">
        <v>18</v>
      </c>
      <c r="J30" s="55">
        <v>2</v>
      </c>
      <c r="K30">
        <f>MAX(Sheet1!$M$1196:$M$1213)</f>
        <v>25.011333333333337</v>
      </c>
      <c r="L30">
        <f>MIN(Sheet1!$M$1196:$M$1213)</f>
        <v>3.2703333333333333</v>
      </c>
    </row>
    <row r="31" spans="1:12" x14ac:dyDescent="0.2">
      <c r="A31" t="s">
        <v>39</v>
      </c>
      <c r="B31">
        <v>4</v>
      </c>
      <c r="C31">
        <f>AVERAGE(Sheet1!$M1167:$M1195)</f>
        <v>14.756109195402297</v>
      </c>
      <c r="D31">
        <f>STDEV(Sheet1!$M1167:$M1195)</f>
        <v>8.399339448030771</v>
      </c>
      <c r="E31">
        <f>Sheet1!F1167</f>
        <v>420.935</v>
      </c>
      <c r="F31" t="s">
        <v>28</v>
      </c>
      <c r="G31" t="s">
        <v>54</v>
      </c>
      <c r="H31" s="47">
        <v>2017</v>
      </c>
      <c r="I31">
        <v>29</v>
      </c>
      <c r="J31" s="1">
        <v>2</v>
      </c>
      <c r="K31">
        <f>MAX(Sheet1!$M$1167:$M$1195)</f>
        <v>32.321333333333335</v>
      </c>
      <c r="L31">
        <f>MIN(Sheet1!$M$1167:$M$1195)</f>
        <v>3.0190000000000001</v>
      </c>
    </row>
    <row r="32" spans="1:12" x14ac:dyDescent="0.2">
      <c r="A32" s="52" t="s">
        <v>64</v>
      </c>
      <c r="B32" s="52">
        <v>5</v>
      </c>
      <c r="C32" s="52">
        <f>AVERAGE(Sheet1!$M4192:$M4240)</f>
        <v>21.860132653061225</v>
      </c>
      <c r="D32" s="52">
        <f>STDEV(Sheet1!$M4192:$M4240)</f>
        <v>10.188186085167212</v>
      </c>
      <c r="E32" s="52">
        <f>Sheet1!F4192</f>
        <v>1439.4649999999999</v>
      </c>
      <c r="F32" t="s">
        <v>28</v>
      </c>
      <c r="G32" t="s">
        <v>54</v>
      </c>
      <c r="H32" s="47">
        <v>2017</v>
      </c>
      <c r="I32">
        <v>49</v>
      </c>
      <c r="J32" s="1">
        <v>2</v>
      </c>
      <c r="K32">
        <f>MAX(Sheet1!$M$4192:$M$4240)</f>
        <v>34.360500000000002</v>
      </c>
      <c r="L32">
        <f>MIN(Sheet1!$M$4192:$M$4240)</f>
        <v>1.5089999999999999</v>
      </c>
    </row>
    <row r="33" spans="1:12" x14ac:dyDescent="0.2">
      <c r="A33" t="s">
        <v>40</v>
      </c>
      <c r="B33">
        <v>5</v>
      </c>
      <c r="C33">
        <f>AVERAGE(Sheet1!$M1366:$M1396)</f>
        <v>24.165247311827951</v>
      </c>
      <c r="D33">
        <f>STDEV(Sheet1!$M1366:$M1396)</f>
        <v>10.598888840421584</v>
      </c>
      <c r="E33">
        <f>Sheet1!F1366</f>
        <v>1064.7670000000001</v>
      </c>
      <c r="F33" t="s">
        <v>28</v>
      </c>
      <c r="G33" t="s">
        <v>54</v>
      </c>
      <c r="H33" s="47">
        <v>2017</v>
      </c>
      <c r="I33">
        <v>31</v>
      </c>
      <c r="J33" s="55">
        <v>2</v>
      </c>
      <c r="K33">
        <f>MAX(Sheet1!$M$1366:$M$1396)</f>
        <v>37.247999999999998</v>
      </c>
      <c r="L33">
        <f>MIN(Sheet1!$M$1366:$M$1396)</f>
        <v>3.3959999999999999</v>
      </c>
    </row>
    <row r="34" spans="1:12" x14ac:dyDescent="0.2">
      <c r="A34" t="s">
        <v>38</v>
      </c>
      <c r="B34">
        <v>5</v>
      </c>
      <c r="C34">
        <f>AVERAGE(Sheet1!M1027:M1083)</f>
        <v>20.377369883040931</v>
      </c>
      <c r="D34">
        <f>STDEV(Sheet1!M1027:M1083)</f>
        <v>12.436044629883847</v>
      </c>
      <c r="E34">
        <f>Sheet1!F1027</f>
        <v>1627.5819999999999</v>
      </c>
      <c r="F34" t="s">
        <v>28</v>
      </c>
      <c r="G34" t="s">
        <v>54</v>
      </c>
      <c r="H34" s="47">
        <v>2018</v>
      </c>
      <c r="I34">
        <v>57</v>
      </c>
      <c r="J34" s="1">
        <v>2</v>
      </c>
      <c r="K34">
        <f>MAX(Sheet1!$M$1027:$M$1083)</f>
        <v>35.784749999999995</v>
      </c>
      <c r="L34">
        <f>MIN(Sheet1!$M$1027:$M$1083)</f>
        <v>1.5089999999999999</v>
      </c>
    </row>
    <row r="35" spans="1:12" x14ac:dyDescent="0.2">
      <c r="A35" t="s">
        <v>39</v>
      </c>
      <c r="B35">
        <v>3</v>
      </c>
      <c r="C35">
        <f>AVERAGE(Sheet1!M1143:M1166)</f>
        <v>16.757326388888888</v>
      </c>
      <c r="D35">
        <f>STDEV(Sheet1!M1143:M1166)</f>
        <v>9.0738561667825071</v>
      </c>
      <c r="E35">
        <f>Sheet1!F1143</f>
        <v>639.04499999999996</v>
      </c>
      <c r="F35" t="s">
        <v>28</v>
      </c>
      <c r="G35" t="s">
        <v>54</v>
      </c>
      <c r="H35" s="47">
        <v>2018</v>
      </c>
      <c r="I35">
        <v>24</v>
      </c>
      <c r="J35" s="55">
        <v>2</v>
      </c>
      <c r="K35">
        <f>MAX(Sheet1!$M$1143:$M$1166)</f>
        <v>28.098666666666663</v>
      </c>
      <c r="L35">
        <f>MIN(Sheet1!$M$1143:$M$1166)</f>
        <v>3.1395</v>
      </c>
    </row>
    <row r="36" spans="1:12" x14ac:dyDescent="0.2">
      <c r="A36" s="52" t="s">
        <v>64</v>
      </c>
      <c r="B36" s="52">
        <v>4</v>
      </c>
      <c r="C36" s="52">
        <f>AVERAGE(Sheet1!$M4125:$M4191)</f>
        <v>14.991074626865675</v>
      </c>
      <c r="D36" s="52">
        <f>STDEV(Sheet1!$M4125:$M4191)</f>
        <v>10.976248257602784</v>
      </c>
      <c r="E36" s="52">
        <f>Sheet1!F4125</f>
        <v>1788.0309999999999</v>
      </c>
      <c r="F36" t="s">
        <v>28</v>
      </c>
      <c r="G36" t="s">
        <v>54</v>
      </c>
      <c r="H36" s="47">
        <v>2018</v>
      </c>
      <c r="I36">
        <v>67</v>
      </c>
      <c r="J36" s="55">
        <v>2</v>
      </c>
      <c r="K36">
        <f>MAX(Sheet1!$M$4125:$M$4191)</f>
        <v>37.811999999999998</v>
      </c>
      <c r="L36">
        <f>MIN(Sheet1!$M$4125:$M$4191)</f>
        <v>1.5985</v>
      </c>
    </row>
    <row r="37" spans="1:12" x14ac:dyDescent="0.2">
      <c r="A37" t="s">
        <v>40</v>
      </c>
      <c r="B37">
        <v>4</v>
      </c>
      <c r="C37">
        <f>AVERAGE(Sheet1!$M1326:$M1365)</f>
        <v>24.4359875</v>
      </c>
      <c r="D37">
        <f>STDEV(Sheet1!$M1326:$M1365)</f>
        <v>10.619859891338635</v>
      </c>
      <c r="E37">
        <f>Sheet1!F1326</f>
        <v>1274.0309999999999</v>
      </c>
      <c r="F37" t="s">
        <v>28</v>
      </c>
      <c r="G37" t="s">
        <v>54</v>
      </c>
      <c r="H37" s="47">
        <v>2018</v>
      </c>
      <c r="I37">
        <v>40</v>
      </c>
      <c r="J37" s="1">
        <v>2</v>
      </c>
      <c r="K37">
        <f>MAX(Sheet1!$M$1326:$M$1365)</f>
        <v>40.285333333333334</v>
      </c>
      <c r="L37">
        <f>MIN(Sheet1!$M$1326:$M$1365)</f>
        <v>2.2640000000000002</v>
      </c>
    </row>
    <row r="38" spans="1:12" x14ac:dyDescent="0.2">
      <c r="A38" t="s">
        <v>59</v>
      </c>
      <c r="B38">
        <v>3</v>
      </c>
      <c r="C38">
        <f>AVERAGE(Sheet1!$M2989:$M3088)</f>
        <v>13.541279999999997</v>
      </c>
      <c r="D38">
        <f>STDEV(Sheet1!$M2989:$M3088)</f>
        <v>8.8310435174829056</v>
      </c>
      <c r="E38">
        <f>Sheet1!F2989</f>
        <v>2620.4279999999999</v>
      </c>
      <c r="F38" t="s">
        <v>28</v>
      </c>
      <c r="G38" t="s">
        <v>54</v>
      </c>
      <c r="H38" s="47">
        <v>2018</v>
      </c>
      <c r="I38">
        <v>100</v>
      </c>
      <c r="J38" s="1">
        <v>2</v>
      </c>
      <c r="K38">
        <f>MAX(Sheet1!$M$2989:$M$3088)</f>
        <v>36.666499999999999</v>
      </c>
      <c r="L38">
        <f>MIN(Sheet1!$M$2989:$M$3088)</f>
        <v>4.9324999999999992</v>
      </c>
    </row>
    <row r="39" spans="1:12" x14ac:dyDescent="0.2">
      <c r="A39" t="s">
        <v>38</v>
      </c>
      <c r="B39">
        <v>4</v>
      </c>
      <c r="C39">
        <f>AVERAGE(Sheet1!M970:M1026)</f>
        <v>20.470963450292398</v>
      </c>
      <c r="D39">
        <f>STDEV(Sheet1!M970:M1026)</f>
        <v>10.749539676017944</v>
      </c>
      <c r="E39">
        <f>Sheet1!F970</f>
        <v>1538.623</v>
      </c>
      <c r="F39" t="s">
        <v>28</v>
      </c>
      <c r="G39" t="s">
        <v>54</v>
      </c>
      <c r="H39" s="47">
        <v>2019</v>
      </c>
      <c r="I39">
        <v>57</v>
      </c>
      <c r="J39" s="55">
        <v>2</v>
      </c>
      <c r="K39">
        <f>MAX(Sheet1!$M$970:$M$1026)</f>
        <v>38.192750000000004</v>
      </c>
      <c r="L39">
        <f>MIN(Sheet1!$M$970:$M$1026)</f>
        <v>1.1319999999999999</v>
      </c>
    </row>
    <row r="40" spans="1:12" x14ac:dyDescent="0.2">
      <c r="A40" t="s">
        <v>39</v>
      </c>
      <c r="B40">
        <v>2</v>
      </c>
      <c r="C40">
        <f>AVERAGE(Sheet1!M1110:M1142)</f>
        <v>17.243388888888887</v>
      </c>
      <c r="D40">
        <f>STDEV(Sheet1!M1110:M1142)</f>
        <v>7.745380991214958</v>
      </c>
      <c r="E40">
        <f>Sheet1!F1110</f>
        <v>629.78</v>
      </c>
      <c r="F40" t="s">
        <v>28</v>
      </c>
      <c r="G40" t="s">
        <v>54</v>
      </c>
      <c r="H40" s="47">
        <v>2019</v>
      </c>
      <c r="I40">
        <v>32</v>
      </c>
      <c r="J40" s="1">
        <v>2</v>
      </c>
      <c r="K40">
        <f>MAX(Sheet1!$M$1110:$M$1142)</f>
        <v>27.082666666666665</v>
      </c>
      <c r="L40">
        <f>MIN(Sheet1!$M$1110:$M$1142)</f>
        <v>2.0126666666666666</v>
      </c>
    </row>
    <row r="41" spans="1:12" x14ac:dyDescent="0.2">
      <c r="A41" s="52" t="s">
        <v>64</v>
      </c>
      <c r="B41" s="52">
        <v>3</v>
      </c>
      <c r="C41" s="52">
        <f>AVERAGE(Sheet1!$M4041:$M4124)</f>
        <v>17.729214285714285</v>
      </c>
      <c r="D41" s="52">
        <f>STDEV(Sheet1!$M4041:$M4124)</f>
        <v>8.7688024670727156</v>
      </c>
      <c r="E41" s="52">
        <f>Sheet1!F4041</f>
        <v>2419.83</v>
      </c>
      <c r="F41" t="s">
        <v>28</v>
      </c>
      <c r="G41" t="s">
        <v>54</v>
      </c>
      <c r="H41" s="47">
        <v>2019</v>
      </c>
      <c r="I41">
        <v>84</v>
      </c>
      <c r="J41" s="1">
        <v>2</v>
      </c>
      <c r="K41">
        <f>MAX(Sheet1!$M$4041:$M$4124)</f>
        <v>30.683500000000002</v>
      </c>
      <c r="L41">
        <f>MIN(Sheet1!$M$4041:$M$4124)</f>
        <v>3.4275000000000002</v>
      </c>
    </row>
    <row r="42" spans="1:12" x14ac:dyDescent="0.2">
      <c r="A42" t="s">
        <v>40</v>
      </c>
      <c r="B42">
        <v>3</v>
      </c>
      <c r="C42">
        <f>AVERAGE(Sheet1!$M1290:$M1325)</f>
        <v>27.155476851851851</v>
      </c>
      <c r="D42">
        <f>STDEV(Sheet1!$M1290:$M1325)</f>
        <v>10.604616527731796</v>
      </c>
      <c r="E42">
        <f>Sheet1!F1290</f>
        <v>1309.3140000000001</v>
      </c>
      <c r="F42" t="s">
        <v>28</v>
      </c>
      <c r="G42" t="s">
        <v>54</v>
      </c>
      <c r="H42" s="47">
        <v>2019</v>
      </c>
      <c r="I42">
        <v>36</v>
      </c>
      <c r="J42" s="55">
        <v>2</v>
      </c>
      <c r="K42">
        <f>MAX(Sheet1!$M$1290:$M$1325)</f>
        <v>39.15</v>
      </c>
      <c r="L42">
        <f>MIN(Sheet1!$M$1290:$M$1325)</f>
        <v>6.0376666666666665</v>
      </c>
    </row>
    <row r="43" spans="1:12" x14ac:dyDescent="0.2">
      <c r="A43" t="s">
        <v>59</v>
      </c>
      <c r="B43">
        <v>2</v>
      </c>
      <c r="C43">
        <f>AVERAGE(Sheet1!$M2858:$M2988)</f>
        <v>20.005875318066156</v>
      </c>
      <c r="D43">
        <f>STDEV(Sheet1!$M2858:$M2988)</f>
        <v>10.078924317802617</v>
      </c>
      <c r="E43">
        <f>Sheet1!F2858</f>
        <v>3872.0189999999998</v>
      </c>
      <c r="F43" t="s">
        <v>28</v>
      </c>
      <c r="G43" t="s">
        <v>54</v>
      </c>
      <c r="H43" s="47">
        <v>2019</v>
      </c>
      <c r="I43">
        <v>131</v>
      </c>
      <c r="J43" s="55">
        <v>2</v>
      </c>
      <c r="K43">
        <f>MAX(Sheet1!$M$2858:$M$2988)</f>
        <v>39.519666666666666</v>
      </c>
      <c r="L43">
        <f>MIN(Sheet1!$M$2858:$M$2988)</f>
        <v>3.7733333333333334</v>
      </c>
    </row>
    <row r="44" spans="1:12" x14ac:dyDescent="0.2">
      <c r="A44" t="s">
        <v>38</v>
      </c>
      <c r="B44">
        <v>3</v>
      </c>
      <c r="C44">
        <f>AVERAGE(Sheet1!M945:M969)</f>
        <v>17.374449999999996</v>
      </c>
      <c r="D44">
        <f>STDEV(Sheet1!M945:M969)</f>
        <v>10.712472438461242</v>
      </c>
      <c r="E44">
        <f>Sheet1!F945</f>
        <v>638.173</v>
      </c>
      <c r="F44" t="s">
        <v>28</v>
      </c>
      <c r="G44" t="s">
        <v>54</v>
      </c>
      <c r="H44" s="47">
        <v>2020</v>
      </c>
      <c r="I44">
        <v>25</v>
      </c>
      <c r="J44" s="1">
        <v>2</v>
      </c>
      <c r="K44">
        <f>MAX(Sheet1!$M$945:$M$969)</f>
        <v>31.945250000000001</v>
      </c>
      <c r="L44">
        <f>MIN(Sheet1!$M$945:$M$969)</f>
        <v>2.2640000000000002</v>
      </c>
    </row>
    <row r="45" spans="1:12" x14ac:dyDescent="0.2">
      <c r="A45" t="s">
        <v>39</v>
      </c>
      <c r="B45">
        <v>1</v>
      </c>
      <c r="C45">
        <f>AVERAGE(Sheet1!M1084:M1109)</f>
        <v>17.211275641025644</v>
      </c>
      <c r="D45">
        <f>STDEV(Sheet1!M1084:M1109)</f>
        <v>9.3910904207649342</v>
      </c>
      <c r="E45">
        <f>Sheet1!F1084</f>
        <v>829.447</v>
      </c>
      <c r="F45" t="s">
        <v>28</v>
      </c>
      <c r="G45" t="s">
        <v>54</v>
      </c>
      <c r="H45" s="47">
        <v>2020</v>
      </c>
      <c r="I45">
        <v>26</v>
      </c>
      <c r="J45" s="55">
        <v>2</v>
      </c>
      <c r="K45">
        <f>MAX(Sheet1!$M$1084:$M$1109)</f>
        <v>30.003</v>
      </c>
      <c r="L45">
        <f>MIN(Sheet1!$M$1084:$M$1109)</f>
        <v>3.4335</v>
      </c>
    </row>
    <row r="46" spans="1:12" x14ac:dyDescent="0.2">
      <c r="A46" s="52" t="s">
        <v>64</v>
      </c>
      <c r="B46" s="52">
        <v>2</v>
      </c>
      <c r="C46" s="52">
        <f>AVERAGE(Sheet1!$M3953:$M4040)</f>
        <v>19.095076704545463</v>
      </c>
      <c r="D46" s="52">
        <f>STDEV(Sheet1!$M3953:$M4040)</f>
        <v>9.9329618926944896</v>
      </c>
      <c r="E46" s="52">
        <f>Sheet1!F3953</f>
        <v>2565.377</v>
      </c>
      <c r="F46" t="s">
        <v>28</v>
      </c>
      <c r="G46" t="s">
        <v>54</v>
      </c>
      <c r="H46" s="47">
        <v>2020</v>
      </c>
      <c r="I46">
        <v>88</v>
      </c>
      <c r="J46" s="55">
        <v>2</v>
      </c>
      <c r="K46">
        <f>MAX(Sheet1!$M$3953:$M$4040)</f>
        <v>36.508000000000003</v>
      </c>
      <c r="L46">
        <f>MIN(Sheet1!$M$3953:$M$4040)</f>
        <v>0.755</v>
      </c>
    </row>
    <row r="47" spans="1:12" x14ac:dyDescent="0.2">
      <c r="A47" t="s">
        <v>40</v>
      </c>
      <c r="B47">
        <v>2</v>
      </c>
      <c r="C47">
        <f>AVERAGE(Sheet1!$M1247:$M1289)</f>
        <v>23.061468992248059</v>
      </c>
      <c r="D47">
        <f>STDEV(Sheet1!$M1247:$M1289)</f>
        <v>12.078368490044133</v>
      </c>
      <c r="E47">
        <f>Sheet1!F1247</f>
        <v>1445.7270000000001</v>
      </c>
      <c r="F47" t="s">
        <v>28</v>
      </c>
      <c r="G47" t="s">
        <v>54</v>
      </c>
      <c r="H47" s="47">
        <v>2020</v>
      </c>
      <c r="I47">
        <v>43</v>
      </c>
      <c r="J47" s="1">
        <v>2</v>
      </c>
      <c r="K47">
        <f>MAX(Sheet1!$M$1247:$M$1289)</f>
        <v>40.030666666666669</v>
      </c>
      <c r="L47">
        <f>MIN(Sheet1!$M$1247:$M$1289)</f>
        <v>1.5089999999999999</v>
      </c>
    </row>
    <row r="48" spans="1:12" x14ac:dyDescent="0.2">
      <c r="A48" t="s">
        <v>59</v>
      </c>
      <c r="B48">
        <v>1</v>
      </c>
      <c r="C48">
        <f>AVERAGE(Sheet1!$M2752:$M2850)</f>
        <v>19.122547201575504</v>
      </c>
      <c r="D48">
        <f>STDEV(Sheet1!$M2752:$M2850)</f>
        <v>11.711656451002749</v>
      </c>
      <c r="E48">
        <f>Sheet1!F2752</f>
        <v>2967.5532075471697</v>
      </c>
      <c r="F48" t="s">
        <v>28</v>
      </c>
      <c r="G48" t="s">
        <v>54</v>
      </c>
      <c r="H48" s="47">
        <v>2020</v>
      </c>
      <c r="I48">
        <v>106</v>
      </c>
      <c r="J48" s="1">
        <v>2</v>
      </c>
      <c r="K48">
        <f>MAX(Sheet1!$M$2752:$M$2857)</f>
        <v>40.017556603773585</v>
      </c>
      <c r="L48">
        <f>MIN(Sheet1!$M$2752:$M$2857)</f>
        <v>1.1319999999999999</v>
      </c>
    </row>
    <row r="49" spans="1:12" x14ac:dyDescent="0.2">
      <c r="A49" t="s">
        <v>38</v>
      </c>
      <c r="B49">
        <v>2</v>
      </c>
      <c r="C49">
        <f>AVERAGE(Sheet1!M913:M944)</f>
        <v>17.682638020833334</v>
      </c>
      <c r="D49">
        <f>STDEV(Sheet1!M913:M944)</f>
        <v>10.014353204419722</v>
      </c>
      <c r="E49">
        <f>Sheet1!F913</f>
        <v>796.27599999999995</v>
      </c>
      <c r="F49" t="s">
        <v>28</v>
      </c>
      <c r="G49" t="s">
        <v>54</v>
      </c>
      <c r="H49" s="47">
        <v>2021</v>
      </c>
      <c r="I49" s="53">
        <v>32</v>
      </c>
      <c r="J49" s="55">
        <v>2</v>
      </c>
      <c r="K49">
        <f>MAX(Sheet1!$M$913:$M$944)</f>
        <v>30.267000000000003</v>
      </c>
      <c r="L49">
        <f>MIN(Sheet1!$M$913:$M$944)</f>
        <v>1.8203333333333334</v>
      </c>
    </row>
    <row r="50" spans="1:12" x14ac:dyDescent="0.2">
      <c r="A50" s="52" t="s">
        <v>64</v>
      </c>
      <c r="B50" s="52">
        <v>1</v>
      </c>
      <c r="C50" s="52">
        <f>AVERAGE(Sheet1!$M3884:$M3952)</f>
        <v>17.280456521739126</v>
      </c>
      <c r="D50" s="52">
        <f>STDEV(Sheet1!$M3884:$M3952)</f>
        <v>9.5834021550662793</v>
      </c>
      <c r="E50" s="52">
        <f>Sheet1!F3884</f>
        <v>1849.748</v>
      </c>
      <c r="F50" t="s">
        <v>28</v>
      </c>
      <c r="G50" t="s">
        <v>54</v>
      </c>
      <c r="H50" s="47">
        <v>2021</v>
      </c>
      <c r="I50">
        <v>69</v>
      </c>
      <c r="J50" s="1">
        <v>2</v>
      </c>
      <c r="K50">
        <f>MAX(Sheet1!$M$3884:$M$3952)</f>
        <v>31.746500000000001</v>
      </c>
      <c r="L50">
        <f>MIN(Sheet1!$M$3884:$M$3952)</f>
        <v>1.5089999999999999</v>
      </c>
    </row>
    <row r="51" spans="1:12" x14ac:dyDescent="0.2">
      <c r="A51" t="s">
        <v>40</v>
      </c>
      <c r="B51">
        <v>1</v>
      </c>
      <c r="C51">
        <f>AVERAGE(Sheet1!$M1214:$M1246)</f>
        <v>23.764136363636368</v>
      </c>
      <c r="D51">
        <f>STDEV(Sheet1!$M1214:$M1246)</f>
        <v>13.426802852866619</v>
      </c>
      <c r="E51">
        <f>Sheet1!F1214</f>
        <v>1100.9739999999999</v>
      </c>
      <c r="F51" t="s">
        <v>28</v>
      </c>
      <c r="G51" t="s">
        <v>54</v>
      </c>
      <c r="H51" s="47">
        <v>2021</v>
      </c>
      <c r="I51">
        <v>33</v>
      </c>
      <c r="J51" s="55">
        <v>2</v>
      </c>
      <c r="K51">
        <f>MAX(Sheet1!$M$1214:$M$1246)</f>
        <v>42.308666666666667</v>
      </c>
      <c r="L51">
        <f>MIN(Sheet1!$M$1214:$M$1246)</f>
        <v>3.0190000000000001</v>
      </c>
    </row>
    <row r="52" spans="1:12" x14ac:dyDescent="0.2">
      <c r="H52" s="47"/>
    </row>
    <row r="53" spans="1:12" x14ac:dyDescent="0.2">
      <c r="A53" t="s">
        <v>19</v>
      </c>
      <c r="B53">
        <v>8</v>
      </c>
      <c r="C53">
        <f>AVERAGE(Sheet1!$Q314:$Q323)</f>
        <v>13.853288050314466</v>
      </c>
      <c r="D53">
        <f>STDEV(Sheet1!$Q314:$Q323)</f>
        <v>5.6088403513829306</v>
      </c>
      <c r="E53">
        <f>Sheet1!V196</f>
        <v>200.31320754716984</v>
      </c>
      <c r="F53" t="s">
        <v>20</v>
      </c>
      <c r="G53" t="s">
        <v>55</v>
      </c>
      <c r="H53" s="47">
        <v>2015</v>
      </c>
      <c r="I53">
        <v>10</v>
      </c>
      <c r="J53" s="1">
        <v>3</v>
      </c>
      <c r="K53">
        <f>MAX(Sheet1!$Q$314:$Q$323)</f>
        <v>19.473358490566039</v>
      </c>
      <c r="L53">
        <f>MIN(Sheet1!$Q$314:$Q$323)</f>
        <v>3.2952452830188688</v>
      </c>
    </row>
    <row r="54" spans="1:12" x14ac:dyDescent="0.2">
      <c r="A54" t="s">
        <v>19</v>
      </c>
      <c r="B54">
        <v>7</v>
      </c>
      <c r="C54">
        <f>AVERAGE(Sheet1!$Q307:$Q313)</f>
        <v>14.568991913746631</v>
      </c>
      <c r="D54">
        <f>STDEV(Sheet1!$Q307:$Q313)</f>
        <v>8.4965194554797758</v>
      </c>
      <c r="E54">
        <f>Sheet1!V195</f>
        <v>131.14037735849055</v>
      </c>
      <c r="F54" t="s">
        <v>20</v>
      </c>
      <c r="G54" t="s">
        <v>55</v>
      </c>
      <c r="H54" s="47">
        <v>2016</v>
      </c>
      <c r="I54">
        <v>7</v>
      </c>
      <c r="J54" s="1">
        <v>3</v>
      </c>
      <c r="K54">
        <f>MAX(Sheet1!$Q$307:$Q$313)</f>
        <v>24.246339622641514</v>
      </c>
      <c r="L54">
        <f>MIN(Sheet1!$Q$307:$Q$313)</f>
        <v>3.7760000000000007</v>
      </c>
    </row>
    <row r="55" spans="1:12" x14ac:dyDescent="0.2">
      <c r="A55" t="s">
        <v>60</v>
      </c>
      <c r="B55">
        <v>5</v>
      </c>
      <c r="C55">
        <f>AVERAGE(Sheet1!$M3166:$M3179)</f>
        <v>16.87145238095238</v>
      </c>
      <c r="D55">
        <f>STDEV(Sheet1!$M3166:$M3179)</f>
        <v>8.9153320521516264</v>
      </c>
      <c r="E55">
        <f>Sheet1!F3166</f>
        <v>352.505</v>
      </c>
      <c r="F55" t="s">
        <v>20</v>
      </c>
      <c r="G55" t="s">
        <v>55</v>
      </c>
      <c r="H55" s="47">
        <v>2016</v>
      </c>
      <c r="I55" s="53">
        <v>14</v>
      </c>
      <c r="J55" s="1">
        <v>3</v>
      </c>
      <c r="K55">
        <f>MAX(Sheet1!$M$3166:$M$3179)</f>
        <v>29.981666666666669</v>
      </c>
      <c r="L55">
        <f>MIN(Sheet1!$M$3166:$M$3179)</f>
        <v>1.7609999999999999</v>
      </c>
    </row>
    <row r="56" spans="1:12" x14ac:dyDescent="0.2">
      <c r="A56" t="s">
        <v>19</v>
      </c>
      <c r="B56">
        <v>6</v>
      </c>
      <c r="C56">
        <f>AVERAGE(Sheet1!$Q295:$Q306)</f>
        <v>16.094188679245285</v>
      </c>
      <c r="D56">
        <f>STDEV(Sheet1!$Q295:$Q306)</f>
        <v>6.2724703050312831</v>
      </c>
      <c r="E56">
        <f>Sheet1!V194</f>
        <v>257.57509433962264</v>
      </c>
      <c r="F56" t="s">
        <v>20</v>
      </c>
      <c r="G56" t="s">
        <v>55</v>
      </c>
      <c r="H56" s="47">
        <v>2017</v>
      </c>
      <c r="I56">
        <v>12</v>
      </c>
      <c r="J56" s="1">
        <v>3</v>
      </c>
      <c r="K56">
        <f>MAX(Sheet1!$Q$295:$Q$306)</f>
        <v>22.931320754716985</v>
      </c>
      <c r="L56">
        <f>MIN(Sheet1!$Q$295:$Q$306)</f>
        <v>3.6626415094339624</v>
      </c>
    </row>
    <row r="57" spans="1:12" x14ac:dyDescent="0.2">
      <c r="A57" t="s">
        <v>58</v>
      </c>
      <c r="B57">
        <v>5</v>
      </c>
      <c r="C57">
        <f>AVERAGE(Sheet1!$M2716:$M2751)</f>
        <v>17.857754629629632</v>
      </c>
      <c r="D57">
        <f>STDEV(Sheet1!$M2716:$M2751)</f>
        <v>7.6766712393227099</v>
      </c>
      <c r="E57">
        <f>Sheet1!F2716</f>
        <v>971.39</v>
      </c>
      <c r="F57" t="s">
        <v>20</v>
      </c>
      <c r="G57" t="s">
        <v>55</v>
      </c>
      <c r="H57" s="47">
        <v>2017</v>
      </c>
      <c r="I57">
        <v>36</v>
      </c>
      <c r="J57" s="1">
        <v>3</v>
      </c>
      <c r="K57">
        <f>MAX(Sheet1!$M$2716:$M$2751)</f>
        <v>28.942999999999998</v>
      </c>
      <c r="L57">
        <f>MIN(Sheet1!$M$2716:$M$2751)</f>
        <v>1.8864999999999998</v>
      </c>
    </row>
    <row r="58" spans="1:12" x14ac:dyDescent="0.2">
      <c r="A58" t="s">
        <v>60</v>
      </c>
      <c r="B58">
        <v>4</v>
      </c>
      <c r="C58">
        <f>AVERAGE(Sheet1!$M3152:$M3165)</f>
        <v>18.013833333333331</v>
      </c>
      <c r="D58">
        <f>STDEV(Sheet1!$M3152:$M3165)</f>
        <v>7.6141405910431548</v>
      </c>
      <c r="E58">
        <f>Sheet1!F3152</f>
        <v>358.69400000000002</v>
      </c>
      <c r="F58" t="s">
        <v>20</v>
      </c>
      <c r="G58" t="s">
        <v>55</v>
      </c>
      <c r="H58" s="47">
        <v>2017</v>
      </c>
      <c r="I58">
        <v>14</v>
      </c>
      <c r="J58" s="1">
        <v>3</v>
      </c>
      <c r="K58">
        <f>MAX(Sheet1!$M$3152:$M$3165)</f>
        <v>29.093</v>
      </c>
      <c r="L58">
        <f>MIN(Sheet1!$M$3152:$M$3165)</f>
        <v>3.6079999999999997</v>
      </c>
    </row>
    <row r="59" spans="1:12" x14ac:dyDescent="0.2">
      <c r="A59" t="s">
        <v>34</v>
      </c>
      <c r="B59">
        <v>5</v>
      </c>
      <c r="C59">
        <f>AVERAGE(Sheet1!$M550:$M566)</f>
        <v>21.582156862745098</v>
      </c>
      <c r="D59">
        <f>STDEV(Sheet1!$M550:$M566)</f>
        <v>13.947701536612106</v>
      </c>
      <c r="E59">
        <f>Sheet1!F550</f>
        <v>506.30500000000001</v>
      </c>
      <c r="F59" t="s">
        <v>20</v>
      </c>
      <c r="G59" t="s">
        <v>55</v>
      </c>
      <c r="H59" s="47">
        <v>2017</v>
      </c>
      <c r="I59">
        <v>17</v>
      </c>
      <c r="J59" s="1">
        <v>3</v>
      </c>
      <c r="K59">
        <f>MAX(Sheet1!$M$550:$M$566)</f>
        <v>39.120666666666665</v>
      </c>
      <c r="L59">
        <f>MIN(Sheet1!$M$550:$M$566)</f>
        <v>3.774</v>
      </c>
    </row>
    <row r="60" spans="1:12" x14ac:dyDescent="0.2">
      <c r="A60" t="s">
        <v>36</v>
      </c>
      <c r="B60">
        <v>5</v>
      </c>
      <c r="C60">
        <f>AVERAGE(Sheet1!$Q148:$Q188)</f>
        <v>16.094876514802884</v>
      </c>
      <c r="D60">
        <f>STDEV(Sheet1!$Q148:$Q188)</f>
        <v>6.7810248008221299</v>
      </c>
      <c r="E60">
        <f>Sheet1!V7</f>
        <v>914.27169811320766</v>
      </c>
      <c r="F60" t="s">
        <v>20</v>
      </c>
      <c r="G60" t="s">
        <v>55</v>
      </c>
      <c r="H60" s="47">
        <v>2018</v>
      </c>
      <c r="I60">
        <v>41</v>
      </c>
      <c r="J60" s="1">
        <v>3</v>
      </c>
      <c r="K60">
        <f>MAX(Sheet1!$Q$148:$Q$188)</f>
        <v>27.343849056603773</v>
      </c>
      <c r="L60">
        <f>MIN(Sheet1!$Q$148:$Q$188)</f>
        <v>3.0433207547169814</v>
      </c>
    </row>
    <row r="61" spans="1:12" x14ac:dyDescent="0.2">
      <c r="A61" t="s">
        <v>19</v>
      </c>
      <c r="B61">
        <v>5</v>
      </c>
      <c r="C61">
        <f>AVERAGE(Sheet1!$Q280:$Q294)</f>
        <v>15.521469182389939</v>
      </c>
      <c r="D61">
        <f>STDEV(Sheet1!$Q280:$Q294)</f>
        <v>6.7684806333030574</v>
      </c>
      <c r="E61">
        <f>Sheet1!V193</f>
        <v>310.91622641509434</v>
      </c>
      <c r="F61" t="s">
        <v>20</v>
      </c>
      <c r="G61" t="s">
        <v>55</v>
      </c>
      <c r="H61" s="47">
        <v>2018</v>
      </c>
      <c r="I61">
        <v>15</v>
      </c>
      <c r="J61" s="1">
        <v>3</v>
      </c>
      <c r="K61">
        <f>MAX(Sheet1!$Q$280:$Q$294)</f>
        <v>22.858415094339623</v>
      </c>
      <c r="L61">
        <f>MIN(Sheet1!$Q$280:$Q$294)</f>
        <v>3.5213584905660378</v>
      </c>
    </row>
    <row r="62" spans="1:12" x14ac:dyDescent="0.2">
      <c r="A62" t="s">
        <v>58</v>
      </c>
      <c r="B62">
        <v>4</v>
      </c>
      <c r="C62">
        <f>AVERAGE(Sheet1!$M2694:$M2715)</f>
        <v>17.825833333333332</v>
      </c>
      <c r="D62">
        <f>STDEV(Sheet1!$M2694:$M2715)</f>
        <v>9.3936441051422754</v>
      </c>
      <c r="E62">
        <f>Sheet1!F2694</f>
        <v>574.27800000000002</v>
      </c>
      <c r="F62" t="s">
        <v>20</v>
      </c>
      <c r="G62" t="s">
        <v>55</v>
      </c>
      <c r="H62" s="47">
        <v>2018</v>
      </c>
      <c r="I62">
        <v>22</v>
      </c>
      <c r="J62" s="1">
        <v>3</v>
      </c>
      <c r="K62">
        <f>MAX(Sheet1!$M$2694:$M$2715)</f>
        <v>28.478666666666665</v>
      </c>
      <c r="L62">
        <f>MIN(Sheet1!$M$2694:$M$2715)</f>
        <v>2.5156666666666667</v>
      </c>
    </row>
    <row r="63" spans="1:12" x14ac:dyDescent="0.2">
      <c r="A63" t="s">
        <v>60</v>
      </c>
      <c r="B63">
        <v>3</v>
      </c>
      <c r="C63">
        <f>AVERAGE(Sheet1!$M3133:$M3151)</f>
        <v>14.272131578947368</v>
      </c>
      <c r="D63">
        <f>STDEV(Sheet1!$M3133:$M3151)</f>
        <v>7.6510909515375953</v>
      </c>
      <c r="E63">
        <f>Sheet1!F3133</f>
        <v>398.49299999999999</v>
      </c>
      <c r="F63" t="s">
        <v>20</v>
      </c>
      <c r="G63" t="s">
        <v>55</v>
      </c>
      <c r="H63" s="47">
        <v>2018</v>
      </c>
      <c r="I63">
        <v>19</v>
      </c>
      <c r="J63" s="1">
        <v>3</v>
      </c>
      <c r="K63">
        <f>MAX(Sheet1!$M$3133:$M$3151)</f>
        <v>24.694666666666667</v>
      </c>
      <c r="L63">
        <f>MIN(Sheet1!$M$3133:$M$3151)</f>
        <v>1.8864999999999998</v>
      </c>
    </row>
    <row r="64" spans="1:12" x14ac:dyDescent="0.2">
      <c r="A64" t="s">
        <v>61</v>
      </c>
      <c r="B64">
        <v>5</v>
      </c>
      <c r="C64">
        <f>AVERAGE(Sheet1!$M3233:$M3240)</f>
        <v>12.992458333333333</v>
      </c>
      <c r="D64">
        <f>STDEV(Sheet1!$M3233:$M3240)</f>
        <v>7.2756861680716982</v>
      </c>
      <c r="E64">
        <f>Sheet1!F3233</f>
        <v>151.31299999999999</v>
      </c>
      <c r="F64" t="s">
        <v>20</v>
      </c>
      <c r="G64" t="s">
        <v>55</v>
      </c>
      <c r="H64" s="47">
        <v>2018</v>
      </c>
      <c r="I64">
        <v>8</v>
      </c>
      <c r="J64" s="1">
        <v>3</v>
      </c>
      <c r="K64">
        <f>MAX(Sheet1!$M$3233:$M$3240)</f>
        <v>21.527000000000001</v>
      </c>
      <c r="L64">
        <f>MIN(Sheet1!$M$3233:$M$3240)</f>
        <v>3.0187500000000003</v>
      </c>
    </row>
    <row r="65" spans="1:12" x14ac:dyDescent="0.2">
      <c r="A65" t="s">
        <v>34</v>
      </c>
      <c r="B65">
        <v>4</v>
      </c>
      <c r="C65">
        <f>AVERAGE(Sheet1!$M534:$M549)</f>
        <v>19.201416666666667</v>
      </c>
      <c r="D65">
        <f>STDEV(Sheet1!$M534:$M549)</f>
        <v>11.829344708534508</v>
      </c>
      <c r="E65">
        <f>Sheet1!F534</f>
        <v>488.18099999999998</v>
      </c>
      <c r="F65" t="s">
        <v>20</v>
      </c>
      <c r="G65" t="s">
        <v>55</v>
      </c>
      <c r="H65" s="47">
        <v>2018</v>
      </c>
      <c r="I65">
        <v>16</v>
      </c>
      <c r="J65" s="1">
        <v>3</v>
      </c>
      <c r="K65">
        <f>MAX(Sheet1!$M$534:$M$549)</f>
        <v>35.93266666666667</v>
      </c>
      <c r="L65">
        <f>MIN(Sheet1!$M$534:$M$549)</f>
        <v>4.3034999999999997</v>
      </c>
    </row>
    <row r="66" spans="1:12" x14ac:dyDescent="0.2">
      <c r="A66" t="s">
        <v>36</v>
      </c>
      <c r="B66">
        <v>4</v>
      </c>
      <c r="C66">
        <f>AVERAGE(Sheet1!$Q112:$Q147)</f>
        <v>13.27748986722572</v>
      </c>
      <c r="D66">
        <f>STDEV(Sheet1!$Q112:$Q147)</f>
        <v>5.2471106019018405</v>
      </c>
      <c r="E66">
        <f>Sheet1!V6</f>
        <v>723.35018867924532</v>
      </c>
      <c r="F66" t="s">
        <v>20</v>
      </c>
      <c r="G66" t="s">
        <v>55</v>
      </c>
      <c r="H66" s="47">
        <v>2019</v>
      </c>
      <c r="I66">
        <v>36</v>
      </c>
      <c r="J66" s="1">
        <v>3</v>
      </c>
      <c r="K66">
        <f>MAX(Sheet1!$Q$112:$Q$147)</f>
        <v>24.30445283018868</v>
      </c>
      <c r="L66">
        <f>MIN(Sheet1!$Q$112:$Q$147)</f>
        <v>3.4175094339622643</v>
      </c>
    </row>
    <row r="67" spans="1:12" x14ac:dyDescent="0.2">
      <c r="A67" t="s">
        <v>19</v>
      </c>
      <c r="B67">
        <v>4</v>
      </c>
      <c r="C67">
        <f>AVERAGE(Sheet1!$Q260:$Q279)</f>
        <v>14.580524528301888</v>
      </c>
      <c r="D67">
        <f>STDEV(Sheet1!$Q260:$Q279)</f>
        <v>6.1672038671982579</v>
      </c>
      <c r="E67">
        <f>Sheet1!V192</f>
        <v>441.85283018867926</v>
      </c>
      <c r="F67" t="s">
        <v>20</v>
      </c>
      <c r="G67" t="s">
        <v>55</v>
      </c>
      <c r="H67" s="47">
        <v>2019</v>
      </c>
      <c r="I67">
        <v>20</v>
      </c>
      <c r="J67" s="1">
        <v>3</v>
      </c>
      <c r="K67">
        <f>MAX(Sheet1!$Q$260:$Q$279)</f>
        <v>25.198188679245284</v>
      </c>
      <c r="L67">
        <f>MIN(Sheet1!$Q$260:$Q$279)</f>
        <v>3.1628679245283022</v>
      </c>
    </row>
    <row r="68" spans="1:12" x14ac:dyDescent="0.2">
      <c r="A68" t="s">
        <v>58</v>
      </c>
      <c r="B68">
        <v>3</v>
      </c>
      <c r="C68">
        <f>AVERAGE(Sheet1!$M2667:$M2693)</f>
        <v>16.813623456790122</v>
      </c>
      <c r="D68">
        <f>STDEV(Sheet1!$M2667:$M2693)</f>
        <v>8.6856539784473021</v>
      </c>
      <c r="E68">
        <f>Sheet1!F2667</f>
        <v>696.83100000000002</v>
      </c>
      <c r="F68" t="s">
        <v>20</v>
      </c>
      <c r="G68" t="s">
        <v>55</v>
      </c>
      <c r="H68" s="47">
        <v>2019</v>
      </c>
      <c r="I68">
        <v>27</v>
      </c>
      <c r="J68" s="1">
        <v>3</v>
      </c>
      <c r="K68">
        <f>MAX(Sheet1!$M$2667:$M$2693)</f>
        <v>29.833666666666669</v>
      </c>
      <c r="L68">
        <f>MIN(Sheet1!$M$2667:$M$2693)</f>
        <v>1.5089999999999999</v>
      </c>
    </row>
    <row r="69" spans="1:12" x14ac:dyDescent="0.2">
      <c r="A69" t="s">
        <v>60</v>
      </c>
      <c r="B69">
        <v>2</v>
      </c>
      <c r="C69">
        <f>AVERAGE(Sheet1!$M3115:$M3132)</f>
        <v>19.230212962962963</v>
      </c>
      <c r="D69">
        <f>STDEV(Sheet1!$M3115:$M3132)</f>
        <v>7.6116195838275527</v>
      </c>
      <c r="E69">
        <f>Sheet1!F3115</f>
        <v>438.49099999999999</v>
      </c>
      <c r="F69" t="s">
        <v>20</v>
      </c>
      <c r="G69" t="s">
        <v>55</v>
      </c>
      <c r="H69" s="47">
        <v>2019</v>
      </c>
      <c r="I69">
        <v>18</v>
      </c>
      <c r="J69" s="1">
        <v>3</v>
      </c>
      <c r="K69">
        <f>MAX(Sheet1!$M$3115:$M$3132)</f>
        <v>28.741499999999998</v>
      </c>
      <c r="L69">
        <f>MIN(Sheet1!$M$3115:$M$3132)</f>
        <v>2.6414999999999997</v>
      </c>
    </row>
    <row r="70" spans="1:12" x14ac:dyDescent="0.2">
      <c r="A70" t="s">
        <v>61</v>
      </c>
      <c r="B70">
        <v>4</v>
      </c>
      <c r="C70">
        <f>AVERAGE(Sheet1!$M3225:$M3232)</f>
        <v>14.189708333333336</v>
      </c>
      <c r="D70">
        <f>STDEV(Sheet1!$M3225:$M3232)</f>
        <v>8.4345948904656858</v>
      </c>
      <c r="E70">
        <f>Sheet1!F3225</f>
        <v>147.11600000000001</v>
      </c>
      <c r="F70" t="s">
        <v>20</v>
      </c>
      <c r="G70" t="s">
        <v>55</v>
      </c>
      <c r="H70" s="47">
        <v>2019</v>
      </c>
      <c r="I70">
        <v>8</v>
      </c>
      <c r="J70" s="1">
        <v>3</v>
      </c>
      <c r="K70">
        <f>MAX(Sheet1!$M$3225:$M$3232)</f>
        <v>22.210666666666668</v>
      </c>
      <c r="L70">
        <f>MIN(Sheet1!$M$3225:$M$3232)</f>
        <v>0.755</v>
      </c>
    </row>
    <row r="71" spans="1:12" x14ac:dyDescent="0.2">
      <c r="A71" t="s">
        <v>34</v>
      </c>
      <c r="B71">
        <v>3</v>
      </c>
      <c r="C71">
        <f>AVERAGE(Sheet1!$M519:$M533)</f>
        <v>18.891977777777775</v>
      </c>
      <c r="D71">
        <f>STDEV(Sheet1!$M519:$M533)</f>
        <v>12.066961604831878</v>
      </c>
      <c r="E71">
        <f>Sheet1!F519</f>
        <v>446.56</v>
      </c>
      <c r="F71" t="s">
        <v>20</v>
      </c>
      <c r="G71" t="s">
        <v>55</v>
      </c>
      <c r="H71" s="47">
        <v>2019</v>
      </c>
      <c r="I71">
        <v>15</v>
      </c>
      <c r="J71" s="1">
        <v>3</v>
      </c>
      <c r="K71">
        <f>MAX(Sheet1!$M$519:$M$533)</f>
        <v>38.201999999999998</v>
      </c>
      <c r="L71">
        <f>MIN(Sheet1!$M$519:$M$533)</f>
        <v>4.617</v>
      </c>
    </row>
    <row r="72" spans="1:12" x14ac:dyDescent="0.2">
      <c r="A72" t="s">
        <v>36</v>
      </c>
      <c r="B72">
        <v>3</v>
      </c>
      <c r="C72">
        <f>AVERAGE(Sheet1!$Q86:$Q111)</f>
        <v>14.374111756168357</v>
      </c>
      <c r="D72">
        <f>STDEV(Sheet1!$Q86:$Q111)</f>
        <v>5.9377307860328825</v>
      </c>
      <c r="E72">
        <f>Sheet1!V5</f>
        <v>575.53811320754721</v>
      </c>
      <c r="F72" t="s">
        <v>20</v>
      </c>
      <c r="G72" t="s">
        <v>55</v>
      </c>
      <c r="H72" s="47">
        <v>2020</v>
      </c>
      <c r="I72">
        <v>26</v>
      </c>
      <c r="J72" s="1">
        <v>3</v>
      </c>
      <c r="K72">
        <f>MAX(Sheet1!$Q$86:$Q$111)</f>
        <v>23.498566037735849</v>
      </c>
      <c r="L72">
        <f>MIN(Sheet1!$Q$86:$Q$111)</f>
        <v>3.5213584905660378</v>
      </c>
    </row>
    <row r="73" spans="1:12" x14ac:dyDescent="0.2">
      <c r="A73" t="s">
        <v>19</v>
      </c>
      <c r="B73">
        <v>3</v>
      </c>
      <c r="C73">
        <f>AVERAGE(Sheet1!$Q237:$Q259)</f>
        <v>16.837359584358762</v>
      </c>
      <c r="D73">
        <f>STDEV(Sheet1!$Q237:$Q259)</f>
        <v>6.1598900210570724</v>
      </c>
      <c r="E73">
        <f>Sheet1!V191</f>
        <v>522.93735849056611</v>
      </c>
      <c r="F73" t="s">
        <v>20</v>
      </c>
      <c r="G73" t="s">
        <v>55</v>
      </c>
      <c r="H73" s="47">
        <v>2020</v>
      </c>
      <c r="I73">
        <v>23</v>
      </c>
      <c r="J73" s="1">
        <v>3</v>
      </c>
      <c r="K73">
        <f>MAX(Sheet1!$Q$237:$Q$259)</f>
        <v>26.434716981132073</v>
      </c>
      <c r="L73">
        <f>MIN(Sheet1!$Q$237:$Q$259)</f>
        <v>4.8907169811320745</v>
      </c>
    </row>
    <row r="74" spans="1:12" x14ac:dyDescent="0.2">
      <c r="A74" t="s">
        <v>58</v>
      </c>
      <c r="B74">
        <v>2</v>
      </c>
      <c r="C74">
        <f>AVERAGE(Sheet1!$M2639:$M2666)</f>
        <v>17.59302380952381</v>
      </c>
      <c r="D74">
        <f>STDEV(Sheet1!$M2639:$M2666)</f>
        <v>10.3651388933891</v>
      </c>
      <c r="E74">
        <f>Sheet1!F2639</f>
        <v>696.58199999999999</v>
      </c>
      <c r="F74" t="s">
        <v>20</v>
      </c>
      <c r="G74" t="s">
        <v>55</v>
      </c>
      <c r="H74" s="47">
        <v>2020</v>
      </c>
      <c r="I74">
        <v>28</v>
      </c>
      <c r="J74" s="1">
        <v>3</v>
      </c>
      <c r="K74">
        <f>MAX(Sheet1!$M$2639:$M$2666)</f>
        <v>32.531999999999996</v>
      </c>
      <c r="L74">
        <f>MIN(Sheet1!$M$2639:$M$2666)</f>
        <v>0.755</v>
      </c>
    </row>
    <row r="75" spans="1:12" x14ac:dyDescent="0.2">
      <c r="A75" t="s">
        <v>60</v>
      </c>
      <c r="B75">
        <v>1</v>
      </c>
      <c r="C75">
        <f>AVERAGE(Sheet1!$M3089:$M3114)</f>
        <v>18.556461538461541</v>
      </c>
      <c r="D75">
        <f>STDEV(Sheet1!$M3089:$M3114)</f>
        <v>9.4770480713854344</v>
      </c>
      <c r="E75">
        <f>Sheet1!F3089</f>
        <v>654.75800000000004</v>
      </c>
      <c r="F75" t="s">
        <v>20</v>
      </c>
      <c r="G75" t="s">
        <v>55</v>
      </c>
      <c r="H75" s="47">
        <v>2020</v>
      </c>
      <c r="I75">
        <v>26</v>
      </c>
      <c r="J75" s="1">
        <v>3</v>
      </c>
      <c r="K75">
        <f>MAX(Sheet1!$M$3089:$M$3114)</f>
        <v>37.247666666666667</v>
      </c>
      <c r="L75">
        <f>MIN(Sheet1!$M$3089:$M$3114)</f>
        <v>3.0190000000000001</v>
      </c>
    </row>
    <row r="76" spans="1:12" x14ac:dyDescent="0.2">
      <c r="A76" t="s">
        <v>61</v>
      </c>
      <c r="B76">
        <v>3</v>
      </c>
      <c r="C76">
        <f>AVERAGE(Sheet1!$M3215:$M3224)</f>
        <v>13.626033333333334</v>
      </c>
      <c r="D76">
        <f>STDEV(Sheet1!$M3215:$M3224)</f>
        <v>8.5218419002127828</v>
      </c>
      <c r="E76">
        <f>Sheet1!F3215</f>
        <v>235.80600000000001</v>
      </c>
      <c r="F76" t="s">
        <v>20</v>
      </c>
      <c r="G76" t="s">
        <v>55</v>
      </c>
      <c r="H76" s="47">
        <v>2020</v>
      </c>
      <c r="I76">
        <v>10</v>
      </c>
      <c r="J76" s="1">
        <v>3</v>
      </c>
      <c r="K76">
        <f>MAX(Sheet1!$M$3215:$M$3224)</f>
        <v>22.52525</v>
      </c>
      <c r="L76">
        <f>MIN(Sheet1!$M$3215:$M$3224)</f>
        <v>1.5092499999999998</v>
      </c>
    </row>
    <row r="77" spans="1:12" x14ac:dyDescent="0.2">
      <c r="A77" t="s">
        <v>34</v>
      </c>
      <c r="B77">
        <v>2</v>
      </c>
      <c r="C77">
        <f>AVERAGE(Sheet1!$M498:$M518)</f>
        <v>20.72719841269841</v>
      </c>
      <c r="D77">
        <f>STDEV(Sheet1!$M498:$M518)</f>
        <v>12.22771759564891</v>
      </c>
      <c r="E77">
        <f>Sheet1!F498</f>
        <v>679.53599999999994</v>
      </c>
      <c r="F77" t="s">
        <v>20</v>
      </c>
      <c r="G77" t="s">
        <v>55</v>
      </c>
      <c r="H77" s="47">
        <v>2020</v>
      </c>
      <c r="I77">
        <v>21</v>
      </c>
      <c r="J77" s="1">
        <v>3</v>
      </c>
      <c r="K77">
        <f>MAX(Sheet1!$M$498:$M$518)</f>
        <v>40.634999999999998</v>
      </c>
      <c r="L77">
        <f>MIN(Sheet1!$M$498:$M$518)</f>
        <v>4.2735000000000003</v>
      </c>
    </row>
    <row r="78" spans="1:12" x14ac:dyDescent="0.2">
      <c r="A78" t="s">
        <v>36</v>
      </c>
      <c r="B78">
        <v>2</v>
      </c>
      <c r="C78">
        <f>AVERAGE(Sheet1!$Q45:$Q85)</f>
        <v>16.358921613744439</v>
      </c>
      <c r="D78">
        <f>STDEV(Sheet1!$Q45:$Q85)</f>
        <v>6.3094198122672305</v>
      </c>
      <c r="E78">
        <f>Sheet1!V4</f>
        <v>912.9667924528303</v>
      </c>
      <c r="F78" t="s">
        <v>20</v>
      </c>
      <c r="G78" t="s">
        <v>55</v>
      </c>
      <c r="H78" s="47">
        <v>2021</v>
      </c>
      <c r="I78">
        <v>41</v>
      </c>
      <c r="J78" s="1">
        <v>3</v>
      </c>
      <c r="K78">
        <f>MAX(Sheet1!$Q$45:$Q$85)</f>
        <v>27.442264150943402</v>
      </c>
      <c r="L78">
        <f>MIN(Sheet1!$Q$45:$Q$85)</f>
        <v>3.7699622641509434</v>
      </c>
    </row>
    <row r="79" spans="1:12" x14ac:dyDescent="0.2">
      <c r="A79" t="s">
        <v>19</v>
      </c>
      <c r="B79">
        <v>2</v>
      </c>
      <c r="C79">
        <f>AVERAGE(Sheet1!$Q211:$Q236)</f>
        <v>15.021410740203192</v>
      </c>
      <c r="D79">
        <f>STDEV(Sheet1!$Q211:$Q236)</f>
        <v>4.3540783072684617</v>
      </c>
      <c r="E79">
        <f>Sheet1!V190</f>
        <v>552.88150943396226</v>
      </c>
      <c r="F79" t="s">
        <v>20</v>
      </c>
      <c r="G79" t="s">
        <v>55</v>
      </c>
      <c r="H79" s="47">
        <v>2021</v>
      </c>
      <c r="I79">
        <v>26</v>
      </c>
      <c r="J79" s="1">
        <v>3</v>
      </c>
      <c r="K79">
        <f>MAX(Sheet1!$Q$211:$Q$236)</f>
        <v>21.463396226415096</v>
      </c>
      <c r="L79">
        <f>MIN(Sheet1!$Q$211:$Q$236)</f>
        <v>5.0006037735849063</v>
      </c>
    </row>
    <row r="80" spans="1:12" x14ac:dyDescent="0.2">
      <c r="A80" t="s">
        <v>58</v>
      </c>
      <c r="B80">
        <v>1</v>
      </c>
      <c r="C80">
        <f>AVERAGE(Sheet1!$M2610:$M2638)</f>
        <v>18.277672413793105</v>
      </c>
      <c r="D80">
        <f>STDEV(Sheet1!$M2610:$M2638)</f>
        <v>7.4878935338565364</v>
      </c>
      <c r="E80">
        <f>Sheet1!F2610</f>
        <v>685.98299999999995</v>
      </c>
      <c r="F80" t="s">
        <v>20</v>
      </c>
      <c r="G80" t="s">
        <v>55</v>
      </c>
      <c r="H80" s="47">
        <v>2021</v>
      </c>
      <c r="I80">
        <v>29</v>
      </c>
      <c r="J80" s="1">
        <v>3</v>
      </c>
      <c r="K80">
        <f>MAX(Sheet1!$M$2610:$M$2638)</f>
        <v>27.095666666666663</v>
      </c>
      <c r="L80">
        <f>MIN(Sheet1!$M$2610:$M$2638)</f>
        <v>1.2576666666666665</v>
      </c>
    </row>
    <row r="81" spans="1:12" x14ac:dyDescent="0.2">
      <c r="A81" t="s">
        <v>61</v>
      </c>
      <c r="B81">
        <v>2</v>
      </c>
      <c r="C81">
        <f>AVERAGE(Sheet1!$M3199:$M3214)</f>
        <v>8.9532916666666669</v>
      </c>
      <c r="D81">
        <f>STDEV(Sheet1!$M3199:$M3214)</f>
        <v>7.4518659854304143</v>
      </c>
      <c r="E81">
        <f>Sheet1!F3199</f>
        <v>280.91399999999999</v>
      </c>
      <c r="F81" t="s">
        <v>20</v>
      </c>
      <c r="G81" t="s">
        <v>55</v>
      </c>
      <c r="H81" s="47">
        <v>2021</v>
      </c>
      <c r="I81">
        <v>16</v>
      </c>
      <c r="J81" s="1">
        <v>3</v>
      </c>
      <c r="K81">
        <f>MAX(Sheet1!$M$3199:$M$3214)</f>
        <v>22.749000000000002</v>
      </c>
      <c r="L81">
        <f>MIN(Sheet1!$M$3199:$M$3214)</f>
        <v>1.0063333333333333</v>
      </c>
    </row>
    <row r="82" spans="1:12" x14ac:dyDescent="0.2">
      <c r="A82" t="s">
        <v>34</v>
      </c>
      <c r="B82">
        <v>1</v>
      </c>
      <c r="C82">
        <f>AVERAGE(Sheet1!$M481:$M497)</f>
        <v>21.653921568627453</v>
      </c>
      <c r="D82">
        <f>STDEV(Sheet1!$M481:$M497)</f>
        <v>11.985393528009078</v>
      </c>
      <c r="E82">
        <f>Sheet1!F481</f>
        <v>525.58100000000002</v>
      </c>
      <c r="F82" t="s">
        <v>20</v>
      </c>
      <c r="G82" t="s">
        <v>55</v>
      </c>
      <c r="H82" s="47">
        <v>2021</v>
      </c>
      <c r="I82">
        <v>17</v>
      </c>
      <c r="J82" s="1">
        <v>3</v>
      </c>
      <c r="K82">
        <f>MAX(Sheet1!$M$481:$M$497)</f>
        <v>36.127000000000002</v>
      </c>
      <c r="L82">
        <f>MIN(Sheet1!$M$481:$M$497)</f>
        <v>3.202</v>
      </c>
    </row>
    <row r="83" spans="1:12" x14ac:dyDescent="0.2">
      <c r="A83" t="s">
        <v>36</v>
      </c>
      <c r="B83">
        <v>1</v>
      </c>
      <c r="C83">
        <f>AVERAGE(Sheet1!$Q3:$Q44)</f>
        <v>15.347377358490565</v>
      </c>
      <c r="D83">
        <f>STDEV(Sheet1!$Q3:$Q44)</f>
        <v>6.6433041561672805</v>
      </c>
      <c r="E83">
        <f>Sheet1!V3</f>
        <v>912.41811320754721</v>
      </c>
      <c r="F83" t="s">
        <v>20</v>
      </c>
      <c r="G83" t="s">
        <v>55</v>
      </c>
      <c r="H83" s="47">
        <v>2022</v>
      </c>
      <c r="I83">
        <v>42</v>
      </c>
      <c r="J83" s="1">
        <v>3</v>
      </c>
      <c r="K83">
        <f>MAX(Sheet1!$Q$3:$Q$44)</f>
        <v>25.720603773584905</v>
      </c>
      <c r="L83">
        <f>MIN(Sheet1!$Q$3:$Q$44)</f>
        <v>3.2433207547169811</v>
      </c>
    </row>
    <row r="84" spans="1:12" x14ac:dyDescent="0.2">
      <c r="A84" t="s">
        <v>19</v>
      </c>
      <c r="B84">
        <v>1</v>
      </c>
      <c r="C84">
        <f>AVERAGE(Sheet1!$Q189:$Q210)</f>
        <v>11.267261292166951</v>
      </c>
      <c r="D84">
        <f>STDEV(Sheet1!$Q189:$Q210)</f>
        <v>2.6574502614492714</v>
      </c>
      <c r="E84">
        <f>Sheet1!V189</f>
        <v>430.10792452830191</v>
      </c>
      <c r="F84" t="s">
        <v>20</v>
      </c>
      <c r="G84" t="s">
        <v>55</v>
      </c>
      <c r="H84" s="47">
        <v>2022</v>
      </c>
      <c r="I84">
        <v>22</v>
      </c>
      <c r="J84" s="1">
        <v>3</v>
      </c>
      <c r="K84">
        <f>MAX(Sheet1!$Q$189:$Q$210)</f>
        <v>15.602264150943398</v>
      </c>
      <c r="L84">
        <f>MIN(Sheet1!$Q$189:$Q$210)</f>
        <v>4.6651572327044031</v>
      </c>
    </row>
    <row r="85" spans="1:12" x14ac:dyDescent="0.2">
      <c r="A85" t="s">
        <v>61</v>
      </c>
      <c r="B85">
        <v>1</v>
      </c>
      <c r="C85">
        <f>AVERAGE(Sheet1!$M3180:$M3198)</f>
        <v>11.717710526315789</v>
      </c>
      <c r="D85">
        <f>STDEV(Sheet1!$M3180:$M3198)</f>
        <v>7.7314619064030072</v>
      </c>
      <c r="E85">
        <f>Sheet1!F3180</f>
        <v>427.01600000000002</v>
      </c>
      <c r="F85" t="s">
        <v>20</v>
      </c>
      <c r="G85" t="s">
        <v>55</v>
      </c>
      <c r="H85" s="47">
        <v>2022</v>
      </c>
      <c r="I85">
        <v>19</v>
      </c>
      <c r="J85" s="1">
        <v>3</v>
      </c>
      <c r="K85">
        <f>MAX(Sheet1!$M$3180:$M$3198)</f>
        <v>27.804749999999999</v>
      </c>
      <c r="L85">
        <f>MIN(Sheet1!$M$3180:$M$3198)</f>
        <v>2.0754999999999999</v>
      </c>
    </row>
    <row r="86" spans="1:12" x14ac:dyDescent="0.2">
      <c r="H86" s="47"/>
    </row>
    <row r="87" spans="1:12" x14ac:dyDescent="0.2">
      <c r="A87" t="s">
        <v>37</v>
      </c>
      <c r="B87">
        <v>5</v>
      </c>
      <c r="C87">
        <f>AVERAGE(Sheet1!$M804:$M866)</f>
        <v>19.223074074074074</v>
      </c>
      <c r="D87">
        <f>STDEV(Sheet1!$M804:$M866)</f>
        <v>8.6308430309287818</v>
      </c>
      <c r="E87">
        <f>Sheet1!F804</f>
        <v>1645.683</v>
      </c>
      <c r="F87" t="s">
        <v>20</v>
      </c>
      <c r="G87" t="s">
        <v>56</v>
      </c>
      <c r="H87" s="47">
        <v>2017</v>
      </c>
      <c r="I87" s="47">
        <v>63</v>
      </c>
      <c r="J87" s="56">
        <v>4</v>
      </c>
      <c r="K87">
        <f>MAX(Sheet1!$M$804:$M$866)</f>
        <v>31.824000000000002</v>
      </c>
      <c r="L87">
        <f>MIN(Sheet1!$M$804:$M$866)</f>
        <v>0.755</v>
      </c>
    </row>
    <row r="88" spans="1:12" x14ac:dyDescent="0.2">
      <c r="A88" t="s">
        <v>63</v>
      </c>
      <c r="B88">
        <v>5</v>
      </c>
      <c r="C88">
        <f>AVERAGE(Sheet1!$M3819:$M3883)</f>
        <v>23.322025641025643</v>
      </c>
      <c r="D88">
        <f>STDEV(Sheet1!$M3819:$M3883)</f>
        <v>10.334027685812428</v>
      </c>
      <c r="E88">
        <f>Sheet1!F3819</f>
        <v>2159.4679999999998</v>
      </c>
      <c r="F88" t="s">
        <v>20</v>
      </c>
      <c r="G88" t="s">
        <v>56</v>
      </c>
      <c r="H88" s="47">
        <v>2017</v>
      </c>
      <c r="I88">
        <v>65</v>
      </c>
      <c r="J88" s="56">
        <v>4</v>
      </c>
      <c r="K88">
        <f>MAX(Sheet1!$M$3819:$M$3883)</f>
        <v>42.445666666666668</v>
      </c>
      <c r="L88">
        <f>MIN(Sheet1!$M$3819:$M$3883)</f>
        <v>1.8864999999999998</v>
      </c>
    </row>
    <row r="89" spans="1:12" x14ac:dyDescent="0.2">
      <c r="A89" t="s">
        <v>37</v>
      </c>
      <c r="B89">
        <v>4</v>
      </c>
      <c r="C89">
        <f>AVERAGE(Sheet1!$M756:$M803)</f>
        <v>21.465708333333328</v>
      </c>
      <c r="D89">
        <f>STDEV(Sheet1!$M756:$M803)</f>
        <v>8.9615694498965563</v>
      </c>
      <c r="E89">
        <f>Sheet1!F756</f>
        <v>1439.2339999999999</v>
      </c>
      <c r="F89" t="s">
        <v>20</v>
      </c>
      <c r="G89" t="s">
        <v>56</v>
      </c>
      <c r="H89" s="47">
        <v>2018</v>
      </c>
      <c r="I89" s="47">
        <v>48</v>
      </c>
      <c r="J89" s="56">
        <v>4</v>
      </c>
      <c r="K89">
        <f>MAX(Sheet1!$M$756:$M$803)</f>
        <v>33.973999999999997</v>
      </c>
      <c r="L89">
        <f>MIN(Sheet1!$M$756:$M$803)</f>
        <v>3.7736666666666667</v>
      </c>
    </row>
    <row r="90" spans="1:12" x14ac:dyDescent="0.2">
      <c r="A90" t="s">
        <v>63</v>
      </c>
      <c r="B90">
        <v>4</v>
      </c>
      <c r="C90">
        <f>AVERAGE(Sheet1!$M3754:$M3818)</f>
        <v>25.936017948717947</v>
      </c>
      <c r="D90">
        <f>STDEV(Sheet1!$M3754:$M3818)</f>
        <v>11.744947614268545</v>
      </c>
      <c r="E90">
        <f>Sheet1!F3754</f>
        <v>2267.21</v>
      </c>
      <c r="F90" t="s">
        <v>20</v>
      </c>
      <c r="G90" t="s">
        <v>56</v>
      </c>
      <c r="H90" s="47">
        <v>2018</v>
      </c>
      <c r="I90">
        <v>65</v>
      </c>
      <c r="J90" s="56">
        <v>4</v>
      </c>
      <c r="K90">
        <f>MAX(Sheet1!$M$3754:$M$3818)</f>
        <v>41.640666666666668</v>
      </c>
      <c r="L90">
        <f>MIN(Sheet1!$M$3754:$M$3818)</f>
        <v>2.6784999999999997</v>
      </c>
    </row>
    <row r="91" spans="1:12" x14ac:dyDescent="0.2">
      <c r="A91" t="s">
        <v>62</v>
      </c>
      <c r="B91">
        <v>5</v>
      </c>
      <c r="C91">
        <f>AVERAGE(Sheet1!$M3436:$M3494)</f>
        <v>26.707929378531066</v>
      </c>
      <c r="D91">
        <f>STDEV(Sheet1!$M3436:$M3494)</f>
        <v>10.234980251016655</v>
      </c>
      <c r="E91">
        <f>Sheet1!F3436</f>
        <v>2113.223</v>
      </c>
      <c r="F91" t="s">
        <v>20</v>
      </c>
      <c r="G91" t="s">
        <v>56</v>
      </c>
      <c r="H91" s="47">
        <v>2018</v>
      </c>
      <c r="I91">
        <v>59</v>
      </c>
      <c r="J91" s="56">
        <v>4</v>
      </c>
      <c r="K91">
        <f>MAX(Sheet1!$M$3436:$M$3494)</f>
        <v>39.865666666666669</v>
      </c>
      <c r="L91">
        <f>MIN(Sheet1!$M$3436:$M$3494)</f>
        <v>2.2639999999999998</v>
      </c>
    </row>
    <row r="92" spans="1:12" x14ac:dyDescent="0.2">
      <c r="A92" t="s">
        <v>65</v>
      </c>
      <c r="B92">
        <v>5</v>
      </c>
      <c r="C92">
        <f>AVERAGE(Sheet1!$M4445:$M4512)</f>
        <v>17.833955882352939</v>
      </c>
      <c r="D92">
        <f>STDEV(Sheet1!$M4445:$M4512)</f>
        <v>7.2467892312529596</v>
      </c>
      <c r="E92">
        <f>Sheet1!F4445</f>
        <v>1873.779</v>
      </c>
      <c r="F92" t="s">
        <v>20</v>
      </c>
      <c r="G92" t="s">
        <v>56</v>
      </c>
      <c r="H92" s="47">
        <v>2018</v>
      </c>
      <c r="I92">
        <v>68</v>
      </c>
      <c r="J92" s="56">
        <v>4</v>
      </c>
      <c r="K92">
        <f>MAX(Sheet1!$M$4445:$M$4512)</f>
        <v>36.421999999999997</v>
      </c>
      <c r="L92">
        <f>MIN(Sheet1!$M$4445:$M$4512)</f>
        <v>1.5089999999999999</v>
      </c>
    </row>
    <row r="93" spans="1:12" x14ac:dyDescent="0.2">
      <c r="A93" t="s">
        <v>45</v>
      </c>
      <c r="B93">
        <v>7</v>
      </c>
      <c r="C93">
        <f>AVERAGE(Sheet1!$M1910:$M1978)</f>
        <v>23.210524154589375</v>
      </c>
      <c r="D93">
        <f>STDEV(Sheet1!$M1910:$M1978)</f>
        <v>9.0786829026098292</v>
      </c>
      <c r="E93">
        <v>2262.25</v>
      </c>
      <c r="F93" t="s">
        <v>20</v>
      </c>
      <c r="G93" t="s">
        <v>56</v>
      </c>
      <c r="H93" s="47">
        <v>2018</v>
      </c>
      <c r="I93">
        <v>69</v>
      </c>
      <c r="J93" s="56">
        <v>4</v>
      </c>
      <c r="K93">
        <f>MAX(Sheet1!$M$1910:$M$1978)</f>
        <v>40.786000000000001</v>
      </c>
      <c r="L93">
        <f>MIN(Sheet1!$M$1910:$M$1978)</f>
        <v>3.0186666666666668</v>
      </c>
    </row>
    <row r="94" spans="1:12" x14ac:dyDescent="0.2">
      <c r="A94" t="s">
        <v>37</v>
      </c>
      <c r="B94">
        <v>3</v>
      </c>
      <c r="C94">
        <f>AVERAGE(Sheet1!$M694:$M755)</f>
        <v>21.464413978494619</v>
      </c>
      <c r="D94">
        <f>STDEV(Sheet1!$M694:$M755)</f>
        <v>9.5421954761112957</v>
      </c>
      <c r="E94">
        <f>Sheet1!F694</f>
        <v>1832.0229999999999</v>
      </c>
      <c r="F94" t="s">
        <v>20</v>
      </c>
      <c r="G94" t="s">
        <v>56</v>
      </c>
      <c r="H94" s="47">
        <v>2019</v>
      </c>
      <c r="I94" s="47">
        <v>62</v>
      </c>
      <c r="J94" s="56">
        <v>4</v>
      </c>
      <c r="K94">
        <f>MAX(Sheet1!$M$694:$M$755)</f>
        <v>34.978333333333332</v>
      </c>
      <c r="L94">
        <f>MIN(Sheet1!$M$694:$M$755)</f>
        <v>3.0190000000000001</v>
      </c>
    </row>
    <row r="95" spans="1:12" x14ac:dyDescent="0.2">
      <c r="A95" t="s">
        <v>63</v>
      </c>
      <c r="B95">
        <v>3</v>
      </c>
      <c r="C95">
        <f>AVERAGE(Sheet1!$M3659:$M3753)</f>
        <v>25.061249122807027</v>
      </c>
      <c r="D95">
        <f>STDEV(Sheet1!$M3659:$M3753)</f>
        <v>11.220504111328347</v>
      </c>
      <c r="E95">
        <f>Sheet1!F3659</f>
        <v>3176.4520000000002</v>
      </c>
      <c r="F95" t="s">
        <v>20</v>
      </c>
      <c r="G95" t="s">
        <v>56</v>
      </c>
      <c r="H95" s="47">
        <v>2019</v>
      </c>
      <c r="I95">
        <v>95</v>
      </c>
      <c r="J95" s="56">
        <v>4</v>
      </c>
      <c r="K95">
        <f>MAX(Sheet1!$M$3659:$M$3753)</f>
        <v>42.375999999999998</v>
      </c>
      <c r="L95">
        <f>MIN(Sheet1!$M$3659:$M$3753)</f>
        <v>2.387</v>
      </c>
    </row>
    <row r="96" spans="1:12" x14ac:dyDescent="0.2">
      <c r="A96" t="s">
        <v>62</v>
      </c>
      <c r="B96">
        <v>4</v>
      </c>
      <c r="C96">
        <f>AVERAGE(Sheet1!$M3381:$M3435)</f>
        <v>26.164724242424246</v>
      </c>
      <c r="D96">
        <f>STDEV(Sheet1!$M3381:$M3435)</f>
        <v>11.210633205466513</v>
      </c>
      <c r="E96">
        <f>Sheet1!F3381</f>
        <v>2029.171</v>
      </c>
      <c r="F96" t="s">
        <v>20</v>
      </c>
      <c r="G96" t="s">
        <v>56</v>
      </c>
      <c r="H96" s="47">
        <v>2019</v>
      </c>
      <c r="I96">
        <v>55</v>
      </c>
      <c r="J96" s="56">
        <v>4</v>
      </c>
      <c r="K96">
        <f>MAX(Sheet1!$M$3381:$M$3435)</f>
        <v>41.945999999999998</v>
      </c>
      <c r="L96">
        <f>MIN(Sheet1!$M$3381:$M$3435)</f>
        <v>1.0063333333333333</v>
      </c>
    </row>
    <row r="97" spans="1:12" x14ac:dyDescent="0.2">
      <c r="A97" t="s">
        <v>65</v>
      </c>
      <c r="B97">
        <v>4</v>
      </c>
      <c r="C97">
        <f>AVERAGE(Sheet1!$M4370:$M4444)</f>
        <v>19.830319999999993</v>
      </c>
      <c r="D97">
        <f>STDEV(Sheet1!$M4370:$M4444)</f>
        <v>9.079539430752817</v>
      </c>
      <c r="E97">
        <f>Sheet1!F4370</f>
        <v>2039.816</v>
      </c>
      <c r="F97" t="s">
        <v>20</v>
      </c>
      <c r="G97" t="s">
        <v>56</v>
      </c>
      <c r="H97" s="47">
        <v>2019</v>
      </c>
      <c r="I97">
        <v>75</v>
      </c>
      <c r="J97" s="56">
        <v>4</v>
      </c>
      <c r="K97">
        <f>MAX(Sheet1!$M$4370:$M$4444)</f>
        <v>36.351999999999997</v>
      </c>
      <c r="L97">
        <f>MIN(Sheet1!$M$4370:$M$4444)</f>
        <v>0.755</v>
      </c>
    </row>
    <row r="98" spans="1:12" x14ac:dyDescent="0.2">
      <c r="A98" t="s">
        <v>45</v>
      </c>
      <c r="B98">
        <v>6</v>
      </c>
      <c r="C98">
        <f>AVERAGE(Sheet1!$M1816:$M1909)</f>
        <v>26.653152482269498</v>
      </c>
      <c r="D98">
        <f>STDEV(Sheet1!$M1816:$M1909)</f>
        <v>9.2388497988726535</v>
      </c>
      <c r="E98">
        <f>Sheet1!F1816</f>
        <v>3387.25</v>
      </c>
      <c r="F98" t="s">
        <v>20</v>
      </c>
      <c r="G98" t="s">
        <v>56</v>
      </c>
      <c r="H98" s="47">
        <v>2019</v>
      </c>
      <c r="I98">
        <v>94</v>
      </c>
      <c r="J98" s="56">
        <v>4</v>
      </c>
      <c r="K98">
        <f>MAX(Sheet1!$M$1816:$M$1909)</f>
        <v>41.948499999999996</v>
      </c>
      <c r="L98">
        <f>MIN(Sheet1!$M$1816:$M$1909)</f>
        <v>3.0190000000000001</v>
      </c>
    </row>
    <row r="99" spans="1:12" x14ac:dyDescent="0.2">
      <c r="A99" t="s">
        <v>37</v>
      </c>
      <c r="B99">
        <v>2</v>
      </c>
      <c r="C99">
        <f>AVERAGE(Sheet1!$M621:$M693)</f>
        <v>21.886671232876715</v>
      </c>
      <c r="D99">
        <f>STDEV(Sheet1!$M621:$M693)</f>
        <v>8.1173969171068201</v>
      </c>
      <c r="E99">
        <f>Sheet1!F621</f>
        <v>2179.7249999999999</v>
      </c>
      <c r="F99" t="s">
        <v>20</v>
      </c>
      <c r="G99" t="s">
        <v>56</v>
      </c>
      <c r="H99" s="47">
        <v>2020</v>
      </c>
      <c r="I99" s="47">
        <v>73</v>
      </c>
      <c r="J99" s="56">
        <v>4</v>
      </c>
      <c r="K99">
        <f>MAX(Sheet1!$M$621:$M$693)</f>
        <v>35.89</v>
      </c>
      <c r="L99">
        <f>MIN(Sheet1!$M$621:$M$693)</f>
        <v>3.774</v>
      </c>
    </row>
    <row r="100" spans="1:12" x14ac:dyDescent="0.2">
      <c r="A100" t="s">
        <v>63</v>
      </c>
      <c r="B100">
        <v>2</v>
      </c>
      <c r="C100">
        <f>AVERAGE(Sheet1!$M3564:$M3658)</f>
        <v>22.191828070175429</v>
      </c>
      <c r="D100">
        <f>STDEV(Sheet1!$M3564:$M3658)</f>
        <v>11.137275445634028</v>
      </c>
      <c r="E100">
        <f>Sheet1!F3564</f>
        <v>2932.5540000000001</v>
      </c>
      <c r="F100" t="s">
        <v>20</v>
      </c>
      <c r="G100" t="s">
        <v>56</v>
      </c>
      <c r="H100" s="47">
        <v>2020</v>
      </c>
      <c r="I100">
        <v>95</v>
      </c>
      <c r="J100" s="56">
        <v>4</v>
      </c>
      <c r="K100">
        <f>MAX(Sheet1!$M$3564:$M$3658)</f>
        <v>37.553666666666665</v>
      </c>
      <c r="L100">
        <f>MIN(Sheet1!$M$3564:$M$3658)</f>
        <v>1.2576666666666665</v>
      </c>
    </row>
    <row r="101" spans="1:12" x14ac:dyDescent="0.2">
      <c r="A101" t="s">
        <v>62</v>
      </c>
      <c r="B101">
        <v>3</v>
      </c>
      <c r="C101">
        <f>AVERAGE(Sheet1!$M3322:$M3380)</f>
        <v>23.610457627118645</v>
      </c>
      <c r="D101">
        <f>STDEV(Sheet1!$M3322:$M3380)</f>
        <v>9.1624690043849721</v>
      </c>
      <c r="E101">
        <f>Sheet1!F3322</f>
        <v>2028.7819999999999</v>
      </c>
      <c r="F101" t="s">
        <v>20</v>
      </c>
      <c r="G101" t="s">
        <v>56</v>
      </c>
      <c r="H101" s="47">
        <v>2020</v>
      </c>
      <c r="I101">
        <v>59</v>
      </c>
      <c r="J101" s="56">
        <v>4</v>
      </c>
      <c r="K101">
        <f>MAX(Sheet1!$M$3322:$M$3380)</f>
        <v>36.731999999999999</v>
      </c>
      <c r="L101">
        <f>MIN(Sheet1!$M$3322:$M$3380)</f>
        <v>1.7606666666666666</v>
      </c>
    </row>
    <row r="102" spans="1:12" x14ac:dyDescent="0.2">
      <c r="A102" t="s">
        <v>65</v>
      </c>
      <c r="B102">
        <v>3</v>
      </c>
      <c r="C102">
        <f>AVERAGE(Sheet1!$M4324:$M4369)</f>
        <v>16.955478260869565</v>
      </c>
      <c r="D102">
        <f>STDEV(Sheet1!$M4324:$M4369)</f>
        <v>9.1065712921778026</v>
      </c>
      <c r="E102">
        <f>Sheet1!F4324</f>
        <v>1250.271</v>
      </c>
      <c r="F102" t="s">
        <v>20</v>
      </c>
      <c r="G102" t="s">
        <v>56</v>
      </c>
      <c r="H102" s="47">
        <v>2020</v>
      </c>
      <c r="I102">
        <v>46</v>
      </c>
      <c r="J102" s="56">
        <v>4</v>
      </c>
      <c r="K102">
        <f>MAX(Sheet1!$M$4324:$M$4369)</f>
        <v>39.426000000000002</v>
      </c>
      <c r="L102">
        <f>MIN(Sheet1!$M$4324:$M$4369)</f>
        <v>3.0190000000000001</v>
      </c>
    </row>
    <row r="103" spans="1:12" x14ac:dyDescent="0.2">
      <c r="A103" t="s">
        <v>45</v>
      </c>
      <c r="B103">
        <v>5</v>
      </c>
      <c r="C103">
        <f>AVERAGE(Sheet1!$M1731:$M1815)</f>
        <v>24.710509803921571</v>
      </c>
      <c r="D103">
        <f>STDEV(Sheet1!$M1731:$M1815)</f>
        <v>9.182801321925588</v>
      </c>
      <c r="E103">
        <f>Sheet1!F1731</f>
        <v>2886.19</v>
      </c>
      <c r="F103" t="s">
        <v>20</v>
      </c>
      <c r="G103" t="s">
        <v>56</v>
      </c>
      <c r="H103" s="47">
        <v>2020</v>
      </c>
      <c r="I103">
        <v>85</v>
      </c>
      <c r="J103" s="56">
        <v>4</v>
      </c>
      <c r="K103">
        <f>MAX(Sheet1!$M$1731:$M$1815)</f>
        <v>40.256666666666668</v>
      </c>
      <c r="L103">
        <f>MIN(Sheet1!$M$1731:$M$1815)</f>
        <v>2.3236666666666665</v>
      </c>
    </row>
    <row r="104" spans="1:12" x14ac:dyDescent="0.2">
      <c r="A104" t="s">
        <v>37</v>
      </c>
      <c r="B104">
        <v>1</v>
      </c>
      <c r="C104">
        <f>AVERAGE(Sheet1!$M567:$M620)</f>
        <v>20.832712962962962</v>
      </c>
      <c r="D104">
        <f>STDEV(Sheet1!$M567:$M620)</f>
        <v>8.749106782226967</v>
      </c>
      <c r="E104">
        <f>Sheet1!F567</f>
        <v>1681.78</v>
      </c>
      <c r="F104" t="s">
        <v>20</v>
      </c>
      <c r="G104" t="s">
        <v>56</v>
      </c>
      <c r="H104" s="47">
        <v>2021</v>
      </c>
      <c r="I104" s="47">
        <v>54</v>
      </c>
      <c r="J104" s="56">
        <v>4</v>
      </c>
      <c r="K104">
        <f>MAX(Sheet1!$M$567:$M$620)</f>
        <v>38.495000000000005</v>
      </c>
      <c r="L104">
        <f>MIN(Sheet1!$M$567:$M$620)</f>
        <v>3.0190000000000001</v>
      </c>
    </row>
    <row r="105" spans="1:12" x14ac:dyDescent="0.2">
      <c r="A105" t="s">
        <v>63</v>
      </c>
      <c r="B105">
        <v>1</v>
      </c>
      <c r="C105">
        <f>AVERAGE(Sheet1!$M3495:$M3563)</f>
        <v>22.9177850241546</v>
      </c>
      <c r="D105">
        <f>STDEV(Sheet1!$M3495:$M3563)</f>
        <v>8.7024553017339414</v>
      </c>
      <c r="E105">
        <f>Sheet1!F3495</f>
        <v>2115.3040000000001</v>
      </c>
      <c r="F105" t="s">
        <v>20</v>
      </c>
      <c r="G105" t="s">
        <v>56</v>
      </c>
      <c r="H105" s="47">
        <v>2021</v>
      </c>
      <c r="I105">
        <v>69</v>
      </c>
      <c r="J105" s="56">
        <v>4</v>
      </c>
      <c r="K105">
        <f>MAX(Sheet1!$M$3495:$M$3563)</f>
        <v>39.292666666666662</v>
      </c>
      <c r="L105">
        <f>MIN(Sheet1!$M$3495:$M$3563)</f>
        <v>3.0190000000000001</v>
      </c>
    </row>
    <row r="106" spans="1:12" x14ac:dyDescent="0.2">
      <c r="A106" t="s">
        <v>62</v>
      </c>
      <c r="B106">
        <v>2</v>
      </c>
      <c r="C106">
        <f>AVERAGE(Sheet1!$M3278:$M3321)</f>
        <v>25.388499999999997</v>
      </c>
      <c r="D106">
        <f>STDEV(Sheet1!$M3278:$M3321)</f>
        <v>9.2563553798086708</v>
      </c>
      <c r="E106">
        <f>Sheet1!F3278</f>
        <v>1542.7149999999999</v>
      </c>
      <c r="F106" t="s">
        <v>20</v>
      </c>
      <c r="G106" t="s">
        <v>56</v>
      </c>
      <c r="H106" s="47">
        <v>2021</v>
      </c>
      <c r="I106">
        <v>44</v>
      </c>
      <c r="J106" s="56">
        <v>4</v>
      </c>
      <c r="K106">
        <f>MAX(Sheet1!$M$3278:$M$3321)</f>
        <v>37.003</v>
      </c>
      <c r="L106">
        <f>MIN(Sheet1!$M$3278:$M$3321)</f>
        <v>1.2576666666666665</v>
      </c>
    </row>
    <row r="107" spans="1:12" x14ac:dyDescent="0.2">
      <c r="A107" t="s">
        <v>65</v>
      </c>
      <c r="B107">
        <v>2</v>
      </c>
      <c r="C107">
        <f>AVERAGE(Sheet1!$M4276:$M4323)</f>
        <v>15.175604166666668</v>
      </c>
      <c r="D107">
        <f>STDEV(Sheet1!$M4276:$M4323)</f>
        <v>7.3995440565103401</v>
      </c>
      <c r="E107">
        <f>Sheet1!F4276</f>
        <v>1219.7570000000001</v>
      </c>
      <c r="F107" t="s">
        <v>20</v>
      </c>
      <c r="G107" t="s">
        <v>56</v>
      </c>
      <c r="H107" s="47">
        <v>2021</v>
      </c>
      <c r="I107">
        <v>48</v>
      </c>
      <c r="J107" s="56">
        <v>4</v>
      </c>
      <c r="K107">
        <f>MAX(Sheet1!$M$4276:$M$4323)</f>
        <v>29.588000000000001</v>
      </c>
      <c r="L107">
        <f>MIN(Sheet1!$M$4276:$M$4323)</f>
        <v>1.5089999999999999</v>
      </c>
    </row>
    <row r="108" spans="1:12" x14ac:dyDescent="0.2">
      <c r="A108" t="s">
        <v>45</v>
      </c>
      <c r="B108">
        <v>2</v>
      </c>
      <c r="C108">
        <f>AVERAGE(Sheet1!$M1486:$M1561)</f>
        <v>21.712600877192983</v>
      </c>
      <c r="D108">
        <f>STDEV(Sheet1!$M1486:$M1561)</f>
        <v>8.6320255949951346</v>
      </c>
      <c r="E108">
        <f>Sheet1!F1486</f>
        <v>2300.44</v>
      </c>
      <c r="F108" t="s">
        <v>20</v>
      </c>
      <c r="G108" t="s">
        <v>56</v>
      </c>
      <c r="H108" s="47">
        <v>2021</v>
      </c>
      <c r="I108">
        <v>76</v>
      </c>
      <c r="J108" s="56">
        <v>4</v>
      </c>
      <c r="K108">
        <f>MAX(Sheet1!$M$1486:$M$1561)</f>
        <v>39.615333333333332</v>
      </c>
      <c r="L108">
        <f>MIN(Sheet1!$M$1486:$M$1561)</f>
        <v>1.5093333333333332</v>
      </c>
    </row>
    <row r="109" spans="1:12" x14ac:dyDescent="0.2">
      <c r="A109" t="s">
        <v>62</v>
      </c>
      <c r="B109">
        <v>1</v>
      </c>
      <c r="C109">
        <f>AVERAGE(Sheet1!$M3241:$M3277)</f>
        <v>22.654369369369377</v>
      </c>
      <c r="D109">
        <f>STDEV(Sheet1!$M3241:$M3277)</f>
        <v>10.604815943896048</v>
      </c>
      <c r="E109">
        <f>Sheet1!F3241</f>
        <v>1149.2339999999999</v>
      </c>
      <c r="F109" t="s">
        <v>20</v>
      </c>
      <c r="G109" t="s">
        <v>56</v>
      </c>
      <c r="H109" s="47">
        <v>2022</v>
      </c>
      <c r="I109">
        <v>37</v>
      </c>
      <c r="J109" s="56">
        <v>4</v>
      </c>
      <c r="K109">
        <f>MAX(Sheet1!$M$3241:$M$3277)</f>
        <v>34.023000000000003</v>
      </c>
      <c r="L109">
        <f>MIN(Sheet1!$M$3241:$M$3277)</f>
        <v>1.2879999999999998</v>
      </c>
    </row>
    <row r="110" spans="1:12" x14ac:dyDescent="0.2">
      <c r="A110" t="s">
        <v>65</v>
      </c>
      <c r="B110">
        <v>1</v>
      </c>
      <c r="C110">
        <f>AVERAGE(Sheet1!$M4241:$M4275)</f>
        <v>16.032500000000002</v>
      </c>
      <c r="D110">
        <f>STDEV(Sheet1!$M4241:$M4275)</f>
        <v>7.9505208578913074</v>
      </c>
      <c r="E110">
        <f>Sheet1!F4241</f>
        <v>842.13</v>
      </c>
      <c r="F110" t="s">
        <v>20</v>
      </c>
      <c r="G110" t="s">
        <v>56</v>
      </c>
      <c r="H110" s="47">
        <v>2022</v>
      </c>
      <c r="I110">
        <v>35</v>
      </c>
      <c r="J110" s="56">
        <v>4</v>
      </c>
      <c r="K110">
        <f>MAX(Sheet1!$M$4241:$M$4275)</f>
        <v>28.9785</v>
      </c>
      <c r="L110">
        <f>MIN(Sheet1!$M$4241:$M$4275)</f>
        <v>1.0669999999999999</v>
      </c>
    </row>
    <row r="111" spans="1:12" x14ac:dyDescent="0.2">
      <c r="A111" t="s">
        <v>45</v>
      </c>
      <c r="B111">
        <v>1</v>
      </c>
      <c r="C111">
        <f>AVERAGE(Sheet1!$M1397:$M1485)</f>
        <v>25.030582397003741</v>
      </c>
      <c r="D111">
        <f>STDEV(Sheet1!$M1397:$M1485)</f>
        <v>10.269159166311164</v>
      </c>
      <c r="E111">
        <f>Sheet1!F1397</f>
        <v>3016.51</v>
      </c>
      <c r="F111" t="s">
        <v>20</v>
      </c>
      <c r="G111" t="s">
        <v>56</v>
      </c>
      <c r="H111" s="47">
        <v>2022</v>
      </c>
      <c r="I111">
        <v>89</v>
      </c>
      <c r="J111" s="56">
        <v>4</v>
      </c>
      <c r="K111">
        <f>MAX(Sheet1!$M$1397:$M$1485)</f>
        <v>41.535333333333334</v>
      </c>
      <c r="L111">
        <f>MIN(Sheet1!$M$1397:$M$1485)</f>
        <v>1.5093333333333332</v>
      </c>
    </row>
  </sheetData>
  <sortState xmlns:xlrd2="http://schemas.microsoft.com/office/spreadsheetml/2017/richdata2" ref="A87:L111">
    <sortCondition ref="H87:H111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F3C5-FDA8-054A-95AF-39CC382482B5}">
  <dimension ref="A1:A21"/>
  <sheetViews>
    <sheetView workbookViewId="0">
      <selection activeCell="E25" sqref="E25"/>
    </sheetView>
  </sheetViews>
  <sheetFormatPr baseColWidth="10" defaultRowHeight="16" x14ac:dyDescent="0.2"/>
  <sheetData>
    <row r="1" spans="1:1" x14ac:dyDescent="0.2">
      <c r="A1" t="s">
        <v>3</v>
      </c>
    </row>
    <row r="3" spans="1:1" x14ac:dyDescent="0.2">
      <c r="A3" t="s">
        <v>21</v>
      </c>
    </row>
    <row r="5" spans="1:1" x14ac:dyDescent="0.2">
      <c r="A5" t="s">
        <v>22</v>
      </c>
    </row>
    <row r="9" spans="1:1" x14ac:dyDescent="0.2">
      <c r="A9" t="s">
        <v>29</v>
      </c>
    </row>
    <row r="10" spans="1:1" x14ac:dyDescent="0.2">
      <c r="A10" t="s">
        <v>30</v>
      </c>
    </row>
    <row r="12" spans="1:1" x14ac:dyDescent="0.2">
      <c r="A12" t="s">
        <v>31</v>
      </c>
    </row>
    <row r="15" spans="1:1" x14ac:dyDescent="0.2">
      <c r="A15" t="s">
        <v>47</v>
      </c>
    </row>
    <row r="16" spans="1:1" x14ac:dyDescent="0.2">
      <c r="A16" t="s">
        <v>48</v>
      </c>
    </row>
    <row r="21" spans="1:1" x14ac:dyDescent="0.2">
      <c r="A21" t="s">
        <v>133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31B35-D979-7C43-8036-D2C772FDF911}">
  <dimension ref="A1:AR3834"/>
  <sheetViews>
    <sheetView topLeftCell="A13" zoomScale="94" workbookViewId="0">
      <selection activeCell="AE42" sqref="AE42"/>
    </sheetView>
  </sheetViews>
  <sheetFormatPr baseColWidth="10" defaultRowHeight="16" x14ac:dyDescent="0.2"/>
  <cols>
    <col min="10" max="10" width="16.33203125" customWidth="1"/>
    <col min="11" max="11" width="12" customWidth="1"/>
    <col min="12" max="12" width="12.6640625" customWidth="1"/>
    <col min="13" max="13" width="13.6640625" customWidth="1"/>
  </cols>
  <sheetData>
    <row r="1" spans="1:44" x14ac:dyDescent="0.2">
      <c r="A1" t="s">
        <v>0</v>
      </c>
      <c r="B1" t="s">
        <v>41</v>
      </c>
      <c r="C1" t="s">
        <v>86</v>
      </c>
      <c r="D1" t="s">
        <v>82</v>
      </c>
      <c r="E1" t="s">
        <v>83</v>
      </c>
      <c r="F1" t="s">
        <v>84</v>
      </c>
      <c r="G1" t="s">
        <v>85</v>
      </c>
      <c r="J1" t="s">
        <v>87</v>
      </c>
      <c r="K1" t="s">
        <v>19</v>
      </c>
      <c r="L1" t="s">
        <v>58</v>
      </c>
      <c r="M1" t="s">
        <v>27</v>
      </c>
      <c r="N1" t="s">
        <v>50</v>
      </c>
      <c r="O1" t="s">
        <v>57</v>
      </c>
      <c r="P1" t="s">
        <v>36</v>
      </c>
      <c r="Q1" t="s">
        <v>64</v>
      </c>
      <c r="R1" t="s">
        <v>63</v>
      </c>
      <c r="S1" t="s">
        <v>62</v>
      </c>
      <c r="T1" t="s">
        <v>38</v>
      </c>
      <c r="U1" t="s">
        <v>39</v>
      </c>
      <c r="V1" t="s">
        <v>45</v>
      </c>
      <c r="W1" t="s">
        <v>61</v>
      </c>
      <c r="X1" t="s">
        <v>90</v>
      </c>
      <c r="Y1" t="s">
        <v>49</v>
      </c>
      <c r="Z1" t="s">
        <v>51</v>
      </c>
      <c r="AA1" t="s">
        <v>37</v>
      </c>
      <c r="AB1" t="s">
        <v>59</v>
      </c>
      <c r="AC1" t="s">
        <v>40</v>
      </c>
      <c r="AD1" t="s">
        <v>34</v>
      </c>
      <c r="AG1" t="s">
        <v>56</v>
      </c>
      <c r="AH1" t="s">
        <v>54</v>
      </c>
      <c r="AI1" t="s">
        <v>88</v>
      </c>
      <c r="AJ1" t="s">
        <v>89</v>
      </c>
      <c r="AK1" t="s">
        <v>130</v>
      </c>
      <c r="AL1" t="s">
        <v>128</v>
      </c>
      <c r="AM1" t="s">
        <v>127</v>
      </c>
      <c r="AN1" t="s">
        <v>129</v>
      </c>
      <c r="AO1">
        <v>1</v>
      </c>
      <c r="AP1">
        <v>-128.66</v>
      </c>
      <c r="AQ1">
        <v>4.8330000000000002</v>
      </c>
      <c r="AR1">
        <f>(AQ1+(0.5*AQ2))/2</f>
        <v>5.39975</v>
      </c>
    </row>
    <row r="2" spans="1:44" x14ac:dyDescent="0.2">
      <c r="A2" t="s">
        <v>19</v>
      </c>
      <c r="B2">
        <v>2018</v>
      </c>
      <c r="C2">
        <v>1</v>
      </c>
      <c r="D2">
        <v>6.2649999999999997</v>
      </c>
      <c r="E2">
        <v>10.154</v>
      </c>
      <c r="F2">
        <v>7.0629999999999997</v>
      </c>
      <c r="G2">
        <f>AVERAGE(D2:F2)</f>
        <v>7.8273333333333328</v>
      </c>
      <c r="J2">
        <v>1</v>
      </c>
      <c r="K2">
        <v>5.1859999999999999</v>
      </c>
      <c r="L2">
        <v>3.8965000000000019</v>
      </c>
      <c r="M2">
        <v>4.3419575471698106</v>
      </c>
      <c r="N2" s="47">
        <v>3.8032499999999998</v>
      </c>
      <c r="O2">
        <v>4.0284300082101838</v>
      </c>
      <c r="P2">
        <v>2.6450000000000005</v>
      </c>
      <c r="Q2">
        <v>4.8691136363636396</v>
      </c>
      <c r="R2">
        <v>4.5674687499999962</v>
      </c>
      <c r="S2">
        <v>4.309872950819666</v>
      </c>
      <c r="T2">
        <v>3.5902115384615403</v>
      </c>
      <c r="U2">
        <v>4.1813300000000009</v>
      </c>
      <c r="V2">
        <v>3.9067282608695679</v>
      </c>
      <c r="W2">
        <v>3.4055</v>
      </c>
      <c r="X2">
        <v>3.6430000000000002</v>
      </c>
      <c r="Y2">
        <v>4.4939999999999998</v>
      </c>
      <c r="Z2">
        <v>3.9389333333333361</v>
      </c>
      <c r="AA2">
        <v>3.834957627118643</v>
      </c>
      <c r="AB2">
        <v>3.8206875000000058</v>
      </c>
      <c r="AC2">
        <v>4.856659090909095</v>
      </c>
      <c r="AD2">
        <v>5.3997499999999983</v>
      </c>
      <c r="AG2">
        <f>AVERAGE(R2:S2, V2,AA2)</f>
        <v>4.1547568972019686</v>
      </c>
      <c r="AH2">
        <f>AVERAGE(Q2,T2:U2, AB2:AC2)</f>
        <v>4.263600353146856</v>
      </c>
      <c r="AI2">
        <f>AVERAGE(M2:O2, Y2:Z2)</f>
        <v>4.1213141777426658</v>
      </c>
      <c r="AJ2">
        <f>AVERAGE(K2:L2,P2,W2,AD2)</f>
        <v>4.1065500000000004</v>
      </c>
      <c r="AK2">
        <f>STDEV($R2:$S2, $V2,$AA2)</f>
        <v>0.34553429213159498</v>
      </c>
      <c r="AL2">
        <f>STDEV($Q2,$T2:$U2, $AB2:$AC2)</f>
        <v>0.58625031019629481</v>
      </c>
      <c r="AM2">
        <f>STDEV($M2:$O2, $Y2:$Z2)</f>
        <v>0.28750360045750117</v>
      </c>
      <c r="AN2">
        <f>STDEV($K2:$L2,$P2,$W2,$AD2)</f>
        <v>1.1735948033712498</v>
      </c>
      <c r="AO2">
        <v>2</v>
      </c>
      <c r="AP2">
        <v>18.434999999999999</v>
      </c>
      <c r="AQ2">
        <v>11.933</v>
      </c>
      <c r="AR2">
        <f>((0.5*AQ2)+(AQ3*0.5))/2</f>
        <v>6.0255000000000001</v>
      </c>
    </row>
    <row r="3" spans="1:44" x14ac:dyDescent="0.2">
      <c r="A3" t="s">
        <v>19</v>
      </c>
      <c r="B3">
        <v>2018</v>
      </c>
      <c r="C3">
        <v>2</v>
      </c>
      <c r="D3">
        <v>6.8641428571428564</v>
      </c>
      <c r="E3">
        <v>5.907</v>
      </c>
      <c r="F3">
        <v>7.3639999999999999</v>
      </c>
      <c r="G3">
        <f t="shared" ref="G3:G17" si="0">AVERAGE(D3:F3)</f>
        <v>6.7117142857142857</v>
      </c>
      <c r="J3">
        <v>2</v>
      </c>
      <c r="K3">
        <v>4.3117000000000001</v>
      </c>
      <c r="L3">
        <v>3.4729999999999994</v>
      </c>
      <c r="M3">
        <v>3.8433240843507206</v>
      </c>
      <c r="N3" s="47">
        <v>4.3029642900000002</v>
      </c>
      <c r="O3">
        <v>5.2444087985768979</v>
      </c>
      <c r="P3">
        <v>2.5528448275862083</v>
      </c>
      <c r="Q3">
        <v>5.493659090909091</v>
      </c>
      <c r="R3">
        <v>5.2517500000000004</v>
      </c>
      <c r="S3">
        <v>5.0899959016393437</v>
      </c>
      <c r="T3">
        <v>4.1719423076923094</v>
      </c>
      <c r="U3">
        <v>5.020690000000001</v>
      </c>
      <c r="V3">
        <v>4.4374673913043488</v>
      </c>
      <c r="W3">
        <v>3.4055</v>
      </c>
      <c r="X3">
        <v>4.1543636363636365</v>
      </c>
      <c r="Y3">
        <v>4.4939999999999998</v>
      </c>
      <c r="Z3">
        <v>4.0490999999999948</v>
      </c>
      <c r="AA3">
        <v>4.9109830508474577</v>
      </c>
      <c r="AB3">
        <v>3.7433749999999928</v>
      </c>
      <c r="AC3">
        <v>5.0315681818181819</v>
      </c>
      <c r="AD3">
        <v>5.5785357142857128</v>
      </c>
      <c r="AG3">
        <f t="shared" ref="AG3:AG25" si="1">AVERAGE(R3:S3, V3,AA3)</f>
        <v>4.9225490859477876</v>
      </c>
      <c r="AH3">
        <f t="shared" ref="AH3:AH25" si="2">AVERAGE(Q3,T3:U3, AB3:AC3)</f>
        <v>4.6922469160839153</v>
      </c>
      <c r="AI3">
        <f t="shared" ref="AI3:AI25" si="3">AVERAGE(M3:O3, Y3:Z3)</f>
        <v>4.3867594345855228</v>
      </c>
      <c r="AJ3">
        <f t="shared" ref="AJ3:AJ24" si="4">AVERAGE(K3:L3,P3,W3,AD3)</f>
        <v>3.8643161083743842</v>
      </c>
      <c r="AK3">
        <f t="shared" ref="AK3:AK24" si="5">STDEV($R3:$S3, $V3,$AA3)</f>
        <v>0.35206519355755067</v>
      </c>
      <c r="AL3">
        <f t="shared" ref="AL3:AL25" si="6">STDEV($Q3,$T3:$U3, $AB3:$AC3)</f>
        <v>0.71350368838502343</v>
      </c>
      <c r="AM3">
        <f t="shared" ref="AM3:AM25" si="7">STDEV($M3:$O3, $Y3:$Z3)</f>
        <v>0.53930985303691081</v>
      </c>
      <c r="AN3">
        <f t="shared" ref="AN3:AN25" si="8">STDEV($K3:$L3,$P3,$W3,$AD3)</f>
        <v>1.1426174602733568</v>
      </c>
      <c r="AO3">
        <v>3</v>
      </c>
      <c r="AP3">
        <v>7.125</v>
      </c>
      <c r="AQ3">
        <v>12.169</v>
      </c>
      <c r="AR3">
        <f t="shared" ref="AR3:AR57" si="9">((0.5*AQ3)+(AQ4*0.5))/2</f>
        <v>5.0412499999999998</v>
      </c>
    </row>
    <row r="4" spans="1:44" x14ac:dyDescent="0.2">
      <c r="A4" t="s">
        <v>19</v>
      </c>
      <c r="B4">
        <v>2018</v>
      </c>
      <c r="C4">
        <v>3</v>
      </c>
      <c r="D4">
        <v>6.1697142857142877</v>
      </c>
      <c r="E4">
        <v>2.8479999999999999</v>
      </c>
      <c r="F4">
        <v>7.6959999999999997</v>
      </c>
      <c r="G4">
        <f t="shared" si="0"/>
        <v>5.5712380952380967</v>
      </c>
      <c r="J4">
        <v>3</v>
      </c>
      <c r="K4">
        <v>3.0002500000000007</v>
      </c>
      <c r="L4">
        <v>3.4466739130434769</v>
      </c>
      <c r="M4">
        <v>3.4709553274139839</v>
      </c>
      <c r="N4" s="47">
        <v>5.5522499999999999</v>
      </c>
      <c r="O4">
        <v>6.7175844280240806</v>
      </c>
      <c r="P4">
        <v>2.9149051724137931</v>
      </c>
      <c r="Q4">
        <v>4.7040909090909055</v>
      </c>
      <c r="R4">
        <v>5.3029374999999943</v>
      </c>
      <c r="S4">
        <v>4.8546803278688495</v>
      </c>
      <c r="T4">
        <v>4.7425961538461552</v>
      </c>
      <c r="U4">
        <v>5.5258500000000002</v>
      </c>
      <c r="V4">
        <v>5.4947608695652139</v>
      </c>
      <c r="W4">
        <v>3.4055</v>
      </c>
      <c r="X4">
        <v>3.7755454545454552</v>
      </c>
      <c r="Y4">
        <v>4.4939999999999998</v>
      </c>
      <c r="Z4">
        <v>3.8677833333333314</v>
      </c>
      <c r="AA4">
        <v>5.4785720338983053</v>
      </c>
      <c r="AB4">
        <v>4.152124999999991</v>
      </c>
      <c r="AC4">
        <v>6.1455227272727297</v>
      </c>
      <c r="AD4">
        <v>6.0254999999999992</v>
      </c>
      <c r="AG4">
        <f t="shared" si="1"/>
        <v>5.2827376828330905</v>
      </c>
      <c r="AH4">
        <f t="shared" si="2"/>
        <v>5.0540369580419569</v>
      </c>
      <c r="AI4">
        <f t="shared" si="3"/>
        <v>4.820514617754279</v>
      </c>
      <c r="AJ4">
        <f t="shared" si="4"/>
        <v>3.758565817091454</v>
      </c>
      <c r="AK4">
        <f t="shared" si="5"/>
        <v>0.29829853978955223</v>
      </c>
      <c r="AL4">
        <f t="shared" si="6"/>
        <v>0.78212075837888662</v>
      </c>
      <c r="AM4">
        <f t="shared" si="7"/>
        <v>1.3200312031096844</v>
      </c>
      <c r="AN4">
        <f t="shared" si="8"/>
        <v>1.2891594919246168</v>
      </c>
      <c r="AO4">
        <v>4</v>
      </c>
      <c r="AP4">
        <v>19.29</v>
      </c>
      <c r="AQ4">
        <v>7.9960000000000004</v>
      </c>
      <c r="AR4">
        <f t="shared" si="9"/>
        <v>3.7385000000000002</v>
      </c>
    </row>
    <row r="5" spans="1:44" x14ac:dyDescent="0.2">
      <c r="A5" t="s">
        <v>19</v>
      </c>
      <c r="B5">
        <v>2018</v>
      </c>
      <c r="C5">
        <v>4</v>
      </c>
      <c r="D5">
        <v>6.2222857142857135</v>
      </c>
      <c r="E5">
        <v>5.907</v>
      </c>
      <c r="F5">
        <v>7.8460000000000001</v>
      </c>
      <c r="G5">
        <f t="shared" si="0"/>
        <v>6.6584285714285718</v>
      </c>
      <c r="J5">
        <v>4</v>
      </c>
      <c r="K5">
        <v>2.7674499999999997</v>
      </c>
      <c r="L5">
        <v>3.7746956521739117</v>
      </c>
      <c r="M5">
        <v>3.389141509433963</v>
      </c>
      <c r="N5" s="47">
        <v>5.9208214300000002</v>
      </c>
      <c r="O5">
        <v>6.5695959222769575</v>
      </c>
      <c r="P5">
        <v>4.0693534482758595</v>
      </c>
      <c r="Q5">
        <v>4.306772727272727</v>
      </c>
      <c r="R5">
        <v>3.5241875000000022</v>
      </c>
      <c r="S5">
        <v>3.5211393442622958</v>
      </c>
      <c r="T5">
        <v>5.8964423076923103</v>
      </c>
      <c r="U5">
        <v>5.2680100000000003</v>
      </c>
      <c r="V5">
        <v>5.3238260869565179</v>
      </c>
      <c r="W5">
        <v>3.0190000000000001</v>
      </c>
      <c r="X5">
        <v>3.7141818181818178</v>
      </c>
      <c r="Y5">
        <v>4.4939999999999998</v>
      </c>
      <c r="Z5">
        <v>3.6830499999999962</v>
      </c>
      <c r="AA5">
        <v>5.4808093220338989</v>
      </c>
      <c r="AB5">
        <v>4.4331875000000052</v>
      </c>
      <c r="AC5">
        <v>7.1524318181818201</v>
      </c>
      <c r="AD5">
        <v>5.4630714285714292</v>
      </c>
      <c r="AG5">
        <f t="shared" si="1"/>
        <v>4.4624905633131791</v>
      </c>
      <c r="AH5">
        <f t="shared" si="2"/>
        <v>5.4113688706293726</v>
      </c>
      <c r="AI5">
        <f t="shared" si="3"/>
        <v>4.8113217723421826</v>
      </c>
      <c r="AJ5">
        <f t="shared" si="4"/>
        <v>3.81871410580424</v>
      </c>
      <c r="AK5">
        <f t="shared" si="5"/>
        <v>1.0871103493334855</v>
      </c>
      <c r="AL5">
        <f t="shared" si="6"/>
        <v>1.1687728207651078</v>
      </c>
      <c r="AM5">
        <f t="shared" si="7"/>
        <v>1.3891368251853331</v>
      </c>
      <c r="AN5">
        <f t="shared" si="8"/>
        <v>1.0622343880198208</v>
      </c>
      <c r="AO5">
        <v>5</v>
      </c>
      <c r="AP5">
        <v>12.529</v>
      </c>
      <c r="AQ5">
        <v>6.9580000000000002</v>
      </c>
      <c r="AR5">
        <f t="shared" si="9"/>
        <v>2.8795000000000002</v>
      </c>
    </row>
    <row r="6" spans="1:44" x14ac:dyDescent="0.2">
      <c r="A6" t="s">
        <v>19</v>
      </c>
      <c r="B6">
        <v>2018</v>
      </c>
      <c r="C6">
        <v>5</v>
      </c>
      <c r="D6">
        <v>7.0408571428571429</v>
      </c>
      <c r="E6">
        <v>4.9219999999999997</v>
      </c>
      <c r="F6">
        <v>8.75</v>
      </c>
      <c r="G6">
        <f t="shared" si="0"/>
        <v>6.9042857142857139</v>
      </c>
      <c r="J6">
        <v>5</v>
      </c>
      <c r="K6">
        <v>2.7639000000000005</v>
      </c>
      <c r="L6">
        <v>4.2219673913043492</v>
      </c>
      <c r="M6">
        <v>3.2915971143174247</v>
      </c>
      <c r="N6" s="47">
        <v>6.1972500000000004</v>
      </c>
      <c r="O6">
        <v>5.7290638341543509</v>
      </c>
      <c r="P6">
        <v>4.0487241379310328</v>
      </c>
      <c r="Q6">
        <v>3.674318181818188</v>
      </c>
      <c r="R6">
        <v>3.6270000000000024</v>
      </c>
      <c r="S6">
        <v>3.3888852459016396</v>
      </c>
      <c r="T6">
        <v>5.9810384615384651</v>
      </c>
      <c r="U6">
        <v>4.5325499999999987</v>
      </c>
      <c r="V6">
        <v>4.8684456521739135</v>
      </c>
      <c r="W6">
        <v>3.0190000000000001</v>
      </c>
      <c r="X6">
        <v>3.996977272727273</v>
      </c>
      <c r="Y6">
        <v>3.84</v>
      </c>
      <c r="Z6">
        <v>3.4660000000000011</v>
      </c>
      <c r="AA6">
        <v>5.1439406779661034</v>
      </c>
      <c r="AB6">
        <v>4.5427499999999936</v>
      </c>
      <c r="AC6">
        <v>6.9748863636363669</v>
      </c>
      <c r="AD6">
        <v>5.0412499999999989</v>
      </c>
      <c r="AG6">
        <f t="shared" si="1"/>
        <v>4.2570678940104152</v>
      </c>
      <c r="AH6">
        <f t="shared" si="2"/>
        <v>5.141108601398602</v>
      </c>
      <c r="AI6">
        <f t="shared" si="3"/>
        <v>4.504782189694355</v>
      </c>
      <c r="AJ6">
        <f t="shared" si="4"/>
        <v>3.8189683058470765</v>
      </c>
      <c r="AK6">
        <f t="shared" si="5"/>
        <v>0.87769637112124665</v>
      </c>
      <c r="AL6">
        <f t="shared" si="6"/>
        <v>1.3179599551398684</v>
      </c>
      <c r="AM6">
        <f t="shared" si="7"/>
        <v>1.3561097538880118</v>
      </c>
      <c r="AN6">
        <f t="shared" si="8"/>
        <v>0.93036108117765071</v>
      </c>
      <c r="AO6">
        <v>6</v>
      </c>
      <c r="AP6">
        <v>24.443999999999999</v>
      </c>
      <c r="AQ6">
        <v>4.5599999999999996</v>
      </c>
      <c r="AR6">
        <f t="shared" si="9"/>
        <v>2.2402499999999996</v>
      </c>
    </row>
    <row r="7" spans="1:44" x14ac:dyDescent="0.2">
      <c r="A7" t="s">
        <v>19</v>
      </c>
      <c r="B7">
        <v>2018</v>
      </c>
      <c r="C7">
        <v>6</v>
      </c>
      <c r="D7">
        <v>7.0357142857142847</v>
      </c>
      <c r="E7">
        <v>4.5339999999999998</v>
      </c>
      <c r="F7">
        <v>8.3330000000000002</v>
      </c>
      <c r="G7">
        <f t="shared" si="0"/>
        <v>6.6342380952380937</v>
      </c>
      <c r="J7">
        <v>6</v>
      </c>
      <c r="K7">
        <v>2.9825000000000008</v>
      </c>
      <c r="L7">
        <v>4.7195543478260893</v>
      </c>
      <c r="M7">
        <v>3.2110821309655933</v>
      </c>
      <c r="N7" s="47">
        <v>6.51910714</v>
      </c>
      <c r="O7">
        <v>5.7112803092501352</v>
      </c>
      <c r="P7">
        <v>4.32408620689655</v>
      </c>
      <c r="Q7">
        <v>4.3934999999999986</v>
      </c>
      <c r="R7">
        <v>3.7840937499999949</v>
      </c>
      <c r="S7">
        <v>3.467295081967209</v>
      </c>
      <c r="T7">
        <v>5.6634615384615339</v>
      </c>
      <c r="U7">
        <v>4.3996099999999991</v>
      </c>
      <c r="V7">
        <v>4.0819456521739097</v>
      </c>
      <c r="W7">
        <v>3.0190000000000001</v>
      </c>
      <c r="X7">
        <v>4.254204545454547</v>
      </c>
      <c r="Y7">
        <v>3.84</v>
      </c>
      <c r="Z7">
        <v>3.0061333333333353</v>
      </c>
      <c r="AA7">
        <v>5.1650254237288085</v>
      </c>
      <c r="AB7">
        <v>4.6462500000000055</v>
      </c>
      <c r="AC7">
        <v>6.7416590909090957</v>
      </c>
      <c r="AD7">
        <v>3.9246071428571443</v>
      </c>
      <c r="AG7">
        <f t="shared" si="1"/>
        <v>4.1245899769674805</v>
      </c>
      <c r="AH7">
        <f t="shared" si="2"/>
        <v>5.1688961258741264</v>
      </c>
      <c r="AI7">
        <f t="shared" si="3"/>
        <v>4.4575205827098126</v>
      </c>
      <c r="AJ7">
        <f t="shared" si="4"/>
        <v>3.7939495395159568</v>
      </c>
      <c r="AK7">
        <f t="shared" si="5"/>
        <v>0.73763105431894826</v>
      </c>
      <c r="AL7">
        <f t="shared" si="6"/>
        <v>1.0227875585730883</v>
      </c>
      <c r="AM7">
        <f t="shared" si="7"/>
        <v>1.5703119130290244</v>
      </c>
      <c r="AN7">
        <f t="shared" si="8"/>
        <v>0.77682972724976096</v>
      </c>
      <c r="AO7">
        <v>7</v>
      </c>
      <c r="AP7">
        <v>149.036</v>
      </c>
      <c r="AQ7">
        <v>4.4009999999999998</v>
      </c>
      <c r="AR7">
        <f t="shared" si="9"/>
        <v>1.8187500000000001</v>
      </c>
    </row>
    <row r="8" spans="1:44" x14ac:dyDescent="0.2">
      <c r="A8" t="s">
        <v>19</v>
      </c>
      <c r="B8">
        <v>2018</v>
      </c>
      <c r="C8">
        <v>7</v>
      </c>
      <c r="D8">
        <v>5.0321428571428566</v>
      </c>
      <c r="E8">
        <v>4.0279999999999996</v>
      </c>
      <c r="F8">
        <v>7.0629999999999997</v>
      </c>
      <c r="G8">
        <f t="shared" si="0"/>
        <v>5.3743809523809523</v>
      </c>
      <c r="J8">
        <v>7</v>
      </c>
      <c r="K8">
        <v>2.6104999999999996</v>
      </c>
      <c r="L8">
        <v>4.831173913043477</v>
      </c>
      <c r="M8">
        <v>3.2471556603773584</v>
      </c>
      <c r="N8" s="47">
        <v>6.4788571399999997</v>
      </c>
      <c r="O8">
        <v>5.6741438834154323</v>
      </c>
      <c r="P8">
        <v>4.1756810344827571</v>
      </c>
      <c r="Q8">
        <v>4.0712045454545498</v>
      </c>
      <c r="R8">
        <v>4.2455937499999994</v>
      </c>
      <c r="S8">
        <v>3.3087049180327912</v>
      </c>
      <c r="T8">
        <v>6.076326923076925</v>
      </c>
      <c r="U8">
        <v>4.6246800000000006</v>
      </c>
      <c r="V8">
        <v>3.5229130434782627</v>
      </c>
      <c r="W8">
        <v>2.4492499999999997</v>
      </c>
      <c r="X8">
        <v>4.2969318181818181</v>
      </c>
      <c r="Y8">
        <v>3.84</v>
      </c>
      <c r="Z8">
        <v>2.8663500000000042</v>
      </c>
      <c r="AA8">
        <v>5.3119830508474584</v>
      </c>
      <c r="AB8">
        <v>5.0535625000000026</v>
      </c>
      <c r="AC8">
        <v>5.2853636363636349</v>
      </c>
      <c r="AD8">
        <v>3.6157857142857153</v>
      </c>
      <c r="AG8">
        <f t="shared" si="1"/>
        <v>4.0972986905896285</v>
      </c>
      <c r="AH8">
        <f t="shared" si="2"/>
        <v>5.0222275209790226</v>
      </c>
      <c r="AI8">
        <f t="shared" si="3"/>
        <v>4.4213013367585585</v>
      </c>
      <c r="AJ8">
        <f t="shared" si="4"/>
        <v>3.5364781323623893</v>
      </c>
      <c r="AK8">
        <f t="shared" si="5"/>
        <v>0.90355751143714202</v>
      </c>
      <c r="AL8">
        <f t="shared" si="6"/>
        <v>0.74897209177730539</v>
      </c>
      <c r="AM8">
        <f t="shared" si="7"/>
        <v>1.5761942538386062</v>
      </c>
      <c r="AN8">
        <f t="shared" si="8"/>
        <v>1.0161948288291716</v>
      </c>
      <c r="AO8">
        <v>8</v>
      </c>
      <c r="AP8">
        <v>23.199000000000002</v>
      </c>
      <c r="AQ8">
        <v>2.8740000000000001</v>
      </c>
      <c r="AR8">
        <f t="shared" si="9"/>
        <v>1.1587499999999999</v>
      </c>
    </row>
    <row r="9" spans="1:44" x14ac:dyDescent="0.2">
      <c r="A9" t="s">
        <v>19</v>
      </c>
      <c r="B9">
        <v>2018</v>
      </c>
      <c r="C9">
        <v>8</v>
      </c>
      <c r="D9">
        <v>3.9050000000000007</v>
      </c>
      <c r="E9">
        <v>7.4539999999999997</v>
      </c>
      <c r="F9">
        <v>6.2270000000000003</v>
      </c>
      <c r="G9">
        <f t="shared" si="0"/>
        <v>5.8619999999999992</v>
      </c>
      <c r="J9">
        <v>8</v>
      </c>
      <c r="K9">
        <v>2.3624999999999998</v>
      </c>
      <c r="L9">
        <v>4.4675652173913027</v>
      </c>
      <c r="M9">
        <v>3.2673915094339621</v>
      </c>
      <c r="N9" s="47">
        <v>5.9154999999999998</v>
      </c>
      <c r="O9">
        <v>6.7389887110016486</v>
      </c>
      <c r="P9">
        <v>4.1384396551724105</v>
      </c>
      <c r="Q9">
        <v>4.4631590909090946</v>
      </c>
      <c r="R9">
        <v>2.7841562500000014</v>
      </c>
      <c r="S9">
        <v>3.3523442622950812</v>
      </c>
      <c r="T9">
        <v>5.1923269230769238</v>
      </c>
      <c r="U9">
        <v>4.8318400000000024</v>
      </c>
      <c r="V9">
        <v>3.9123478260869589</v>
      </c>
      <c r="W9">
        <v>2.4492499999999997</v>
      </c>
      <c r="X9">
        <v>4.2797954545454537</v>
      </c>
      <c r="Y9">
        <v>3.84</v>
      </c>
      <c r="Z9">
        <v>2.898183333333332</v>
      </c>
      <c r="AA9">
        <v>4.9097627118644054</v>
      </c>
      <c r="AB9">
        <v>5.9030624999999928</v>
      </c>
      <c r="AC9">
        <v>4.5731818181818182</v>
      </c>
      <c r="AD9">
        <v>2.8795000000000002</v>
      </c>
      <c r="AG9">
        <f t="shared" si="1"/>
        <v>3.7396527625616116</v>
      </c>
      <c r="AH9">
        <f t="shared" si="2"/>
        <v>4.9927140664335665</v>
      </c>
      <c r="AI9">
        <f t="shared" si="3"/>
        <v>4.5320127107537882</v>
      </c>
      <c r="AJ9">
        <f t="shared" si="4"/>
        <v>3.2594509745127427</v>
      </c>
      <c r="AK9">
        <f t="shared" si="5"/>
        <v>0.90589961517442674</v>
      </c>
      <c r="AL9">
        <f t="shared" si="6"/>
        <v>0.58114021709714869</v>
      </c>
      <c r="AM9">
        <f t="shared" si="7"/>
        <v>1.6979639980260459</v>
      </c>
      <c r="AN9">
        <f t="shared" si="8"/>
        <v>0.97947314120753315</v>
      </c>
      <c r="AO9">
        <v>9</v>
      </c>
      <c r="AP9">
        <v>0</v>
      </c>
      <c r="AQ9">
        <v>1.7609999999999999</v>
      </c>
      <c r="AR9">
        <f t="shared" si="9"/>
        <v>1.02</v>
      </c>
    </row>
    <row r="10" spans="1:44" x14ac:dyDescent="0.2">
      <c r="A10" t="s">
        <v>19</v>
      </c>
      <c r="B10">
        <v>2018</v>
      </c>
      <c r="C10">
        <v>9</v>
      </c>
      <c r="D10">
        <v>4.9240000000000004</v>
      </c>
      <c r="E10">
        <v>4.0279999999999996</v>
      </c>
      <c r="F10">
        <v>4.1230000000000002</v>
      </c>
      <c r="G10">
        <f t="shared" si="0"/>
        <v>4.3583333333333334</v>
      </c>
      <c r="J10">
        <v>9</v>
      </c>
      <c r="K10">
        <v>1.9547500000000004</v>
      </c>
      <c r="L10">
        <v>3.9041630434782584</v>
      </c>
      <c r="M10">
        <v>3.252553829078801</v>
      </c>
      <c r="N10" s="47">
        <v>5.7121428600000002</v>
      </c>
      <c r="O10">
        <v>7.2264583333333317</v>
      </c>
      <c r="P10">
        <v>3.8620258620689669</v>
      </c>
      <c r="Q10">
        <v>5.4087045454545501</v>
      </c>
      <c r="R10">
        <v>2.3911874999999991</v>
      </c>
      <c r="S10">
        <v>2.8904221311475427</v>
      </c>
      <c r="T10">
        <v>3.8760384615384611</v>
      </c>
      <c r="U10">
        <v>5.4472400000000007</v>
      </c>
      <c r="V10">
        <v>4.5913913043478303</v>
      </c>
      <c r="W10">
        <v>2.4492499999999997</v>
      </c>
      <c r="X10">
        <v>4.2765681818181829</v>
      </c>
      <c r="Y10">
        <v>3.4115000000000002</v>
      </c>
      <c r="Z10">
        <v>3.2030000000000003</v>
      </c>
      <c r="AA10">
        <v>4.6090084745762674</v>
      </c>
      <c r="AB10">
        <v>5.8114999999999908</v>
      </c>
      <c r="AC10">
        <v>4.0229545454545441</v>
      </c>
      <c r="AD10">
        <v>2.6055357142857147</v>
      </c>
      <c r="AG10">
        <f t="shared" si="1"/>
        <v>3.6205023525179101</v>
      </c>
      <c r="AH10">
        <f t="shared" si="2"/>
        <v>4.9132875104895088</v>
      </c>
      <c r="AI10">
        <f t="shared" si="3"/>
        <v>4.5611310044824265</v>
      </c>
      <c r="AJ10">
        <f t="shared" si="4"/>
        <v>2.9551449239665879</v>
      </c>
      <c r="AK10">
        <f t="shared" si="5"/>
        <v>1.1494929094155077</v>
      </c>
      <c r="AL10">
        <f t="shared" si="6"/>
        <v>0.89525238816749597</v>
      </c>
      <c r="AM10">
        <f t="shared" si="7"/>
        <v>1.8239615920608485</v>
      </c>
      <c r="AN10">
        <f t="shared" si="8"/>
        <v>0.88062686544044955</v>
      </c>
      <c r="AO10">
        <v>10</v>
      </c>
      <c r="AP10">
        <v>12.529</v>
      </c>
      <c r="AQ10">
        <v>2.319</v>
      </c>
      <c r="AR10">
        <f t="shared" si="9"/>
        <v>1.0375000000000001</v>
      </c>
    </row>
    <row r="11" spans="1:44" x14ac:dyDescent="0.2">
      <c r="A11" t="s">
        <v>19</v>
      </c>
      <c r="B11">
        <v>2018</v>
      </c>
      <c r="C11">
        <v>10</v>
      </c>
      <c r="D11">
        <v>6.8397142857142876</v>
      </c>
      <c r="E11">
        <v>3.0179999999999998</v>
      </c>
      <c r="F11">
        <v>4.1230000000000002</v>
      </c>
      <c r="G11">
        <f t="shared" si="0"/>
        <v>4.6602380952380962</v>
      </c>
      <c r="J11">
        <v>10</v>
      </c>
      <c r="K11">
        <v>2.1898500000000003</v>
      </c>
      <c r="L11">
        <v>3.3139021739130441</v>
      </c>
      <c r="M11">
        <v>2.9794322974472807</v>
      </c>
      <c r="N11" s="47">
        <v>5.4409999999999998</v>
      </c>
      <c r="O11">
        <v>6.4904008620689595</v>
      </c>
      <c r="P11">
        <v>3.0601982758620694</v>
      </c>
      <c r="Q11">
        <v>4.844977272727272</v>
      </c>
      <c r="R11">
        <v>2.8161874999999998</v>
      </c>
      <c r="S11">
        <v>2.6553483606557386</v>
      </c>
      <c r="T11">
        <v>4.0571153846153809</v>
      </c>
      <c r="U11">
        <v>5.1343999999999994</v>
      </c>
      <c r="V11">
        <v>3.204760869565221</v>
      </c>
      <c r="W11">
        <v>1.3872499999999999</v>
      </c>
      <c r="X11">
        <v>4.1670227272727267</v>
      </c>
      <c r="Y11">
        <v>3.4115000000000002</v>
      </c>
      <c r="Z11">
        <v>2.690166666666669</v>
      </c>
      <c r="AA11">
        <v>4.3062457627118622</v>
      </c>
      <c r="AB11">
        <v>5.6071875000000118</v>
      </c>
      <c r="AC11">
        <v>4.6868181818181816</v>
      </c>
      <c r="AD11">
        <v>2.2402499999999996</v>
      </c>
      <c r="AG11">
        <f t="shared" si="1"/>
        <v>3.2456356232332051</v>
      </c>
      <c r="AH11">
        <f t="shared" si="2"/>
        <v>4.8660996678321693</v>
      </c>
      <c r="AI11">
        <f t="shared" si="3"/>
        <v>4.2024999652365818</v>
      </c>
      <c r="AJ11">
        <f t="shared" si="4"/>
        <v>2.4382900899550224</v>
      </c>
      <c r="AK11">
        <f t="shared" si="5"/>
        <v>0.74373592005990841</v>
      </c>
      <c r="AL11">
        <f t="shared" si="6"/>
        <v>0.57189155889091314</v>
      </c>
      <c r="AM11">
        <f t="shared" si="7"/>
        <v>1.6716085307866306</v>
      </c>
      <c r="AN11">
        <f t="shared" si="8"/>
        <v>0.76796711184308286</v>
      </c>
      <c r="AO11">
        <v>11</v>
      </c>
      <c r="AP11">
        <v>15.945</v>
      </c>
      <c r="AQ11">
        <v>1.831</v>
      </c>
      <c r="AR11">
        <f t="shared" si="9"/>
        <v>0.91125</v>
      </c>
    </row>
    <row r="12" spans="1:44" x14ac:dyDescent="0.2">
      <c r="A12" t="s">
        <v>19</v>
      </c>
      <c r="B12">
        <v>2018</v>
      </c>
      <c r="C12">
        <v>11</v>
      </c>
      <c r="D12">
        <v>6.6882857142857137</v>
      </c>
      <c r="E12">
        <v>4.2160000000000002</v>
      </c>
      <c r="F12">
        <v>4.1769999999999996</v>
      </c>
      <c r="G12">
        <f t="shared" si="0"/>
        <v>5.0270952380952378</v>
      </c>
      <c r="J12">
        <v>11</v>
      </c>
      <c r="K12">
        <v>2.5424999999999995</v>
      </c>
      <c r="L12">
        <v>2.9662826086956526</v>
      </c>
      <c r="M12">
        <v>2.8512122641509428</v>
      </c>
      <c r="N12" s="47">
        <v>5.3717142899999999</v>
      </c>
      <c r="O12">
        <v>5.5481217843459278</v>
      </c>
      <c r="P12">
        <v>2.6953965517241376</v>
      </c>
      <c r="Q12">
        <v>5.054477272727274</v>
      </c>
      <c r="R12">
        <v>2.1504062499999992</v>
      </c>
      <c r="S12">
        <v>2.2514426229508175</v>
      </c>
      <c r="T12">
        <v>4.3900384615384578</v>
      </c>
      <c r="U12">
        <v>3.6593499999999994</v>
      </c>
      <c r="V12">
        <v>2.7888043478260869</v>
      </c>
      <c r="W12">
        <v>1.3872499999999999</v>
      </c>
      <c r="X12">
        <v>4.4596590909090885</v>
      </c>
      <c r="Y12">
        <v>3.4115000000000002</v>
      </c>
      <c r="Z12">
        <v>2.7582500000000048</v>
      </c>
      <c r="AA12">
        <v>2.7698771186440636</v>
      </c>
      <c r="AB12">
        <v>4.9943750000000051</v>
      </c>
      <c r="AC12">
        <v>5.1720909090909091</v>
      </c>
      <c r="AD12">
        <v>1.9391785714285719</v>
      </c>
      <c r="AG12">
        <f t="shared" si="1"/>
        <v>2.4901325848552416</v>
      </c>
      <c r="AH12">
        <f t="shared" si="2"/>
        <v>4.6540663286713286</v>
      </c>
      <c r="AI12">
        <f t="shared" si="3"/>
        <v>3.9881596676993754</v>
      </c>
      <c r="AJ12">
        <f t="shared" si="4"/>
        <v>2.3061215463696723</v>
      </c>
      <c r="AK12">
        <f t="shared" si="5"/>
        <v>0.33657525492770779</v>
      </c>
      <c r="AL12">
        <f t="shared" si="6"/>
        <v>0.63317842488674581</v>
      </c>
      <c r="AM12">
        <f t="shared" si="7"/>
        <v>1.3679883734656573</v>
      </c>
      <c r="AN12">
        <f t="shared" si="8"/>
        <v>0.63682699709814639</v>
      </c>
      <c r="AO12">
        <v>12</v>
      </c>
      <c r="AP12">
        <v>33.69</v>
      </c>
      <c r="AQ12">
        <v>1.8140000000000001</v>
      </c>
      <c r="AR12">
        <f t="shared" si="9"/>
        <v>1.3090000000000002</v>
      </c>
    </row>
    <row r="13" spans="1:44" x14ac:dyDescent="0.2">
      <c r="A13" t="s">
        <v>19</v>
      </c>
      <c r="B13">
        <v>2018</v>
      </c>
      <c r="C13">
        <v>12</v>
      </c>
      <c r="D13">
        <v>5.1725714285714286</v>
      </c>
      <c r="E13">
        <v>2.2360000000000002</v>
      </c>
      <c r="F13">
        <v>2.028</v>
      </c>
      <c r="G13">
        <f t="shared" si="0"/>
        <v>3.1455238095238101</v>
      </c>
      <c r="J13">
        <v>12</v>
      </c>
      <c r="K13">
        <v>2.4231000000000007</v>
      </c>
      <c r="L13">
        <v>2.8563478260869584</v>
      </c>
      <c r="M13">
        <v>2.6835951720310773</v>
      </c>
      <c r="N13" s="47">
        <v>5.3440000000000003</v>
      </c>
      <c r="O13">
        <v>4.9308769841269831</v>
      </c>
      <c r="P13">
        <v>3.3214482758620689</v>
      </c>
      <c r="Q13">
        <v>5.301295454545456</v>
      </c>
      <c r="R13">
        <v>1.8979687500000009</v>
      </c>
      <c r="S13">
        <v>2.1924262295081944</v>
      </c>
      <c r="T13">
        <v>4.8540384615384555</v>
      </c>
      <c r="U13">
        <v>2.4153299999999986</v>
      </c>
      <c r="V13">
        <v>2.5590000000000002</v>
      </c>
      <c r="W13">
        <v>1.3872499999999999</v>
      </c>
      <c r="X13">
        <v>4.6737499999999992</v>
      </c>
      <c r="Y13">
        <v>3.4115000000000002</v>
      </c>
      <c r="Z13">
        <v>1.9685833333333331</v>
      </c>
      <c r="AA13">
        <v>2.4147838983050858</v>
      </c>
      <c r="AB13">
        <v>5.7757500000000022</v>
      </c>
      <c r="AC13">
        <v>3.9183181818181807</v>
      </c>
      <c r="AD13">
        <v>1.8187500000000003</v>
      </c>
      <c r="AG13">
        <f t="shared" si="1"/>
        <v>2.2660447194533204</v>
      </c>
      <c r="AH13">
        <f t="shared" si="2"/>
        <v>4.4529464195804183</v>
      </c>
      <c r="AI13">
        <f t="shared" si="3"/>
        <v>3.6677110978982781</v>
      </c>
      <c r="AJ13">
        <f t="shared" si="4"/>
        <v>2.3613792203898054</v>
      </c>
      <c r="AK13">
        <f t="shared" si="5"/>
        <v>0.28800795190207251</v>
      </c>
      <c r="AL13">
        <f t="shared" si="6"/>
        <v>1.3292938209417404</v>
      </c>
      <c r="AM13">
        <f t="shared" si="7"/>
        <v>1.4428007469838424</v>
      </c>
      <c r="AN13">
        <f t="shared" si="8"/>
        <v>0.77683817094922991</v>
      </c>
      <c r="AO13">
        <v>13</v>
      </c>
      <c r="AP13">
        <v>17.103000000000002</v>
      </c>
      <c r="AQ13">
        <v>3.4220000000000002</v>
      </c>
      <c r="AR13">
        <f t="shared" si="9"/>
        <v>1.4352499999999999</v>
      </c>
    </row>
    <row r="14" spans="1:44" x14ac:dyDescent="0.2">
      <c r="A14" t="s">
        <v>19</v>
      </c>
      <c r="B14">
        <v>2018</v>
      </c>
      <c r="C14">
        <v>13</v>
      </c>
      <c r="D14">
        <v>3.9052857142857138</v>
      </c>
      <c r="E14">
        <v>3.7269999999999999</v>
      </c>
      <c r="F14">
        <v>2.1080000000000001</v>
      </c>
      <c r="G14">
        <f>AVERAGE(D14:F14)</f>
        <v>3.2467619047619043</v>
      </c>
      <c r="J14">
        <v>13</v>
      </c>
      <c r="K14">
        <v>2.2518500000000006</v>
      </c>
      <c r="L14">
        <v>2.9331086956521739</v>
      </c>
      <c r="M14">
        <v>2.5694796059933416</v>
      </c>
      <c r="N14" s="47">
        <v>5.5330000000000004</v>
      </c>
      <c r="O14">
        <v>4.5468658319649666</v>
      </c>
      <c r="P14">
        <v>3.6618879310344803</v>
      </c>
      <c r="Q14">
        <v>4.7360454545454571</v>
      </c>
      <c r="R14">
        <v>2.6225937500000032</v>
      </c>
      <c r="S14">
        <v>1.9230614754098376</v>
      </c>
      <c r="T14">
        <v>4.2963846153846132</v>
      </c>
      <c r="U14">
        <v>2.1851000000000003</v>
      </c>
      <c r="V14">
        <v>1.6559130434782585</v>
      </c>
      <c r="W14">
        <v>1.1564999999999996</v>
      </c>
      <c r="X14">
        <v>4.1637499999999985</v>
      </c>
      <c r="Y14">
        <v>3.5835000000000004</v>
      </c>
      <c r="Z14">
        <v>2.0161333333333329</v>
      </c>
      <c r="AA14">
        <v>2.2475508474576293</v>
      </c>
      <c r="AB14">
        <v>4.6544999999999925</v>
      </c>
      <c r="AC14">
        <v>3.0700454545454572</v>
      </c>
      <c r="AD14">
        <v>1.1587499999999997</v>
      </c>
      <c r="AG14">
        <f t="shared" si="1"/>
        <v>2.1122797790864323</v>
      </c>
      <c r="AH14">
        <f t="shared" si="2"/>
        <v>3.7884151048951038</v>
      </c>
      <c r="AI14">
        <f t="shared" si="3"/>
        <v>3.6497957542583279</v>
      </c>
      <c r="AJ14">
        <f t="shared" si="4"/>
        <v>2.2324193253373306</v>
      </c>
      <c r="AK14">
        <f t="shared" si="5"/>
        <v>0.41744970741546433</v>
      </c>
      <c r="AL14">
        <f>STDEV($Q14,$T14:$U14, $AB14:$AC14)</f>
        <v>1.1172302391206699</v>
      </c>
      <c r="AM14">
        <f t="shared" si="7"/>
        <v>1.4310419253356415</v>
      </c>
      <c r="AN14">
        <f t="shared" si="8"/>
        <v>1.1005784677010171</v>
      </c>
      <c r="AO14">
        <v>14</v>
      </c>
      <c r="AP14">
        <v>12.529</v>
      </c>
      <c r="AQ14">
        <v>2.319</v>
      </c>
      <c r="AR14">
        <f>((0.5*AQ14)+AQ15)/2</f>
        <v>1.3447499999999999</v>
      </c>
    </row>
    <row r="15" spans="1:44" x14ac:dyDescent="0.2">
      <c r="A15" t="s">
        <v>19</v>
      </c>
      <c r="B15">
        <v>2018</v>
      </c>
      <c r="C15">
        <v>14</v>
      </c>
      <c r="D15">
        <v>3.7352857142857148</v>
      </c>
      <c r="E15">
        <v>4.5339999999999998</v>
      </c>
      <c r="G15">
        <f t="shared" si="0"/>
        <v>4.1346428571428575</v>
      </c>
      <c r="J15">
        <v>14</v>
      </c>
      <c r="K15">
        <v>1.6862500000000002</v>
      </c>
      <c r="L15">
        <v>3.0250434782608693</v>
      </c>
      <c r="M15">
        <v>2.4498325471698119</v>
      </c>
      <c r="N15" s="47">
        <v>5.5060000000000002</v>
      </c>
      <c r="O15">
        <v>4.2901173371647463</v>
      </c>
      <c r="P15">
        <v>3.7516120689655179</v>
      </c>
      <c r="Q15">
        <v>4.0628181818181783</v>
      </c>
      <c r="R15">
        <v>3.4351249999999984</v>
      </c>
      <c r="S15">
        <v>1.6228565573770504</v>
      </c>
      <c r="T15">
        <v>2.7263076923076897</v>
      </c>
      <c r="U15">
        <v>2.8392999999999997</v>
      </c>
      <c r="V15">
        <v>1.8211521739130447</v>
      </c>
      <c r="W15">
        <v>1.1564999999999996</v>
      </c>
      <c r="X15">
        <v>4.0337499999999977</v>
      </c>
      <c r="Y15">
        <v>3.5835000000000004</v>
      </c>
      <c r="Z15">
        <v>2.1329333333333378</v>
      </c>
      <c r="AA15">
        <v>2.7712118644067809</v>
      </c>
      <c r="AB15">
        <v>5.1015000000000015</v>
      </c>
      <c r="AC15">
        <v>3.0232727272727269</v>
      </c>
      <c r="AD15">
        <v>1.1191071428571424</v>
      </c>
      <c r="AG15">
        <f t="shared" si="1"/>
        <v>2.4125863989242187</v>
      </c>
      <c r="AH15">
        <f t="shared" si="2"/>
        <v>3.5506397202797189</v>
      </c>
      <c r="AI15">
        <f t="shared" si="3"/>
        <v>3.5924766435335798</v>
      </c>
      <c r="AJ15">
        <f t="shared" si="4"/>
        <v>2.1477025380167061</v>
      </c>
      <c r="AK15">
        <f t="shared" si="5"/>
        <v>0.84610186154451461</v>
      </c>
      <c r="AL15">
        <f t="shared" si="6"/>
        <v>1.0162600330352636</v>
      </c>
      <c r="AM15">
        <f t="shared" si="7"/>
        <v>1.3769764847835135</v>
      </c>
      <c r="AN15">
        <f t="shared" si="8"/>
        <v>1.1827597296210697</v>
      </c>
      <c r="AO15">
        <v>15</v>
      </c>
      <c r="AP15">
        <v>9.4619999999999997</v>
      </c>
      <c r="AQ15">
        <v>1.53</v>
      </c>
    </row>
    <row r="16" spans="1:44" x14ac:dyDescent="0.2">
      <c r="A16" t="s">
        <v>19</v>
      </c>
      <c r="B16">
        <v>2018</v>
      </c>
      <c r="C16">
        <v>15</v>
      </c>
      <c r="D16">
        <v>4.1461428571428574</v>
      </c>
      <c r="E16">
        <v>4.7729999999999997</v>
      </c>
      <c r="G16">
        <f t="shared" si="0"/>
        <v>4.4595714285714285</v>
      </c>
      <c r="J16">
        <v>15</v>
      </c>
      <c r="K16">
        <v>1.6359999999999995</v>
      </c>
      <c r="L16">
        <v>2.8242500000000006</v>
      </c>
      <c r="M16">
        <v>2.3910457824639293</v>
      </c>
      <c r="N16" s="47">
        <v>5.4385000000000003</v>
      </c>
      <c r="O16">
        <v>3.8081124794745462</v>
      </c>
      <c r="P16">
        <v>3.0385775862068964</v>
      </c>
      <c r="Q16">
        <v>3.3681590909090873</v>
      </c>
      <c r="R16">
        <v>2.0554062500000017</v>
      </c>
      <c r="S16">
        <v>1.6022295081967217</v>
      </c>
      <c r="T16">
        <v>2.6898076923076908</v>
      </c>
      <c r="U16">
        <v>2.9986500000000005</v>
      </c>
      <c r="V16">
        <v>2.0761304347826099</v>
      </c>
      <c r="W16">
        <v>1.1564999999999996</v>
      </c>
      <c r="X16">
        <v>3.7941136363636372</v>
      </c>
      <c r="Y16">
        <v>3.5835000000000004</v>
      </c>
      <c r="Z16">
        <v>1.7939999999999969</v>
      </c>
      <c r="AA16">
        <v>2.1561313559322022</v>
      </c>
      <c r="AB16">
        <v>5.3701875000000072</v>
      </c>
      <c r="AC16">
        <v>2.7672045454545433</v>
      </c>
      <c r="AD16">
        <v>1.0199999999999998</v>
      </c>
      <c r="AG16">
        <f t="shared" si="1"/>
        <v>1.9724743872278838</v>
      </c>
      <c r="AH16">
        <f t="shared" si="2"/>
        <v>3.438801765734266</v>
      </c>
      <c r="AI16">
        <f t="shared" si="3"/>
        <v>3.4030316523876949</v>
      </c>
      <c r="AJ16">
        <f t="shared" si="4"/>
        <v>1.9350655172413791</v>
      </c>
      <c r="AK16">
        <f t="shared" si="5"/>
        <v>0.25062150922588528</v>
      </c>
      <c r="AL16">
        <f t="shared" si="6"/>
        <v>1.1114191116795509</v>
      </c>
      <c r="AM16">
        <f t="shared" si="7"/>
        <v>1.4100433463555031</v>
      </c>
      <c r="AN16">
        <f t="shared" si="8"/>
        <v>0.94092205838418097</v>
      </c>
    </row>
    <row r="17" spans="1:44" x14ac:dyDescent="0.2">
      <c r="A17" t="s">
        <v>19</v>
      </c>
      <c r="B17">
        <v>2018</v>
      </c>
      <c r="C17">
        <v>16</v>
      </c>
      <c r="D17">
        <v>3.726999999999999</v>
      </c>
      <c r="E17">
        <v>3.399</v>
      </c>
      <c r="G17">
        <f t="shared" si="0"/>
        <v>3.5629999999999997</v>
      </c>
      <c r="J17">
        <v>16</v>
      </c>
      <c r="K17">
        <v>1.6024999999999994</v>
      </c>
      <c r="L17">
        <v>2.4192500000000012</v>
      </c>
      <c r="M17">
        <v>2.3224539400665929</v>
      </c>
      <c r="N17" s="47">
        <v>5.6002142900000003</v>
      </c>
      <c r="O17">
        <v>3.3288115763546813</v>
      </c>
      <c r="P17">
        <v>2.8591982758620689</v>
      </c>
      <c r="Q17">
        <v>3.139613636363634</v>
      </c>
      <c r="R17">
        <v>2.0380937500000016</v>
      </c>
      <c r="S17">
        <v>2.0023770491803301</v>
      </c>
      <c r="T17">
        <v>2.5304615384615379</v>
      </c>
      <c r="U17">
        <v>2.4999899999999986</v>
      </c>
      <c r="V17">
        <v>1.3524130434782609</v>
      </c>
      <c r="W17">
        <v>1.3659999999999999</v>
      </c>
      <c r="X17">
        <v>3.1259318181818183</v>
      </c>
      <c r="Y17">
        <v>3.5835000000000004</v>
      </c>
      <c r="Z17">
        <v>2.0416000000000012</v>
      </c>
      <c r="AA17">
        <v>2.266241525423728</v>
      </c>
      <c r="AB17">
        <v>6.1626874999999934</v>
      </c>
      <c r="AC17">
        <v>2.1918409090909092</v>
      </c>
      <c r="AD17">
        <v>1.0299999999999998</v>
      </c>
      <c r="AG17">
        <f t="shared" si="1"/>
        <v>1.9147813420205804</v>
      </c>
      <c r="AH17">
        <f t="shared" si="2"/>
        <v>3.3049187167832144</v>
      </c>
      <c r="AI17">
        <f t="shared" si="3"/>
        <v>3.3753159612842554</v>
      </c>
      <c r="AJ17">
        <f t="shared" si="4"/>
        <v>1.8553896551724136</v>
      </c>
      <c r="AK17">
        <f t="shared" si="5"/>
        <v>0.3927091042139868</v>
      </c>
      <c r="AL17">
        <f t="shared" si="6"/>
        <v>1.6340750100648826</v>
      </c>
      <c r="AM17">
        <f t="shared" si="7"/>
        <v>1.4038333702778545</v>
      </c>
      <c r="AN17">
        <f t="shared" si="8"/>
        <v>0.75998252127739652</v>
      </c>
      <c r="AO17">
        <v>17</v>
      </c>
      <c r="AP17">
        <v>-11.31</v>
      </c>
      <c r="AQ17">
        <v>7.6970000000000001</v>
      </c>
      <c r="AR17">
        <f t="shared" si="9"/>
        <v>3.4455</v>
      </c>
    </row>
    <row r="18" spans="1:44" x14ac:dyDescent="0.2">
      <c r="A18" t="s">
        <v>36</v>
      </c>
      <c r="B18">
        <v>2018</v>
      </c>
      <c r="C18">
        <v>1</v>
      </c>
      <c r="D18">
        <v>2.9192499999999999</v>
      </c>
      <c r="E18">
        <v>2.6109999999999998</v>
      </c>
      <c r="G18">
        <f>AVERAGE(D18:F18)</f>
        <v>2.7651249999999998</v>
      </c>
      <c r="J18">
        <v>17</v>
      </c>
      <c r="K18">
        <v>1.5572499999999998</v>
      </c>
      <c r="L18">
        <v>2.1903913043478251</v>
      </c>
      <c r="M18">
        <v>2.3430792175360713</v>
      </c>
      <c r="N18" s="47">
        <v>5.7214999999999998</v>
      </c>
      <c r="O18">
        <v>2.8052302955665027</v>
      </c>
      <c r="P18">
        <v>2.8948706896551735</v>
      </c>
      <c r="Q18">
        <v>2.4280454545454582</v>
      </c>
      <c r="R18">
        <v>1.5695625000000015</v>
      </c>
      <c r="S18">
        <v>2.3550655737704909</v>
      </c>
      <c r="T18">
        <v>1.9304615384615362</v>
      </c>
      <c r="U18">
        <v>2.0677200000000013</v>
      </c>
      <c r="V18">
        <v>1.3243043478260892</v>
      </c>
      <c r="W18">
        <v>1.3659999999999999</v>
      </c>
      <c r="X18">
        <v>2.9044318181818172</v>
      </c>
      <c r="Y18">
        <v>3.2952499999999998</v>
      </c>
      <c r="Z18">
        <v>2.0841333333333338</v>
      </c>
      <c r="AA18">
        <v>2.2293432203389849</v>
      </c>
      <c r="AB18">
        <v>4.4082500000000069</v>
      </c>
      <c r="AC18">
        <v>2.2622727272727254</v>
      </c>
      <c r="AD18">
        <v>1.0374999999999999</v>
      </c>
      <c r="AG18">
        <f t="shared" si="1"/>
        <v>1.8695689104838915</v>
      </c>
      <c r="AH18">
        <f t="shared" si="2"/>
        <v>2.6193499440559451</v>
      </c>
      <c r="AI18">
        <f t="shared" si="3"/>
        <v>3.2498385692871814</v>
      </c>
      <c r="AJ18">
        <f t="shared" si="4"/>
        <v>1.8092023988005994</v>
      </c>
      <c r="AK18">
        <f t="shared" si="5"/>
        <v>0.50081994559454335</v>
      </c>
      <c r="AL18">
        <f t="shared" si="6"/>
        <v>1.0177337307899794</v>
      </c>
      <c r="AM18">
        <f t="shared" si="7"/>
        <v>1.4568742363611829</v>
      </c>
      <c r="AN18">
        <f t="shared" si="8"/>
        <v>0.73814185448292446</v>
      </c>
      <c r="AO18">
        <v>18</v>
      </c>
      <c r="AP18">
        <v>-7.125</v>
      </c>
      <c r="AQ18">
        <v>6.085</v>
      </c>
      <c r="AR18">
        <f t="shared" si="9"/>
        <v>2.8555000000000001</v>
      </c>
    </row>
    <row r="19" spans="1:44" x14ac:dyDescent="0.2">
      <c r="A19" t="s">
        <v>36</v>
      </c>
      <c r="B19">
        <v>2018</v>
      </c>
      <c r="C19">
        <v>2</v>
      </c>
      <c r="D19">
        <v>4.1388653846153822</v>
      </c>
      <c r="E19">
        <v>5.5997500000000002</v>
      </c>
      <c r="G19">
        <f t="shared" ref="G19:G48" si="10">AVERAGE(D19:F19)</f>
        <v>4.8693076923076912</v>
      </c>
      <c r="J19">
        <v>18</v>
      </c>
      <c r="K19">
        <v>1.5252500000000002</v>
      </c>
      <c r="L19">
        <v>2.2735652173913046</v>
      </c>
      <c r="M19">
        <v>2.3535353773584902</v>
      </c>
      <c r="N19" s="47">
        <v>4.4278571400000004</v>
      </c>
      <c r="O19">
        <v>3.0711108374384271</v>
      </c>
      <c r="P19">
        <v>2.3949913793103437</v>
      </c>
      <c r="Q19">
        <v>2.454045454545458</v>
      </c>
      <c r="R19">
        <v>1.2002187499999997</v>
      </c>
      <c r="S19">
        <v>1.4675000000000002</v>
      </c>
      <c r="T19">
        <v>2.133653846153845</v>
      </c>
      <c r="U19">
        <v>1.9100399999999988</v>
      </c>
      <c r="V19">
        <v>1.3177391304347841</v>
      </c>
      <c r="W19">
        <v>1.3659999999999999</v>
      </c>
      <c r="X19">
        <v>2.8336136363636375</v>
      </c>
      <c r="Y19">
        <v>3.2952499999999998</v>
      </c>
      <c r="Z19">
        <v>2.2669000000000006</v>
      </c>
      <c r="AA19">
        <v>2.2280127118644071</v>
      </c>
      <c r="AB19">
        <v>4.0121250000000011</v>
      </c>
      <c r="AC19">
        <v>2.7633636363636356</v>
      </c>
      <c r="AD19">
        <v>0.92928571428571449</v>
      </c>
      <c r="AG19">
        <f t="shared" si="1"/>
        <v>1.5533676480747978</v>
      </c>
      <c r="AH19">
        <f t="shared" si="2"/>
        <v>2.6546455874125874</v>
      </c>
      <c r="AI19">
        <f t="shared" si="3"/>
        <v>3.0829306709593838</v>
      </c>
      <c r="AJ19">
        <f t="shared" si="4"/>
        <v>1.6978184621974726</v>
      </c>
      <c r="AK19">
        <f t="shared" si="5"/>
        <v>0.4628729694773201</v>
      </c>
      <c r="AL19">
        <f t="shared" si="6"/>
        <v>0.8247242354779204</v>
      </c>
      <c r="AM19">
        <f t="shared" si="7"/>
        <v>0.87349441374119952</v>
      </c>
      <c r="AN19">
        <f t="shared" si="8"/>
        <v>0.62210536749914602</v>
      </c>
      <c r="AO19">
        <v>19</v>
      </c>
      <c r="AP19">
        <v>-8.1300000000000008</v>
      </c>
      <c r="AQ19">
        <v>5.3369999999999997</v>
      </c>
      <c r="AR19">
        <f t="shared" si="9"/>
        <v>3.0427499999999998</v>
      </c>
    </row>
    <row r="20" spans="1:44" x14ac:dyDescent="0.2">
      <c r="A20" t="s">
        <v>36</v>
      </c>
      <c r="B20">
        <v>2018</v>
      </c>
      <c r="C20">
        <v>3</v>
      </c>
      <c r="D20">
        <v>5.1501730769230782</v>
      </c>
      <c r="E20">
        <v>6.6035000000000004</v>
      </c>
      <c r="G20">
        <f t="shared" si="10"/>
        <v>5.8768365384615393</v>
      </c>
      <c r="J20">
        <v>19</v>
      </c>
      <c r="K20">
        <v>1.4772500000000004</v>
      </c>
      <c r="L20">
        <v>2.333989130434782</v>
      </c>
      <c r="M20">
        <v>2.5171231964483911</v>
      </c>
      <c r="N20" s="47">
        <v>4.0921785699999997</v>
      </c>
      <c r="O20">
        <v>2.6826794608648079</v>
      </c>
      <c r="P20">
        <v>1.8477241379310341</v>
      </c>
      <c r="Q20">
        <v>2.1849772727272736</v>
      </c>
      <c r="R20">
        <v>1.4542812499999995</v>
      </c>
      <c r="S20">
        <v>1.4068688524590172</v>
      </c>
      <c r="T20">
        <v>1.8841730769230776</v>
      </c>
      <c r="U20">
        <v>2.2761300000000015</v>
      </c>
      <c r="V20">
        <v>1.1903043478260884</v>
      </c>
      <c r="W20">
        <v>1.272</v>
      </c>
      <c r="X20">
        <v>2.5404318181818195</v>
      </c>
      <c r="Y20">
        <v>3.2952499999999998</v>
      </c>
      <c r="Z20">
        <v>2.1804833333333313</v>
      </c>
      <c r="AA20">
        <v>2.1725677966101693</v>
      </c>
      <c r="AB20">
        <v>3.7977499999999935</v>
      </c>
      <c r="AC20">
        <v>2.6951136363636361</v>
      </c>
      <c r="AD20">
        <v>0.96807142857142892</v>
      </c>
      <c r="AG20">
        <f t="shared" si="1"/>
        <v>1.5560055617238184</v>
      </c>
      <c r="AH20">
        <f t="shared" si="2"/>
        <v>2.5676287972027962</v>
      </c>
      <c r="AI20">
        <f t="shared" si="3"/>
        <v>2.953542912129306</v>
      </c>
      <c r="AJ20">
        <f t="shared" si="4"/>
        <v>1.5798069393874492</v>
      </c>
      <c r="AK20">
        <f t="shared" si="5"/>
        <v>0.42680048460623338</v>
      </c>
      <c r="AL20">
        <f t="shared" si="6"/>
        <v>0.74631695969679568</v>
      </c>
      <c r="AM20">
        <f t="shared" si="7"/>
        <v>0.75410628977449701</v>
      </c>
      <c r="AN20">
        <f t="shared" si="8"/>
        <v>0.52916296533140983</v>
      </c>
      <c r="AO20">
        <v>20</v>
      </c>
      <c r="AP20">
        <v>173.66</v>
      </c>
      <c r="AQ20">
        <v>6.8339999999999996</v>
      </c>
      <c r="AR20">
        <f t="shared" si="9"/>
        <v>3.0292500000000002</v>
      </c>
    </row>
    <row r="21" spans="1:44" x14ac:dyDescent="0.2">
      <c r="A21" t="s">
        <v>36</v>
      </c>
      <c r="B21">
        <v>2018</v>
      </c>
      <c r="C21">
        <v>4</v>
      </c>
      <c r="D21">
        <v>5.8402115384615412</v>
      </c>
      <c r="E21">
        <v>5.6679999999999993</v>
      </c>
      <c r="G21">
        <f t="shared" si="10"/>
        <v>5.7541057692307707</v>
      </c>
      <c r="J21">
        <v>20</v>
      </c>
      <c r="K21">
        <v>1.5042499999999996</v>
      </c>
      <c r="L21">
        <v>2.0675760869565218</v>
      </c>
      <c r="M21">
        <v>2.587999167591565</v>
      </c>
      <c r="N21" s="47">
        <v>3.37175</v>
      </c>
      <c r="O21">
        <v>2.7729249452654643</v>
      </c>
      <c r="P21">
        <v>2.076931034482759</v>
      </c>
      <c r="Q21">
        <v>1.9097499999999983</v>
      </c>
      <c r="R21">
        <v>1.1578437500000001</v>
      </c>
      <c r="S21">
        <v>1.5480409836065558</v>
      </c>
      <c r="T21">
        <v>1.7567884615384615</v>
      </c>
      <c r="U21">
        <v>2.35215</v>
      </c>
      <c r="V21">
        <v>1.3297826086956517</v>
      </c>
      <c r="W21">
        <v>1.272</v>
      </c>
      <c r="X21">
        <v>2.2991590909090913</v>
      </c>
      <c r="Y21">
        <v>3.2952499999999998</v>
      </c>
      <c r="Z21">
        <v>2.1114833333333376</v>
      </c>
      <c r="AA21">
        <v>1.5191271186440691</v>
      </c>
      <c r="AB21">
        <v>2.5363125000000042</v>
      </c>
      <c r="AC21">
        <v>2.7616136363636343</v>
      </c>
      <c r="AD21">
        <v>1.3090000000000006</v>
      </c>
      <c r="AG21">
        <f t="shared" si="1"/>
        <v>1.3886986152365692</v>
      </c>
      <c r="AH21">
        <f t="shared" si="2"/>
        <v>2.2633229195804199</v>
      </c>
      <c r="AI21">
        <f t="shared" si="3"/>
        <v>2.8278814892380733</v>
      </c>
      <c r="AJ21">
        <f t="shared" si="4"/>
        <v>1.6459514242878561</v>
      </c>
      <c r="AK21">
        <f t="shared" si="5"/>
        <v>0.18181185283051982</v>
      </c>
      <c r="AL21">
        <f t="shared" si="6"/>
        <v>0.4219887931895635</v>
      </c>
      <c r="AM21">
        <f t="shared" si="7"/>
        <v>0.52154011101684639</v>
      </c>
      <c r="AN21">
        <f t="shared" si="8"/>
        <v>0.39905074999176321</v>
      </c>
      <c r="AO21">
        <v>21</v>
      </c>
      <c r="AP21">
        <v>180</v>
      </c>
      <c r="AQ21">
        <v>5.2830000000000004</v>
      </c>
      <c r="AR21">
        <f t="shared" si="9"/>
        <v>2.45275</v>
      </c>
    </row>
    <row r="22" spans="1:44" x14ac:dyDescent="0.2">
      <c r="A22" t="s">
        <v>36</v>
      </c>
      <c r="B22">
        <v>2018</v>
      </c>
      <c r="C22">
        <v>5</v>
      </c>
      <c r="D22">
        <v>5.9341923076923084</v>
      </c>
      <c r="E22">
        <v>7.4397500000000001</v>
      </c>
      <c r="G22">
        <f t="shared" si="10"/>
        <v>6.6869711538461543</v>
      </c>
      <c r="J22">
        <v>21</v>
      </c>
      <c r="K22">
        <v>1.5050499999999998</v>
      </c>
      <c r="L22">
        <v>1.7589673913043473</v>
      </c>
      <c r="M22">
        <v>2.6786839622641505</v>
      </c>
      <c r="N22" s="47">
        <v>3.3699285699999999</v>
      </c>
      <c r="O22">
        <v>2.3330503557744948</v>
      </c>
      <c r="P22">
        <v>2.2274655172413795</v>
      </c>
      <c r="Q22">
        <v>2.0157499999999993</v>
      </c>
      <c r="R22">
        <v>1.204812500000001</v>
      </c>
      <c r="S22">
        <v>1.7760163934426234</v>
      </c>
      <c r="T22">
        <v>1.6474615384615383</v>
      </c>
      <c r="U22">
        <v>2.1903899999999994</v>
      </c>
      <c r="V22">
        <v>1.257228260869566</v>
      </c>
      <c r="W22">
        <v>1.272</v>
      </c>
      <c r="X22">
        <v>2.2427272727272718</v>
      </c>
      <c r="Y22">
        <v>2.49675</v>
      </c>
      <c r="Z22">
        <v>1.6361500000000004</v>
      </c>
      <c r="AA22">
        <v>1.517118644067798</v>
      </c>
      <c r="AB22">
        <v>1.9076875000000004</v>
      </c>
      <c r="AC22">
        <v>2.5213863636363629</v>
      </c>
      <c r="AD22">
        <v>1.3631071428571429</v>
      </c>
      <c r="AG22">
        <f t="shared" si="1"/>
        <v>1.4387939495949973</v>
      </c>
      <c r="AH22">
        <f t="shared" si="2"/>
        <v>2.0565350804195801</v>
      </c>
      <c r="AI22">
        <f t="shared" si="3"/>
        <v>2.5029125776077294</v>
      </c>
      <c r="AJ22">
        <f t="shared" si="4"/>
        <v>1.625318010280574</v>
      </c>
      <c r="AK22">
        <f t="shared" si="5"/>
        <v>0.2630381166774986</v>
      </c>
      <c r="AL22">
        <f t="shared" si="6"/>
        <v>0.32602302170086711</v>
      </c>
      <c r="AM22">
        <f t="shared" si="7"/>
        <v>0.62505616316417356</v>
      </c>
      <c r="AN22">
        <f t="shared" si="8"/>
        <v>0.38356757125295804</v>
      </c>
      <c r="AO22">
        <v>22</v>
      </c>
      <c r="AP22">
        <v>180</v>
      </c>
      <c r="AQ22">
        <v>4.5279999999999996</v>
      </c>
      <c r="AR22">
        <f t="shared" si="9"/>
        <v>2.0939999999999999</v>
      </c>
    </row>
    <row r="23" spans="1:44" x14ac:dyDescent="0.2">
      <c r="A23" t="s">
        <v>36</v>
      </c>
      <c r="B23">
        <v>2018</v>
      </c>
      <c r="C23">
        <v>6</v>
      </c>
      <c r="D23">
        <v>5.115432692307694</v>
      </c>
      <c r="E23">
        <v>8.3454999999999995</v>
      </c>
      <c r="G23">
        <f t="shared" si="10"/>
        <v>6.7304663461538468</v>
      </c>
      <c r="J23">
        <v>22</v>
      </c>
      <c r="K23">
        <v>1.4812499999999997</v>
      </c>
      <c r="L23">
        <v>1.9084673913043466</v>
      </c>
      <c r="M23">
        <v>2.5694134295227529</v>
      </c>
      <c r="N23" s="47">
        <v>3.3675000000000002</v>
      </c>
      <c r="O23">
        <v>2.1604730432402861</v>
      </c>
      <c r="P23">
        <v>1.9598965517241373</v>
      </c>
      <c r="Q23">
        <v>1.9579772727272726</v>
      </c>
      <c r="R23">
        <v>0.88621874999999961</v>
      </c>
      <c r="S23">
        <v>1.5660655737704903</v>
      </c>
      <c r="T23">
        <v>1.5041538461538457</v>
      </c>
      <c r="U23">
        <v>2.26559</v>
      </c>
      <c r="V23">
        <v>1.390836956521738</v>
      </c>
      <c r="W23">
        <v>1.4209999999999998</v>
      </c>
      <c r="X23">
        <v>1.9005000000000001</v>
      </c>
      <c r="Y23">
        <v>2.49675</v>
      </c>
      <c r="Z23">
        <v>1.2439500000000001</v>
      </c>
      <c r="AA23">
        <v>1.4454406779661024</v>
      </c>
      <c r="AB23">
        <v>1.8283750000000012</v>
      </c>
      <c r="AC23">
        <v>2.5680227272727274</v>
      </c>
      <c r="AD23">
        <v>1.4352499999999999</v>
      </c>
      <c r="AG23">
        <f t="shared" si="1"/>
        <v>1.3221404895645827</v>
      </c>
      <c r="AH23">
        <f t="shared" si="2"/>
        <v>2.0248237692307698</v>
      </c>
      <c r="AI23">
        <f t="shared" si="3"/>
        <v>2.3676172945526082</v>
      </c>
      <c r="AJ23">
        <f t="shared" si="4"/>
        <v>1.6411727886056966</v>
      </c>
      <c r="AK23">
        <f t="shared" si="5"/>
        <v>0.29969392762289726</v>
      </c>
      <c r="AL23">
        <f t="shared" si="6"/>
        <v>0.40840887224713079</v>
      </c>
      <c r="AM23">
        <f t="shared" si="7"/>
        <v>0.76855372129356825</v>
      </c>
      <c r="AN23">
        <f t="shared" si="8"/>
        <v>0.26901988394595916</v>
      </c>
      <c r="AO23">
        <v>23</v>
      </c>
      <c r="AP23">
        <v>168.69</v>
      </c>
      <c r="AQ23">
        <v>3.8479999999999999</v>
      </c>
      <c r="AR23">
        <f t="shared" si="9"/>
        <v>2.10975</v>
      </c>
    </row>
    <row r="24" spans="1:44" x14ac:dyDescent="0.2">
      <c r="A24" t="s">
        <v>36</v>
      </c>
      <c r="B24">
        <v>2018</v>
      </c>
      <c r="C24">
        <v>7</v>
      </c>
      <c r="D24">
        <v>4.026250000000001</v>
      </c>
      <c r="E24">
        <v>7.5737499999999995</v>
      </c>
      <c r="G24">
        <f t="shared" si="10"/>
        <v>5.8000000000000007</v>
      </c>
      <c r="J24">
        <v>23</v>
      </c>
      <c r="K24">
        <v>1.3293000000000004</v>
      </c>
      <c r="L24">
        <v>1.7336086956521739</v>
      </c>
      <c r="M24">
        <v>2.4729689234184242</v>
      </c>
      <c r="N24" s="47">
        <v>2.3773214299999998</v>
      </c>
      <c r="O24">
        <v>2.0833685002736755</v>
      </c>
      <c r="P24">
        <v>1.7805517241379307</v>
      </c>
      <c r="Q24">
        <v>2.1289318181818193</v>
      </c>
      <c r="R24">
        <v>0.97106250000000038</v>
      </c>
      <c r="S24">
        <v>0.9890573770491804</v>
      </c>
      <c r="T24">
        <v>1.1466153846153841</v>
      </c>
      <c r="U24">
        <v>1.8602299999999994</v>
      </c>
      <c r="V24">
        <v>1.3066739130434777</v>
      </c>
      <c r="W24">
        <v>1.4209999999999998</v>
      </c>
      <c r="X24">
        <v>1.7497499999999995</v>
      </c>
      <c r="Y24">
        <v>2.49675</v>
      </c>
      <c r="Z24">
        <v>1.3999833333333345</v>
      </c>
      <c r="AA24">
        <v>1.3393813559322023</v>
      </c>
      <c r="AB24">
        <v>1.5283125000000002</v>
      </c>
      <c r="AC24">
        <v>2.0143409090909099</v>
      </c>
      <c r="AD24">
        <v>1.3706071428571427</v>
      </c>
      <c r="AG24">
        <f t="shared" si="1"/>
        <v>1.1515437865062153</v>
      </c>
      <c r="AH24">
        <f t="shared" si="2"/>
        <v>1.7356861223776228</v>
      </c>
      <c r="AI24">
        <f t="shared" si="3"/>
        <v>2.166078437405087</v>
      </c>
      <c r="AJ24">
        <f t="shared" si="4"/>
        <v>1.5270135125294495</v>
      </c>
      <c r="AK24">
        <f t="shared" si="5"/>
        <v>0.19859811738324465</v>
      </c>
      <c r="AL24">
        <f t="shared" si="6"/>
        <v>0.39931503797932966</v>
      </c>
      <c r="AM24">
        <f t="shared" si="7"/>
        <v>0.45877328192090244</v>
      </c>
      <c r="AN24">
        <f t="shared" si="8"/>
        <v>0.21316404761636865</v>
      </c>
      <c r="AO24">
        <v>24</v>
      </c>
      <c r="AP24">
        <v>170.53800000000001</v>
      </c>
      <c r="AQ24">
        <v>4.5910000000000002</v>
      </c>
      <c r="AR24">
        <f t="shared" si="9"/>
        <v>2.669</v>
      </c>
    </row>
    <row r="25" spans="1:44" x14ac:dyDescent="0.2">
      <c r="A25" t="s">
        <v>36</v>
      </c>
      <c r="B25">
        <v>2018</v>
      </c>
      <c r="C25">
        <v>8</v>
      </c>
      <c r="D25">
        <v>4.0784999999999973</v>
      </c>
      <c r="E25">
        <v>6.5037500000000001</v>
      </c>
      <c r="G25">
        <f t="shared" si="10"/>
        <v>5.2911249999999992</v>
      </c>
      <c r="J25">
        <v>24</v>
      </c>
      <c r="K25">
        <v>1.228</v>
      </c>
      <c r="L25">
        <v>1.4170000000000007</v>
      </c>
      <c r="M25">
        <v>2.4241273584905665</v>
      </c>
      <c r="N25" s="47">
        <v>1.98125</v>
      </c>
      <c r="O25">
        <v>2.5140328407224968</v>
      </c>
      <c r="P25">
        <v>1.130879310344828</v>
      </c>
      <c r="Q25">
        <v>2.2471590909090886</v>
      </c>
      <c r="R25">
        <v>1.3005937500000004</v>
      </c>
      <c r="S25">
        <v>1.4348278688524581</v>
      </c>
      <c r="T25">
        <v>1.2538461538461545</v>
      </c>
      <c r="U25">
        <v>2.6690300000000011</v>
      </c>
      <c r="V25">
        <v>1.482869565217394</v>
      </c>
      <c r="W25">
        <v>1.4209999999999998</v>
      </c>
      <c r="X25">
        <v>1.7497499999999995</v>
      </c>
      <c r="Y25">
        <v>2.49675</v>
      </c>
      <c r="Z25">
        <v>1.6244500000000011</v>
      </c>
      <c r="AA25">
        <v>1.324262711864407</v>
      </c>
      <c r="AB25">
        <v>1.5583750000000025</v>
      </c>
      <c r="AC25">
        <v>2.3844318181818194</v>
      </c>
      <c r="AD25">
        <v>1.3447499999999999</v>
      </c>
      <c r="AG25">
        <f t="shared" si="1"/>
        <v>1.385638473983565</v>
      </c>
      <c r="AH25">
        <f t="shared" si="2"/>
        <v>2.0225684125874133</v>
      </c>
      <c r="AI25">
        <f t="shared" si="3"/>
        <v>2.2081220398426131</v>
      </c>
      <c r="AJ25">
        <f>AVERAGE(K25:L25,P25,W25,AD25)</f>
        <v>1.3083258620689655</v>
      </c>
      <c r="AK25">
        <f>STDEV($R25:$S25, $V25,$AA25)</f>
        <v>8.7317563951431906E-2</v>
      </c>
      <c r="AL25">
        <f t="shared" si="6"/>
        <v>0.59281281119574025</v>
      </c>
      <c r="AM25">
        <f t="shared" si="7"/>
        <v>0.39232951320292458</v>
      </c>
      <c r="AN25">
        <f t="shared" si="8"/>
        <v>0.12626536567234492</v>
      </c>
      <c r="AO25">
        <v>25</v>
      </c>
      <c r="AP25">
        <v>172.875</v>
      </c>
      <c r="AQ25">
        <v>6.085</v>
      </c>
      <c r="AR25">
        <f t="shared" si="9"/>
        <v>2.8420000000000001</v>
      </c>
    </row>
    <row r="26" spans="1:44" x14ac:dyDescent="0.2">
      <c r="A26" t="s">
        <v>36</v>
      </c>
      <c r="B26">
        <v>2018</v>
      </c>
      <c r="C26">
        <v>9</v>
      </c>
      <c r="D26">
        <v>4.1702211538461551</v>
      </c>
      <c r="E26">
        <v>4.9055</v>
      </c>
      <c r="G26">
        <f t="shared" si="10"/>
        <v>4.5378605769230775</v>
      </c>
      <c r="AO26">
        <v>26</v>
      </c>
      <c r="AP26">
        <v>180</v>
      </c>
      <c r="AQ26">
        <v>5.2830000000000004</v>
      </c>
      <c r="AR26">
        <f t="shared" si="9"/>
        <v>2.6415000000000002</v>
      </c>
    </row>
    <row r="27" spans="1:44" x14ac:dyDescent="0.2">
      <c r="A27" t="s">
        <v>36</v>
      </c>
      <c r="B27">
        <v>2018</v>
      </c>
      <c r="C27">
        <v>10</v>
      </c>
      <c r="D27">
        <v>4.2735192307692298</v>
      </c>
      <c r="E27">
        <v>5.3469999999999995</v>
      </c>
      <c r="G27">
        <f t="shared" si="10"/>
        <v>4.8102596153846147</v>
      </c>
      <c r="J27" t="s">
        <v>85</v>
      </c>
      <c r="K27">
        <f t="shared" ref="K27:AD27" si="11">AVERAGE(K2:K25)</f>
        <v>2.244966666666667</v>
      </c>
      <c r="L27">
        <f t="shared" si="11"/>
        <v>3.0315434782608697</v>
      </c>
      <c r="M27">
        <f t="shared" si="11"/>
        <v>2.8962142064372922</v>
      </c>
      <c r="N27">
        <f t="shared" si="11"/>
        <v>4.8894107145833345</v>
      </c>
      <c r="O27">
        <f t="shared" si="11"/>
        <v>4.4585888067870814</v>
      </c>
      <c r="P27">
        <f t="shared" si="11"/>
        <v>2.9763620689655172</v>
      </c>
      <c r="Q27">
        <f t="shared" si="11"/>
        <v>3.717439393939395</v>
      </c>
      <c r="R27">
        <f t="shared" si="11"/>
        <v>2.59328125</v>
      </c>
      <c r="S27">
        <f t="shared" si="11"/>
        <v>2.5406885245901631</v>
      </c>
      <c r="T27">
        <f t="shared" si="11"/>
        <v>3.4996538461538464</v>
      </c>
      <c r="U27">
        <f t="shared" si="11"/>
        <v>3.4647999999999999</v>
      </c>
      <c r="V27">
        <f t="shared" si="11"/>
        <v>2.7582391304347826</v>
      </c>
      <c r="W27">
        <f t="shared" si="11"/>
        <v>1.9345625</v>
      </c>
      <c r="X27">
        <f t="shared" si="11"/>
        <v>3.4595795454545448</v>
      </c>
      <c r="Y27">
        <f t="shared" si="11"/>
        <v>3.5201666666666678</v>
      </c>
      <c r="Z27">
        <f t="shared" si="11"/>
        <v>2.5386555555555561</v>
      </c>
      <c r="AA27">
        <f t="shared" si="11"/>
        <v>3.2313474576271184</v>
      </c>
      <c r="AB27">
        <f t="shared" si="11"/>
        <v>4.2229114583333329</v>
      </c>
      <c r="AC27">
        <f t="shared" si="11"/>
        <v>3.9826818181818191</v>
      </c>
      <c r="AD27">
        <f t="shared" si="11"/>
        <v>2.5257142857142854</v>
      </c>
      <c r="AO27">
        <v>27</v>
      </c>
      <c r="AP27">
        <v>180</v>
      </c>
      <c r="AQ27">
        <v>5.2830000000000004</v>
      </c>
      <c r="AR27">
        <f t="shared" si="9"/>
        <v>2.8302500000000004</v>
      </c>
    </row>
    <row r="28" spans="1:44" x14ac:dyDescent="0.2">
      <c r="A28" t="s">
        <v>36</v>
      </c>
      <c r="B28">
        <v>2018</v>
      </c>
      <c r="C28">
        <v>11</v>
      </c>
      <c r="D28">
        <v>4.3096634615384621</v>
      </c>
      <c r="E28">
        <v>5.7967499999999994</v>
      </c>
      <c r="G28">
        <f t="shared" si="10"/>
        <v>5.0532067307692312</v>
      </c>
      <c r="J28" t="s">
        <v>74</v>
      </c>
      <c r="K28">
        <f t="shared" ref="K28:AD28" si="12">MAX(K2:K25)</f>
        <v>5.1859999999999999</v>
      </c>
      <c r="L28">
        <f t="shared" si="12"/>
        <v>4.831173913043477</v>
      </c>
      <c r="M28">
        <f t="shared" si="12"/>
        <v>4.3419575471698106</v>
      </c>
      <c r="N28">
        <f t="shared" si="12"/>
        <v>6.51910714</v>
      </c>
      <c r="O28">
        <f t="shared" si="12"/>
        <v>7.2264583333333317</v>
      </c>
      <c r="P28">
        <f t="shared" si="12"/>
        <v>4.32408620689655</v>
      </c>
      <c r="Q28">
        <f t="shared" si="12"/>
        <v>5.493659090909091</v>
      </c>
      <c r="R28">
        <f t="shared" si="12"/>
        <v>5.3029374999999943</v>
      </c>
      <c r="S28">
        <f t="shared" si="12"/>
        <v>5.0899959016393437</v>
      </c>
      <c r="T28">
        <f t="shared" si="12"/>
        <v>6.076326923076925</v>
      </c>
      <c r="U28">
        <f t="shared" si="12"/>
        <v>5.5258500000000002</v>
      </c>
      <c r="V28">
        <f t="shared" si="12"/>
        <v>5.4947608695652139</v>
      </c>
      <c r="W28">
        <f t="shared" si="12"/>
        <v>3.4055</v>
      </c>
      <c r="X28">
        <f t="shared" si="12"/>
        <v>4.6737499999999992</v>
      </c>
      <c r="Y28">
        <f t="shared" si="12"/>
        <v>4.4939999999999998</v>
      </c>
      <c r="Z28">
        <f t="shared" si="12"/>
        <v>4.0490999999999948</v>
      </c>
      <c r="AA28">
        <f t="shared" si="12"/>
        <v>5.4808093220338989</v>
      </c>
      <c r="AB28">
        <f t="shared" si="12"/>
        <v>6.1626874999999934</v>
      </c>
      <c r="AC28">
        <f t="shared" si="12"/>
        <v>7.1524318181818201</v>
      </c>
      <c r="AD28">
        <f t="shared" si="12"/>
        <v>6.0254999999999992</v>
      </c>
      <c r="AO28">
        <v>28</v>
      </c>
      <c r="AP28">
        <v>0</v>
      </c>
      <c r="AQ28">
        <v>6.0380000000000003</v>
      </c>
      <c r="AR28">
        <f t="shared" si="9"/>
        <v>2.6414999999999997</v>
      </c>
    </row>
    <row r="29" spans="1:44" x14ac:dyDescent="0.2">
      <c r="A29" t="s">
        <v>36</v>
      </c>
      <c r="B29">
        <v>2018</v>
      </c>
      <c r="C29">
        <v>12</v>
      </c>
      <c r="D29">
        <v>4.2048846153846169</v>
      </c>
      <c r="E29">
        <v>6.7472499999999993</v>
      </c>
      <c r="G29">
        <f t="shared" si="10"/>
        <v>5.4760673076923077</v>
      </c>
      <c r="J29" t="s">
        <v>77</v>
      </c>
      <c r="K29">
        <f t="shared" ref="K29:AD29" si="13">MIN(K2:K25)</f>
        <v>1.228</v>
      </c>
      <c r="L29">
        <f t="shared" si="13"/>
        <v>1.4170000000000007</v>
      </c>
      <c r="M29">
        <f t="shared" si="13"/>
        <v>2.3224539400665929</v>
      </c>
      <c r="N29">
        <f t="shared" si="13"/>
        <v>1.98125</v>
      </c>
      <c r="O29">
        <f t="shared" si="13"/>
        <v>2.0833685002736755</v>
      </c>
      <c r="P29">
        <f t="shared" si="13"/>
        <v>1.130879310344828</v>
      </c>
      <c r="Q29">
        <f t="shared" si="13"/>
        <v>1.9097499999999983</v>
      </c>
      <c r="R29">
        <f t="shared" si="13"/>
        <v>0.88621874999999961</v>
      </c>
      <c r="S29">
        <f t="shared" si="13"/>
        <v>0.9890573770491804</v>
      </c>
      <c r="T29">
        <f t="shared" si="13"/>
        <v>1.1466153846153841</v>
      </c>
      <c r="U29">
        <f t="shared" si="13"/>
        <v>1.8602299999999994</v>
      </c>
      <c r="V29">
        <f t="shared" si="13"/>
        <v>1.1903043478260884</v>
      </c>
      <c r="W29">
        <f t="shared" si="13"/>
        <v>1.1564999999999996</v>
      </c>
      <c r="X29">
        <f t="shared" si="13"/>
        <v>1.7497499999999995</v>
      </c>
      <c r="Y29">
        <f t="shared" si="13"/>
        <v>2.49675</v>
      </c>
      <c r="Z29">
        <f t="shared" si="13"/>
        <v>1.2439500000000001</v>
      </c>
      <c r="AA29">
        <f t="shared" si="13"/>
        <v>1.324262711864407</v>
      </c>
      <c r="AB29">
        <f t="shared" si="13"/>
        <v>1.5283125000000002</v>
      </c>
      <c r="AC29">
        <f t="shared" si="13"/>
        <v>2.0143409090909099</v>
      </c>
      <c r="AD29">
        <f t="shared" si="13"/>
        <v>0.92928571428571449</v>
      </c>
      <c r="AO29">
        <v>29</v>
      </c>
      <c r="AP29">
        <v>180</v>
      </c>
      <c r="AQ29">
        <v>4.5279999999999996</v>
      </c>
      <c r="AR29">
        <f t="shared" si="9"/>
        <v>2.45275</v>
      </c>
    </row>
    <row r="30" spans="1:44" x14ac:dyDescent="0.2">
      <c r="A30" t="s">
        <v>36</v>
      </c>
      <c r="B30">
        <v>2018</v>
      </c>
      <c r="C30">
        <v>13</v>
      </c>
      <c r="D30">
        <v>4.0415000000000001</v>
      </c>
      <c r="E30">
        <v>7.2344999999999997</v>
      </c>
      <c r="G30">
        <f t="shared" si="10"/>
        <v>5.6379999999999999</v>
      </c>
      <c r="AO30">
        <v>30</v>
      </c>
      <c r="AP30">
        <v>180</v>
      </c>
      <c r="AQ30">
        <v>5.2830000000000004</v>
      </c>
      <c r="AR30">
        <f t="shared" si="9"/>
        <v>2.6550000000000002</v>
      </c>
    </row>
    <row r="31" spans="1:44" x14ac:dyDescent="0.2">
      <c r="A31" t="s">
        <v>36</v>
      </c>
      <c r="B31">
        <v>2018</v>
      </c>
      <c r="C31">
        <v>14</v>
      </c>
      <c r="D31">
        <v>4.2106826923076897</v>
      </c>
      <c r="E31">
        <v>6.8562499999999993</v>
      </c>
      <c r="G31">
        <f t="shared" si="10"/>
        <v>5.533466346153844</v>
      </c>
      <c r="AO31">
        <v>31</v>
      </c>
      <c r="AP31">
        <v>-8.1300000000000008</v>
      </c>
      <c r="AQ31">
        <v>5.3369999999999997</v>
      </c>
      <c r="AR31">
        <f t="shared" si="9"/>
        <v>2.2777500000000002</v>
      </c>
    </row>
    <row r="32" spans="1:44" x14ac:dyDescent="0.2">
      <c r="A32" t="s">
        <v>36</v>
      </c>
      <c r="B32">
        <v>2018</v>
      </c>
      <c r="C32">
        <v>15</v>
      </c>
      <c r="D32">
        <v>4.2029807692307717</v>
      </c>
      <c r="E32">
        <v>6.6057499999999996</v>
      </c>
      <c r="G32">
        <f t="shared" si="10"/>
        <v>5.4043653846153852</v>
      </c>
      <c r="AO32">
        <v>32</v>
      </c>
      <c r="AP32">
        <v>180</v>
      </c>
      <c r="AQ32">
        <v>3.774</v>
      </c>
      <c r="AR32">
        <f t="shared" si="9"/>
        <v>1.69825</v>
      </c>
    </row>
    <row r="33" spans="1:44" x14ac:dyDescent="0.2">
      <c r="A33" t="s">
        <v>36</v>
      </c>
      <c r="B33">
        <v>2018</v>
      </c>
      <c r="C33">
        <v>16</v>
      </c>
      <c r="D33">
        <v>4.0621250000000009</v>
      </c>
      <c r="E33">
        <v>6.28925</v>
      </c>
      <c r="G33">
        <f t="shared" si="10"/>
        <v>5.1756875000000004</v>
      </c>
      <c r="AO33">
        <v>33</v>
      </c>
      <c r="AP33">
        <v>180</v>
      </c>
      <c r="AQ33">
        <v>3.0190000000000001</v>
      </c>
      <c r="AR33">
        <f>((AQ33*0.5)+AQ34)/2</f>
        <v>2.64175</v>
      </c>
    </row>
    <row r="34" spans="1:44" x14ac:dyDescent="0.2">
      <c r="A34" t="s">
        <v>36</v>
      </c>
      <c r="B34">
        <v>2018</v>
      </c>
      <c r="C34">
        <v>17</v>
      </c>
      <c r="D34">
        <v>3.8283461538461543</v>
      </c>
      <c r="E34">
        <v>5.5984999999999996</v>
      </c>
      <c r="G34">
        <f t="shared" si="10"/>
        <v>4.7134230769230765</v>
      </c>
      <c r="AO34">
        <v>34</v>
      </c>
      <c r="AP34">
        <v>0</v>
      </c>
      <c r="AQ34">
        <v>3.774</v>
      </c>
    </row>
    <row r="35" spans="1:44" x14ac:dyDescent="0.2">
      <c r="A35" t="s">
        <v>36</v>
      </c>
      <c r="B35">
        <v>2018</v>
      </c>
      <c r="C35">
        <v>18</v>
      </c>
      <c r="D35">
        <v>3.5604807692307689</v>
      </c>
      <c r="E35">
        <v>5.6624999999999996</v>
      </c>
      <c r="G35">
        <f t="shared" si="10"/>
        <v>4.6114903846153847</v>
      </c>
    </row>
    <row r="36" spans="1:44" x14ac:dyDescent="0.2">
      <c r="A36" t="s">
        <v>36</v>
      </c>
      <c r="B36">
        <v>2018</v>
      </c>
      <c r="C36">
        <v>19</v>
      </c>
      <c r="D36">
        <v>1.3149696969696965</v>
      </c>
      <c r="E36">
        <v>5.6602500000000004</v>
      </c>
      <c r="G36">
        <f t="shared" si="10"/>
        <v>3.4876098484848486</v>
      </c>
      <c r="AO36">
        <v>36</v>
      </c>
      <c r="AP36">
        <v>8.3260000000000005</v>
      </c>
      <c r="AQ36">
        <v>10.423999999999999</v>
      </c>
      <c r="AR36">
        <f t="shared" si="9"/>
        <v>5.6980000000000004</v>
      </c>
    </row>
    <row r="37" spans="1:44" x14ac:dyDescent="0.2">
      <c r="A37" t="s">
        <v>36</v>
      </c>
      <c r="B37">
        <v>2018</v>
      </c>
      <c r="C37">
        <v>20</v>
      </c>
      <c r="D37">
        <v>1.0780555555555562</v>
      </c>
      <c r="E37">
        <v>4.6555</v>
      </c>
      <c r="G37">
        <f t="shared" si="10"/>
        <v>2.8667777777777781</v>
      </c>
      <c r="AO37">
        <v>37</v>
      </c>
      <c r="AP37">
        <v>4.6669999999999998</v>
      </c>
      <c r="AQ37">
        <v>12.368</v>
      </c>
      <c r="AR37">
        <f t="shared" si="9"/>
        <v>6.1967499999999998</v>
      </c>
    </row>
    <row r="38" spans="1:44" x14ac:dyDescent="0.2">
      <c r="A38" t="s">
        <v>36</v>
      </c>
      <c r="B38">
        <v>2018</v>
      </c>
      <c r="C38">
        <v>21</v>
      </c>
      <c r="D38">
        <v>1.0342604166666669</v>
      </c>
      <c r="E38">
        <v>4.1550000000000002</v>
      </c>
      <c r="G38">
        <f t="shared" si="10"/>
        <v>2.5946302083333337</v>
      </c>
      <c r="AO38">
        <v>38</v>
      </c>
      <c r="AP38">
        <v>6.9809999999999999</v>
      </c>
      <c r="AQ38">
        <v>12.419</v>
      </c>
      <c r="AR38">
        <f t="shared" si="9"/>
        <v>6.0635000000000003</v>
      </c>
    </row>
    <row r="39" spans="1:44" x14ac:dyDescent="0.2">
      <c r="A39" t="s">
        <v>36</v>
      </c>
      <c r="B39">
        <v>2018</v>
      </c>
      <c r="C39">
        <v>22</v>
      </c>
      <c r="D39">
        <v>1.0464861111111117</v>
      </c>
      <c r="E39">
        <v>4.0295000000000005</v>
      </c>
      <c r="G39">
        <f t="shared" si="10"/>
        <v>2.5379930555555559</v>
      </c>
      <c r="AO39">
        <v>39</v>
      </c>
      <c r="AP39">
        <v>2.4369999999999998</v>
      </c>
      <c r="AQ39">
        <v>11.835000000000001</v>
      </c>
      <c r="AR39">
        <f t="shared" si="9"/>
        <v>5.3620000000000001</v>
      </c>
    </row>
    <row r="40" spans="1:44" x14ac:dyDescent="0.2">
      <c r="A40" t="s">
        <v>36</v>
      </c>
      <c r="B40">
        <v>2018</v>
      </c>
      <c r="C40">
        <v>23</v>
      </c>
      <c r="D40">
        <v>1.0359756944444447</v>
      </c>
      <c r="E40">
        <v>4.0912500000000005</v>
      </c>
      <c r="G40">
        <f t="shared" si="10"/>
        <v>2.5636128472222226</v>
      </c>
      <c r="AO40">
        <v>40</v>
      </c>
      <c r="AP40">
        <v>6.0090000000000003</v>
      </c>
      <c r="AQ40">
        <v>9.6129999999999995</v>
      </c>
      <c r="AR40">
        <f t="shared" si="9"/>
        <v>4.8064999999999998</v>
      </c>
    </row>
    <row r="41" spans="1:44" x14ac:dyDescent="0.2">
      <c r="A41" t="s">
        <v>36</v>
      </c>
      <c r="B41">
        <v>2018</v>
      </c>
      <c r="C41">
        <v>24</v>
      </c>
      <c r="D41">
        <v>0.96604861111111162</v>
      </c>
      <c r="E41">
        <v>4.2137500000000001</v>
      </c>
      <c r="G41">
        <f t="shared" si="10"/>
        <v>2.5898993055555559</v>
      </c>
      <c r="AO41">
        <v>41</v>
      </c>
      <c r="AP41">
        <v>6.0090000000000003</v>
      </c>
      <c r="AQ41">
        <v>9.6129999999999995</v>
      </c>
      <c r="AR41">
        <f t="shared" si="9"/>
        <v>4.63225</v>
      </c>
    </row>
    <row r="42" spans="1:44" x14ac:dyDescent="0.2">
      <c r="A42" t="s">
        <v>36</v>
      </c>
      <c r="B42">
        <v>2018</v>
      </c>
      <c r="C42">
        <v>25</v>
      </c>
      <c r="D42">
        <v>0.90837500000000049</v>
      </c>
      <c r="E42">
        <v>3.8994999999999997</v>
      </c>
      <c r="G42">
        <f t="shared" si="10"/>
        <v>2.4039375000000001</v>
      </c>
      <c r="AO42">
        <v>42</v>
      </c>
      <c r="AP42">
        <v>16.39</v>
      </c>
      <c r="AQ42">
        <v>8.9160000000000004</v>
      </c>
      <c r="AR42">
        <f t="shared" si="9"/>
        <v>4.3672500000000003</v>
      </c>
    </row>
    <row r="43" spans="1:44" x14ac:dyDescent="0.2">
      <c r="A43" t="s">
        <v>36</v>
      </c>
      <c r="B43">
        <v>2018</v>
      </c>
      <c r="C43">
        <v>26</v>
      </c>
      <c r="D43">
        <v>1.2985509259259265</v>
      </c>
      <c r="E43">
        <v>4.6539999999999999</v>
      </c>
      <c r="G43">
        <f t="shared" si="10"/>
        <v>2.9762754629629633</v>
      </c>
      <c r="AO43">
        <v>43</v>
      </c>
      <c r="AP43">
        <v>0</v>
      </c>
      <c r="AQ43">
        <v>8.5530000000000008</v>
      </c>
      <c r="AR43">
        <f t="shared" si="9"/>
        <v>4.9857500000000003</v>
      </c>
    </row>
    <row r="44" spans="1:44" x14ac:dyDescent="0.2">
      <c r="A44" t="s">
        <v>36</v>
      </c>
      <c r="B44">
        <v>2018</v>
      </c>
      <c r="C44">
        <v>27</v>
      </c>
      <c r="D44">
        <v>1.9786730769230778</v>
      </c>
      <c r="E44">
        <v>3.3959999999999999</v>
      </c>
      <c r="G44">
        <f t="shared" si="10"/>
        <v>2.6873365384615386</v>
      </c>
      <c r="AO44">
        <v>44</v>
      </c>
      <c r="AP44">
        <v>6.34</v>
      </c>
      <c r="AQ44">
        <v>11.39</v>
      </c>
      <c r="AR44">
        <f t="shared" si="9"/>
        <v>5.9922500000000003</v>
      </c>
    </row>
    <row r="45" spans="1:44" x14ac:dyDescent="0.2">
      <c r="A45" t="s">
        <v>36</v>
      </c>
      <c r="B45">
        <v>2018</v>
      </c>
      <c r="C45">
        <v>28</v>
      </c>
      <c r="D45">
        <v>1.3981153846153849</v>
      </c>
      <c r="E45">
        <v>3.4604999999999997</v>
      </c>
      <c r="G45">
        <f t="shared" si="10"/>
        <v>2.4293076923076922</v>
      </c>
      <c r="AO45">
        <v>45</v>
      </c>
      <c r="AP45">
        <v>0</v>
      </c>
      <c r="AQ45">
        <v>12.579000000000001</v>
      </c>
      <c r="AR45">
        <f t="shared" si="9"/>
        <v>6.3295000000000003</v>
      </c>
    </row>
    <row r="46" spans="1:44" x14ac:dyDescent="0.2">
      <c r="A46" t="s">
        <v>36</v>
      </c>
      <c r="B46">
        <v>2018</v>
      </c>
      <c r="C46">
        <v>29</v>
      </c>
      <c r="D46">
        <v>1.2529615384615385</v>
      </c>
      <c r="E46">
        <v>3.3992499999999999</v>
      </c>
      <c r="G46">
        <f t="shared" si="10"/>
        <v>2.3261057692307689</v>
      </c>
      <c r="AO46">
        <v>46</v>
      </c>
      <c r="AP46">
        <v>9.09</v>
      </c>
      <c r="AQ46">
        <v>12.739000000000001</v>
      </c>
      <c r="AR46">
        <f t="shared" si="9"/>
        <v>6.20425</v>
      </c>
    </row>
    <row r="47" spans="1:44" x14ac:dyDescent="0.2">
      <c r="A47" t="s">
        <v>36</v>
      </c>
      <c r="B47">
        <v>2018</v>
      </c>
      <c r="C47">
        <v>30</v>
      </c>
      <c r="D47">
        <v>1.4364038461538462</v>
      </c>
      <c r="E47">
        <v>3.0187500000000003</v>
      </c>
      <c r="G47">
        <f t="shared" si="10"/>
        <v>2.2275769230769233</v>
      </c>
      <c r="AO47">
        <v>47</v>
      </c>
      <c r="AP47">
        <v>1.1930000000000001</v>
      </c>
      <c r="AQ47">
        <v>12.077999999999999</v>
      </c>
      <c r="AR47">
        <f t="shared" si="9"/>
        <v>5.8505000000000003</v>
      </c>
    </row>
    <row r="48" spans="1:44" x14ac:dyDescent="0.2">
      <c r="A48" t="s">
        <v>36</v>
      </c>
      <c r="B48">
        <v>2018</v>
      </c>
      <c r="C48">
        <v>31</v>
      </c>
      <c r="D48">
        <v>1.3939999999999992</v>
      </c>
      <c r="E48">
        <v>2.0807500000000001</v>
      </c>
      <c r="G48">
        <f t="shared" si="10"/>
        <v>1.7373749999999997</v>
      </c>
      <c r="AO48">
        <v>48</v>
      </c>
      <c r="AP48">
        <v>1.2729999999999999</v>
      </c>
      <c r="AQ48">
        <v>11.324</v>
      </c>
      <c r="AR48">
        <f t="shared" si="9"/>
        <v>4.71875</v>
      </c>
    </row>
    <row r="49" spans="1:44" x14ac:dyDescent="0.2">
      <c r="A49" t="s">
        <v>50</v>
      </c>
      <c r="B49">
        <v>2018</v>
      </c>
      <c r="C49">
        <v>1</v>
      </c>
      <c r="D49">
        <v>3.8032499999999989</v>
      </c>
      <c r="AO49">
        <v>49</v>
      </c>
      <c r="AP49">
        <v>1.909</v>
      </c>
      <c r="AQ49">
        <v>7.5510000000000002</v>
      </c>
      <c r="AR49">
        <f t="shared" si="9"/>
        <v>4.2777500000000002</v>
      </c>
    </row>
    <row r="50" spans="1:44" x14ac:dyDescent="0.2">
      <c r="A50" t="s">
        <v>50</v>
      </c>
      <c r="B50">
        <v>2018</v>
      </c>
      <c r="C50">
        <v>2</v>
      </c>
      <c r="D50">
        <v>4.3029642857142854</v>
      </c>
      <c r="AO50">
        <v>50</v>
      </c>
      <c r="AP50">
        <v>180</v>
      </c>
      <c r="AQ50">
        <v>9.56</v>
      </c>
      <c r="AR50">
        <f t="shared" si="9"/>
        <v>4.8629999999999995</v>
      </c>
    </row>
    <row r="51" spans="1:44" x14ac:dyDescent="0.2">
      <c r="A51" t="s">
        <v>50</v>
      </c>
      <c r="B51">
        <v>2018</v>
      </c>
      <c r="C51">
        <v>3</v>
      </c>
      <c r="D51">
        <v>5.5522499999999999</v>
      </c>
      <c r="AO51">
        <v>51</v>
      </c>
      <c r="AP51">
        <v>7.306</v>
      </c>
      <c r="AQ51">
        <v>9.8919999999999995</v>
      </c>
      <c r="AR51">
        <f t="shared" si="9"/>
        <v>4.9957499999999992</v>
      </c>
    </row>
    <row r="52" spans="1:44" x14ac:dyDescent="0.2">
      <c r="A52" t="s">
        <v>50</v>
      </c>
      <c r="B52">
        <v>2018</v>
      </c>
      <c r="C52">
        <v>4</v>
      </c>
      <c r="D52">
        <v>5.9208214285714273</v>
      </c>
      <c r="AO52">
        <v>52</v>
      </c>
      <c r="AP52">
        <v>4.2889999999999997</v>
      </c>
      <c r="AQ52">
        <v>10.090999999999999</v>
      </c>
      <c r="AR52">
        <f t="shared" si="9"/>
        <v>4.4814999999999996</v>
      </c>
    </row>
    <row r="53" spans="1:44" x14ac:dyDescent="0.2">
      <c r="A53" t="s">
        <v>50</v>
      </c>
      <c r="B53">
        <v>2018</v>
      </c>
      <c r="C53">
        <v>5</v>
      </c>
      <c r="D53">
        <v>6.1972499999999977</v>
      </c>
      <c r="AO53">
        <v>53</v>
      </c>
      <c r="AP53">
        <v>5.5279999999999996</v>
      </c>
      <c r="AQ53">
        <v>7.835</v>
      </c>
      <c r="AR53">
        <f t="shared" si="9"/>
        <v>4.1609999999999996</v>
      </c>
    </row>
    <row r="54" spans="1:44" x14ac:dyDescent="0.2">
      <c r="A54" t="s">
        <v>50</v>
      </c>
      <c r="B54">
        <v>2018</v>
      </c>
      <c r="C54">
        <v>6</v>
      </c>
      <c r="D54">
        <v>6.5191071428571421</v>
      </c>
      <c r="AO54">
        <v>54</v>
      </c>
      <c r="AP54">
        <v>1.637</v>
      </c>
      <c r="AQ54">
        <v>8.8089999999999993</v>
      </c>
      <c r="AR54">
        <f t="shared" si="9"/>
        <v>4.9327500000000004</v>
      </c>
    </row>
    <row r="55" spans="1:44" x14ac:dyDescent="0.2">
      <c r="A55" t="s">
        <v>50</v>
      </c>
      <c r="B55">
        <v>2018</v>
      </c>
      <c r="C55">
        <v>7</v>
      </c>
      <c r="D55">
        <v>6.4788571428571418</v>
      </c>
      <c r="AO55">
        <v>55</v>
      </c>
      <c r="AP55">
        <v>7.9429999999999996</v>
      </c>
      <c r="AQ55">
        <v>10.922000000000001</v>
      </c>
      <c r="AR55">
        <f t="shared" si="9"/>
        <v>5.6345000000000001</v>
      </c>
    </row>
    <row r="56" spans="1:44" x14ac:dyDescent="0.2">
      <c r="A56" t="s">
        <v>50</v>
      </c>
      <c r="B56">
        <v>2018</v>
      </c>
      <c r="C56">
        <v>8</v>
      </c>
      <c r="D56">
        <v>5.9154999999999998</v>
      </c>
      <c r="AO56">
        <v>56</v>
      </c>
      <c r="AP56">
        <v>4.97</v>
      </c>
      <c r="AQ56">
        <v>11.616</v>
      </c>
      <c r="AR56">
        <f t="shared" si="9"/>
        <v>5.6777499999999996</v>
      </c>
    </row>
    <row r="57" spans="1:44" x14ac:dyDescent="0.2">
      <c r="A57" t="s">
        <v>50</v>
      </c>
      <c r="B57">
        <v>2018</v>
      </c>
      <c r="C57">
        <v>9</v>
      </c>
      <c r="D57">
        <v>5.7121428571428581</v>
      </c>
      <c r="AO57">
        <v>57</v>
      </c>
      <c r="AP57">
        <v>3.9</v>
      </c>
      <c r="AQ57">
        <v>11.095000000000001</v>
      </c>
      <c r="AR57">
        <f t="shared" si="9"/>
        <v>6.2607499999999998</v>
      </c>
    </row>
    <row r="58" spans="1:44" x14ac:dyDescent="0.2">
      <c r="A58" t="s">
        <v>50</v>
      </c>
      <c r="B58">
        <v>2018</v>
      </c>
      <c r="C58">
        <v>10</v>
      </c>
      <c r="D58">
        <v>5.4410000000000016</v>
      </c>
      <c r="AO58">
        <v>58</v>
      </c>
      <c r="AP58">
        <v>7.2530000000000001</v>
      </c>
      <c r="AQ58">
        <v>13.948</v>
      </c>
      <c r="AR58">
        <f>((0.5*AQ58)+(AQ59*0.5))/2</f>
        <v>5.8552499999999998</v>
      </c>
    </row>
    <row r="59" spans="1:44" x14ac:dyDescent="0.2">
      <c r="A59" t="s">
        <v>50</v>
      </c>
      <c r="B59">
        <v>2018</v>
      </c>
      <c r="C59">
        <v>11</v>
      </c>
      <c r="D59">
        <v>5.371714285714285</v>
      </c>
      <c r="AO59">
        <v>59</v>
      </c>
      <c r="AP59">
        <v>10.712999999999999</v>
      </c>
      <c r="AQ59">
        <v>9.4730000000000008</v>
      </c>
      <c r="AR59">
        <f t="shared" ref="AR59:AR94" si="14">((0.5*AQ59)+(AQ60*0.5))/2</f>
        <v>4.8282500000000006</v>
      </c>
    </row>
    <row r="60" spans="1:44" x14ac:dyDescent="0.2">
      <c r="A60" t="s">
        <v>50</v>
      </c>
      <c r="B60">
        <v>2018</v>
      </c>
      <c r="C60">
        <v>12</v>
      </c>
      <c r="D60">
        <v>5.3439999999999994</v>
      </c>
      <c r="AO60">
        <v>60</v>
      </c>
      <c r="AP60">
        <v>4.399</v>
      </c>
      <c r="AQ60">
        <v>9.84</v>
      </c>
      <c r="AR60">
        <f t="shared" si="14"/>
        <v>4.5365000000000002</v>
      </c>
    </row>
    <row r="61" spans="1:44" x14ac:dyDescent="0.2">
      <c r="A61" t="s">
        <v>50</v>
      </c>
      <c r="B61">
        <v>2018</v>
      </c>
      <c r="C61">
        <v>13</v>
      </c>
      <c r="D61">
        <v>5.5330000000000004</v>
      </c>
      <c r="AO61">
        <v>61</v>
      </c>
      <c r="AP61">
        <v>1.736</v>
      </c>
      <c r="AQ61">
        <v>8.3059999999999992</v>
      </c>
      <c r="AR61">
        <f t="shared" si="14"/>
        <v>5.2939999999999996</v>
      </c>
    </row>
    <row r="62" spans="1:44" x14ac:dyDescent="0.2">
      <c r="A62" t="s">
        <v>50</v>
      </c>
      <c r="B62">
        <v>2018</v>
      </c>
      <c r="C62">
        <v>14</v>
      </c>
      <c r="D62">
        <v>5.5060000000000011</v>
      </c>
      <c r="AO62">
        <v>62</v>
      </c>
      <c r="AP62">
        <v>4.4850000000000003</v>
      </c>
      <c r="AQ62">
        <v>12.87</v>
      </c>
      <c r="AR62">
        <f t="shared" si="14"/>
        <v>6.8029999999999999</v>
      </c>
    </row>
    <row r="63" spans="1:44" x14ac:dyDescent="0.2">
      <c r="A63" t="s">
        <v>50</v>
      </c>
      <c r="B63">
        <v>2018</v>
      </c>
      <c r="C63">
        <v>15</v>
      </c>
      <c r="D63">
        <v>5.4384999999999994</v>
      </c>
      <c r="AO63">
        <v>63</v>
      </c>
      <c r="AP63">
        <v>1.0049999999999999</v>
      </c>
      <c r="AQ63">
        <v>14.342000000000001</v>
      </c>
      <c r="AR63">
        <f t="shared" si="14"/>
        <v>6.2390000000000008</v>
      </c>
    </row>
    <row r="64" spans="1:44" x14ac:dyDescent="0.2">
      <c r="A64" t="s">
        <v>50</v>
      </c>
      <c r="B64">
        <v>2018</v>
      </c>
      <c r="C64">
        <v>16</v>
      </c>
      <c r="D64">
        <v>5.6002142857142863</v>
      </c>
      <c r="AO64">
        <v>64</v>
      </c>
      <c r="AP64">
        <v>5.44</v>
      </c>
      <c r="AQ64">
        <v>10.614000000000001</v>
      </c>
      <c r="AR64">
        <f t="shared" si="14"/>
        <v>6.3147500000000001</v>
      </c>
    </row>
    <row r="65" spans="1:44" x14ac:dyDescent="0.2">
      <c r="A65" t="s">
        <v>50</v>
      </c>
      <c r="B65">
        <v>2018</v>
      </c>
      <c r="C65">
        <v>17</v>
      </c>
      <c r="D65">
        <v>5.7215000000000007</v>
      </c>
      <c r="AO65">
        <v>65</v>
      </c>
      <c r="AP65">
        <v>4.9269999999999996</v>
      </c>
      <c r="AQ65">
        <v>14.645</v>
      </c>
      <c r="AR65">
        <f t="shared" si="14"/>
        <v>5.6777499999999996</v>
      </c>
    </row>
    <row r="66" spans="1:44" x14ac:dyDescent="0.2">
      <c r="A66" t="s">
        <v>50</v>
      </c>
      <c r="B66">
        <v>2018</v>
      </c>
      <c r="C66">
        <v>18</v>
      </c>
      <c r="D66">
        <v>4.4278571428571416</v>
      </c>
      <c r="AO66">
        <v>66</v>
      </c>
      <c r="AP66">
        <v>3.5760000000000001</v>
      </c>
      <c r="AQ66">
        <v>8.0660000000000007</v>
      </c>
      <c r="AR66">
        <f t="shared" si="14"/>
        <v>3.7145000000000001</v>
      </c>
    </row>
    <row r="67" spans="1:44" x14ac:dyDescent="0.2">
      <c r="A67" t="s">
        <v>50</v>
      </c>
      <c r="B67">
        <v>2018</v>
      </c>
      <c r="C67">
        <v>19</v>
      </c>
      <c r="D67">
        <v>4.0921785714285708</v>
      </c>
      <c r="AO67">
        <v>67</v>
      </c>
      <c r="AP67">
        <v>180</v>
      </c>
      <c r="AQ67">
        <v>6.7919999999999998</v>
      </c>
      <c r="AR67">
        <f t="shared" si="14"/>
        <v>3.9002499999999998</v>
      </c>
    </row>
    <row r="68" spans="1:44" x14ac:dyDescent="0.2">
      <c r="A68" t="s">
        <v>50</v>
      </c>
      <c r="B68">
        <v>2018</v>
      </c>
      <c r="C68">
        <v>20</v>
      </c>
      <c r="D68">
        <v>3.3717499999999991</v>
      </c>
      <c r="AO68">
        <v>68</v>
      </c>
      <c r="AP68">
        <v>1.637</v>
      </c>
      <c r="AQ68">
        <v>8.8089999999999993</v>
      </c>
      <c r="AR68">
        <f t="shared" si="14"/>
        <v>4.3405000000000005</v>
      </c>
    </row>
    <row r="69" spans="1:44" x14ac:dyDescent="0.2">
      <c r="A69" t="s">
        <v>50</v>
      </c>
      <c r="B69">
        <v>2018</v>
      </c>
      <c r="C69">
        <v>21</v>
      </c>
      <c r="D69">
        <v>3.3699285714285709</v>
      </c>
      <c r="AO69">
        <v>69</v>
      </c>
      <c r="AP69">
        <v>0</v>
      </c>
      <c r="AQ69">
        <v>8.5530000000000008</v>
      </c>
      <c r="AR69">
        <f t="shared" si="14"/>
        <v>4.1040000000000001</v>
      </c>
    </row>
    <row r="70" spans="1:44" x14ac:dyDescent="0.2">
      <c r="A70" t="s">
        <v>50</v>
      </c>
      <c r="B70">
        <v>2018</v>
      </c>
      <c r="C70">
        <v>22</v>
      </c>
      <c r="D70">
        <v>3.3674999999999997</v>
      </c>
      <c r="AO70">
        <v>70</v>
      </c>
      <c r="AP70">
        <v>7.3520000000000003</v>
      </c>
      <c r="AQ70">
        <v>7.8630000000000004</v>
      </c>
      <c r="AR70">
        <f t="shared" si="14"/>
        <v>4.1705000000000005</v>
      </c>
    </row>
    <row r="71" spans="1:44" x14ac:dyDescent="0.2">
      <c r="A71" t="s">
        <v>50</v>
      </c>
      <c r="B71">
        <v>2018</v>
      </c>
      <c r="C71">
        <v>23</v>
      </c>
      <c r="D71">
        <v>2.3773214285714279</v>
      </c>
      <c r="AO71">
        <v>71</v>
      </c>
      <c r="AP71">
        <v>3.27</v>
      </c>
      <c r="AQ71">
        <v>8.8190000000000008</v>
      </c>
      <c r="AR71">
        <f t="shared" si="14"/>
        <v>4.10825</v>
      </c>
    </row>
    <row r="72" spans="1:44" x14ac:dyDescent="0.2">
      <c r="A72" t="s">
        <v>50</v>
      </c>
      <c r="B72">
        <v>2018</v>
      </c>
      <c r="C72">
        <v>24</v>
      </c>
      <c r="D72">
        <v>1.9812499999999995</v>
      </c>
      <c r="AO72">
        <v>72</v>
      </c>
      <c r="AP72">
        <v>7.5949999999999998</v>
      </c>
      <c r="AQ72">
        <v>7.6139999999999999</v>
      </c>
      <c r="AR72">
        <f t="shared" si="14"/>
        <v>3.6657500000000001</v>
      </c>
    </row>
    <row r="73" spans="1:44" x14ac:dyDescent="0.2">
      <c r="A73" t="s">
        <v>27</v>
      </c>
      <c r="B73">
        <v>2018</v>
      </c>
      <c r="C73">
        <v>1</v>
      </c>
      <c r="D73">
        <v>4.3464150943396227</v>
      </c>
      <c r="E73">
        <v>4.3374999999999995</v>
      </c>
      <c r="G73">
        <f>AVERAGE(D73:F73)</f>
        <v>4.3419575471698106</v>
      </c>
      <c r="AO73">
        <v>73</v>
      </c>
      <c r="AP73">
        <v>2.0449999999999999</v>
      </c>
      <c r="AQ73">
        <v>7.0490000000000004</v>
      </c>
      <c r="AR73">
        <f t="shared" si="14"/>
        <v>3.6500000000000004</v>
      </c>
    </row>
    <row r="74" spans="1:44" x14ac:dyDescent="0.2">
      <c r="A74" t="s">
        <v>27</v>
      </c>
      <c r="B74">
        <v>2018</v>
      </c>
      <c r="C74">
        <v>2</v>
      </c>
      <c r="D74">
        <v>4.0154716981132079</v>
      </c>
      <c r="E74">
        <v>3.6711764705882333</v>
      </c>
      <c r="G74">
        <f t="shared" ref="G74:G96" si="15">AVERAGE(D74:F74)</f>
        <v>3.8433240843507206</v>
      </c>
      <c r="AO74">
        <v>74</v>
      </c>
      <c r="AP74">
        <v>1.909</v>
      </c>
      <c r="AQ74">
        <v>7.5510000000000002</v>
      </c>
      <c r="AR74">
        <f t="shared" si="14"/>
        <v>3.7117500000000003</v>
      </c>
    </row>
    <row r="75" spans="1:44" x14ac:dyDescent="0.2">
      <c r="A75" t="s">
        <v>27</v>
      </c>
      <c r="B75">
        <v>2018</v>
      </c>
      <c r="C75">
        <v>3</v>
      </c>
      <c r="D75">
        <v>3.6845283018867923</v>
      </c>
      <c r="E75">
        <v>3.2573823529411756</v>
      </c>
      <c r="G75">
        <f t="shared" si="15"/>
        <v>3.4709553274139839</v>
      </c>
      <c r="AO75">
        <v>75</v>
      </c>
      <c r="AP75">
        <v>0</v>
      </c>
      <c r="AQ75">
        <v>7.2960000000000003</v>
      </c>
      <c r="AR75">
        <f t="shared" si="14"/>
        <v>4.17225</v>
      </c>
    </row>
    <row r="76" spans="1:44" x14ac:dyDescent="0.2">
      <c r="A76" t="s">
        <v>27</v>
      </c>
      <c r="B76">
        <v>2018</v>
      </c>
      <c r="C76">
        <v>4</v>
      </c>
      <c r="D76">
        <v>3.2752830188679258</v>
      </c>
      <c r="E76">
        <v>3.5030000000000001</v>
      </c>
      <c r="G76">
        <f t="shared" si="15"/>
        <v>3.389141509433963</v>
      </c>
      <c r="AO76">
        <v>76</v>
      </c>
      <c r="AP76">
        <v>7.6959999999999997</v>
      </c>
      <c r="AQ76">
        <v>9.3930000000000007</v>
      </c>
      <c r="AR76">
        <f t="shared" si="14"/>
        <v>3.657</v>
      </c>
    </row>
    <row r="77" spans="1:44" x14ac:dyDescent="0.2">
      <c r="A77" t="s">
        <v>27</v>
      </c>
      <c r="B77">
        <v>2018</v>
      </c>
      <c r="C77">
        <v>5</v>
      </c>
      <c r="D77">
        <v>3.0725471698113216</v>
      </c>
      <c r="E77">
        <v>3.5106470588235279</v>
      </c>
      <c r="G77">
        <f t="shared" si="15"/>
        <v>3.2915971143174247</v>
      </c>
      <c r="AO77">
        <v>77</v>
      </c>
      <c r="AP77">
        <v>-54.781999999999996</v>
      </c>
      <c r="AQ77">
        <v>5.2350000000000003</v>
      </c>
      <c r="AR77">
        <f t="shared" si="14"/>
        <v>2.7607499999999998</v>
      </c>
    </row>
    <row r="78" spans="1:44" x14ac:dyDescent="0.2">
      <c r="A78" t="s">
        <v>27</v>
      </c>
      <c r="B78">
        <v>2018</v>
      </c>
      <c r="C78">
        <v>6</v>
      </c>
      <c r="D78">
        <v>2.8698113207547178</v>
      </c>
      <c r="E78">
        <v>3.5523529411764692</v>
      </c>
      <c r="G78">
        <f t="shared" si="15"/>
        <v>3.2110821309655933</v>
      </c>
      <c r="AO78">
        <v>78</v>
      </c>
      <c r="AP78">
        <v>4.97</v>
      </c>
      <c r="AQ78">
        <v>5.8079999999999998</v>
      </c>
      <c r="AR78">
        <f t="shared" si="14"/>
        <v>2.8022499999999999</v>
      </c>
    </row>
    <row r="79" spans="1:44" x14ac:dyDescent="0.2">
      <c r="A79" t="s">
        <v>27</v>
      </c>
      <c r="B79">
        <v>2018</v>
      </c>
      <c r="C79">
        <v>7</v>
      </c>
      <c r="D79">
        <v>2.8698113207547178</v>
      </c>
      <c r="E79">
        <v>3.6244999999999989</v>
      </c>
      <c r="G79">
        <f t="shared" si="15"/>
        <v>3.2471556603773584</v>
      </c>
      <c r="AO79">
        <v>79</v>
      </c>
      <c r="AP79">
        <v>-62.241</v>
      </c>
      <c r="AQ79">
        <v>5.4009999999999998</v>
      </c>
      <c r="AR79">
        <f t="shared" si="14"/>
        <v>2.4504999999999999</v>
      </c>
    </row>
    <row r="80" spans="1:44" x14ac:dyDescent="0.2">
      <c r="A80" t="s">
        <v>27</v>
      </c>
      <c r="B80">
        <v>2018</v>
      </c>
      <c r="C80">
        <v>8</v>
      </c>
      <c r="D80">
        <v>2.9102830188679252</v>
      </c>
      <c r="E80">
        <v>3.6244999999999989</v>
      </c>
      <c r="G80">
        <f t="shared" si="15"/>
        <v>3.2673915094339621</v>
      </c>
      <c r="AO80">
        <v>80</v>
      </c>
      <c r="AP80">
        <v>-59.036000000000001</v>
      </c>
      <c r="AQ80">
        <v>4.4009999999999998</v>
      </c>
      <c r="AR80">
        <f t="shared" si="14"/>
        <v>2.1317500000000003</v>
      </c>
    </row>
    <row r="81" spans="1:44" x14ac:dyDescent="0.2">
      <c r="A81" t="s">
        <v>27</v>
      </c>
      <c r="B81">
        <v>2018</v>
      </c>
      <c r="C81">
        <v>9</v>
      </c>
      <c r="D81">
        <v>2.9507547169811326</v>
      </c>
      <c r="E81">
        <v>3.5543529411764694</v>
      </c>
      <c r="G81">
        <f t="shared" si="15"/>
        <v>3.252553829078801</v>
      </c>
      <c r="AO81">
        <v>81</v>
      </c>
      <c r="AP81">
        <v>-52.430999999999997</v>
      </c>
      <c r="AQ81">
        <v>4.1260000000000003</v>
      </c>
      <c r="AR81">
        <f t="shared" si="14"/>
        <v>2.1007500000000001</v>
      </c>
    </row>
    <row r="82" spans="1:44" x14ac:dyDescent="0.2">
      <c r="A82" t="s">
        <v>27</v>
      </c>
      <c r="B82">
        <v>2018</v>
      </c>
      <c r="C82">
        <v>10</v>
      </c>
      <c r="D82">
        <v>2.4824528301886799</v>
      </c>
      <c r="E82">
        <v>3.4764117647058814</v>
      </c>
      <c r="G82">
        <f t="shared" si="15"/>
        <v>2.9794322974472807</v>
      </c>
      <c r="AO82">
        <v>82</v>
      </c>
      <c r="AP82">
        <v>0</v>
      </c>
      <c r="AQ82">
        <v>4.2770000000000001</v>
      </c>
      <c r="AR82">
        <f t="shared" si="14"/>
        <v>2.03125</v>
      </c>
    </row>
    <row r="83" spans="1:44" x14ac:dyDescent="0.2">
      <c r="A83" t="s">
        <v>27</v>
      </c>
      <c r="B83">
        <v>2018</v>
      </c>
      <c r="C83">
        <v>11</v>
      </c>
      <c r="D83">
        <v>2.3429245283018867</v>
      </c>
      <c r="E83">
        <v>3.3594999999999988</v>
      </c>
      <c r="G83">
        <f t="shared" si="15"/>
        <v>2.8512122641509428</v>
      </c>
      <c r="AO83">
        <v>83</v>
      </c>
      <c r="AP83">
        <v>11.31</v>
      </c>
      <c r="AQ83">
        <v>3.8479999999999999</v>
      </c>
      <c r="AR83">
        <f t="shared" si="14"/>
        <v>1.72725</v>
      </c>
    </row>
    <row r="84" spans="1:44" x14ac:dyDescent="0.2">
      <c r="A84" t="s">
        <v>27</v>
      </c>
      <c r="B84">
        <v>2018</v>
      </c>
      <c r="C84">
        <v>12</v>
      </c>
      <c r="D84">
        <v>2.2033962264150944</v>
      </c>
      <c r="E84">
        <v>3.1637941176470603</v>
      </c>
      <c r="G84">
        <f t="shared" si="15"/>
        <v>2.6835951720310773</v>
      </c>
      <c r="AO84">
        <v>84</v>
      </c>
      <c r="AP84">
        <v>-170.53800000000001</v>
      </c>
      <c r="AQ84">
        <v>3.0609999999999999</v>
      </c>
      <c r="AR84">
        <f t="shared" si="14"/>
        <v>1.7715000000000001</v>
      </c>
    </row>
    <row r="85" spans="1:44" x14ac:dyDescent="0.2">
      <c r="A85" t="s">
        <v>27</v>
      </c>
      <c r="B85">
        <v>2018</v>
      </c>
      <c r="C85">
        <v>13</v>
      </c>
      <c r="D85">
        <v>2.1564150943396228</v>
      </c>
      <c r="E85">
        <v>2.9825441176470604</v>
      </c>
      <c r="G85">
        <f t="shared" si="15"/>
        <v>2.5694796059933416</v>
      </c>
      <c r="AO85">
        <v>85</v>
      </c>
      <c r="AP85">
        <v>0</v>
      </c>
      <c r="AQ85">
        <v>4.0250000000000004</v>
      </c>
      <c r="AR85">
        <f t="shared" si="14"/>
        <v>1.82375</v>
      </c>
    </row>
    <row r="86" spans="1:44" x14ac:dyDescent="0.2">
      <c r="A86" t="s">
        <v>27</v>
      </c>
      <c r="B86">
        <v>2018</v>
      </c>
      <c r="C86">
        <v>14</v>
      </c>
      <c r="D86">
        <v>2.1564150943396228</v>
      </c>
      <c r="E86">
        <v>2.7432500000000011</v>
      </c>
      <c r="G86">
        <f t="shared" si="15"/>
        <v>2.4498325471698119</v>
      </c>
      <c r="AO86">
        <v>86</v>
      </c>
      <c r="AP86">
        <v>180</v>
      </c>
      <c r="AQ86">
        <v>3.27</v>
      </c>
      <c r="AR86">
        <f t="shared" si="14"/>
        <v>1.7069999999999999</v>
      </c>
    </row>
    <row r="87" spans="1:44" x14ac:dyDescent="0.2">
      <c r="A87" t="s">
        <v>27</v>
      </c>
      <c r="B87">
        <v>2018</v>
      </c>
      <c r="C87">
        <v>15</v>
      </c>
      <c r="D87">
        <v>2.1564150943396228</v>
      </c>
      <c r="E87">
        <v>2.6256764705882354</v>
      </c>
      <c r="G87">
        <f t="shared" si="15"/>
        <v>2.3910457824639293</v>
      </c>
      <c r="AO87">
        <v>87</v>
      </c>
      <c r="AP87">
        <v>-171.87</v>
      </c>
      <c r="AQ87">
        <v>3.5579999999999998</v>
      </c>
      <c r="AR87">
        <f t="shared" si="14"/>
        <v>1.95875</v>
      </c>
    </row>
    <row r="88" spans="1:44" x14ac:dyDescent="0.2">
      <c r="A88" t="s">
        <v>27</v>
      </c>
      <c r="B88">
        <v>2018</v>
      </c>
      <c r="C88">
        <v>16</v>
      </c>
      <c r="D88">
        <v>2.0058490566037737</v>
      </c>
      <c r="E88">
        <v>2.6390588235294126</v>
      </c>
      <c r="G88">
        <f t="shared" si="15"/>
        <v>2.3224539400665929</v>
      </c>
      <c r="AO88">
        <v>88</v>
      </c>
      <c r="AP88">
        <v>180</v>
      </c>
      <c r="AQ88">
        <v>4.2770000000000001</v>
      </c>
      <c r="AR88">
        <f t="shared" si="14"/>
        <v>1.8240000000000001</v>
      </c>
    </row>
    <row r="89" spans="1:44" x14ac:dyDescent="0.2">
      <c r="A89" t="s">
        <v>27</v>
      </c>
      <c r="B89">
        <v>2018</v>
      </c>
      <c r="C89">
        <v>17</v>
      </c>
      <c r="D89">
        <v>2.0135849056603767</v>
      </c>
      <c r="E89">
        <v>2.6725735294117654</v>
      </c>
      <c r="G89">
        <f t="shared" si="15"/>
        <v>2.3430792175360713</v>
      </c>
      <c r="AO89">
        <v>89</v>
      </c>
      <c r="AP89">
        <v>180</v>
      </c>
      <c r="AQ89">
        <v>3.0190000000000001</v>
      </c>
      <c r="AR89">
        <f t="shared" si="14"/>
        <v>1.512</v>
      </c>
    </row>
    <row r="90" spans="1:44" x14ac:dyDescent="0.2">
      <c r="A90" t="s">
        <v>27</v>
      </c>
      <c r="B90">
        <v>2018</v>
      </c>
      <c r="C90">
        <v>18</v>
      </c>
      <c r="D90">
        <v>2.0213207547169807</v>
      </c>
      <c r="E90">
        <v>2.6857499999999992</v>
      </c>
      <c r="G90">
        <f t="shared" si="15"/>
        <v>2.3535353773584902</v>
      </c>
      <c r="AO90">
        <v>90</v>
      </c>
      <c r="AP90">
        <v>-175.23599999999999</v>
      </c>
      <c r="AQ90">
        <v>3.0289999999999999</v>
      </c>
      <c r="AR90">
        <f t="shared" si="14"/>
        <v>1.512</v>
      </c>
    </row>
    <row r="91" spans="1:44" x14ac:dyDescent="0.2">
      <c r="A91" t="s">
        <v>27</v>
      </c>
      <c r="B91">
        <v>2018</v>
      </c>
      <c r="C91">
        <v>19</v>
      </c>
      <c r="D91">
        <v>2.434716981132075</v>
      </c>
      <c r="E91">
        <v>2.5995294117647072</v>
      </c>
      <c r="G91">
        <f t="shared" si="15"/>
        <v>2.5171231964483911</v>
      </c>
      <c r="AO91">
        <v>91</v>
      </c>
      <c r="AP91">
        <v>180</v>
      </c>
      <c r="AQ91">
        <v>3.0190000000000001</v>
      </c>
      <c r="AR91">
        <f t="shared" si="14"/>
        <v>1.512</v>
      </c>
    </row>
    <row r="92" spans="1:44" x14ac:dyDescent="0.2">
      <c r="A92" t="s">
        <v>27</v>
      </c>
      <c r="B92">
        <v>2018</v>
      </c>
      <c r="C92">
        <v>20</v>
      </c>
      <c r="D92">
        <v>2.6267924528301885</v>
      </c>
      <c r="E92">
        <v>2.5492058823529415</v>
      </c>
      <c r="G92">
        <f t="shared" si="15"/>
        <v>2.587999167591565</v>
      </c>
      <c r="AO92">
        <v>92</v>
      </c>
      <c r="AP92">
        <v>-175.23599999999999</v>
      </c>
      <c r="AQ92">
        <v>3.0289999999999999</v>
      </c>
      <c r="AR92">
        <f t="shared" si="14"/>
        <v>1.5772499999999998</v>
      </c>
    </row>
    <row r="93" spans="1:44" x14ac:dyDescent="0.2">
      <c r="A93" t="s">
        <v>27</v>
      </c>
      <c r="B93">
        <v>2018</v>
      </c>
      <c r="C93">
        <v>21</v>
      </c>
      <c r="D93">
        <v>2.8188679245283019</v>
      </c>
      <c r="E93">
        <v>2.5384999999999995</v>
      </c>
      <c r="G93">
        <f t="shared" si="15"/>
        <v>2.6786839622641505</v>
      </c>
      <c r="AO93">
        <v>93</v>
      </c>
      <c r="AP93">
        <v>-175.601</v>
      </c>
      <c r="AQ93">
        <v>3.28</v>
      </c>
      <c r="AR93">
        <f t="shared" si="14"/>
        <v>1.3859999999999999</v>
      </c>
    </row>
    <row r="94" spans="1:44" x14ac:dyDescent="0.2">
      <c r="A94" t="s">
        <v>27</v>
      </c>
      <c r="B94">
        <v>2018</v>
      </c>
      <c r="C94">
        <v>22</v>
      </c>
      <c r="D94">
        <v>2.8764150943396234</v>
      </c>
      <c r="E94">
        <v>2.2624117647058823</v>
      </c>
      <c r="G94">
        <f t="shared" si="15"/>
        <v>2.5694134295227529</v>
      </c>
      <c r="AO94">
        <v>94</v>
      </c>
      <c r="AP94">
        <v>180</v>
      </c>
      <c r="AQ94">
        <v>2.2639999999999998</v>
      </c>
      <c r="AR94">
        <f t="shared" si="14"/>
        <v>1.3859999999999999</v>
      </c>
    </row>
    <row r="95" spans="1:44" x14ac:dyDescent="0.2">
      <c r="A95" t="s">
        <v>27</v>
      </c>
      <c r="B95">
        <v>2018</v>
      </c>
      <c r="C95">
        <v>23</v>
      </c>
      <c r="D95">
        <v>2.6585849056603781</v>
      </c>
      <c r="E95">
        <v>2.2873529411764704</v>
      </c>
      <c r="G95">
        <f t="shared" si="15"/>
        <v>2.4729689234184242</v>
      </c>
      <c r="AO95">
        <v>95</v>
      </c>
      <c r="AP95">
        <v>175.601</v>
      </c>
      <c r="AQ95">
        <v>3.28</v>
      </c>
      <c r="AR95">
        <f>((0.5*AQ95)+(AQ96*0.5))/2</f>
        <v>1.6375</v>
      </c>
    </row>
    <row r="96" spans="1:44" x14ac:dyDescent="0.2">
      <c r="A96" t="s">
        <v>27</v>
      </c>
      <c r="B96">
        <v>2018</v>
      </c>
      <c r="C96">
        <v>24</v>
      </c>
      <c r="D96">
        <v>2.4407547169811332</v>
      </c>
      <c r="E96">
        <v>2.4074999999999998</v>
      </c>
      <c r="G96">
        <f t="shared" si="15"/>
        <v>2.4241273584905665</v>
      </c>
      <c r="AO96">
        <v>96</v>
      </c>
      <c r="AP96">
        <v>180</v>
      </c>
      <c r="AQ96">
        <v>3.27</v>
      </c>
      <c r="AR96">
        <f>((0.5*AQ96)+AQ97)/2</f>
        <v>1.8239999999999998</v>
      </c>
    </row>
    <row r="97" spans="1:43" x14ac:dyDescent="0.2">
      <c r="AO97">
        <v>97</v>
      </c>
      <c r="AP97">
        <v>0</v>
      </c>
      <c r="AQ97">
        <v>2.0129999999999999</v>
      </c>
    </row>
    <row r="98" spans="1:43" x14ac:dyDescent="0.2">
      <c r="A98" t="s">
        <v>57</v>
      </c>
      <c r="B98">
        <v>2018</v>
      </c>
      <c r="C98">
        <v>1</v>
      </c>
      <c r="D98">
        <v>4.5369999999999999</v>
      </c>
      <c r="E98">
        <v>2.850821428571428</v>
      </c>
      <c r="G98">
        <f>AVERAGE(D98:E98)</f>
        <v>3.6939107142857139</v>
      </c>
    </row>
    <row r="99" spans="1:43" x14ac:dyDescent="0.2">
      <c r="A99" t="s">
        <v>57</v>
      </c>
      <c r="B99">
        <v>2018</v>
      </c>
      <c r="C99">
        <v>2</v>
      </c>
      <c r="D99">
        <v>3.7315</v>
      </c>
      <c r="E99">
        <v>4.3246626984127001</v>
      </c>
      <c r="G99">
        <f t="shared" ref="G99:G155" si="16">AVERAGE(D99:E99)</f>
        <v>4.0280813492063503</v>
      </c>
    </row>
    <row r="100" spans="1:43" x14ac:dyDescent="0.2">
      <c r="A100" t="s">
        <v>57</v>
      </c>
      <c r="B100">
        <v>2018</v>
      </c>
      <c r="C100">
        <v>3</v>
      </c>
      <c r="D100">
        <v>4.3482500000000002</v>
      </c>
      <c r="E100">
        <v>5.3159761904761913</v>
      </c>
      <c r="G100">
        <f t="shared" si="16"/>
        <v>4.8321130952380962</v>
      </c>
    </row>
    <row r="101" spans="1:43" x14ac:dyDescent="0.2">
      <c r="A101" t="s">
        <v>57</v>
      </c>
      <c r="B101">
        <v>2018</v>
      </c>
      <c r="C101">
        <v>4</v>
      </c>
      <c r="D101">
        <v>4.7190000000000003</v>
      </c>
      <c r="E101">
        <v>5.5368015873015803</v>
      </c>
      <c r="G101">
        <f t="shared" si="16"/>
        <v>5.1279007936507899</v>
      </c>
    </row>
    <row r="102" spans="1:43" x14ac:dyDescent="0.2">
      <c r="A102" t="s">
        <v>57</v>
      </c>
      <c r="B102">
        <v>2018</v>
      </c>
      <c r="C102">
        <v>5</v>
      </c>
      <c r="D102">
        <v>5.6035000000000004</v>
      </c>
      <c r="E102">
        <v>5.7421507936507883</v>
      </c>
      <c r="G102">
        <f t="shared" si="16"/>
        <v>5.6728253968253943</v>
      </c>
    </row>
    <row r="103" spans="1:43" x14ac:dyDescent="0.2">
      <c r="A103" t="s">
        <v>57</v>
      </c>
      <c r="B103">
        <v>2018</v>
      </c>
      <c r="C103">
        <v>6</v>
      </c>
      <c r="D103">
        <v>6.5660000000000007</v>
      </c>
      <c r="E103">
        <v>6.6406666666666636</v>
      </c>
      <c r="G103">
        <f t="shared" si="16"/>
        <v>6.6033333333333317</v>
      </c>
    </row>
    <row r="104" spans="1:43" x14ac:dyDescent="0.2">
      <c r="A104" t="s">
        <v>57</v>
      </c>
      <c r="B104">
        <v>2018</v>
      </c>
      <c r="C104">
        <v>7</v>
      </c>
      <c r="D104">
        <v>6.9395000000000007</v>
      </c>
      <c r="E104">
        <v>6.9340277777777866</v>
      </c>
      <c r="G104">
        <f t="shared" si="16"/>
        <v>6.9367638888888941</v>
      </c>
    </row>
    <row r="105" spans="1:43" x14ac:dyDescent="0.2">
      <c r="A105" t="s">
        <v>57</v>
      </c>
      <c r="B105">
        <v>2018</v>
      </c>
      <c r="C105">
        <v>8</v>
      </c>
      <c r="D105">
        <v>7.6062499999999993</v>
      </c>
      <c r="E105">
        <v>6.3825039682539586</v>
      </c>
      <c r="G105">
        <f t="shared" si="16"/>
        <v>6.9943769841269789</v>
      </c>
    </row>
    <row r="106" spans="1:43" x14ac:dyDescent="0.2">
      <c r="A106" t="s">
        <v>57</v>
      </c>
      <c r="B106">
        <v>2018</v>
      </c>
      <c r="C106">
        <v>9</v>
      </c>
      <c r="D106">
        <v>8.1939999999999991</v>
      </c>
      <c r="E106">
        <v>5.0485714285714316</v>
      </c>
      <c r="G106">
        <f t="shared" si="16"/>
        <v>6.6212857142857153</v>
      </c>
    </row>
    <row r="107" spans="1:43" x14ac:dyDescent="0.2">
      <c r="A107" t="s">
        <v>57</v>
      </c>
      <c r="B107">
        <v>2018</v>
      </c>
      <c r="C107">
        <v>10</v>
      </c>
      <c r="D107">
        <v>7.6120000000000001</v>
      </c>
      <c r="E107">
        <v>4.4163650793650771</v>
      </c>
      <c r="G107">
        <f t="shared" si="16"/>
        <v>6.0141825396825386</v>
      </c>
    </row>
    <row r="108" spans="1:43" x14ac:dyDescent="0.2">
      <c r="A108" t="s">
        <v>57</v>
      </c>
      <c r="B108">
        <v>2018</v>
      </c>
      <c r="C108">
        <v>11</v>
      </c>
      <c r="D108">
        <v>6.91</v>
      </c>
      <c r="E108">
        <v>4.5577817460317442</v>
      </c>
      <c r="G108">
        <f t="shared" si="16"/>
        <v>5.7338908730158717</v>
      </c>
    </row>
    <row r="109" spans="1:43" x14ac:dyDescent="0.2">
      <c r="A109" t="s">
        <v>57</v>
      </c>
      <c r="B109">
        <v>2018</v>
      </c>
      <c r="C109">
        <v>12</v>
      </c>
      <c r="D109">
        <v>6.2772500000000004</v>
      </c>
      <c r="E109">
        <v>4.9703611111111146</v>
      </c>
      <c r="G109">
        <f t="shared" si="16"/>
        <v>5.6238055555555579</v>
      </c>
    </row>
    <row r="110" spans="1:43" x14ac:dyDescent="0.2">
      <c r="A110" t="s">
        <v>57</v>
      </c>
      <c r="B110">
        <v>2018</v>
      </c>
      <c r="C110">
        <v>13</v>
      </c>
      <c r="D110">
        <v>5.3239999999999998</v>
      </c>
      <c r="E110">
        <v>6.2635277777777807</v>
      </c>
      <c r="G110">
        <f t="shared" si="16"/>
        <v>5.7937638888888898</v>
      </c>
    </row>
    <row r="111" spans="1:43" x14ac:dyDescent="0.2">
      <c r="A111" t="s">
        <v>57</v>
      </c>
      <c r="B111">
        <v>2018</v>
      </c>
      <c r="C111">
        <v>14</v>
      </c>
      <c r="D111">
        <v>5.3100000000000005</v>
      </c>
      <c r="E111">
        <v>6.232607142857141</v>
      </c>
      <c r="G111">
        <f t="shared" si="16"/>
        <v>5.7713035714285708</v>
      </c>
    </row>
    <row r="112" spans="1:43" x14ac:dyDescent="0.2">
      <c r="A112" t="s">
        <v>57</v>
      </c>
      <c r="B112">
        <v>2018</v>
      </c>
      <c r="C112">
        <v>15</v>
      </c>
      <c r="D112">
        <v>5.2307500000000005</v>
      </c>
      <c r="E112">
        <v>5.6492777777777876</v>
      </c>
      <c r="G112">
        <f t="shared" si="16"/>
        <v>5.4400138888888936</v>
      </c>
    </row>
    <row r="113" spans="1:7" x14ac:dyDescent="0.2">
      <c r="A113" t="s">
        <v>57</v>
      </c>
      <c r="B113">
        <v>2018</v>
      </c>
      <c r="C113">
        <v>16</v>
      </c>
      <c r="D113">
        <v>5.6827500000000004</v>
      </c>
      <c r="E113">
        <v>5.1240714285714244</v>
      </c>
      <c r="G113">
        <f t="shared" si="16"/>
        <v>5.4034107142857124</v>
      </c>
    </row>
    <row r="114" spans="1:7" x14ac:dyDescent="0.2">
      <c r="A114" t="s">
        <v>57</v>
      </c>
      <c r="B114">
        <v>2018</v>
      </c>
      <c r="C114">
        <v>17</v>
      </c>
      <c r="D114">
        <v>7.0807500000000001</v>
      </c>
      <c r="E114">
        <v>5.1136428571428505</v>
      </c>
      <c r="G114">
        <f t="shared" si="16"/>
        <v>6.0971964285714257</v>
      </c>
    </row>
    <row r="115" spans="1:7" x14ac:dyDescent="0.2">
      <c r="A115" t="s">
        <v>57</v>
      </c>
      <c r="B115">
        <v>2018</v>
      </c>
      <c r="C115">
        <v>18</v>
      </c>
      <c r="D115">
        <v>7.3892499999999997</v>
      </c>
      <c r="E115">
        <v>5.8912777777777832</v>
      </c>
      <c r="G115">
        <f t="shared" si="16"/>
        <v>6.6402638888888914</v>
      </c>
    </row>
    <row r="116" spans="1:7" x14ac:dyDescent="0.2">
      <c r="A116" t="s">
        <v>57</v>
      </c>
      <c r="B116">
        <v>2018</v>
      </c>
      <c r="C116">
        <v>19</v>
      </c>
      <c r="D116">
        <v>7.4837499999999997</v>
      </c>
      <c r="E116">
        <v>5.9997738095238153</v>
      </c>
      <c r="G116">
        <f t="shared" si="16"/>
        <v>6.7417619047619075</v>
      </c>
    </row>
    <row r="117" spans="1:7" x14ac:dyDescent="0.2">
      <c r="A117" t="s">
        <v>57</v>
      </c>
      <c r="B117">
        <v>2018</v>
      </c>
      <c r="C117">
        <v>20</v>
      </c>
      <c r="D117">
        <v>8.411999999999999</v>
      </c>
      <c r="E117">
        <v>5.9625833333333373</v>
      </c>
      <c r="G117">
        <f t="shared" si="16"/>
        <v>7.1872916666666686</v>
      </c>
    </row>
    <row r="118" spans="1:7" x14ac:dyDescent="0.2">
      <c r="A118" t="s">
        <v>57</v>
      </c>
      <c r="B118">
        <v>2018</v>
      </c>
      <c r="C118">
        <v>21</v>
      </c>
      <c r="D118">
        <v>9.9422499999999996</v>
      </c>
      <c r="E118">
        <v>5.806055555555548</v>
      </c>
      <c r="G118">
        <f t="shared" si="16"/>
        <v>7.8741527777777733</v>
      </c>
    </row>
    <row r="119" spans="1:7" x14ac:dyDescent="0.2">
      <c r="A119" t="s">
        <v>57</v>
      </c>
      <c r="B119">
        <v>2018</v>
      </c>
      <c r="C119">
        <v>22</v>
      </c>
      <c r="D119">
        <v>7.4757499999999997</v>
      </c>
      <c r="E119">
        <v>5.3196111111111071</v>
      </c>
      <c r="G119">
        <f t="shared" si="16"/>
        <v>6.3976805555555529</v>
      </c>
    </row>
    <row r="120" spans="1:7" x14ac:dyDescent="0.2">
      <c r="A120" t="s">
        <v>57</v>
      </c>
      <c r="B120">
        <v>2018</v>
      </c>
      <c r="C120">
        <v>23</v>
      </c>
      <c r="D120">
        <v>4.7342500000000003</v>
      </c>
      <c r="E120">
        <v>7.160857142857135</v>
      </c>
      <c r="G120">
        <f t="shared" si="16"/>
        <v>5.9475535714285677</v>
      </c>
    </row>
    <row r="121" spans="1:7" x14ac:dyDescent="0.2">
      <c r="A121" t="s">
        <v>57</v>
      </c>
      <c r="B121">
        <v>2018</v>
      </c>
      <c r="C121">
        <v>24</v>
      </c>
      <c r="D121">
        <v>6.3407499999999999</v>
      </c>
      <c r="E121">
        <v>7.9472936507936458</v>
      </c>
      <c r="G121">
        <f t="shared" si="16"/>
        <v>7.1440218253968233</v>
      </c>
    </row>
    <row r="122" spans="1:7" x14ac:dyDescent="0.2">
      <c r="A122" t="s">
        <v>57</v>
      </c>
      <c r="B122">
        <v>2018</v>
      </c>
      <c r="C122">
        <v>25</v>
      </c>
      <c r="D122">
        <v>6.4344999999999999</v>
      </c>
      <c r="E122">
        <v>5.4951785714285766</v>
      </c>
      <c r="G122">
        <f t="shared" si="16"/>
        <v>5.9648392857142882</v>
      </c>
    </row>
    <row r="123" spans="1:7" x14ac:dyDescent="0.2">
      <c r="A123" t="s">
        <v>57</v>
      </c>
      <c r="B123">
        <v>2018</v>
      </c>
      <c r="C123">
        <v>26</v>
      </c>
      <c r="D123">
        <v>6.3367500000000003</v>
      </c>
      <c r="E123">
        <v>4.5397500000000059</v>
      </c>
      <c r="G123">
        <f t="shared" si="16"/>
        <v>5.4382500000000036</v>
      </c>
    </row>
    <row r="124" spans="1:7" x14ac:dyDescent="0.2">
      <c r="A124" t="s">
        <v>57</v>
      </c>
      <c r="B124">
        <v>2018</v>
      </c>
      <c r="C124">
        <v>27</v>
      </c>
      <c r="D124">
        <v>6.6050000000000004</v>
      </c>
      <c r="E124">
        <v>3.6773253968253967</v>
      </c>
      <c r="G124">
        <f t="shared" si="16"/>
        <v>5.1411626984126988</v>
      </c>
    </row>
    <row r="125" spans="1:7" x14ac:dyDescent="0.2">
      <c r="A125" t="s">
        <v>57</v>
      </c>
      <c r="B125">
        <v>2018</v>
      </c>
      <c r="C125">
        <v>28</v>
      </c>
      <c r="D125">
        <v>6.3259999999999996</v>
      </c>
      <c r="E125">
        <v>3.8712142857142822</v>
      </c>
      <c r="G125">
        <f t="shared" si="16"/>
        <v>5.0986071428571407</v>
      </c>
    </row>
    <row r="126" spans="1:7" x14ac:dyDescent="0.2">
      <c r="A126" t="s">
        <v>57</v>
      </c>
      <c r="B126">
        <v>2018</v>
      </c>
      <c r="C126">
        <v>29</v>
      </c>
      <c r="D126">
        <v>5.2885</v>
      </c>
      <c r="E126">
        <v>4.062555555555555</v>
      </c>
      <c r="G126">
        <f t="shared" si="16"/>
        <v>4.6755277777777771</v>
      </c>
    </row>
    <row r="127" spans="1:7" x14ac:dyDescent="0.2">
      <c r="A127" t="s">
        <v>57</v>
      </c>
      <c r="B127">
        <v>2018</v>
      </c>
      <c r="C127">
        <v>30</v>
      </c>
      <c r="D127">
        <v>4.4412500000000001</v>
      </c>
      <c r="E127">
        <v>3.7518333333333311</v>
      </c>
      <c r="G127">
        <f t="shared" si="16"/>
        <v>4.0965416666666652</v>
      </c>
    </row>
    <row r="128" spans="1:7" x14ac:dyDescent="0.2">
      <c r="A128" t="s">
        <v>57</v>
      </c>
      <c r="B128">
        <v>2018</v>
      </c>
      <c r="C128">
        <v>31</v>
      </c>
      <c r="D128">
        <v>5.8562500000000002</v>
      </c>
      <c r="E128">
        <v>3.9138928571428528</v>
      </c>
      <c r="G128">
        <f t="shared" si="16"/>
        <v>4.8850714285714263</v>
      </c>
    </row>
    <row r="129" spans="1:7" x14ac:dyDescent="0.2">
      <c r="A129" t="s">
        <v>57</v>
      </c>
      <c r="B129">
        <v>2018</v>
      </c>
      <c r="C129">
        <v>32</v>
      </c>
      <c r="D129">
        <v>5.3775000000000004</v>
      </c>
      <c r="E129">
        <v>4.2544007936507962</v>
      </c>
      <c r="G129">
        <f t="shared" si="16"/>
        <v>4.8159503968253983</v>
      </c>
    </row>
    <row r="130" spans="1:7" x14ac:dyDescent="0.2">
      <c r="A130" t="s">
        <v>57</v>
      </c>
      <c r="B130">
        <v>2018</v>
      </c>
      <c r="C130">
        <v>33</v>
      </c>
      <c r="D130">
        <v>4.1529999999999996</v>
      </c>
      <c r="E130">
        <v>4.2662500000000003</v>
      </c>
      <c r="G130">
        <f t="shared" si="16"/>
        <v>4.209625</v>
      </c>
    </row>
    <row r="131" spans="1:7" x14ac:dyDescent="0.2">
      <c r="A131" t="s">
        <v>57</v>
      </c>
      <c r="B131">
        <v>2018</v>
      </c>
      <c r="C131">
        <v>34</v>
      </c>
      <c r="D131">
        <v>3.7755000000000001</v>
      </c>
      <c r="E131">
        <v>4.2617499999999993</v>
      </c>
      <c r="G131">
        <f t="shared" si="16"/>
        <v>4.0186250000000001</v>
      </c>
    </row>
    <row r="132" spans="1:7" x14ac:dyDescent="0.2">
      <c r="A132" t="s">
        <v>57</v>
      </c>
      <c r="B132">
        <v>2018</v>
      </c>
      <c r="C132">
        <v>35</v>
      </c>
      <c r="D132">
        <v>3.3962500000000002</v>
      </c>
      <c r="E132">
        <v>4.0022817460317501</v>
      </c>
      <c r="G132">
        <f t="shared" si="16"/>
        <v>3.6992658730158752</v>
      </c>
    </row>
    <row r="133" spans="1:7" x14ac:dyDescent="0.2">
      <c r="A133" t="s">
        <v>57</v>
      </c>
      <c r="B133">
        <v>2018</v>
      </c>
      <c r="C133">
        <v>36</v>
      </c>
      <c r="D133">
        <v>3.6792499999999997</v>
      </c>
      <c r="E133">
        <v>4.167749999999999</v>
      </c>
      <c r="G133">
        <f t="shared" si="16"/>
        <v>3.9234999999999993</v>
      </c>
    </row>
    <row r="134" spans="1:7" x14ac:dyDescent="0.2">
      <c r="A134" t="s">
        <v>57</v>
      </c>
      <c r="B134">
        <v>2018</v>
      </c>
      <c r="C134">
        <v>37</v>
      </c>
      <c r="D134">
        <v>3.1132499999999999</v>
      </c>
      <c r="E134">
        <v>4.169964285714288</v>
      </c>
      <c r="G134">
        <f t="shared" si="16"/>
        <v>3.6416071428571439</v>
      </c>
    </row>
    <row r="135" spans="1:7" x14ac:dyDescent="0.2">
      <c r="A135" t="s">
        <v>57</v>
      </c>
      <c r="B135">
        <v>2018</v>
      </c>
      <c r="C135">
        <v>38</v>
      </c>
      <c r="D135">
        <v>3.0190000000000001</v>
      </c>
      <c r="E135">
        <v>3.5605674603174604</v>
      </c>
      <c r="G135">
        <f t="shared" si="16"/>
        <v>3.2897837301587303</v>
      </c>
    </row>
    <row r="136" spans="1:7" x14ac:dyDescent="0.2">
      <c r="A136" t="s">
        <v>57</v>
      </c>
      <c r="B136">
        <v>2018</v>
      </c>
      <c r="C136">
        <v>39</v>
      </c>
      <c r="D136">
        <v>3.302</v>
      </c>
      <c r="E136">
        <v>2.7689166666666667</v>
      </c>
      <c r="G136">
        <f t="shared" si="16"/>
        <v>3.0354583333333336</v>
      </c>
    </row>
    <row r="137" spans="1:7" x14ac:dyDescent="0.2">
      <c r="A137" t="s">
        <v>57</v>
      </c>
      <c r="B137">
        <v>2018</v>
      </c>
      <c r="C137">
        <v>40</v>
      </c>
      <c r="D137">
        <v>2.7359999999999998</v>
      </c>
      <c r="E137">
        <v>2.6097817460317456</v>
      </c>
      <c r="G137">
        <f t="shared" si="16"/>
        <v>2.6728908730158727</v>
      </c>
    </row>
    <row r="138" spans="1:7" x14ac:dyDescent="0.2">
      <c r="A138" t="s">
        <v>57</v>
      </c>
      <c r="B138">
        <v>2018</v>
      </c>
      <c r="C138">
        <v>41</v>
      </c>
      <c r="D138">
        <v>2.7359999999999998</v>
      </c>
      <c r="E138">
        <v>2.9261269841269839</v>
      </c>
      <c r="G138">
        <f t="shared" si="16"/>
        <v>2.8310634920634916</v>
      </c>
    </row>
    <row r="139" spans="1:7" x14ac:dyDescent="0.2">
      <c r="A139" t="s">
        <v>57</v>
      </c>
      <c r="B139">
        <v>2018</v>
      </c>
      <c r="C139">
        <v>42</v>
      </c>
      <c r="D139">
        <v>3.3045</v>
      </c>
      <c r="E139">
        <v>3.0202857142857171</v>
      </c>
      <c r="G139">
        <f t="shared" si="16"/>
        <v>3.1623928571428586</v>
      </c>
    </row>
    <row r="140" spans="1:7" x14ac:dyDescent="0.2">
      <c r="A140" t="s">
        <v>57</v>
      </c>
      <c r="B140">
        <v>2018</v>
      </c>
      <c r="C140">
        <v>43</v>
      </c>
      <c r="D140">
        <v>3.0214999999999996</v>
      </c>
      <c r="E140">
        <v>3.203174603174602</v>
      </c>
      <c r="G140">
        <f t="shared" si="16"/>
        <v>3.112337301587301</v>
      </c>
    </row>
    <row r="141" spans="1:7" x14ac:dyDescent="0.2">
      <c r="A141" t="s">
        <v>57</v>
      </c>
      <c r="B141">
        <v>2018</v>
      </c>
      <c r="C141">
        <v>44</v>
      </c>
      <c r="D141">
        <v>2.54725</v>
      </c>
      <c r="E141">
        <v>3.0953650793650831</v>
      </c>
      <c r="G141">
        <f t="shared" si="16"/>
        <v>2.8213075396825413</v>
      </c>
    </row>
    <row r="142" spans="1:7" x14ac:dyDescent="0.2">
      <c r="A142" t="s">
        <v>57</v>
      </c>
      <c r="B142">
        <v>2018</v>
      </c>
      <c r="C142">
        <v>45</v>
      </c>
      <c r="D142">
        <v>2.3585000000000003</v>
      </c>
      <c r="E142">
        <v>2.7899047619047601</v>
      </c>
      <c r="G142">
        <f t="shared" si="16"/>
        <v>2.5742023809523804</v>
      </c>
    </row>
    <row r="143" spans="1:7" x14ac:dyDescent="0.2">
      <c r="A143" t="s">
        <v>57</v>
      </c>
      <c r="B143">
        <v>2018</v>
      </c>
      <c r="C143">
        <v>46</v>
      </c>
      <c r="D143">
        <v>2.54725</v>
      </c>
      <c r="E143">
        <v>2.903555555555553</v>
      </c>
      <c r="G143">
        <f t="shared" si="16"/>
        <v>2.7254027777777763</v>
      </c>
    </row>
    <row r="144" spans="1:7" x14ac:dyDescent="0.2">
      <c r="A144" t="s">
        <v>57</v>
      </c>
      <c r="B144">
        <v>2018</v>
      </c>
      <c r="C144">
        <v>47</v>
      </c>
      <c r="D144">
        <v>2.9245000000000001</v>
      </c>
      <c r="E144">
        <v>2.9162023809523778</v>
      </c>
      <c r="G144">
        <f t="shared" si="16"/>
        <v>2.9203511904761887</v>
      </c>
    </row>
    <row r="145" spans="1:7" x14ac:dyDescent="0.2">
      <c r="A145" t="s">
        <v>57</v>
      </c>
      <c r="B145">
        <v>2018</v>
      </c>
      <c r="C145">
        <v>48</v>
      </c>
      <c r="D145">
        <v>2.7357500000000003</v>
      </c>
      <c r="E145">
        <v>2.7262817460317428</v>
      </c>
      <c r="G145">
        <f t="shared" si="16"/>
        <v>2.7310158730158713</v>
      </c>
    </row>
    <row r="146" spans="1:7" x14ac:dyDescent="0.2">
      <c r="A146" t="s">
        <v>57</v>
      </c>
      <c r="B146">
        <v>2018</v>
      </c>
      <c r="C146">
        <v>49</v>
      </c>
      <c r="D146">
        <v>2.3585000000000003</v>
      </c>
      <c r="E146">
        <v>2.5780079365079365</v>
      </c>
      <c r="G146">
        <f t="shared" si="16"/>
        <v>2.4682539682539684</v>
      </c>
    </row>
    <row r="147" spans="1:7" x14ac:dyDescent="0.2">
      <c r="A147" t="s">
        <v>57</v>
      </c>
      <c r="B147">
        <v>2018</v>
      </c>
      <c r="C147">
        <v>50</v>
      </c>
      <c r="D147">
        <v>2.1737500000000001</v>
      </c>
      <c r="E147">
        <v>2.5606428571428537</v>
      </c>
      <c r="G147">
        <f t="shared" si="16"/>
        <v>2.3671964285714271</v>
      </c>
    </row>
    <row r="148" spans="1:7" x14ac:dyDescent="0.2">
      <c r="A148" t="s">
        <v>57</v>
      </c>
      <c r="B148">
        <v>2018</v>
      </c>
      <c r="C148">
        <v>51</v>
      </c>
      <c r="D148">
        <v>2.0794999999999999</v>
      </c>
      <c r="E148">
        <v>2.2551825396825427</v>
      </c>
      <c r="G148">
        <f t="shared" si="16"/>
        <v>2.1673412698412715</v>
      </c>
    </row>
    <row r="149" spans="1:7" x14ac:dyDescent="0.2">
      <c r="A149" t="s">
        <v>57</v>
      </c>
      <c r="B149">
        <v>2018</v>
      </c>
      <c r="C149">
        <v>52</v>
      </c>
      <c r="D149">
        <v>2.18425</v>
      </c>
      <c r="E149">
        <v>2.0336111111111119</v>
      </c>
      <c r="G149">
        <f t="shared" si="16"/>
        <v>2.1089305555555562</v>
      </c>
    </row>
    <row r="150" spans="1:7" x14ac:dyDescent="0.2">
      <c r="A150" t="s">
        <v>57</v>
      </c>
      <c r="B150">
        <v>2018</v>
      </c>
      <c r="C150">
        <v>53</v>
      </c>
      <c r="D150">
        <v>2.2785000000000002</v>
      </c>
      <c r="E150">
        <v>2.1294880952380972</v>
      </c>
      <c r="G150">
        <f t="shared" si="16"/>
        <v>2.2039940476190489</v>
      </c>
    </row>
    <row r="151" spans="1:7" x14ac:dyDescent="0.2">
      <c r="A151" t="s">
        <v>57</v>
      </c>
      <c r="B151">
        <v>2018</v>
      </c>
      <c r="C151">
        <v>54</v>
      </c>
      <c r="D151">
        <v>2.0754999999999999</v>
      </c>
      <c r="E151">
        <v>2.3210992063492077</v>
      </c>
      <c r="G151">
        <f t="shared" si="16"/>
        <v>2.198299603174604</v>
      </c>
    </row>
    <row r="152" spans="1:7" x14ac:dyDescent="0.2">
      <c r="A152" t="s">
        <v>57</v>
      </c>
      <c r="B152">
        <v>2018</v>
      </c>
      <c r="C152">
        <v>55</v>
      </c>
      <c r="D152">
        <v>1.8867499999999999</v>
      </c>
      <c r="E152">
        <v>2.2404206349206359</v>
      </c>
      <c r="G152">
        <f t="shared" si="16"/>
        <v>2.0635853174603178</v>
      </c>
    </row>
    <row r="153" spans="1:7" x14ac:dyDescent="0.2">
      <c r="A153" t="s">
        <v>57</v>
      </c>
      <c r="B153">
        <v>2018</v>
      </c>
      <c r="C153">
        <v>56</v>
      </c>
      <c r="D153">
        <v>1.7925</v>
      </c>
      <c r="E153">
        <v>2.1136904761904778</v>
      </c>
      <c r="G153">
        <f t="shared" si="16"/>
        <v>1.9530952380952389</v>
      </c>
    </row>
    <row r="154" spans="1:7" x14ac:dyDescent="0.2">
      <c r="A154" t="s">
        <v>57</v>
      </c>
      <c r="B154">
        <v>2018</v>
      </c>
      <c r="C154">
        <v>57</v>
      </c>
      <c r="D154">
        <v>2.2642500000000001</v>
      </c>
      <c r="E154">
        <v>2.0780000000000021</v>
      </c>
      <c r="G154">
        <f t="shared" si="16"/>
        <v>2.1711250000000009</v>
      </c>
    </row>
    <row r="155" spans="1:7" x14ac:dyDescent="0.2">
      <c r="A155" t="s">
        <v>57</v>
      </c>
      <c r="B155">
        <v>2018</v>
      </c>
      <c r="C155">
        <v>58</v>
      </c>
      <c r="D155">
        <v>3.5847499999999997</v>
      </c>
      <c r="E155">
        <v>2.5965793650793647</v>
      </c>
      <c r="G155">
        <f t="shared" si="16"/>
        <v>3.090664682539682</v>
      </c>
    </row>
    <row r="180" spans="2:10" x14ac:dyDescent="0.2">
      <c r="B180" t="s">
        <v>69</v>
      </c>
      <c r="D180" t="s">
        <v>70</v>
      </c>
      <c r="E180" t="s">
        <v>69</v>
      </c>
      <c r="F180" t="s">
        <v>71</v>
      </c>
      <c r="H180" t="s">
        <v>72</v>
      </c>
      <c r="J180">
        <v>1</v>
      </c>
    </row>
    <row r="181" spans="2:10" x14ac:dyDescent="0.2">
      <c r="B181">
        <v>1</v>
      </c>
      <c r="C181">
        <v>5.39975</v>
      </c>
      <c r="D181">
        <v>24</v>
      </c>
      <c r="E181">
        <v>1</v>
      </c>
      <c r="F181">
        <f>VLOOKUP(E181,$B$181:$C$286,2)</f>
        <v>5.39975</v>
      </c>
      <c r="G181">
        <f>INT(((ROW(G1)-1)/14)+1)</f>
        <v>1</v>
      </c>
      <c r="H181">
        <f>AVERAGEIF($G$181:$G$3834, J180, $F$181:$F$3834)</f>
        <v>5.3997499999999983</v>
      </c>
      <c r="J181">
        <v>2</v>
      </c>
    </row>
    <row r="182" spans="2:10" x14ac:dyDescent="0.2">
      <c r="B182">
        <f>B181+D181</f>
        <v>25</v>
      </c>
      <c r="C182">
        <v>6.0255000000000001</v>
      </c>
      <c r="D182">
        <v>24</v>
      </c>
      <c r="E182">
        <v>2</v>
      </c>
      <c r="F182">
        <f t="shared" ref="F182:F245" si="17">VLOOKUP(E182,$B$181:$C$286,2)</f>
        <v>5.39975</v>
      </c>
      <c r="G182">
        <f t="shared" ref="G182:G245" si="18">INT(((ROW(G2)-1)/14)+1)</f>
        <v>1</v>
      </c>
      <c r="H182">
        <f t="shared" ref="H182:H238" si="19">AVERAGEIF($G$181:$G$3834, J181, $F$181:$F$3834)</f>
        <v>5.5785357142857128</v>
      </c>
      <c r="J182">
        <v>3</v>
      </c>
    </row>
    <row r="183" spans="2:10" x14ac:dyDescent="0.2">
      <c r="B183">
        <f>B182+D182</f>
        <v>49</v>
      </c>
      <c r="C183">
        <v>5.0412499999999998</v>
      </c>
      <c r="D183">
        <v>24</v>
      </c>
      <c r="E183">
        <v>3</v>
      </c>
      <c r="F183">
        <f t="shared" si="17"/>
        <v>5.39975</v>
      </c>
      <c r="G183">
        <f t="shared" si="18"/>
        <v>1</v>
      </c>
      <c r="H183">
        <f t="shared" si="19"/>
        <v>6.0254999999999992</v>
      </c>
      <c r="J183">
        <v>4</v>
      </c>
    </row>
    <row r="184" spans="2:10" x14ac:dyDescent="0.2">
      <c r="B184">
        <f t="shared" ref="B184:B247" si="20">B183+D183</f>
        <v>73</v>
      </c>
      <c r="C184">
        <v>3.7385000000000002</v>
      </c>
      <c r="D184">
        <v>24</v>
      </c>
      <c r="E184">
        <v>4</v>
      </c>
      <c r="F184">
        <f t="shared" si="17"/>
        <v>5.39975</v>
      </c>
      <c r="G184">
        <f t="shared" si="18"/>
        <v>1</v>
      </c>
      <c r="H184">
        <f t="shared" si="19"/>
        <v>5.4630714285714292</v>
      </c>
      <c r="J184">
        <v>5</v>
      </c>
    </row>
    <row r="185" spans="2:10" x14ac:dyDescent="0.2">
      <c r="B185">
        <f t="shared" si="20"/>
        <v>97</v>
      </c>
      <c r="C185">
        <v>2.8795000000000002</v>
      </c>
      <c r="D185">
        <v>24</v>
      </c>
      <c r="E185">
        <v>5</v>
      </c>
      <c r="F185">
        <f t="shared" si="17"/>
        <v>5.39975</v>
      </c>
      <c r="G185">
        <f t="shared" si="18"/>
        <v>1</v>
      </c>
      <c r="H185">
        <f t="shared" si="19"/>
        <v>5.0412499999999989</v>
      </c>
      <c r="J185">
        <v>6</v>
      </c>
    </row>
    <row r="186" spans="2:10" x14ac:dyDescent="0.2">
      <c r="B186">
        <f t="shared" si="20"/>
        <v>121</v>
      </c>
      <c r="C186">
        <v>2.2402499999999996</v>
      </c>
      <c r="D186">
        <v>24</v>
      </c>
      <c r="E186">
        <v>6</v>
      </c>
      <c r="F186">
        <f t="shared" si="17"/>
        <v>5.39975</v>
      </c>
      <c r="G186">
        <f t="shared" si="18"/>
        <v>1</v>
      </c>
      <c r="H186">
        <f t="shared" si="19"/>
        <v>3.9246071428571443</v>
      </c>
      <c r="J186">
        <v>7</v>
      </c>
    </row>
    <row r="187" spans="2:10" x14ac:dyDescent="0.2">
      <c r="B187">
        <f t="shared" si="20"/>
        <v>145</v>
      </c>
      <c r="C187">
        <v>1.8187500000000001</v>
      </c>
      <c r="D187">
        <v>24</v>
      </c>
      <c r="E187">
        <v>7</v>
      </c>
      <c r="F187">
        <f t="shared" si="17"/>
        <v>5.39975</v>
      </c>
      <c r="G187">
        <f t="shared" si="18"/>
        <v>1</v>
      </c>
      <c r="H187">
        <f t="shared" si="19"/>
        <v>3.6157857142857153</v>
      </c>
      <c r="J187">
        <v>8</v>
      </c>
    </row>
    <row r="188" spans="2:10" x14ac:dyDescent="0.2">
      <c r="B188">
        <f t="shared" si="20"/>
        <v>169</v>
      </c>
      <c r="C188">
        <v>1.1587499999999999</v>
      </c>
      <c r="D188">
        <v>24</v>
      </c>
      <c r="E188">
        <v>8</v>
      </c>
      <c r="F188">
        <f t="shared" si="17"/>
        <v>5.39975</v>
      </c>
      <c r="G188">
        <f t="shared" si="18"/>
        <v>1</v>
      </c>
      <c r="H188">
        <f t="shared" si="19"/>
        <v>2.8795000000000002</v>
      </c>
      <c r="J188">
        <v>9</v>
      </c>
    </row>
    <row r="189" spans="2:10" x14ac:dyDescent="0.2">
      <c r="B189">
        <f t="shared" si="20"/>
        <v>193</v>
      </c>
      <c r="C189">
        <v>1.02</v>
      </c>
      <c r="D189">
        <v>24</v>
      </c>
      <c r="E189">
        <v>9</v>
      </c>
      <c r="F189">
        <f t="shared" si="17"/>
        <v>5.39975</v>
      </c>
      <c r="G189">
        <f t="shared" si="18"/>
        <v>1</v>
      </c>
      <c r="H189">
        <f t="shared" si="19"/>
        <v>2.6055357142857147</v>
      </c>
      <c r="J189">
        <v>10</v>
      </c>
    </row>
    <row r="190" spans="2:10" x14ac:dyDescent="0.2">
      <c r="B190">
        <f t="shared" si="20"/>
        <v>217</v>
      </c>
      <c r="C190">
        <v>1.0375000000000001</v>
      </c>
      <c r="D190">
        <v>24</v>
      </c>
      <c r="E190">
        <v>10</v>
      </c>
      <c r="F190">
        <f t="shared" si="17"/>
        <v>5.39975</v>
      </c>
      <c r="G190">
        <f t="shared" si="18"/>
        <v>1</v>
      </c>
      <c r="H190">
        <f t="shared" si="19"/>
        <v>2.2402499999999996</v>
      </c>
      <c r="J190">
        <v>11</v>
      </c>
    </row>
    <row r="191" spans="2:10" x14ac:dyDescent="0.2">
      <c r="B191">
        <f t="shared" si="20"/>
        <v>241</v>
      </c>
      <c r="C191">
        <v>0.91125</v>
      </c>
      <c r="D191">
        <v>24</v>
      </c>
      <c r="E191">
        <v>11</v>
      </c>
      <c r="F191">
        <f t="shared" si="17"/>
        <v>5.39975</v>
      </c>
      <c r="G191">
        <f t="shared" si="18"/>
        <v>1</v>
      </c>
      <c r="H191">
        <f t="shared" si="19"/>
        <v>1.9391785714285719</v>
      </c>
      <c r="J191">
        <v>12</v>
      </c>
    </row>
    <row r="192" spans="2:10" x14ac:dyDescent="0.2">
      <c r="B192">
        <f t="shared" si="20"/>
        <v>265</v>
      </c>
      <c r="C192">
        <v>1.3090000000000002</v>
      </c>
      <c r="D192">
        <v>24</v>
      </c>
      <c r="E192">
        <v>12</v>
      </c>
      <c r="F192">
        <f t="shared" si="17"/>
        <v>5.39975</v>
      </c>
      <c r="G192">
        <f t="shared" si="18"/>
        <v>1</v>
      </c>
      <c r="H192">
        <f t="shared" si="19"/>
        <v>1.8187500000000003</v>
      </c>
      <c r="J192">
        <v>13</v>
      </c>
    </row>
    <row r="193" spans="2:10" x14ac:dyDescent="0.2">
      <c r="B193">
        <f t="shared" si="20"/>
        <v>289</v>
      </c>
      <c r="C193">
        <v>1.4352499999999999</v>
      </c>
      <c r="D193">
        <v>24</v>
      </c>
      <c r="E193">
        <v>13</v>
      </c>
      <c r="F193">
        <f t="shared" si="17"/>
        <v>5.39975</v>
      </c>
      <c r="G193">
        <f t="shared" si="18"/>
        <v>1</v>
      </c>
      <c r="H193">
        <f t="shared" si="19"/>
        <v>1.1587499999999997</v>
      </c>
      <c r="J193">
        <v>14</v>
      </c>
    </row>
    <row r="194" spans="2:10" x14ac:dyDescent="0.2">
      <c r="B194">
        <f t="shared" si="20"/>
        <v>313</v>
      </c>
      <c r="C194">
        <v>1.3447499999999999</v>
      </c>
      <c r="D194">
        <v>24</v>
      </c>
      <c r="E194">
        <v>14</v>
      </c>
      <c r="F194">
        <f t="shared" si="17"/>
        <v>5.39975</v>
      </c>
      <c r="G194">
        <f t="shared" si="18"/>
        <v>1</v>
      </c>
      <c r="H194">
        <f t="shared" si="19"/>
        <v>1.1191071428571424</v>
      </c>
      <c r="J194">
        <v>15</v>
      </c>
    </row>
    <row r="195" spans="2:10" x14ac:dyDescent="0.2">
      <c r="B195">
        <f t="shared" si="20"/>
        <v>337</v>
      </c>
      <c r="D195">
        <v>24</v>
      </c>
      <c r="E195">
        <v>15</v>
      </c>
      <c r="F195">
        <f t="shared" si="17"/>
        <v>5.39975</v>
      </c>
      <c r="G195">
        <f t="shared" si="18"/>
        <v>2</v>
      </c>
      <c r="H195">
        <f t="shared" si="19"/>
        <v>1.0199999999999998</v>
      </c>
      <c r="J195">
        <v>16</v>
      </c>
    </row>
    <row r="196" spans="2:10" x14ac:dyDescent="0.2">
      <c r="B196">
        <f t="shared" si="20"/>
        <v>361</v>
      </c>
      <c r="D196">
        <v>24</v>
      </c>
      <c r="E196">
        <v>16</v>
      </c>
      <c r="F196">
        <f t="shared" si="17"/>
        <v>5.39975</v>
      </c>
      <c r="G196">
        <f t="shared" si="18"/>
        <v>2</v>
      </c>
      <c r="H196">
        <f t="shared" si="19"/>
        <v>1.0299999999999998</v>
      </c>
      <c r="J196">
        <v>17</v>
      </c>
    </row>
    <row r="197" spans="2:10" x14ac:dyDescent="0.2">
      <c r="B197">
        <f t="shared" si="20"/>
        <v>385</v>
      </c>
      <c r="D197">
        <v>24</v>
      </c>
      <c r="E197">
        <v>17</v>
      </c>
      <c r="F197">
        <f t="shared" si="17"/>
        <v>5.39975</v>
      </c>
      <c r="G197">
        <f t="shared" si="18"/>
        <v>2</v>
      </c>
      <c r="H197">
        <f t="shared" si="19"/>
        <v>1.0374999999999999</v>
      </c>
      <c r="J197">
        <v>18</v>
      </c>
    </row>
    <row r="198" spans="2:10" x14ac:dyDescent="0.2">
      <c r="B198">
        <f t="shared" si="20"/>
        <v>409</v>
      </c>
      <c r="D198">
        <v>24</v>
      </c>
      <c r="E198">
        <v>18</v>
      </c>
      <c r="F198">
        <f t="shared" si="17"/>
        <v>5.39975</v>
      </c>
      <c r="G198">
        <f t="shared" si="18"/>
        <v>2</v>
      </c>
      <c r="H198">
        <f t="shared" si="19"/>
        <v>0.92928571428571449</v>
      </c>
      <c r="J198">
        <v>19</v>
      </c>
    </row>
    <row r="199" spans="2:10" x14ac:dyDescent="0.2">
      <c r="B199">
        <f t="shared" si="20"/>
        <v>433</v>
      </c>
      <c r="D199">
        <v>24</v>
      </c>
      <c r="E199">
        <v>19</v>
      </c>
      <c r="F199">
        <f t="shared" si="17"/>
        <v>5.39975</v>
      </c>
      <c r="G199">
        <f t="shared" si="18"/>
        <v>2</v>
      </c>
      <c r="H199">
        <f t="shared" si="19"/>
        <v>0.96807142857142892</v>
      </c>
      <c r="J199">
        <v>20</v>
      </c>
    </row>
    <row r="200" spans="2:10" x14ac:dyDescent="0.2">
      <c r="B200">
        <f t="shared" si="20"/>
        <v>457</v>
      </c>
      <c r="D200">
        <v>24</v>
      </c>
      <c r="E200">
        <v>20</v>
      </c>
      <c r="F200">
        <f t="shared" si="17"/>
        <v>5.39975</v>
      </c>
      <c r="G200">
        <f t="shared" si="18"/>
        <v>2</v>
      </c>
      <c r="H200">
        <f t="shared" si="19"/>
        <v>1.3090000000000006</v>
      </c>
      <c r="J200">
        <v>21</v>
      </c>
    </row>
    <row r="201" spans="2:10" x14ac:dyDescent="0.2">
      <c r="B201">
        <f t="shared" si="20"/>
        <v>481</v>
      </c>
      <c r="D201">
        <v>24</v>
      </c>
      <c r="E201">
        <v>21</v>
      </c>
      <c r="F201">
        <f t="shared" si="17"/>
        <v>5.39975</v>
      </c>
      <c r="G201">
        <f t="shared" si="18"/>
        <v>2</v>
      </c>
      <c r="H201">
        <f t="shared" si="19"/>
        <v>1.3631071428571429</v>
      </c>
      <c r="J201">
        <v>22</v>
      </c>
    </row>
    <row r="202" spans="2:10" x14ac:dyDescent="0.2">
      <c r="B202">
        <f t="shared" si="20"/>
        <v>505</v>
      </c>
      <c r="D202">
        <v>24</v>
      </c>
      <c r="E202">
        <v>22</v>
      </c>
      <c r="F202">
        <f t="shared" si="17"/>
        <v>5.39975</v>
      </c>
      <c r="G202">
        <f t="shared" si="18"/>
        <v>2</v>
      </c>
      <c r="H202">
        <f t="shared" si="19"/>
        <v>1.4352499999999999</v>
      </c>
      <c r="J202">
        <v>23</v>
      </c>
    </row>
    <row r="203" spans="2:10" x14ac:dyDescent="0.2">
      <c r="B203">
        <f t="shared" si="20"/>
        <v>529</v>
      </c>
      <c r="D203">
        <v>24</v>
      </c>
      <c r="E203">
        <v>23</v>
      </c>
      <c r="F203">
        <f t="shared" si="17"/>
        <v>5.39975</v>
      </c>
      <c r="G203">
        <f t="shared" si="18"/>
        <v>2</v>
      </c>
      <c r="H203">
        <f t="shared" si="19"/>
        <v>1.3706071428571427</v>
      </c>
      <c r="J203">
        <v>24</v>
      </c>
    </row>
    <row r="204" spans="2:10" x14ac:dyDescent="0.2">
      <c r="B204">
        <f t="shared" si="20"/>
        <v>553</v>
      </c>
      <c r="D204">
        <v>24</v>
      </c>
      <c r="E204">
        <v>24</v>
      </c>
      <c r="F204">
        <f t="shared" si="17"/>
        <v>5.39975</v>
      </c>
      <c r="G204">
        <f t="shared" si="18"/>
        <v>2</v>
      </c>
      <c r="H204">
        <f t="shared" si="19"/>
        <v>1.3447499999999999</v>
      </c>
      <c r="J204">
        <v>25</v>
      </c>
    </row>
    <row r="205" spans="2:10" x14ac:dyDescent="0.2">
      <c r="B205">
        <f t="shared" si="20"/>
        <v>577</v>
      </c>
      <c r="D205">
        <v>24</v>
      </c>
      <c r="E205">
        <v>25</v>
      </c>
      <c r="F205">
        <f t="shared" si="17"/>
        <v>6.0255000000000001</v>
      </c>
      <c r="G205">
        <f t="shared" si="18"/>
        <v>2</v>
      </c>
      <c r="H205" t="e">
        <f t="shared" si="19"/>
        <v>#DIV/0!</v>
      </c>
      <c r="J205">
        <v>26</v>
      </c>
    </row>
    <row r="206" spans="2:10" x14ac:dyDescent="0.2">
      <c r="B206">
        <f t="shared" si="20"/>
        <v>601</v>
      </c>
      <c r="D206">
        <v>24</v>
      </c>
      <c r="E206">
        <v>26</v>
      </c>
      <c r="F206">
        <f t="shared" si="17"/>
        <v>6.0255000000000001</v>
      </c>
      <c r="G206">
        <f t="shared" si="18"/>
        <v>2</v>
      </c>
      <c r="H206" t="e">
        <f t="shared" si="19"/>
        <v>#DIV/0!</v>
      </c>
      <c r="J206">
        <v>27</v>
      </c>
    </row>
    <row r="207" spans="2:10" x14ac:dyDescent="0.2">
      <c r="B207">
        <f t="shared" si="20"/>
        <v>625</v>
      </c>
      <c r="D207">
        <v>24</v>
      </c>
      <c r="E207">
        <v>27</v>
      </c>
      <c r="F207">
        <f t="shared" si="17"/>
        <v>6.0255000000000001</v>
      </c>
      <c r="G207">
        <f t="shared" si="18"/>
        <v>2</v>
      </c>
      <c r="H207" t="e">
        <f t="shared" si="19"/>
        <v>#DIV/0!</v>
      </c>
      <c r="J207">
        <v>28</v>
      </c>
    </row>
    <row r="208" spans="2:10" x14ac:dyDescent="0.2">
      <c r="B208">
        <f t="shared" si="20"/>
        <v>649</v>
      </c>
      <c r="D208">
        <v>24</v>
      </c>
      <c r="E208">
        <v>28</v>
      </c>
      <c r="F208">
        <f t="shared" si="17"/>
        <v>6.0255000000000001</v>
      </c>
      <c r="G208">
        <f t="shared" si="18"/>
        <v>2</v>
      </c>
      <c r="H208" t="e">
        <f t="shared" si="19"/>
        <v>#DIV/0!</v>
      </c>
      <c r="J208">
        <v>29</v>
      </c>
    </row>
    <row r="209" spans="2:10" x14ac:dyDescent="0.2">
      <c r="B209">
        <f t="shared" si="20"/>
        <v>673</v>
      </c>
      <c r="D209">
        <v>24</v>
      </c>
      <c r="E209">
        <v>29</v>
      </c>
      <c r="F209">
        <f t="shared" si="17"/>
        <v>6.0255000000000001</v>
      </c>
      <c r="G209">
        <f t="shared" si="18"/>
        <v>3</v>
      </c>
      <c r="H209" t="e">
        <f t="shared" si="19"/>
        <v>#DIV/0!</v>
      </c>
      <c r="J209">
        <v>30</v>
      </c>
    </row>
    <row r="210" spans="2:10" x14ac:dyDescent="0.2">
      <c r="B210">
        <f t="shared" si="20"/>
        <v>697</v>
      </c>
      <c r="D210">
        <v>24</v>
      </c>
      <c r="E210">
        <v>30</v>
      </c>
      <c r="F210">
        <f t="shared" si="17"/>
        <v>6.0255000000000001</v>
      </c>
      <c r="G210">
        <f t="shared" si="18"/>
        <v>3</v>
      </c>
      <c r="H210" t="e">
        <f t="shared" si="19"/>
        <v>#DIV/0!</v>
      </c>
      <c r="J210">
        <v>31</v>
      </c>
    </row>
    <row r="211" spans="2:10" x14ac:dyDescent="0.2">
      <c r="B211">
        <f t="shared" si="20"/>
        <v>721</v>
      </c>
      <c r="D211">
        <v>24</v>
      </c>
      <c r="E211">
        <v>31</v>
      </c>
      <c r="F211">
        <f t="shared" si="17"/>
        <v>6.0255000000000001</v>
      </c>
      <c r="G211">
        <f t="shared" si="18"/>
        <v>3</v>
      </c>
      <c r="H211" t="e">
        <f t="shared" si="19"/>
        <v>#DIV/0!</v>
      </c>
      <c r="J211">
        <v>32</v>
      </c>
    </row>
    <row r="212" spans="2:10" x14ac:dyDescent="0.2">
      <c r="B212">
        <f t="shared" si="20"/>
        <v>745</v>
      </c>
      <c r="D212">
        <v>24</v>
      </c>
      <c r="E212">
        <v>32</v>
      </c>
      <c r="F212">
        <f t="shared" si="17"/>
        <v>6.0255000000000001</v>
      </c>
      <c r="G212">
        <f t="shared" si="18"/>
        <v>3</v>
      </c>
      <c r="H212" t="e">
        <f t="shared" si="19"/>
        <v>#DIV/0!</v>
      </c>
      <c r="J212">
        <v>33</v>
      </c>
    </row>
    <row r="213" spans="2:10" x14ac:dyDescent="0.2">
      <c r="B213">
        <f t="shared" si="20"/>
        <v>769</v>
      </c>
      <c r="D213">
        <v>24</v>
      </c>
      <c r="E213">
        <v>33</v>
      </c>
      <c r="F213">
        <f t="shared" si="17"/>
        <v>6.0255000000000001</v>
      </c>
      <c r="G213">
        <f t="shared" si="18"/>
        <v>3</v>
      </c>
      <c r="H213" t="e">
        <f t="shared" si="19"/>
        <v>#DIV/0!</v>
      </c>
      <c r="J213">
        <v>34</v>
      </c>
    </row>
    <row r="214" spans="2:10" x14ac:dyDescent="0.2">
      <c r="B214">
        <f t="shared" si="20"/>
        <v>793</v>
      </c>
      <c r="D214">
        <v>24</v>
      </c>
      <c r="E214">
        <v>34</v>
      </c>
      <c r="F214">
        <f t="shared" si="17"/>
        <v>6.0255000000000001</v>
      </c>
      <c r="G214">
        <f t="shared" si="18"/>
        <v>3</v>
      </c>
      <c r="H214" t="e">
        <f t="shared" si="19"/>
        <v>#DIV/0!</v>
      </c>
      <c r="J214">
        <v>35</v>
      </c>
    </row>
    <row r="215" spans="2:10" x14ac:dyDescent="0.2">
      <c r="B215">
        <f t="shared" si="20"/>
        <v>817</v>
      </c>
      <c r="D215">
        <v>24</v>
      </c>
      <c r="E215">
        <v>35</v>
      </c>
      <c r="F215">
        <f t="shared" si="17"/>
        <v>6.0255000000000001</v>
      </c>
      <c r="G215">
        <f t="shared" si="18"/>
        <v>3</v>
      </c>
      <c r="H215" t="e">
        <f t="shared" si="19"/>
        <v>#DIV/0!</v>
      </c>
      <c r="J215">
        <v>36</v>
      </c>
    </row>
    <row r="216" spans="2:10" x14ac:dyDescent="0.2">
      <c r="B216">
        <f t="shared" si="20"/>
        <v>841</v>
      </c>
      <c r="D216">
        <v>24</v>
      </c>
      <c r="E216">
        <v>36</v>
      </c>
      <c r="F216">
        <f t="shared" si="17"/>
        <v>6.0255000000000001</v>
      </c>
      <c r="G216">
        <f t="shared" si="18"/>
        <v>3</v>
      </c>
      <c r="H216" t="e">
        <f t="shared" si="19"/>
        <v>#DIV/0!</v>
      </c>
      <c r="J216">
        <v>37</v>
      </c>
    </row>
    <row r="217" spans="2:10" x14ac:dyDescent="0.2">
      <c r="B217">
        <f t="shared" si="20"/>
        <v>865</v>
      </c>
      <c r="D217">
        <v>24</v>
      </c>
      <c r="E217">
        <v>37</v>
      </c>
      <c r="F217">
        <f t="shared" si="17"/>
        <v>6.0255000000000001</v>
      </c>
      <c r="G217">
        <f t="shared" si="18"/>
        <v>3</v>
      </c>
      <c r="H217" t="e">
        <f t="shared" si="19"/>
        <v>#DIV/0!</v>
      </c>
      <c r="J217">
        <v>38</v>
      </c>
    </row>
    <row r="218" spans="2:10" x14ac:dyDescent="0.2">
      <c r="B218">
        <f t="shared" si="20"/>
        <v>889</v>
      </c>
      <c r="D218">
        <v>24</v>
      </c>
      <c r="E218">
        <v>38</v>
      </c>
      <c r="F218">
        <f t="shared" si="17"/>
        <v>6.0255000000000001</v>
      </c>
      <c r="G218">
        <f t="shared" si="18"/>
        <v>3</v>
      </c>
      <c r="H218" t="e">
        <f t="shared" si="19"/>
        <v>#DIV/0!</v>
      </c>
      <c r="J218">
        <v>39</v>
      </c>
    </row>
    <row r="219" spans="2:10" x14ac:dyDescent="0.2">
      <c r="B219">
        <f t="shared" si="20"/>
        <v>913</v>
      </c>
      <c r="D219">
        <v>24</v>
      </c>
      <c r="E219">
        <v>39</v>
      </c>
      <c r="F219">
        <f t="shared" si="17"/>
        <v>6.0255000000000001</v>
      </c>
      <c r="G219">
        <f t="shared" si="18"/>
        <v>3</v>
      </c>
      <c r="H219" t="e">
        <f t="shared" si="19"/>
        <v>#DIV/0!</v>
      </c>
      <c r="J219">
        <v>40</v>
      </c>
    </row>
    <row r="220" spans="2:10" x14ac:dyDescent="0.2">
      <c r="B220">
        <f t="shared" si="20"/>
        <v>937</v>
      </c>
      <c r="D220">
        <v>24</v>
      </c>
      <c r="E220">
        <v>40</v>
      </c>
      <c r="F220">
        <f t="shared" si="17"/>
        <v>6.0255000000000001</v>
      </c>
      <c r="G220">
        <f t="shared" si="18"/>
        <v>3</v>
      </c>
      <c r="H220" t="e">
        <f t="shared" si="19"/>
        <v>#DIV/0!</v>
      </c>
      <c r="J220">
        <v>41</v>
      </c>
    </row>
    <row r="221" spans="2:10" x14ac:dyDescent="0.2">
      <c r="B221">
        <f t="shared" si="20"/>
        <v>961</v>
      </c>
      <c r="D221">
        <v>24</v>
      </c>
      <c r="E221">
        <v>41</v>
      </c>
      <c r="F221">
        <f t="shared" si="17"/>
        <v>6.0255000000000001</v>
      </c>
      <c r="G221">
        <f t="shared" si="18"/>
        <v>3</v>
      </c>
      <c r="H221" t="e">
        <f t="shared" si="19"/>
        <v>#DIV/0!</v>
      </c>
      <c r="J221">
        <v>42</v>
      </c>
    </row>
    <row r="222" spans="2:10" x14ac:dyDescent="0.2">
      <c r="B222">
        <f t="shared" si="20"/>
        <v>985</v>
      </c>
      <c r="D222">
        <v>24</v>
      </c>
      <c r="E222">
        <v>42</v>
      </c>
      <c r="F222">
        <f t="shared" si="17"/>
        <v>6.0255000000000001</v>
      </c>
      <c r="G222">
        <f t="shared" si="18"/>
        <v>3</v>
      </c>
      <c r="H222" t="e">
        <f t="shared" si="19"/>
        <v>#DIV/0!</v>
      </c>
      <c r="J222">
        <v>43</v>
      </c>
    </row>
    <row r="223" spans="2:10" x14ac:dyDescent="0.2">
      <c r="B223">
        <f t="shared" si="20"/>
        <v>1009</v>
      </c>
      <c r="D223">
        <v>24</v>
      </c>
      <c r="E223">
        <v>43</v>
      </c>
      <c r="F223">
        <f t="shared" si="17"/>
        <v>6.0255000000000001</v>
      </c>
      <c r="G223">
        <f t="shared" si="18"/>
        <v>4</v>
      </c>
      <c r="H223" t="e">
        <f t="shared" si="19"/>
        <v>#DIV/0!</v>
      </c>
      <c r="J223">
        <v>44</v>
      </c>
    </row>
    <row r="224" spans="2:10" x14ac:dyDescent="0.2">
      <c r="B224">
        <f t="shared" si="20"/>
        <v>1033</v>
      </c>
      <c r="D224">
        <v>24</v>
      </c>
      <c r="E224">
        <v>44</v>
      </c>
      <c r="F224">
        <f t="shared" si="17"/>
        <v>6.0255000000000001</v>
      </c>
      <c r="G224">
        <f t="shared" si="18"/>
        <v>4</v>
      </c>
      <c r="H224" t="e">
        <f t="shared" si="19"/>
        <v>#DIV/0!</v>
      </c>
      <c r="J224">
        <v>45</v>
      </c>
    </row>
    <row r="225" spans="2:10" x14ac:dyDescent="0.2">
      <c r="B225">
        <f t="shared" si="20"/>
        <v>1057</v>
      </c>
      <c r="D225">
        <v>24</v>
      </c>
      <c r="E225">
        <v>45</v>
      </c>
      <c r="F225">
        <f t="shared" si="17"/>
        <v>6.0255000000000001</v>
      </c>
      <c r="G225">
        <f t="shared" si="18"/>
        <v>4</v>
      </c>
      <c r="H225" t="e">
        <f t="shared" si="19"/>
        <v>#DIV/0!</v>
      </c>
      <c r="J225">
        <v>46</v>
      </c>
    </row>
    <row r="226" spans="2:10" x14ac:dyDescent="0.2">
      <c r="B226">
        <f t="shared" si="20"/>
        <v>1081</v>
      </c>
      <c r="D226">
        <v>24</v>
      </c>
      <c r="E226">
        <v>46</v>
      </c>
      <c r="F226">
        <f t="shared" si="17"/>
        <v>6.0255000000000001</v>
      </c>
      <c r="G226">
        <f t="shared" si="18"/>
        <v>4</v>
      </c>
      <c r="H226" t="e">
        <f t="shared" si="19"/>
        <v>#DIV/0!</v>
      </c>
      <c r="J226">
        <v>47</v>
      </c>
    </row>
    <row r="227" spans="2:10" x14ac:dyDescent="0.2">
      <c r="B227">
        <f t="shared" si="20"/>
        <v>1105</v>
      </c>
      <c r="D227">
        <v>24</v>
      </c>
      <c r="E227">
        <v>47</v>
      </c>
      <c r="F227">
        <f t="shared" si="17"/>
        <v>6.0255000000000001</v>
      </c>
      <c r="G227">
        <f t="shared" si="18"/>
        <v>4</v>
      </c>
      <c r="H227" t="e">
        <f t="shared" si="19"/>
        <v>#DIV/0!</v>
      </c>
      <c r="J227">
        <v>48</v>
      </c>
    </row>
    <row r="228" spans="2:10" x14ac:dyDescent="0.2">
      <c r="B228">
        <f t="shared" si="20"/>
        <v>1129</v>
      </c>
      <c r="D228">
        <v>24</v>
      </c>
      <c r="E228">
        <v>48</v>
      </c>
      <c r="F228">
        <f t="shared" si="17"/>
        <v>6.0255000000000001</v>
      </c>
      <c r="G228">
        <f t="shared" si="18"/>
        <v>4</v>
      </c>
      <c r="H228" t="e">
        <f t="shared" si="19"/>
        <v>#DIV/0!</v>
      </c>
      <c r="J228">
        <v>49</v>
      </c>
    </row>
    <row r="229" spans="2:10" x14ac:dyDescent="0.2">
      <c r="B229">
        <f t="shared" si="20"/>
        <v>1153</v>
      </c>
      <c r="D229">
        <v>24</v>
      </c>
      <c r="E229">
        <v>49</v>
      </c>
      <c r="F229">
        <f t="shared" si="17"/>
        <v>5.0412499999999998</v>
      </c>
      <c r="G229">
        <f t="shared" si="18"/>
        <v>4</v>
      </c>
      <c r="H229" t="e">
        <f t="shared" si="19"/>
        <v>#DIV/0!</v>
      </c>
      <c r="J229">
        <v>50</v>
      </c>
    </row>
    <row r="230" spans="2:10" x14ac:dyDescent="0.2">
      <c r="B230">
        <f t="shared" si="20"/>
        <v>1177</v>
      </c>
      <c r="D230">
        <v>24</v>
      </c>
      <c r="E230">
        <v>50</v>
      </c>
      <c r="F230">
        <f t="shared" si="17"/>
        <v>5.0412499999999998</v>
      </c>
      <c r="G230">
        <f t="shared" si="18"/>
        <v>4</v>
      </c>
      <c r="H230" t="e">
        <f t="shared" si="19"/>
        <v>#DIV/0!</v>
      </c>
      <c r="J230">
        <v>51</v>
      </c>
    </row>
    <row r="231" spans="2:10" x14ac:dyDescent="0.2">
      <c r="B231">
        <f t="shared" si="20"/>
        <v>1201</v>
      </c>
      <c r="D231">
        <v>24</v>
      </c>
      <c r="E231">
        <v>51</v>
      </c>
      <c r="F231">
        <f t="shared" si="17"/>
        <v>5.0412499999999998</v>
      </c>
      <c r="G231">
        <f t="shared" si="18"/>
        <v>4</v>
      </c>
      <c r="H231" t="e">
        <f t="shared" si="19"/>
        <v>#DIV/0!</v>
      </c>
      <c r="J231">
        <v>52</v>
      </c>
    </row>
    <row r="232" spans="2:10" x14ac:dyDescent="0.2">
      <c r="B232">
        <f t="shared" si="20"/>
        <v>1225</v>
      </c>
      <c r="D232">
        <v>24</v>
      </c>
      <c r="E232">
        <v>52</v>
      </c>
      <c r="F232">
        <f t="shared" si="17"/>
        <v>5.0412499999999998</v>
      </c>
      <c r="G232">
        <f t="shared" si="18"/>
        <v>4</v>
      </c>
      <c r="H232" t="e">
        <f t="shared" si="19"/>
        <v>#DIV/0!</v>
      </c>
      <c r="J232">
        <v>53</v>
      </c>
    </row>
    <row r="233" spans="2:10" x14ac:dyDescent="0.2">
      <c r="B233">
        <f t="shared" si="20"/>
        <v>1249</v>
      </c>
      <c r="D233">
        <v>24</v>
      </c>
      <c r="E233">
        <v>53</v>
      </c>
      <c r="F233">
        <f t="shared" si="17"/>
        <v>5.0412499999999998</v>
      </c>
      <c r="G233">
        <f t="shared" si="18"/>
        <v>4</v>
      </c>
      <c r="H233" t="e">
        <f t="shared" si="19"/>
        <v>#DIV/0!</v>
      </c>
      <c r="J233">
        <v>54</v>
      </c>
    </row>
    <row r="234" spans="2:10" x14ac:dyDescent="0.2">
      <c r="B234">
        <f t="shared" si="20"/>
        <v>1273</v>
      </c>
      <c r="D234">
        <v>24</v>
      </c>
      <c r="E234">
        <v>54</v>
      </c>
      <c r="F234">
        <f t="shared" si="17"/>
        <v>5.0412499999999998</v>
      </c>
      <c r="G234">
        <f t="shared" si="18"/>
        <v>4</v>
      </c>
      <c r="H234" t="e">
        <f t="shared" si="19"/>
        <v>#DIV/0!</v>
      </c>
      <c r="J234">
        <v>55</v>
      </c>
    </row>
    <row r="235" spans="2:10" x14ac:dyDescent="0.2">
      <c r="B235">
        <f t="shared" si="20"/>
        <v>1297</v>
      </c>
      <c r="D235">
        <v>24</v>
      </c>
      <c r="E235">
        <v>55</v>
      </c>
      <c r="F235">
        <f t="shared" si="17"/>
        <v>5.0412499999999998</v>
      </c>
      <c r="G235">
        <f t="shared" si="18"/>
        <v>4</v>
      </c>
      <c r="H235" t="e">
        <f t="shared" si="19"/>
        <v>#DIV/0!</v>
      </c>
      <c r="J235">
        <v>56</v>
      </c>
    </row>
    <row r="236" spans="2:10" x14ac:dyDescent="0.2">
      <c r="B236">
        <f t="shared" si="20"/>
        <v>1321</v>
      </c>
      <c r="D236">
        <v>24</v>
      </c>
      <c r="E236">
        <v>56</v>
      </c>
      <c r="F236">
        <f t="shared" si="17"/>
        <v>5.0412499999999998</v>
      </c>
      <c r="G236">
        <f t="shared" si="18"/>
        <v>4</v>
      </c>
      <c r="H236" t="e">
        <f t="shared" si="19"/>
        <v>#DIV/0!</v>
      </c>
      <c r="J236">
        <v>57</v>
      </c>
    </row>
    <row r="237" spans="2:10" x14ac:dyDescent="0.2">
      <c r="B237">
        <f t="shared" si="20"/>
        <v>1345</v>
      </c>
      <c r="D237">
        <v>24</v>
      </c>
      <c r="E237">
        <v>57</v>
      </c>
      <c r="F237">
        <f t="shared" si="17"/>
        <v>5.0412499999999998</v>
      </c>
      <c r="G237">
        <f t="shared" si="18"/>
        <v>5</v>
      </c>
      <c r="H237" t="e">
        <f t="shared" si="19"/>
        <v>#DIV/0!</v>
      </c>
      <c r="J237">
        <v>58</v>
      </c>
    </row>
    <row r="238" spans="2:10" x14ac:dyDescent="0.2">
      <c r="B238">
        <f t="shared" si="20"/>
        <v>1369</v>
      </c>
      <c r="D238">
        <v>24</v>
      </c>
      <c r="E238">
        <v>58</v>
      </c>
      <c r="F238">
        <f t="shared" si="17"/>
        <v>5.0412499999999998</v>
      </c>
      <c r="G238">
        <f t="shared" si="18"/>
        <v>5</v>
      </c>
      <c r="H238" t="e">
        <f t="shared" si="19"/>
        <v>#DIV/0!</v>
      </c>
    </row>
    <row r="239" spans="2:10" x14ac:dyDescent="0.2">
      <c r="B239">
        <f t="shared" si="20"/>
        <v>1393</v>
      </c>
      <c r="D239">
        <v>24</v>
      </c>
      <c r="E239">
        <v>59</v>
      </c>
      <c r="F239">
        <f t="shared" si="17"/>
        <v>5.0412499999999998</v>
      </c>
      <c r="G239">
        <f t="shared" si="18"/>
        <v>5</v>
      </c>
    </row>
    <row r="240" spans="2:10" x14ac:dyDescent="0.2">
      <c r="B240">
        <f t="shared" si="20"/>
        <v>1417</v>
      </c>
      <c r="D240">
        <v>24</v>
      </c>
      <c r="E240">
        <v>60</v>
      </c>
      <c r="F240">
        <f t="shared" si="17"/>
        <v>5.0412499999999998</v>
      </c>
      <c r="G240">
        <f t="shared" si="18"/>
        <v>5</v>
      </c>
    </row>
    <row r="241" spans="2:7" x14ac:dyDescent="0.2">
      <c r="B241">
        <f t="shared" si="20"/>
        <v>1441</v>
      </c>
      <c r="D241">
        <v>24</v>
      </c>
      <c r="E241">
        <v>61</v>
      </c>
      <c r="F241">
        <f t="shared" si="17"/>
        <v>5.0412499999999998</v>
      </c>
      <c r="G241">
        <f t="shared" si="18"/>
        <v>5</v>
      </c>
    </row>
    <row r="242" spans="2:7" x14ac:dyDescent="0.2">
      <c r="B242">
        <f t="shared" si="20"/>
        <v>1465</v>
      </c>
      <c r="D242">
        <v>24</v>
      </c>
      <c r="E242">
        <v>62</v>
      </c>
      <c r="F242">
        <f t="shared" si="17"/>
        <v>5.0412499999999998</v>
      </c>
      <c r="G242">
        <f t="shared" si="18"/>
        <v>5</v>
      </c>
    </row>
    <row r="243" spans="2:7" x14ac:dyDescent="0.2">
      <c r="B243">
        <f t="shared" si="20"/>
        <v>1489</v>
      </c>
      <c r="D243">
        <v>24</v>
      </c>
      <c r="E243">
        <v>63</v>
      </c>
      <c r="F243">
        <f t="shared" si="17"/>
        <v>5.0412499999999998</v>
      </c>
      <c r="G243">
        <f t="shared" si="18"/>
        <v>5</v>
      </c>
    </row>
    <row r="244" spans="2:7" x14ac:dyDescent="0.2">
      <c r="B244">
        <f t="shared" si="20"/>
        <v>1513</v>
      </c>
      <c r="C244" s="3"/>
      <c r="D244">
        <v>24</v>
      </c>
      <c r="E244">
        <v>64</v>
      </c>
      <c r="F244">
        <f t="shared" si="17"/>
        <v>5.0412499999999998</v>
      </c>
      <c r="G244">
        <f t="shared" si="18"/>
        <v>5</v>
      </c>
    </row>
    <row r="245" spans="2:7" x14ac:dyDescent="0.2">
      <c r="B245">
        <f t="shared" si="20"/>
        <v>1537</v>
      </c>
      <c r="C245" s="3"/>
      <c r="D245">
        <v>24</v>
      </c>
      <c r="E245">
        <v>65</v>
      </c>
      <c r="F245">
        <f t="shared" si="17"/>
        <v>5.0412499999999998</v>
      </c>
      <c r="G245">
        <f t="shared" si="18"/>
        <v>5</v>
      </c>
    </row>
    <row r="246" spans="2:7" x14ac:dyDescent="0.2">
      <c r="B246">
        <f t="shared" si="20"/>
        <v>1561</v>
      </c>
      <c r="C246" s="3"/>
      <c r="D246">
        <v>24</v>
      </c>
      <c r="E246">
        <v>66</v>
      </c>
      <c r="F246">
        <f t="shared" ref="F246:F309" si="21">VLOOKUP(E246,$B$181:$C$286,2)</f>
        <v>5.0412499999999998</v>
      </c>
      <c r="G246">
        <f t="shared" ref="G246:G309" si="22">INT(((ROW(G66)-1)/14)+1)</f>
        <v>5</v>
      </c>
    </row>
    <row r="247" spans="2:7" x14ac:dyDescent="0.2">
      <c r="B247">
        <f t="shared" si="20"/>
        <v>1585</v>
      </c>
      <c r="C247" s="3"/>
      <c r="D247">
        <v>24</v>
      </c>
      <c r="E247">
        <v>67</v>
      </c>
      <c r="F247">
        <f t="shared" si="21"/>
        <v>5.0412499999999998</v>
      </c>
      <c r="G247">
        <f t="shared" si="22"/>
        <v>5</v>
      </c>
    </row>
    <row r="248" spans="2:7" x14ac:dyDescent="0.2">
      <c r="B248">
        <f t="shared" ref="B248:B311" si="23">B247+D247</f>
        <v>1609</v>
      </c>
      <c r="C248" s="3"/>
      <c r="D248">
        <v>24</v>
      </c>
      <c r="E248">
        <v>68</v>
      </c>
      <c r="F248">
        <f t="shared" si="21"/>
        <v>5.0412499999999998</v>
      </c>
      <c r="G248">
        <f t="shared" si="22"/>
        <v>5</v>
      </c>
    </row>
    <row r="249" spans="2:7" x14ac:dyDescent="0.2">
      <c r="B249">
        <f t="shared" si="23"/>
        <v>1633</v>
      </c>
      <c r="C249" s="3"/>
      <c r="D249">
        <v>24</v>
      </c>
      <c r="E249">
        <v>69</v>
      </c>
      <c r="F249">
        <f t="shared" si="21"/>
        <v>5.0412499999999998</v>
      </c>
      <c r="G249">
        <f t="shared" si="22"/>
        <v>5</v>
      </c>
    </row>
    <row r="250" spans="2:7" x14ac:dyDescent="0.2">
      <c r="B250">
        <f t="shared" si="23"/>
        <v>1657</v>
      </c>
      <c r="C250" s="3"/>
      <c r="D250">
        <v>24</v>
      </c>
      <c r="E250">
        <v>70</v>
      </c>
      <c r="F250">
        <f t="shared" si="21"/>
        <v>5.0412499999999998</v>
      </c>
      <c r="G250">
        <f t="shared" si="22"/>
        <v>5</v>
      </c>
    </row>
    <row r="251" spans="2:7" x14ac:dyDescent="0.2">
      <c r="B251">
        <f t="shared" si="23"/>
        <v>1681</v>
      </c>
      <c r="C251" s="3"/>
      <c r="D251">
        <v>24</v>
      </c>
      <c r="E251">
        <v>71</v>
      </c>
      <c r="F251">
        <f t="shared" si="21"/>
        <v>5.0412499999999998</v>
      </c>
      <c r="G251">
        <f t="shared" si="22"/>
        <v>6</v>
      </c>
    </row>
    <row r="252" spans="2:7" x14ac:dyDescent="0.2">
      <c r="B252">
        <f t="shared" si="23"/>
        <v>1705</v>
      </c>
      <c r="C252" s="3"/>
      <c r="D252">
        <v>24</v>
      </c>
      <c r="E252">
        <v>72</v>
      </c>
      <c r="F252">
        <f t="shared" si="21"/>
        <v>5.0412499999999998</v>
      </c>
      <c r="G252">
        <f t="shared" si="22"/>
        <v>6</v>
      </c>
    </row>
    <row r="253" spans="2:7" x14ac:dyDescent="0.2">
      <c r="B253">
        <f t="shared" si="23"/>
        <v>1729</v>
      </c>
      <c r="C253" s="3"/>
      <c r="D253">
        <v>24</v>
      </c>
      <c r="E253">
        <v>73</v>
      </c>
      <c r="F253">
        <f t="shared" si="21"/>
        <v>3.7385000000000002</v>
      </c>
      <c r="G253">
        <f t="shared" si="22"/>
        <v>6</v>
      </c>
    </row>
    <row r="254" spans="2:7" x14ac:dyDescent="0.2">
      <c r="B254">
        <f t="shared" si="23"/>
        <v>1753</v>
      </c>
      <c r="C254" s="3"/>
      <c r="D254">
        <v>24</v>
      </c>
      <c r="E254">
        <v>74</v>
      </c>
      <c r="F254">
        <f t="shared" si="21"/>
        <v>3.7385000000000002</v>
      </c>
      <c r="G254">
        <f t="shared" si="22"/>
        <v>6</v>
      </c>
    </row>
    <row r="255" spans="2:7" x14ac:dyDescent="0.2">
      <c r="B255">
        <f t="shared" si="23"/>
        <v>1777</v>
      </c>
      <c r="C255" s="3"/>
      <c r="D255">
        <v>24</v>
      </c>
      <c r="E255">
        <v>75</v>
      </c>
      <c r="F255">
        <f t="shared" si="21"/>
        <v>3.7385000000000002</v>
      </c>
      <c r="G255">
        <f t="shared" si="22"/>
        <v>6</v>
      </c>
    </row>
    <row r="256" spans="2:7" x14ac:dyDescent="0.2">
      <c r="B256">
        <f t="shared" si="23"/>
        <v>1801</v>
      </c>
      <c r="C256" s="3"/>
      <c r="D256">
        <v>24</v>
      </c>
      <c r="E256">
        <v>76</v>
      </c>
      <c r="F256">
        <f t="shared" si="21"/>
        <v>3.7385000000000002</v>
      </c>
      <c r="G256">
        <f t="shared" si="22"/>
        <v>6</v>
      </c>
    </row>
    <row r="257" spans="2:7" x14ac:dyDescent="0.2">
      <c r="B257">
        <f t="shared" si="23"/>
        <v>1825</v>
      </c>
      <c r="C257" s="3"/>
      <c r="D257">
        <v>24</v>
      </c>
      <c r="E257">
        <v>77</v>
      </c>
      <c r="F257">
        <f t="shared" si="21"/>
        <v>3.7385000000000002</v>
      </c>
      <c r="G257">
        <f t="shared" si="22"/>
        <v>6</v>
      </c>
    </row>
    <row r="258" spans="2:7" x14ac:dyDescent="0.2">
      <c r="B258">
        <f t="shared" si="23"/>
        <v>1849</v>
      </c>
      <c r="C258" s="3"/>
      <c r="D258">
        <v>24</v>
      </c>
      <c r="E258">
        <v>78</v>
      </c>
      <c r="F258">
        <f t="shared" si="21"/>
        <v>3.7385000000000002</v>
      </c>
      <c r="G258">
        <f t="shared" si="22"/>
        <v>6</v>
      </c>
    </row>
    <row r="259" spans="2:7" x14ac:dyDescent="0.2">
      <c r="B259">
        <f t="shared" si="23"/>
        <v>1873</v>
      </c>
      <c r="C259" s="3"/>
      <c r="D259">
        <v>24</v>
      </c>
      <c r="E259">
        <v>79</v>
      </c>
      <c r="F259">
        <f t="shared" si="21"/>
        <v>3.7385000000000002</v>
      </c>
      <c r="G259">
        <f t="shared" si="22"/>
        <v>6</v>
      </c>
    </row>
    <row r="260" spans="2:7" x14ac:dyDescent="0.2">
      <c r="B260">
        <f t="shared" si="23"/>
        <v>1897</v>
      </c>
      <c r="C260" s="3"/>
      <c r="D260">
        <v>24</v>
      </c>
      <c r="E260">
        <v>80</v>
      </c>
      <c r="F260">
        <f t="shared" si="21"/>
        <v>3.7385000000000002</v>
      </c>
      <c r="G260">
        <f t="shared" si="22"/>
        <v>6</v>
      </c>
    </row>
    <row r="261" spans="2:7" x14ac:dyDescent="0.2">
      <c r="B261">
        <f t="shared" si="23"/>
        <v>1921</v>
      </c>
      <c r="C261" s="3"/>
      <c r="D261">
        <v>24</v>
      </c>
      <c r="E261">
        <v>81</v>
      </c>
      <c r="F261">
        <f t="shared" si="21"/>
        <v>3.7385000000000002</v>
      </c>
      <c r="G261">
        <f t="shared" si="22"/>
        <v>6</v>
      </c>
    </row>
    <row r="262" spans="2:7" x14ac:dyDescent="0.2">
      <c r="B262">
        <f t="shared" si="23"/>
        <v>1945</v>
      </c>
      <c r="C262" s="3"/>
      <c r="D262">
        <v>24</v>
      </c>
      <c r="E262">
        <v>82</v>
      </c>
      <c r="F262">
        <f t="shared" si="21"/>
        <v>3.7385000000000002</v>
      </c>
      <c r="G262">
        <f t="shared" si="22"/>
        <v>6</v>
      </c>
    </row>
    <row r="263" spans="2:7" x14ac:dyDescent="0.2">
      <c r="B263">
        <f t="shared" si="23"/>
        <v>1969</v>
      </c>
      <c r="C263" s="3"/>
      <c r="D263">
        <v>24</v>
      </c>
      <c r="E263">
        <v>83</v>
      </c>
      <c r="F263">
        <f t="shared" si="21"/>
        <v>3.7385000000000002</v>
      </c>
      <c r="G263">
        <f t="shared" si="22"/>
        <v>6</v>
      </c>
    </row>
    <row r="264" spans="2:7" x14ac:dyDescent="0.2">
      <c r="B264">
        <f t="shared" si="23"/>
        <v>1993</v>
      </c>
      <c r="C264" s="3"/>
      <c r="D264">
        <v>24</v>
      </c>
      <c r="E264">
        <v>84</v>
      </c>
      <c r="F264">
        <f t="shared" si="21"/>
        <v>3.7385000000000002</v>
      </c>
      <c r="G264">
        <f t="shared" si="22"/>
        <v>6</v>
      </c>
    </row>
    <row r="265" spans="2:7" x14ac:dyDescent="0.2">
      <c r="B265">
        <f>B264+D264</f>
        <v>2017</v>
      </c>
      <c r="C265" s="3"/>
      <c r="D265">
        <v>24</v>
      </c>
      <c r="E265">
        <v>85</v>
      </c>
      <c r="F265">
        <f t="shared" si="21"/>
        <v>3.7385000000000002</v>
      </c>
      <c r="G265">
        <f t="shared" si="22"/>
        <v>7</v>
      </c>
    </row>
    <row r="266" spans="2:7" x14ac:dyDescent="0.2">
      <c r="B266">
        <f t="shared" si="23"/>
        <v>2041</v>
      </c>
      <c r="C266" s="3"/>
      <c r="D266">
        <v>24</v>
      </c>
      <c r="E266">
        <v>86</v>
      </c>
      <c r="F266">
        <f t="shared" si="21"/>
        <v>3.7385000000000002</v>
      </c>
      <c r="G266">
        <f t="shared" si="22"/>
        <v>7</v>
      </c>
    </row>
    <row r="267" spans="2:7" x14ac:dyDescent="0.2">
      <c r="B267">
        <f t="shared" si="23"/>
        <v>2065</v>
      </c>
      <c r="C267" s="3"/>
      <c r="D267">
        <v>24</v>
      </c>
      <c r="E267">
        <v>87</v>
      </c>
      <c r="F267">
        <f t="shared" si="21"/>
        <v>3.7385000000000002</v>
      </c>
      <c r="G267">
        <f t="shared" si="22"/>
        <v>7</v>
      </c>
    </row>
    <row r="268" spans="2:7" x14ac:dyDescent="0.2">
      <c r="B268">
        <f t="shared" si="23"/>
        <v>2089</v>
      </c>
      <c r="C268" s="3"/>
      <c r="D268">
        <v>24</v>
      </c>
      <c r="E268">
        <v>88</v>
      </c>
      <c r="F268">
        <f t="shared" si="21"/>
        <v>3.7385000000000002</v>
      </c>
      <c r="G268">
        <f t="shared" si="22"/>
        <v>7</v>
      </c>
    </row>
    <row r="269" spans="2:7" x14ac:dyDescent="0.2">
      <c r="B269">
        <f t="shared" si="23"/>
        <v>2113</v>
      </c>
      <c r="C269" s="3"/>
      <c r="D269">
        <v>24</v>
      </c>
      <c r="E269">
        <v>89</v>
      </c>
      <c r="F269">
        <f t="shared" si="21"/>
        <v>3.7385000000000002</v>
      </c>
      <c r="G269">
        <f t="shared" si="22"/>
        <v>7</v>
      </c>
    </row>
    <row r="270" spans="2:7" x14ac:dyDescent="0.2">
      <c r="B270">
        <f t="shared" si="23"/>
        <v>2137</v>
      </c>
      <c r="C270" s="3"/>
      <c r="D270">
        <v>24</v>
      </c>
      <c r="E270">
        <v>90</v>
      </c>
      <c r="F270">
        <f t="shared" si="21"/>
        <v>3.7385000000000002</v>
      </c>
      <c r="G270">
        <f t="shared" si="22"/>
        <v>7</v>
      </c>
    </row>
    <row r="271" spans="2:7" x14ac:dyDescent="0.2">
      <c r="B271">
        <f t="shared" si="23"/>
        <v>2161</v>
      </c>
      <c r="C271" s="3"/>
      <c r="D271">
        <v>24</v>
      </c>
      <c r="E271">
        <v>91</v>
      </c>
      <c r="F271">
        <f t="shared" si="21"/>
        <v>3.7385000000000002</v>
      </c>
      <c r="G271">
        <f t="shared" si="22"/>
        <v>7</v>
      </c>
    </row>
    <row r="272" spans="2:7" x14ac:dyDescent="0.2">
      <c r="B272">
        <f t="shared" si="23"/>
        <v>2185</v>
      </c>
      <c r="C272" s="3"/>
      <c r="D272">
        <v>24</v>
      </c>
      <c r="E272">
        <v>92</v>
      </c>
      <c r="F272">
        <f t="shared" si="21"/>
        <v>3.7385000000000002</v>
      </c>
      <c r="G272">
        <f t="shared" si="22"/>
        <v>7</v>
      </c>
    </row>
    <row r="273" spans="2:7" x14ac:dyDescent="0.2">
      <c r="B273">
        <f t="shared" si="23"/>
        <v>2209</v>
      </c>
      <c r="C273" s="3"/>
      <c r="D273">
        <v>24</v>
      </c>
      <c r="E273">
        <v>93</v>
      </c>
      <c r="F273">
        <f t="shared" si="21"/>
        <v>3.7385000000000002</v>
      </c>
      <c r="G273">
        <f t="shared" si="22"/>
        <v>7</v>
      </c>
    </row>
    <row r="274" spans="2:7" x14ac:dyDescent="0.2">
      <c r="B274">
        <f t="shared" si="23"/>
        <v>2233</v>
      </c>
      <c r="C274" s="3"/>
      <c r="D274">
        <v>24</v>
      </c>
      <c r="E274">
        <v>94</v>
      </c>
      <c r="F274">
        <f t="shared" si="21"/>
        <v>3.7385000000000002</v>
      </c>
      <c r="G274">
        <f t="shared" si="22"/>
        <v>7</v>
      </c>
    </row>
    <row r="275" spans="2:7" x14ac:dyDescent="0.2">
      <c r="B275">
        <f t="shared" si="23"/>
        <v>2257</v>
      </c>
      <c r="C275" s="3"/>
      <c r="D275">
        <v>24</v>
      </c>
      <c r="E275">
        <v>95</v>
      </c>
      <c r="F275">
        <f t="shared" si="21"/>
        <v>3.7385000000000002</v>
      </c>
      <c r="G275">
        <f t="shared" si="22"/>
        <v>7</v>
      </c>
    </row>
    <row r="276" spans="2:7" x14ac:dyDescent="0.2">
      <c r="B276">
        <f t="shared" si="23"/>
        <v>2281</v>
      </c>
      <c r="C276" s="3"/>
      <c r="D276">
        <v>24</v>
      </c>
      <c r="E276">
        <v>96</v>
      </c>
      <c r="F276">
        <f t="shared" si="21"/>
        <v>3.7385000000000002</v>
      </c>
      <c r="G276">
        <f t="shared" si="22"/>
        <v>7</v>
      </c>
    </row>
    <row r="277" spans="2:7" x14ac:dyDescent="0.2">
      <c r="B277">
        <f t="shared" si="23"/>
        <v>2305</v>
      </c>
      <c r="C277" s="3"/>
      <c r="D277">
        <v>24</v>
      </c>
      <c r="E277">
        <v>97</v>
      </c>
      <c r="F277">
        <f t="shared" si="21"/>
        <v>2.8795000000000002</v>
      </c>
      <c r="G277">
        <f t="shared" si="22"/>
        <v>7</v>
      </c>
    </row>
    <row r="278" spans="2:7" x14ac:dyDescent="0.2">
      <c r="B278">
        <f t="shared" si="23"/>
        <v>2329</v>
      </c>
      <c r="C278" s="3"/>
      <c r="D278">
        <v>24</v>
      </c>
      <c r="E278">
        <v>98</v>
      </c>
      <c r="F278">
        <f t="shared" si="21"/>
        <v>2.8795000000000002</v>
      </c>
      <c r="G278">
        <f t="shared" si="22"/>
        <v>7</v>
      </c>
    </row>
    <row r="279" spans="2:7" x14ac:dyDescent="0.2">
      <c r="B279">
        <f t="shared" si="23"/>
        <v>2353</v>
      </c>
      <c r="C279" s="3"/>
      <c r="D279">
        <v>24</v>
      </c>
      <c r="E279">
        <v>99</v>
      </c>
      <c r="F279">
        <f t="shared" si="21"/>
        <v>2.8795000000000002</v>
      </c>
      <c r="G279">
        <f t="shared" si="22"/>
        <v>8</v>
      </c>
    </row>
    <row r="280" spans="2:7" x14ac:dyDescent="0.2">
      <c r="B280">
        <f t="shared" si="23"/>
        <v>2377</v>
      </c>
      <c r="C280" s="3"/>
      <c r="D280">
        <v>24</v>
      </c>
      <c r="E280">
        <v>100</v>
      </c>
      <c r="F280">
        <f t="shared" si="21"/>
        <v>2.8795000000000002</v>
      </c>
      <c r="G280">
        <f t="shared" si="22"/>
        <v>8</v>
      </c>
    </row>
    <row r="281" spans="2:7" x14ac:dyDescent="0.2">
      <c r="B281">
        <f t="shared" si="23"/>
        <v>2401</v>
      </c>
      <c r="C281" s="3"/>
      <c r="D281">
        <v>24</v>
      </c>
      <c r="E281">
        <v>101</v>
      </c>
      <c r="F281">
        <f t="shared" si="21"/>
        <v>2.8795000000000002</v>
      </c>
      <c r="G281">
        <f t="shared" si="22"/>
        <v>8</v>
      </c>
    </row>
    <row r="282" spans="2:7" x14ac:dyDescent="0.2">
      <c r="B282">
        <f t="shared" si="23"/>
        <v>2425</v>
      </c>
      <c r="C282" s="3"/>
      <c r="D282">
        <v>24</v>
      </c>
      <c r="E282">
        <v>102</v>
      </c>
      <c r="F282">
        <f t="shared" si="21"/>
        <v>2.8795000000000002</v>
      </c>
      <c r="G282">
        <f t="shared" si="22"/>
        <v>8</v>
      </c>
    </row>
    <row r="283" spans="2:7" x14ac:dyDescent="0.2">
      <c r="B283">
        <f t="shared" si="23"/>
        <v>2449</v>
      </c>
      <c r="C283" s="3"/>
      <c r="D283">
        <v>24</v>
      </c>
      <c r="E283">
        <v>103</v>
      </c>
      <c r="F283">
        <f t="shared" si="21"/>
        <v>2.8795000000000002</v>
      </c>
      <c r="G283">
        <f t="shared" si="22"/>
        <v>8</v>
      </c>
    </row>
    <row r="284" spans="2:7" x14ac:dyDescent="0.2">
      <c r="B284">
        <f t="shared" si="23"/>
        <v>2473</v>
      </c>
      <c r="C284" s="3"/>
      <c r="D284">
        <v>24</v>
      </c>
      <c r="E284">
        <v>104</v>
      </c>
      <c r="F284">
        <f t="shared" si="21"/>
        <v>2.8795000000000002</v>
      </c>
      <c r="G284">
        <f t="shared" si="22"/>
        <v>8</v>
      </c>
    </row>
    <row r="285" spans="2:7" x14ac:dyDescent="0.2">
      <c r="B285">
        <f t="shared" si="23"/>
        <v>2497</v>
      </c>
      <c r="C285" s="3"/>
      <c r="D285">
        <v>24</v>
      </c>
      <c r="E285">
        <v>105</v>
      </c>
      <c r="F285">
        <f t="shared" si="21"/>
        <v>2.8795000000000002</v>
      </c>
      <c r="G285">
        <f t="shared" si="22"/>
        <v>8</v>
      </c>
    </row>
    <row r="286" spans="2:7" x14ac:dyDescent="0.2">
      <c r="B286">
        <f t="shared" si="23"/>
        <v>2521</v>
      </c>
      <c r="C286" s="6"/>
      <c r="D286">
        <v>58</v>
      </c>
      <c r="E286">
        <v>106</v>
      </c>
      <c r="F286">
        <f t="shared" si="21"/>
        <v>2.8795000000000002</v>
      </c>
      <c r="G286">
        <f t="shared" si="22"/>
        <v>8</v>
      </c>
    </row>
    <row r="287" spans="2:7" x14ac:dyDescent="0.2">
      <c r="B287">
        <f t="shared" si="23"/>
        <v>2579</v>
      </c>
      <c r="D287">
        <v>58</v>
      </c>
      <c r="E287">
        <v>107</v>
      </c>
      <c r="F287">
        <f t="shared" si="21"/>
        <v>2.8795000000000002</v>
      </c>
      <c r="G287">
        <f t="shared" si="22"/>
        <v>8</v>
      </c>
    </row>
    <row r="288" spans="2:7" x14ac:dyDescent="0.2">
      <c r="B288">
        <f t="shared" si="23"/>
        <v>2637</v>
      </c>
      <c r="D288">
        <v>58</v>
      </c>
      <c r="E288">
        <v>108</v>
      </c>
      <c r="F288">
        <f t="shared" si="21"/>
        <v>2.8795000000000002</v>
      </c>
      <c r="G288">
        <f t="shared" si="22"/>
        <v>8</v>
      </c>
    </row>
    <row r="289" spans="2:7" x14ac:dyDescent="0.2">
      <c r="B289">
        <f t="shared" si="23"/>
        <v>2695</v>
      </c>
      <c r="D289">
        <v>58</v>
      </c>
      <c r="E289">
        <v>109</v>
      </c>
      <c r="F289">
        <f t="shared" si="21"/>
        <v>2.8795000000000002</v>
      </c>
      <c r="G289">
        <f t="shared" si="22"/>
        <v>8</v>
      </c>
    </row>
    <row r="290" spans="2:7" x14ac:dyDescent="0.2">
      <c r="B290">
        <f t="shared" si="23"/>
        <v>2753</v>
      </c>
      <c r="D290">
        <v>58</v>
      </c>
      <c r="E290">
        <v>110</v>
      </c>
      <c r="F290">
        <f t="shared" si="21"/>
        <v>2.8795000000000002</v>
      </c>
      <c r="G290">
        <f t="shared" si="22"/>
        <v>8</v>
      </c>
    </row>
    <row r="291" spans="2:7" x14ac:dyDescent="0.2">
      <c r="B291">
        <f t="shared" si="23"/>
        <v>2811</v>
      </c>
      <c r="D291">
        <v>58</v>
      </c>
      <c r="E291">
        <v>111</v>
      </c>
      <c r="F291">
        <f t="shared" si="21"/>
        <v>2.8795000000000002</v>
      </c>
      <c r="G291">
        <f t="shared" si="22"/>
        <v>8</v>
      </c>
    </row>
    <row r="292" spans="2:7" x14ac:dyDescent="0.2">
      <c r="B292">
        <f t="shared" si="23"/>
        <v>2869</v>
      </c>
      <c r="D292">
        <v>58</v>
      </c>
      <c r="E292">
        <v>112</v>
      </c>
      <c r="F292">
        <f t="shared" si="21"/>
        <v>2.8795000000000002</v>
      </c>
      <c r="G292">
        <f t="shared" si="22"/>
        <v>8</v>
      </c>
    </row>
    <row r="293" spans="2:7" x14ac:dyDescent="0.2">
      <c r="B293">
        <f t="shared" si="23"/>
        <v>2927</v>
      </c>
      <c r="D293">
        <v>58</v>
      </c>
      <c r="E293">
        <v>113</v>
      </c>
      <c r="F293">
        <f t="shared" si="21"/>
        <v>2.8795000000000002</v>
      </c>
      <c r="G293">
        <f t="shared" si="22"/>
        <v>9</v>
      </c>
    </row>
    <row r="294" spans="2:7" x14ac:dyDescent="0.2">
      <c r="B294">
        <f t="shared" si="23"/>
        <v>2985</v>
      </c>
      <c r="D294">
        <v>58</v>
      </c>
      <c r="E294">
        <v>114</v>
      </c>
      <c r="F294">
        <f t="shared" si="21"/>
        <v>2.8795000000000002</v>
      </c>
      <c r="G294">
        <f t="shared" si="22"/>
        <v>9</v>
      </c>
    </row>
    <row r="295" spans="2:7" x14ac:dyDescent="0.2">
      <c r="B295">
        <f t="shared" si="23"/>
        <v>3043</v>
      </c>
      <c r="D295">
        <v>58</v>
      </c>
      <c r="E295">
        <v>115</v>
      </c>
      <c r="F295">
        <f t="shared" si="21"/>
        <v>2.8795000000000002</v>
      </c>
      <c r="G295">
        <f t="shared" si="22"/>
        <v>9</v>
      </c>
    </row>
    <row r="296" spans="2:7" x14ac:dyDescent="0.2">
      <c r="B296">
        <f t="shared" si="23"/>
        <v>3101</v>
      </c>
      <c r="D296">
        <v>58</v>
      </c>
      <c r="E296">
        <v>116</v>
      </c>
      <c r="F296">
        <f t="shared" si="21"/>
        <v>2.8795000000000002</v>
      </c>
      <c r="G296">
        <f t="shared" si="22"/>
        <v>9</v>
      </c>
    </row>
    <row r="297" spans="2:7" x14ac:dyDescent="0.2">
      <c r="B297">
        <f t="shared" si="23"/>
        <v>3159</v>
      </c>
      <c r="D297">
        <v>58</v>
      </c>
      <c r="E297">
        <v>117</v>
      </c>
      <c r="F297">
        <f t="shared" si="21"/>
        <v>2.8795000000000002</v>
      </c>
      <c r="G297">
        <f t="shared" si="22"/>
        <v>9</v>
      </c>
    </row>
    <row r="298" spans="2:7" x14ac:dyDescent="0.2">
      <c r="B298">
        <f t="shared" si="23"/>
        <v>3217</v>
      </c>
      <c r="D298">
        <v>58</v>
      </c>
      <c r="E298">
        <v>118</v>
      </c>
      <c r="F298">
        <f t="shared" si="21"/>
        <v>2.8795000000000002</v>
      </c>
      <c r="G298">
        <f t="shared" si="22"/>
        <v>9</v>
      </c>
    </row>
    <row r="299" spans="2:7" x14ac:dyDescent="0.2">
      <c r="B299">
        <f t="shared" si="23"/>
        <v>3275</v>
      </c>
      <c r="D299">
        <v>58</v>
      </c>
      <c r="E299">
        <v>119</v>
      </c>
      <c r="F299">
        <f t="shared" si="21"/>
        <v>2.8795000000000002</v>
      </c>
      <c r="G299">
        <f t="shared" si="22"/>
        <v>9</v>
      </c>
    </row>
    <row r="300" spans="2:7" x14ac:dyDescent="0.2">
      <c r="B300">
        <f t="shared" si="23"/>
        <v>3333</v>
      </c>
      <c r="D300">
        <v>58</v>
      </c>
      <c r="E300">
        <v>120</v>
      </c>
      <c r="F300">
        <f t="shared" si="21"/>
        <v>2.8795000000000002</v>
      </c>
      <c r="G300">
        <f t="shared" si="22"/>
        <v>9</v>
      </c>
    </row>
    <row r="301" spans="2:7" x14ac:dyDescent="0.2">
      <c r="B301">
        <f t="shared" si="23"/>
        <v>3391</v>
      </c>
      <c r="D301">
        <v>58</v>
      </c>
      <c r="E301">
        <v>121</v>
      </c>
      <c r="F301">
        <f t="shared" si="21"/>
        <v>2.2402499999999996</v>
      </c>
      <c r="G301">
        <f t="shared" si="22"/>
        <v>9</v>
      </c>
    </row>
    <row r="302" spans="2:7" x14ac:dyDescent="0.2">
      <c r="B302">
        <f t="shared" si="23"/>
        <v>3449</v>
      </c>
      <c r="D302">
        <v>58</v>
      </c>
      <c r="E302">
        <v>122</v>
      </c>
      <c r="F302">
        <f t="shared" si="21"/>
        <v>2.2402499999999996</v>
      </c>
      <c r="G302">
        <f t="shared" si="22"/>
        <v>9</v>
      </c>
    </row>
    <row r="303" spans="2:7" x14ac:dyDescent="0.2">
      <c r="B303">
        <f t="shared" si="23"/>
        <v>3507</v>
      </c>
      <c r="D303">
        <v>58</v>
      </c>
      <c r="E303">
        <v>123</v>
      </c>
      <c r="F303">
        <f t="shared" si="21"/>
        <v>2.2402499999999996</v>
      </c>
      <c r="G303">
        <f t="shared" si="22"/>
        <v>9</v>
      </c>
    </row>
    <row r="304" spans="2:7" x14ac:dyDescent="0.2">
      <c r="B304">
        <f t="shared" si="23"/>
        <v>3565</v>
      </c>
      <c r="D304">
        <v>58</v>
      </c>
      <c r="E304">
        <v>124</v>
      </c>
      <c r="F304">
        <f t="shared" si="21"/>
        <v>2.2402499999999996</v>
      </c>
      <c r="G304">
        <f t="shared" si="22"/>
        <v>9</v>
      </c>
    </row>
    <row r="305" spans="2:7" x14ac:dyDescent="0.2">
      <c r="B305">
        <f t="shared" si="23"/>
        <v>3623</v>
      </c>
      <c r="D305">
        <v>58</v>
      </c>
      <c r="E305">
        <v>125</v>
      </c>
      <c r="F305">
        <f t="shared" si="21"/>
        <v>2.2402499999999996</v>
      </c>
      <c r="G305">
        <f t="shared" si="22"/>
        <v>9</v>
      </c>
    </row>
    <row r="306" spans="2:7" x14ac:dyDescent="0.2">
      <c r="B306">
        <f t="shared" si="23"/>
        <v>3681</v>
      </c>
      <c r="D306">
        <v>58</v>
      </c>
      <c r="E306">
        <v>126</v>
      </c>
      <c r="F306">
        <f t="shared" si="21"/>
        <v>2.2402499999999996</v>
      </c>
      <c r="G306">
        <f t="shared" si="22"/>
        <v>9</v>
      </c>
    </row>
    <row r="307" spans="2:7" x14ac:dyDescent="0.2">
      <c r="B307">
        <f t="shared" si="23"/>
        <v>3739</v>
      </c>
      <c r="D307">
        <v>58</v>
      </c>
      <c r="E307">
        <v>127</v>
      </c>
      <c r="F307">
        <f t="shared" si="21"/>
        <v>2.2402499999999996</v>
      </c>
      <c r="G307">
        <f t="shared" si="22"/>
        <v>10</v>
      </c>
    </row>
    <row r="308" spans="2:7" x14ac:dyDescent="0.2">
      <c r="B308">
        <f t="shared" si="23"/>
        <v>3797</v>
      </c>
      <c r="D308">
        <v>58</v>
      </c>
      <c r="E308">
        <v>128</v>
      </c>
      <c r="F308">
        <f t="shared" si="21"/>
        <v>2.2402499999999996</v>
      </c>
      <c r="G308">
        <f t="shared" si="22"/>
        <v>10</v>
      </c>
    </row>
    <row r="309" spans="2:7" x14ac:dyDescent="0.2">
      <c r="B309">
        <f t="shared" si="23"/>
        <v>3855</v>
      </c>
      <c r="D309">
        <v>58</v>
      </c>
      <c r="E309">
        <v>129</v>
      </c>
      <c r="F309">
        <f t="shared" si="21"/>
        <v>2.2402499999999996</v>
      </c>
      <c r="G309">
        <f t="shared" si="22"/>
        <v>10</v>
      </c>
    </row>
    <row r="310" spans="2:7" x14ac:dyDescent="0.2">
      <c r="B310">
        <f t="shared" si="23"/>
        <v>3913</v>
      </c>
      <c r="D310">
        <v>58</v>
      </c>
      <c r="E310">
        <v>130</v>
      </c>
      <c r="F310">
        <f t="shared" ref="F310:F373" si="24">VLOOKUP(E310,$B$181:$C$286,2)</f>
        <v>2.2402499999999996</v>
      </c>
      <c r="G310">
        <f t="shared" ref="G310:G373" si="25">INT(((ROW(G130)-1)/14)+1)</f>
        <v>10</v>
      </c>
    </row>
    <row r="311" spans="2:7" x14ac:dyDescent="0.2">
      <c r="B311">
        <f t="shared" si="23"/>
        <v>3971</v>
      </c>
      <c r="D311">
        <v>58</v>
      </c>
      <c r="E311">
        <v>131</v>
      </c>
      <c r="F311">
        <f t="shared" si="24"/>
        <v>2.2402499999999996</v>
      </c>
      <c r="G311">
        <f t="shared" si="25"/>
        <v>10</v>
      </c>
    </row>
    <row r="312" spans="2:7" x14ac:dyDescent="0.2">
      <c r="B312">
        <f t="shared" ref="B312" si="26">B311+D311</f>
        <v>4029</v>
      </c>
      <c r="D312">
        <v>58</v>
      </c>
      <c r="E312">
        <v>132</v>
      </c>
      <c r="F312">
        <f t="shared" si="24"/>
        <v>2.2402499999999996</v>
      </c>
      <c r="G312">
        <f t="shared" si="25"/>
        <v>10</v>
      </c>
    </row>
    <row r="313" spans="2:7" x14ac:dyDescent="0.2">
      <c r="E313">
        <v>133</v>
      </c>
      <c r="F313">
        <f t="shared" si="24"/>
        <v>2.2402499999999996</v>
      </c>
      <c r="G313">
        <f t="shared" si="25"/>
        <v>10</v>
      </c>
    </row>
    <row r="314" spans="2:7" x14ac:dyDescent="0.2">
      <c r="E314">
        <v>134</v>
      </c>
      <c r="F314">
        <f t="shared" si="24"/>
        <v>2.2402499999999996</v>
      </c>
      <c r="G314">
        <f t="shared" si="25"/>
        <v>10</v>
      </c>
    </row>
    <row r="315" spans="2:7" x14ac:dyDescent="0.2">
      <c r="E315">
        <v>135</v>
      </c>
      <c r="F315">
        <f t="shared" si="24"/>
        <v>2.2402499999999996</v>
      </c>
      <c r="G315">
        <f t="shared" si="25"/>
        <v>10</v>
      </c>
    </row>
    <row r="316" spans="2:7" x14ac:dyDescent="0.2">
      <c r="E316">
        <v>136</v>
      </c>
      <c r="F316">
        <f t="shared" si="24"/>
        <v>2.2402499999999996</v>
      </c>
      <c r="G316">
        <f t="shared" si="25"/>
        <v>10</v>
      </c>
    </row>
    <row r="317" spans="2:7" x14ac:dyDescent="0.2">
      <c r="E317">
        <v>137</v>
      </c>
      <c r="F317">
        <f t="shared" si="24"/>
        <v>2.2402499999999996</v>
      </c>
      <c r="G317">
        <f t="shared" si="25"/>
        <v>10</v>
      </c>
    </row>
    <row r="318" spans="2:7" x14ac:dyDescent="0.2">
      <c r="E318">
        <v>138</v>
      </c>
      <c r="F318">
        <f t="shared" si="24"/>
        <v>2.2402499999999996</v>
      </c>
      <c r="G318">
        <f t="shared" si="25"/>
        <v>10</v>
      </c>
    </row>
    <row r="319" spans="2:7" x14ac:dyDescent="0.2">
      <c r="E319">
        <v>139</v>
      </c>
      <c r="F319">
        <f t="shared" si="24"/>
        <v>2.2402499999999996</v>
      </c>
      <c r="G319">
        <f t="shared" si="25"/>
        <v>10</v>
      </c>
    </row>
    <row r="320" spans="2:7" x14ac:dyDescent="0.2">
      <c r="E320">
        <v>140</v>
      </c>
      <c r="F320">
        <f t="shared" si="24"/>
        <v>2.2402499999999996</v>
      </c>
      <c r="G320">
        <f t="shared" si="25"/>
        <v>10</v>
      </c>
    </row>
    <row r="321" spans="5:7" x14ac:dyDescent="0.2">
      <c r="E321">
        <v>141</v>
      </c>
      <c r="F321">
        <f t="shared" si="24"/>
        <v>2.2402499999999996</v>
      </c>
      <c r="G321">
        <f t="shared" si="25"/>
        <v>11</v>
      </c>
    </row>
    <row r="322" spans="5:7" x14ac:dyDescent="0.2">
      <c r="E322">
        <v>142</v>
      </c>
      <c r="F322">
        <f t="shared" si="24"/>
        <v>2.2402499999999996</v>
      </c>
      <c r="G322">
        <f t="shared" si="25"/>
        <v>11</v>
      </c>
    </row>
    <row r="323" spans="5:7" x14ac:dyDescent="0.2">
      <c r="E323">
        <v>143</v>
      </c>
      <c r="F323">
        <f t="shared" si="24"/>
        <v>2.2402499999999996</v>
      </c>
      <c r="G323">
        <f t="shared" si="25"/>
        <v>11</v>
      </c>
    </row>
    <row r="324" spans="5:7" x14ac:dyDescent="0.2">
      <c r="E324">
        <v>144</v>
      </c>
      <c r="F324">
        <f t="shared" si="24"/>
        <v>2.2402499999999996</v>
      </c>
      <c r="G324">
        <f t="shared" si="25"/>
        <v>11</v>
      </c>
    </row>
    <row r="325" spans="5:7" x14ac:dyDescent="0.2">
      <c r="E325">
        <v>145</v>
      </c>
      <c r="F325">
        <f t="shared" si="24"/>
        <v>1.8187500000000001</v>
      </c>
      <c r="G325">
        <f t="shared" si="25"/>
        <v>11</v>
      </c>
    </row>
    <row r="326" spans="5:7" x14ac:dyDescent="0.2">
      <c r="E326">
        <v>146</v>
      </c>
      <c r="F326">
        <f t="shared" si="24"/>
        <v>1.8187500000000001</v>
      </c>
      <c r="G326">
        <f t="shared" si="25"/>
        <v>11</v>
      </c>
    </row>
    <row r="327" spans="5:7" x14ac:dyDescent="0.2">
      <c r="E327">
        <v>147</v>
      </c>
      <c r="F327">
        <f t="shared" si="24"/>
        <v>1.8187500000000001</v>
      </c>
      <c r="G327">
        <f t="shared" si="25"/>
        <v>11</v>
      </c>
    </row>
    <row r="328" spans="5:7" x14ac:dyDescent="0.2">
      <c r="E328">
        <v>148</v>
      </c>
      <c r="F328">
        <f t="shared" si="24"/>
        <v>1.8187500000000001</v>
      </c>
      <c r="G328">
        <f t="shared" si="25"/>
        <v>11</v>
      </c>
    </row>
    <row r="329" spans="5:7" x14ac:dyDescent="0.2">
      <c r="E329">
        <v>149</v>
      </c>
      <c r="F329">
        <f t="shared" si="24"/>
        <v>1.8187500000000001</v>
      </c>
      <c r="G329">
        <f t="shared" si="25"/>
        <v>11</v>
      </c>
    </row>
    <row r="330" spans="5:7" x14ac:dyDescent="0.2">
      <c r="E330">
        <v>150</v>
      </c>
      <c r="F330">
        <f t="shared" si="24"/>
        <v>1.8187500000000001</v>
      </c>
      <c r="G330">
        <f t="shared" si="25"/>
        <v>11</v>
      </c>
    </row>
    <row r="331" spans="5:7" x14ac:dyDescent="0.2">
      <c r="E331">
        <v>151</v>
      </c>
      <c r="F331">
        <f t="shared" si="24"/>
        <v>1.8187500000000001</v>
      </c>
      <c r="G331">
        <f t="shared" si="25"/>
        <v>11</v>
      </c>
    </row>
    <row r="332" spans="5:7" x14ac:dyDescent="0.2">
      <c r="E332">
        <v>152</v>
      </c>
      <c r="F332">
        <f t="shared" si="24"/>
        <v>1.8187500000000001</v>
      </c>
      <c r="G332">
        <f t="shared" si="25"/>
        <v>11</v>
      </c>
    </row>
    <row r="333" spans="5:7" x14ac:dyDescent="0.2">
      <c r="E333">
        <v>153</v>
      </c>
      <c r="F333">
        <f t="shared" si="24"/>
        <v>1.8187500000000001</v>
      </c>
      <c r="G333">
        <f t="shared" si="25"/>
        <v>11</v>
      </c>
    </row>
    <row r="334" spans="5:7" x14ac:dyDescent="0.2">
      <c r="E334">
        <v>154</v>
      </c>
      <c r="F334">
        <f t="shared" si="24"/>
        <v>1.8187500000000001</v>
      </c>
      <c r="G334">
        <f t="shared" si="25"/>
        <v>11</v>
      </c>
    </row>
    <row r="335" spans="5:7" x14ac:dyDescent="0.2">
      <c r="E335">
        <v>155</v>
      </c>
      <c r="F335">
        <f t="shared" si="24"/>
        <v>1.8187500000000001</v>
      </c>
      <c r="G335">
        <f t="shared" si="25"/>
        <v>12</v>
      </c>
    </row>
    <row r="336" spans="5:7" x14ac:dyDescent="0.2">
      <c r="E336">
        <v>156</v>
      </c>
      <c r="F336">
        <f t="shared" si="24"/>
        <v>1.8187500000000001</v>
      </c>
      <c r="G336">
        <f t="shared" si="25"/>
        <v>12</v>
      </c>
    </row>
    <row r="337" spans="5:7" x14ac:dyDescent="0.2">
      <c r="E337">
        <v>157</v>
      </c>
      <c r="F337">
        <f t="shared" si="24"/>
        <v>1.8187500000000001</v>
      </c>
      <c r="G337">
        <f t="shared" si="25"/>
        <v>12</v>
      </c>
    </row>
    <row r="338" spans="5:7" x14ac:dyDescent="0.2">
      <c r="E338">
        <v>158</v>
      </c>
      <c r="F338">
        <f t="shared" si="24"/>
        <v>1.8187500000000001</v>
      </c>
      <c r="G338">
        <f t="shared" si="25"/>
        <v>12</v>
      </c>
    </row>
    <row r="339" spans="5:7" x14ac:dyDescent="0.2">
      <c r="E339">
        <v>159</v>
      </c>
      <c r="F339">
        <f t="shared" si="24"/>
        <v>1.8187500000000001</v>
      </c>
      <c r="G339">
        <f t="shared" si="25"/>
        <v>12</v>
      </c>
    </row>
    <row r="340" spans="5:7" x14ac:dyDescent="0.2">
      <c r="E340">
        <v>160</v>
      </c>
      <c r="F340">
        <f t="shared" si="24"/>
        <v>1.8187500000000001</v>
      </c>
      <c r="G340">
        <f t="shared" si="25"/>
        <v>12</v>
      </c>
    </row>
    <row r="341" spans="5:7" x14ac:dyDescent="0.2">
      <c r="E341">
        <v>161</v>
      </c>
      <c r="F341">
        <f t="shared" si="24"/>
        <v>1.8187500000000001</v>
      </c>
      <c r="G341">
        <f t="shared" si="25"/>
        <v>12</v>
      </c>
    </row>
    <row r="342" spans="5:7" x14ac:dyDescent="0.2">
      <c r="E342">
        <v>162</v>
      </c>
      <c r="F342">
        <f t="shared" si="24"/>
        <v>1.8187500000000001</v>
      </c>
      <c r="G342">
        <f t="shared" si="25"/>
        <v>12</v>
      </c>
    </row>
    <row r="343" spans="5:7" x14ac:dyDescent="0.2">
      <c r="E343">
        <v>163</v>
      </c>
      <c r="F343">
        <f t="shared" si="24"/>
        <v>1.8187500000000001</v>
      </c>
      <c r="G343">
        <f t="shared" si="25"/>
        <v>12</v>
      </c>
    </row>
    <row r="344" spans="5:7" x14ac:dyDescent="0.2">
      <c r="E344">
        <v>164</v>
      </c>
      <c r="F344">
        <f t="shared" si="24"/>
        <v>1.8187500000000001</v>
      </c>
      <c r="G344">
        <f t="shared" si="25"/>
        <v>12</v>
      </c>
    </row>
    <row r="345" spans="5:7" x14ac:dyDescent="0.2">
      <c r="E345">
        <v>165</v>
      </c>
      <c r="F345">
        <f t="shared" si="24"/>
        <v>1.8187500000000001</v>
      </c>
      <c r="G345">
        <f t="shared" si="25"/>
        <v>12</v>
      </c>
    </row>
    <row r="346" spans="5:7" x14ac:dyDescent="0.2">
      <c r="E346">
        <v>166</v>
      </c>
      <c r="F346">
        <f t="shared" si="24"/>
        <v>1.8187500000000001</v>
      </c>
      <c r="G346">
        <f t="shared" si="25"/>
        <v>12</v>
      </c>
    </row>
    <row r="347" spans="5:7" x14ac:dyDescent="0.2">
      <c r="E347">
        <v>167</v>
      </c>
      <c r="F347">
        <f t="shared" si="24"/>
        <v>1.8187500000000001</v>
      </c>
      <c r="G347">
        <f t="shared" si="25"/>
        <v>12</v>
      </c>
    </row>
    <row r="348" spans="5:7" x14ac:dyDescent="0.2">
      <c r="E348">
        <v>168</v>
      </c>
      <c r="F348">
        <f t="shared" si="24"/>
        <v>1.8187500000000001</v>
      </c>
      <c r="G348">
        <f t="shared" si="25"/>
        <v>12</v>
      </c>
    </row>
    <row r="349" spans="5:7" x14ac:dyDescent="0.2">
      <c r="E349">
        <v>169</v>
      </c>
      <c r="F349">
        <f t="shared" si="24"/>
        <v>1.1587499999999999</v>
      </c>
      <c r="G349">
        <f t="shared" si="25"/>
        <v>13</v>
      </c>
    </row>
    <row r="350" spans="5:7" x14ac:dyDescent="0.2">
      <c r="E350">
        <v>170</v>
      </c>
      <c r="F350">
        <f t="shared" si="24"/>
        <v>1.1587499999999999</v>
      </c>
      <c r="G350">
        <f t="shared" si="25"/>
        <v>13</v>
      </c>
    </row>
    <row r="351" spans="5:7" x14ac:dyDescent="0.2">
      <c r="E351">
        <v>171</v>
      </c>
      <c r="F351">
        <f t="shared" si="24"/>
        <v>1.1587499999999999</v>
      </c>
      <c r="G351">
        <f t="shared" si="25"/>
        <v>13</v>
      </c>
    </row>
    <row r="352" spans="5:7" x14ac:dyDescent="0.2">
      <c r="E352">
        <v>172</v>
      </c>
      <c r="F352">
        <f t="shared" si="24"/>
        <v>1.1587499999999999</v>
      </c>
      <c r="G352">
        <f t="shared" si="25"/>
        <v>13</v>
      </c>
    </row>
    <row r="353" spans="5:7" x14ac:dyDescent="0.2">
      <c r="E353">
        <v>173</v>
      </c>
      <c r="F353">
        <f t="shared" si="24"/>
        <v>1.1587499999999999</v>
      </c>
      <c r="G353">
        <f t="shared" si="25"/>
        <v>13</v>
      </c>
    </row>
    <row r="354" spans="5:7" x14ac:dyDescent="0.2">
      <c r="E354">
        <v>174</v>
      </c>
      <c r="F354">
        <f t="shared" si="24"/>
        <v>1.1587499999999999</v>
      </c>
      <c r="G354">
        <f t="shared" si="25"/>
        <v>13</v>
      </c>
    </row>
    <row r="355" spans="5:7" x14ac:dyDescent="0.2">
      <c r="E355">
        <v>175</v>
      </c>
      <c r="F355">
        <f t="shared" si="24"/>
        <v>1.1587499999999999</v>
      </c>
      <c r="G355">
        <f t="shared" si="25"/>
        <v>13</v>
      </c>
    </row>
    <row r="356" spans="5:7" x14ac:dyDescent="0.2">
      <c r="E356">
        <v>176</v>
      </c>
      <c r="F356">
        <f t="shared" si="24"/>
        <v>1.1587499999999999</v>
      </c>
      <c r="G356">
        <f t="shared" si="25"/>
        <v>13</v>
      </c>
    </row>
    <row r="357" spans="5:7" x14ac:dyDescent="0.2">
      <c r="E357">
        <v>177</v>
      </c>
      <c r="F357">
        <f t="shared" si="24"/>
        <v>1.1587499999999999</v>
      </c>
      <c r="G357">
        <f t="shared" si="25"/>
        <v>13</v>
      </c>
    </row>
    <row r="358" spans="5:7" x14ac:dyDescent="0.2">
      <c r="E358">
        <v>178</v>
      </c>
      <c r="F358">
        <f t="shared" si="24"/>
        <v>1.1587499999999999</v>
      </c>
      <c r="G358">
        <f t="shared" si="25"/>
        <v>13</v>
      </c>
    </row>
    <row r="359" spans="5:7" x14ac:dyDescent="0.2">
      <c r="E359">
        <v>179</v>
      </c>
      <c r="F359">
        <f t="shared" si="24"/>
        <v>1.1587499999999999</v>
      </c>
      <c r="G359">
        <f t="shared" si="25"/>
        <v>13</v>
      </c>
    </row>
    <row r="360" spans="5:7" x14ac:dyDescent="0.2">
      <c r="E360">
        <v>180</v>
      </c>
      <c r="F360">
        <f t="shared" si="24"/>
        <v>1.1587499999999999</v>
      </c>
      <c r="G360">
        <f t="shared" si="25"/>
        <v>13</v>
      </c>
    </row>
    <row r="361" spans="5:7" x14ac:dyDescent="0.2">
      <c r="E361">
        <v>181</v>
      </c>
      <c r="F361">
        <f t="shared" si="24"/>
        <v>1.1587499999999999</v>
      </c>
      <c r="G361">
        <f t="shared" si="25"/>
        <v>13</v>
      </c>
    </row>
    <row r="362" spans="5:7" x14ac:dyDescent="0.2">
      <c r="E362">
        <v>182</v>
      </c>
      <c r="F362">
        <f t="shared" si="24"/>
        <v>1.1587499999999999</v>
      </c>
      <c r="G362">
        <f t="shared" si="25"/>
        <v>13</v>
      </c>
    </row>
    <row r="363" spans="5:7" x14ac:dyDescent="0.2">
      <c r="E363">
        <v>183</v>
      </c>
      <c r="F363">
        <f t="shared" si="24"/>
        <v>1.1587499999999999</v>
      </c>
      <c r="G363">
        <f t="shared" si="25"/>
        <v>14</v>
      </c>
    </row>
    <row r="364" spans="5:7" x14ac:dyDescent="0.2">
      <c r="E364">
        <v>184</v>
      </c>
      <c r="F364">
        <f t="shared" si="24"/>
        <v>1.1587499999999999</v>
      </c>
      <c r="G364">
        <f t="shared" si="25"/>
        <v>14</v>
      </c>
    </row>
    <row r="365" spans="5:7" x14ac:dyDescent="0.2">
      <c r="E365">
        <v>185</v>
      </c>
      <c r="F365">
        <f t="shared" si="24"/>
        <v>1.1587499999999999</v>
      </c>
      <c r="G365">
        <f t="shared" si="25"/>
        <v>14</v>
      </c>
    </row>
    <row r="366" spans="5:7" x14ac:dyDescent="0.2">
      <c r="E366">
        <v>186</v>
      </c>
      <c r="F366">
        <f t="shared" si="24"/>
        <v>1.1587499999999999</v>
      </c>
      <c r="G366">
        <f t="shared" si="25"/>
        <v>14</v>
      </c>
    </row>
    <row r="367" spans="5:7" x14ac:dyDescent="0.2">
      <c r="E367">
        <v>187</v>
      </c>
      <c r="F367">
        <f t="shared" si="24"/>
        <v>1.1587499999999999</v>
      </c>
      <c r="G367">
        <f t="shared" si="25"/>
        <v>14</v>
      </c>
    </row>
    <row r="368" spans="5:7" x14ac:dyDescent="0.2">
      <c r="E368">
        <v>188</v>
      </c>
      <c r="F368">
        <f t="shared" si="24"/>
        <v>1.1587499999999999</v>
      </c>
      <c r="G368">
        <f t="shared" si="25"/>
        <v>14</v>
      </c>
    </row>
    <row r="369" spans="5:7" x14ac:dyDescent="0.2">
      <c r="E369">
        <v>189</v>
      </c>
      <c r="F369">
        <f t="shared" si="24"/>
        <v>1.1587499999999999</v>
      </c>
      <c r="G369">
        <f t="shared" si="25"/>
        <v>14</v>
      </c>
    </row>
    <row r="370" spans="5:7" x14ac:dyDescent="0.2">
      <c r="E370">
        <v>190</v>
      </c>
      <c r="F370">
        <f t="shared" si="24"/>
        <v>1.1587499999999999</v>
      </c>
      <c r="G370">
        <f t="shared" si="25"/>
        <v>14</v>
      </c>
    </row>
    <row r="371" spans="5:7" x14ac:dyDescent="0.2">
      <c r="E371">
        <v>191</v>
      </c>
      <c r="F371">
        <f t="shared" si="24"/>
        <v>1.1587499999999999</v>
      </c>
      <c r="G371">
        <f t="shared" si="25"/>
        <v>14</v>
      </c>
    </row>
    <row r="372" spans="5:7" x14ac:dyDescent="0.2">
      <c r="E372">
        <v>192</v>
      </c>
      <c r="F372">
        <f t="shared" si="24"/>
        <v>1.1587499999999999</v>
      </c>
      <c r="G372">
        <f t="shared" si="25"/>
        <v>14</v>
      </c>
    </row>
    <row r="373" spans="5:7" x14ac:dyDescent="0.2">
      <c r="E373">
        <v>193</v>
      </c>
      <c r="F373">
        <f t="shared" si="24"/>
        <v>1.02</v>
      </c>
      <c r="G373">
        <f t="shared" si="25"/>
        <v>14</v>
      </c>
    </row>
    <row r="374" spans="5:7" x14ac:dyDescent="0.2">
      <c r="E374">
        <v>194</v>
      </c>
      <c r="F374">
        <f t="shared" ref="F374:F437" si="27">VLOOKUP(E374,$B$181:$C$286,2)</f>
        <v>1.02</v>
      </c>
      <c r="G374">
        <f t="shared" ref="G374:G437" si="28">INT(((ROW(G194)-1)/14)+1)</f>
        <v>14</v>
      </c>
    </row>
    <row r="375" spans="5:7" x14ac:dyDescent="0.2">
      <c r="E375">
        <v>195</v>
      </c>
      <c r="F375">
        <f t="shared" si="27"/>
        <v>1.02</v>
      </c>
      <c r="G375">
        <f t="shared" si="28"/>
        <v>14</v>
      </c>
    </row>
    <row r="376" spans="5:7" x14ac:dyDescent="0.2">
      <c r="E376">
        <v>196</v>
      </c>
      <c r="F376">
        <f t="shared" si="27"/>
        <v>1.02</v>
      </c>
      <c r="G376">
        <f t="shared" si="28"/>
        <v>14</v>
      </c>
    </row>
    <row r="377" spans="5:7" x14ac:dyDescent="0.2">
      <c r="E377">
        <v>197</v>
      </c>
      <c r="F377">
        <f t="shared" si="27"/>
        <v>1.02</v>
      </c>
      <c r="G377">
        <f t="shared" si="28"/>
        <v>15</v>
      </c>
    </row>
    <row r="378" spans="5:7" x14ac:dyDescent="0.2">
      <c r="E378">
        <v>198</v>
      </c>
      <c r="F378">
        <f t="shared" si="27"/>
        <v>1.02</v>
      </c>
      <c r="G378">
        <f t="shared" si="28"/>
        <v>15</v>
      </c>
    </row>
    <row r="379" spans="5:7" x14ac:dyDescent="0.2">
      <c r="E379">
        <v>199</v>
      </c>
      <c r="F379">
        <f t="shared" si="27"/>
        <v>1.02</v>
      </c>
      <c r="G379">
        <f t="shared" si="28"/>
        <v>15</v>
      </c>
    </row>
    <row r="380" spans="5:7" x14ac:dyDescent="0.2">
      <c r="E380">
        <v>200</v>
      </c>
      <c r="F380">
        <f t="shared" si="27"/>
        <v>1.02</v>
      </c>
      <c r="G380">
        <f t="shared" si="28"/>
        <v>15</v>
      </c>
    </row>
    <row r="381" spans="5:7" x14ac:dyDescent="0.2">
      <c r="E381">
        <v>201</v>
      </c>
      <c r="F381">
        <f t="shared" si="27"/>
        <v>1.02</v>
      </c>
      <c r="G381">
        <f t="shared" si="28"/>
        <v>15</v>
      </c>
    </row>
    <row r="382" spans="5:7" x14ac:dyDescent="0.2">
      <c r="E382">
        <v>202</v>
      </c>
      <c r="F382">
        <f t="shared" si="27"/>
        <v>1.02</v>
      </c>
      <c r="G382">
        <f t="shared" si="28"/>
        <v>15</v>
      </c>
    </row>
    <row r="383" spans="5:7" x14ac:dyDescent="0.2">
      <c r="E383">
        <v>203</v>
      </c>
      <c r="F383">
        <f t="shared" si="27"/>
        <v>1.02</v>
      </c>
      <c r="G383">
        <f t="shared" si="28"/>
        <v>15</v>
      </c>
    </row>
    <row r="384" spans="5:7" x14ac:dyDescent="0.2">
      <c r="E384">
        <v>204</v>
      </c>
      <c r="F384">
        <f t="shared" si="27"/>
        <v>1.02</v>
      </c>
      <c r="G384">
        <f t="shared" si="28"/>
        <v>15</v>
      </c>
    </row>
    <row r="385" spans="5:7" x14ac:dyDescent="0.2">
      <c r="E385">
        <v>205</v>
      </c>
      <c r="F385">
        <f t="shared" si="27"/>
        <v>1.02</v>
      </c>
      <c r="G385">
        <f t="shared" si="28"/>
        <v>15</v>
      </c>
    </row>
    <row r="386" spans="5:7" x14ac:dyDescent="0.2">
      <c r="E386">
        <v>206</v>
      </c>
      <c r="F386">
        <f t="shared" si="27"/>
        <v>1.02</v>
      </c>
      <c r="G386">
        <f t="shared" si="28"/>
        <v>15</v>
      </c>
    </row>
    <row r="387" spans="5:7" x14ac:dyDescent="0.2">
      <c r="E387">
        <v>207</v>
      </c>
      <c r="F387">
        <f t="shared" si="27"/>
        <v>1.02</v>
      </c>
      <c r="G387">
        <f t="shared" si="28"/>
        <v>15</v>
      </c>
    </row>
    <row r="388" spans="5:7" x14ac:dyDescent="0.2">
      <c r="E388">
        <v>208</v>
      </c>
      <c r="F388">
        <f t="shared" si="27"/>
        <v>1.02</v>
      </c>
      <c r="G388">
        <f t="shared" si="28"/>
        <v>15</v>
      </c>
    </row>
    <row r="389" spans="5:7" x14ac:dyDescent="0.2">
      <c r="E389">
        <v>209</v>
      </c>
      <c r="F389">
        <f t="shared" si="27"/>
        <v>1.02</v>
      </c>
      <c r="G389">
        <f t="shared" si="28"/>
        <v>15</v>
      </c>
    </row>
    <row r="390" spans="5:7" x14ac:dyDescent="0.2">
      <c r="E390">
        <v>210</v>
      </c>
      <c r="F390">
        <f t="shared" si="27"/>
        <v>1.02</v>
      </c>
      <c r="G390">
        <f t="shared" si="28"/>
        <v>15</v>
      </c>
    </row>
    <row r="391" spans="5:7" x14ac:dyDescent="0.2">
      <c r="E391">
        <v>211</v>
      </c>
      <c r="F391">
        <f t="shared" si="27"/>
        <v>1.02</v>
      </c>
      <c r="G391">
        <f t="shared" si="28"/>
        <v>16</v>
      </c>
    </row>
    <row r="392" spans="5:7" x14ac:dyDescent="0.2">
      <c r="E392">
        <v>212</v>
      </c>
      <c r="F392">
        <f t="shared" si="27"/>
        <v>1.02</v>
      </c>
      <c r="G392">
        <f t="shared" si="28"/>
        <v>16</v>
      </c>
    </row>
    <row r="393" spans="5:7" x14ac:dyDescent="0.2">
      <c r="E393">
        <v>213</v>
      </c>
      <c r="F393">
        <f t="shared" si="27"/>
        <v>1.02</v>
      </c>
      <c r="G393">
        <f t="shared" si="28"/>
        <v>16</v>
      </c>
    </row>
    <row r="394" spans="5:7" x14ac:dyDescent="0.2">
      <c r="E394">
        <v>214</v>
      </c>
      <c r="F394">
        <f t="shared" si="27"/>
        <v>1.02</v>
      </c>
      <c r="G394">
        <f t="shared" si="28"/>
        <v>16</v>
      </c>
    </row>
    <row r="395" spans="5:7" x14ac:dyDescent="0.2">
      <c r="E395">
        <v>215</v>
      </c>
      <c r="F395">
        <f t="shared" si="27"/>
        <v>1.02</v>
      </c>
      <c r="G395">
        <f t="shared" si="28"/>
        <v>16</v>
      </c>
    </row>
    <row r="396" spans="5:7" x14ac:dyDescent="0.2">
      <c r="E396">
        <v>216</v>
      </c>
      <c r="F396">
        <f t="shared" si="27"/>
        <v>1.02</v>
      </c>
      <c r="G396">
        <f t="shared" si="28"/>
        <v>16</v>
      </c>
    </row>
    <row r="397" spans="5:7" x14ac:dyDescent="0.2">
      <c r="E397">
        <v>217</v>
      </c>
      <c r="F397">
        <f t="shared" si="27"/>
        <v>1.0375000000000001</v>
      </c>
      <c r="G397">
        <f t="shared" si="28"/>
        <v>16</v>
      </c>
    </row>
    <row r="398" spans="5:7" x14ac:dyDescent="0.2">
      <c r="E398">
        <v>218</v>
      </c>
      <c r="F398">
        <f t="shared" si="27"/>
        <v>1.0375000000000001</v>
      </c>
      <c r="G398">
        <f t="shared" si="28"/>
        <v>16</v>
      </c>
    </row>
    <row r="399" spans="5:7" x14ac:dyDescent="0.2">
      <c r="E399">
        <v>219</v>
      </c>
      <c r="F399">
        <f t="shared" si="27"/>
        <v>1.0375000000000001</v>
      </c>
      <c r="G399">
        <f t="shared" si="28"/>
        <v>16</v>
      </c>
    </row>
    <row r="400" spans="5:7" x14ac:dyDescent="0.2">
      <c r="E400">
        <v>220</v>
      </c>
      <c r="F400">
        <f t="shared" si="27"/>
        <v>1.0375000000000001</v>
      </c>
      <c r="G400">
        <f t="shared" si="28"/>
        <v>16</v>
      </c>
    </row>
    <row r="401" spans="5:7" x14ac:dyDescent="0.2">
      <c r="E401">
        <v>221</v>
      </c>
      <c r="F401">
        <f t="shared" si="27"/>
        <v>1.0375000000000001</v>
      </c>
      <c r="G401">
        <f t="shared" si="28"/>
        <v>16</v>
      </c>
    </row>
    <row r="402" spans="5:7" x14ac:dyDescent="0.2">
      <c r="E402">
        <v>222</v>
      </c>
      <c r="F402">
        <f t="shared" si="27"/>
        <v>1.0375000000000001</v>
      </c>
      <c r="G402">
        <f t="shared" si="28"/>
        <v>16</v>
      </c>
    </row>
    <row r="403" spans="5:7" x14ac:dyDescent="0.2">
      <c r="E403">
        <v>223</v>
      </c>
      <c r="F403">
        <f t="shared" si="27"/>
        <v>1.0375000000000001</v>
      </c>
      <c r="G403">
        <f t="shared" si="28"/>
        <v>16</v>
      </c>
    </row>
    <row r="404" spans="5:7" x14ac:dyDescent="0.2">
      <c r="E404">
        <v>224</v>
      </c>
      <c r="F404">
        <f t="shared" si="27"/>
        <v>1.0375000000000001</v>
      </c>
      <c r="G404">
        <f t="shared" si="28"/>
        <v>16</v>
      </c>
    </row>
    <row r="405" spans="5:7" x14ac:dyDescent="0.2">
      <c r="E405">
        <v>225</v>
      </c>
      <c r="F405">
        <f t="shared" si="27"/>
        <v>1.0375000000000001</v>
      </c>
      <c r="G405">
        <f t="shared" si="28"/>
        <v>17</v>
      </c>
    </row>
    <row r="406" spans="5:7" x14ac:dyDescent="0.2">
      <c r="E406">
        <v>226</v>
      </c>
      <c r="F406">
        <f t="shared" si="27"/>
        <v>1.0375000000000001</v>
      </c>
      <c r="G406">
        <f t="shared" si="28"/>
        <v>17</v>
      </c>
    </row>
    <row r="407" spans="5:7" x14ac:dyDescent="0.2">
      <c r="E407">
        <v>227</v>
      </c>
      <c r="F407">
        <f t="shared" si="27"/>
        <v>1.0375000000000001</v>
      </c>
      <c r="G407">
        <f t="shared" si="28"/>
        <v>17</v>
      </c>
    </row>
    <row r="408" spans="5:7" x14ac:dyDescent="0.2">
      <c r="E408">
        <v>228</v>
      </c>
      <c r="F408">
        <f t="shared" si="27"/>
        <v>1.0375000000000001</v>
      </c>
      <c r="G408">
        <f t="shared" si="28"/>
        <v>17</v>
      </c>
    </row>
    <row r="409" spans="5:7" x14ac:dyDescent="0.2">
      <c r="E409">
        <v>229</v>
      </c>
      <c r="F409">
        <f t="shared" si="27"/>
        <v>1.0375000000000001</v>
      </c>
      <c r="G409">
        <f t="shared" si="28"/>
        <v>17</v>
      </c>
    </row>
    <row r="410" spans="5:7" x14ac:dyDescent="0.2">
      <c r="E410">
        <v>230</v>
      </c>
      <c r="F410">
        <f t="shared" si="27"/>
        <v>1.0375000000000001</v>
      </c>
      <c r="G410">
        <f t="shared" si="28"/>
        <v>17</v>
      </c>
    </row>
    <row r="411" spans="5:7" x14ac:dyDescent="0.2">
      <c r="E411">
        <v>231</v>
      </c>
      <c r="F411">
        <f t="shared" si="27"/>
        <v>1.0375000000000001</v>
      </c>
      <c r="G411">
        <f t="shared" si="28"/>
        <v>17</v>
      </c>
    </row>
    <row r="412" spans="5:7" x14ac:dyDescent="0.2">
      <c r="E412">
        <v>232</v>
      </c>
      <c r="F412">
        <f t="shared" si="27"/>
        <v>1.0375000000000001</v>
      </c>
      <c r="G412">
        <f t="shared" si="28"/>
        <v>17</v>
      </c>
    </row>
    <row r="413" spans="5:7" x14ac:dyDescent="0.2">
      <c r="E413">
        <v>233</v>
      </c>
      <c r="F413">
        <f t="shared" si="27"/>
        <v>1.0375000000000001</v>
      </c>
      <c r="G413">
        <f t="shared" si="28"/>
        <v>17</v>
      </c>
    </row>
    <row r="414" spans="5:7" x14ac:dyDescent="0.2">
      <c r="E414">
        <v>234</v>
      </c>
      <c r="F414">
        <f t="shared" si="27"/>
        <v>1.0375000000000001</v>
      </c>
      <c r="G414">
        <f t="shared" si="28"/>
        <v>17</v>
      </c>
    </row>
    <row r="415" spans="5:7" x14ac:dyDescent="0.2">
      <c r="E415">
        <v>235</v>
      </c>
      <c r="F415">
        <f t="shared" si="27"/>
        <v>1.0375000000000001</v>
      </c>
      <c r="G415">
        <f t="shared" si="28"/>
        <v>17</v>
      </c>
    </row>
    <row r="416" spans="5:7" x14ac:dyDescent="0.2">
      <c r="E416">
        <v>236</v>
      </c>
      <c r="F416">
        <f t="shared" si="27"/>
        <v>1.0375000000000001</v>
      </c>
      <c r="G416">
        <f t="shared" si="28"/>
        <v>17</v>
      </c>
    </row>
    <row r="417" spans="5:7" x14ac:dyDescent="0.2">
      <c r="E417">
        <v>237</v>
      </c>
      <c r="F417">
        <f t="shared" si="27"/>
        <v>1.0375000000000001</v>
      </c>
      <c r="G417">
        <f t="shared" si="28"/>
        <v>17</v>
      </c>
    </row>
    <row r="418" spans="5:7" x14ac:dyDescent="0.2">
      <c r="E418">
        <v>238</v>
      </c>
      <c r="F418">
        <f t="shared" si="27"/>
        <v>1.0375000000000001</v>
      </c>
      <c r="G418">
        <f t="shared" si="28"/>
        <v>17</v>
      </c>
    </row>
    <row r="419" spans="5:7" x14ac:dyDescent="0.2">
      <c r="E419">
        <v>239</v>
      </c>
      <c r="F419">
        <f t="shared" si="27"/>
        <v>1.0375000000000001</v>
      </c>
      <c r="G419">
        <f t="shared" si="28"/>
        <v>18</v>
      </c>
    </row>
    <row r="420" spans="5:7" x14ac:dyDescent="0.2">
      <c r="E420">
        <v>240</v>
      </c>
      <c r="F420">
        <f t="shared" si="27"/>
        <v>1.0375000000000001</v>
      </c>
      <c r="G420">
        <f t="shared" si="28"/>
        <v>18</v>
      </c>
    </row>
    <row r="421" spans="5:7" x14ac:dyDescent="0.2">
      <c r="E421">
        <v>241</v>
      </c>
      <c r="F421">
        <f t="shared" si="27"/>
        <v>0.91125</v>
      </c>
      <c r="G421">
        <f t="shared" si="28"/>
        <v>18</v>
      </c>
    </row>
    <row r="422" spans="5:7" x14ac:dyDescent="0.2">
      <c r="E422">
        <v>242</v>
      </c>
      <c r="F422">
        <f t="shared" si="27"/>
        <v>0.91125</v>
      </c>
      <c r="G422">
        <f t="shared" si="28"/>
        <v>18</v>
      </c>
    </row>
    <row r="423" spans="5:7" x14ac:dyDescent="0.2">
      <c r="E423">
        <v>243</v>
      </c>
      <c r="F423">
        <f t="shared" si="27"/>
        <v>0.91125</v>
      </c>
      <c r="G423">
        <f t="shared" si="28"/>
        <v>18</v>
      </c>
    </row>
    <row r="424" spans="5:7" x14ac:dyDescent="0.2">
      <c r="E424">
        <v>244</v>
      </c>
      <c r="F424">
        <f t="shared" si="27"/>
        <v>0.91125</v>
      </c>
      <c r="G424">
        <f t="shared" si="28"/>
        <v>18</v>
      </c>
    </row>
    <row r="425" spans="5:7" x14ac:dyDescent="0.2">
      <c r="E425">
        <v>245</v>
      </c>
      <c r="F425">
        <f t="shared" si="27"/>
        <v>0.91125</v>
      </c>
      <c r="G425">
        <f t="shared" si="28"/>
        <v>18</v>
      </c>
    </row>
    <row r="426" spans="5:7" x14ac:dyDescent="0.2">
      <c r="E426">
        <v>246</v>
      </c>
      <c r="F426">
        <f t="shared" si="27"/>
        <v>0.91125</v>
      </c>
      <c r="G426">
        <f t="shared" si="28"/>
        <v>18</v>
      </c>
    </row>
    <row r="427" spans="5:7" x14ac:dyDescent="0.2">
      <c r="E427">
        <v>247</v>
      </c>
      <c r="F427">
        <f t="shared" si="27"/>
        <v>0.91125</v>
      </c>
      <c r="G427">
        <f t="shared" si="28"/>
        <v>18</v>
      </c>
    </row>
    <row r="428" spans="5:7" x14ac:dyDescent="0.2">
      <c r="E428">
        <v>248</v>
      </c>
      <c r="F428">
        <f t="shared" si="27"/>
        <v>0.91125</v>
      </c>
      <c r="G428">
        <f t="shared" si="28"/>
        <v>18</v>
      </c>
    </row>
    <row r="429" spans="5:7" x14ac:dyDescent="0.2">
      <c r="E429">
        <v>249</v>
      </c>
      <c r="F429">
        <f t="shared" si="27"/>
        <v>0.91125</v>
      </c>
      <c r="G429">
        <f t="shared" si="28"/>
        <v>18</v>
      </c>
    </row>
    <row r="430" spans="5:7" x14ac:dyDescent="0.2">
      <c r="E430">
        <v>250</v>
      </c>
      <c r="F430">
        <f t="shared" si="27"/>
        <v>0.91125</v>
      </c>
      <c r="G430">
        <f t="shared" si="28"/>
        <v>18</v>
      </c>
    </row>
    <row r="431" spans="5:7" x14ac:dyDescent="0.2">
      <c r="E431">
        <v>251</v>
      </c>
      <c r="F431">
        <f t="shared" si="27"/>
        <v>0.91125</v>
      </c>
      <c r="G431">
        <f t="shared" si="28"/>
        <v>18</v>
      </c>
    </row>
    <row r="432" spans="5:7" x14ac:dyDescent="0.2">
      <c r="E432">
        <v>252</v>
      </c>
      <c r="F432">
        <f t="shared" si="27"/>
        <v>0.91125</v>
      </c>
      <c r="G432">
        <f t="shared" si="28"/>
        <v>18</v>
      </c>
    </row>
    <row r="433" spans="5:7" x14ac:dyDescent="0.2">
      <c r="E433">
        <v>253</v>
      </c>
      <c r="F433">
        <f t="shared" si="27"/>
        <v>0.91125</v>
      </c>
      <c r="G433">
        <f t="shared" si="28"/>
        <v>19</v>
      </c>
    </row>
    <row r="434" spans="5:7" x14ac:dyDescent="0.2">
      <c r="E434">
        <v>254</v>
      </c>
      <c r="F434">
        <f t="shared" si="27"/>
        <v>0.91125</v>
      </c>
      <c r="G434">
        <f t="shared" si="28"/>
        <v>19</v>
      </c>
    </row>
    <row r="435" spans="5:7" x14ac:dyDescent="0.2">
      <c r="E435">
        <v>255</v>
      </c>
      <c r="F435">
        <f t="shared" si="27"/>
        <v>0.91125</v>
      </c>
      <c r="G435">
        <f t="shared" si="28"/>
        <v>19</v>
      </c>
    </row>
    <row r="436" spans="5:7" x14ac:dyDescent="0.2">
      <c r="E436">
        <v>256</v>
      </c>
      <c r="F436">
        <f t="shared" si="27"/>
        <v>0.91125</v>
      </c>
      <c r="G436">
        <f t="shared" si="28"/>
        <v>19</v>
      </c>
    </row>
    <row r="437" spans="5:7" x14ac:dyDescent="0.2">
      <c r="E437">
        <v>257</v>
      </c>
      <c r="F437">
        <f t="shared" si="27"/>
        <v>0.91125</v>
      </c>
      <c r="G437">
        <f t="shared" si="28"/>
        <v>19</v>
      </c>
    </row>
    <row r="438" spans="5:7" x14ac:dyDescent="0.2">
      <c r="E438">
        <v>258</v>
      </c>
      <c r="F438">
        <f t="shared" ref="F438:F501" si="29">VLOOKUP(E438,$B$181:$C$286,2)</f>
        <v>0.91125</v>
      </c>
      <c r="G438">
        <f t="shared" ref="G438:G501" si="30">INT(((ROW(G258)-1)/14)+1)</f>
        <v>19</v>
      </c>
    </row>
    <row r="439" spans="5:7" x14ac:dyDescent="0.2">
      <c r="E439">
        <v>259</v>
      </c>
      <c r="F439">
        <f t="shared" si="29"/>
        <v>0.91125</v>
      </c>
      <c r="G439">
        <f t="shared" si="30"/>
        <v>19</v>
      </c>
    </row>
    <row r="440" spans="5:7" x14ac:dyDescent="0.2">
      <c r="E440">
        <v>260</v>
      </c>
      <c r="F440">
        <f t="shared" si="29"/>
        <v>0.91125</v>
      </c>
      <c r="G440">
        <f t="shared" si="30"/>
        <v>19</v>
      </c>
    </row>
    <row r="441" spans="5:7" x14ac:dyDescent="0.2">
      <c r="E441">
        <v>261</v>
      </c>
      <c r="F441">
        <f t="shared" si="29"/>
        <v>0.91125</v>
      </c>
      <c r="G441">
        <f t="shared" si="30"/>
        <v>19</v>
      </c>
    </row>
    <row r="442" spans="5:7" x14ac:dyDescent="0.2">
      <c r="E442">
        <v>262</v>
      </c>
      <c r="F442">
        <f t="shared" si="29"/>
        <v>0.91125</v>
      </c>
      <c r="G442">
        <f t="shared" si="30"/>
        <v>19</v>
      </c>
    </row>
    <row r="443" spans="5:7" x14ac:dyDescent="0.2">
      <c r="E443">
        <v>263</v>
      </c>
      <c r="F443">
        <f t="shared" si="29"/>
        <v>0.91125</v>
      </c>
      <c r="G443">
        <f t="shared" si="30"/>
        <v>19</v>
      </c>
    </row>
    <row r="444" spans="5:7" x14ac:dyDescent="0.2">
      <c r="E444">
        <v>264</v>
      </c>
      <c r="F444">
        <f t="shared" si="29"/>
        <v>0.91125</v>
      </c>
      <c r="G444">
        <f t="shared" si="30"/>
        <v>19</v>
      </c>
    </row>
    <row r="445" spans="5:7" x14ac:dyDescent="0.2">
      <c r="E445">
        <v>265</v>
      </c>
      <c r="F445">
        <f t="shared" si="29"/>
        <v>1.3090000000000002</v>
      </c>
      <c r="G445">
        <f t="shared" si="30"/>
        <v>19</v>
      </c>
    </row>
    <row r="446" spans="5:7" x14ac:dyDescent="0.2">
      <c r="E446">
        <v>266</v>
      </c>
      <c r="F446">
        <f t="shared" si="29"/>
        <v>1.3090000000000002</v>
      </c>
      <c r="G446">
        <f t="shared" si="30"/>
        <v>19</v>
      </c>
    </row>
    <row r="447" spans="5:7" x14ac:dyDescent="0.2">
      <c r="E447">
        <v>267</v>
      </c>
      <c r="F447">
        <f t="shared" si="29"/>
        <v>1.3090000000000002</v>
      </c>
      <c r="G447">
        <f t="shared" si="30"/>
        <v>20</v>
      </c>
    </row>
    <row r="448" spans="5:7" x14ac:dyDescent="0.2">
      <c r="E448">
        <v>268</v>
      </c>
      <c r="F448">
        <f t="shared" si="29"/>
        <v>1.3090000000000002</v>
      </c>
      <c r="G448">
        <f t="shared" si="30"/>
        <v>20</v>
      </c>
    </row>
    <row r="449" spans="5:7" x14ac:dyDescent="0.2">
      <c r="E449">
        <v>269</v>
      </c>
      <c r="F449">
        <f t="shared" si="29"/>
        <v>1.3090000000000002</v>
      </c>
      <c r="G449">
        <f t="shared" si="30"/>
        <v>20</v>
      </c>
    </row>
    <row r="450" spans="5:7" x14ac:dyDescent="0.2">
      <c r="E450">
        <v>270</v>
      </c>
      <c r="F450">
        <f t="shared" si="29"/>
        <v>1.3090000000000002</v>
      </c>
      <c r="G450">
        <f t="shared" si="30"/>
        <v>20</v>
      </c>
    </row>
    <row r="451" spans="5:7" x14ac:dyDescent="0.2">
      <c r="E451">
        <v>271</v>
      </c>
      <c r="F451">
        <f t="shared" si="29"/>
        <v>1.3090000000000002</v>
      </c>
      <c r="G451">
        <f t="shared" si="30"/>
        <v>20</v>
      </c>
    </row>
    <row r="452" spans="5:7" x14ac:dyDescent="0.2">
      <c r="E452">
        <v>272</v>
      </c>
      <c r="F452">
        <f t="shared" si="29"/>
        <v>1.3090000000000002</v>
      </c>
      <c r="G452">
        <f t="shared" si="30"/>
        <v>20</v>
      </c>
    </row>
    <row r="453" spans="5:7" x14ac:dyDescent="0.2">
      <c r="E453">
        <v>273</v>
      </c>
      <c r="F453">
        <f t="shared" si="29"/>
        <v>1.3090000000000002</v>
      </c>
      <c r="G453">
        <f t="shared" si="30"/>
        <v>20</v>
      </c>
    </row>
    <row r="454" spans="5:7" x14ac:dyDescent="0.2">
      <c r="E454">
        <v>274</v>
      </c>
      <c r="F454">
        <f t="shared" si="29"/>
        <v>1.3090000000000002</v>
      </c>
      <c r="G454">
        <f t="shared" si="30"/>
        <v>20</v>
      </c>
    </row>
    <row r="455" spans="5:7" x14ac:dyDescent="0.2">
      <c r="E455">
        <v>275</v>
      </c>
      <c r="F455">
        <f t="shared" si="29"/>
        <v>1.3090000000000002</v>
      </c>
      <c r="G455">
        <f t="shared" si="30"/>
        <v>20</v>
      </c>
    </row>
    <row r="456" spans="5:7" x14ac:dyDescent="0.2">
      <c r="E456">
        <v>276</v>
      </c>
      <c r="F456">
        <f t="shared" si="29"/>
        <v>1.3090000000000002</v>
      </c>
      <c r="G456">
        <f t="shared" si="30"/>
        <v>20</v>
      </c>
    </row>
    <row r="457" spans="5:7" x14ac:dyDescent="0.2">
      <c r="E457">
        <v>277</v>
      </c>
      <c r="F457">
        <f t="shared" si="29"/>
        <v>1.3090000000000002</v>
      </c>
      <c r="G457">
        <f t="shared" si="30"/>
        <v>20</v>
      </c>
    </row>
    <row r="458" spans="5:7" x14ac:dyDescent="0.2">
      <c r="E458">
        <v>278</v>
      </c>
      <c r="F458">
        <f t="shared" si="29"/>
        <v>1.3090000000000002</v>
      </c>
      <c r="G458">
        <f t="shared" si="30"/>
        <v>20</v>
      </c>
    </row>
    <row r="459" spans="5:7" x14ac:dyDescent="0.2">
      <c r="E459">
        <v>279</v>
      </c>
      <c r="F459">
        <f t="shared" si="29"/>
        <v>1.3090000000000002</v>
      </c>
      <c r="G459">
        <f t="shared" si="30"/>
        <v>20</v>
      </c>
    </row>
    <row r="460" spans="5:7" x14ac:dyDescent="0.2">
      <c r="E460">
        <v>280</v>
      </c>
      <c r="F460">
        <f t="shared" si="29"/>
        <v>1.3090000000000002</v>
      </c>
      <c r="G460">
        <f t="shared" si="30"/>
        <v>20</v>
      </c>
    </row>
    <row r="461" spans="5:7" x14ac:dyDescent="0.2">
      <c r="E461">
        <v>281</v>
      </c>
      <c r="F461">
        <f t="shared" si="29"/>
        <v>1.3090000000000002</v>
      </c>
      <c r="G461">
        <f t="shared" si="30"/>
        <v>21</v>
      </c>
    </row>
    <row r="462" spans="5:7" x14ac:dyDescent="0.2">
      <c r="E462">
        <v>282</v>
      </c>
      <c r="F462">
        <f t="shared" si="29"/>
        <v>1.3090000000000002</v>
      </c>
      <c r="G462">
        <f t="shared" si="30"/>
        <v>21</v>
      </c>
    </row>
    <row r="463" spans="5:7" x14ac:dyDescent="0.2">
      <c r="E463">
        <v>283</v>
      </c>
      <c r="F463">
        <f t="shared" si="29"/>
        <v>1.3090000000000002</v>
      </c>
      <c r="G463">
        <f t="shared" si="30"/>
        <v>21</v>
      </c>
    </row>
    <row r="464" spans="5:7" x14ac:dyDescent="0.2">
      <c r="E464">
        <v>284</v>
      </c>
      <c r="F464">
        <f t="shared" si="29"/>
        <v>1.3090000000000002</v>
      </c>
      <c r="G464">
        <f t="shared" si="30"/>
        <v>21</v>
      </c>
    </row>
    <row r="465" spans="5:7" x14ac:dyDescent="0.2">
      <c r="E465">
        <v>285</v>
      </c>
      <c r="F465">
        <f t="shared" si="29"/>
        <v>1.3090000000000002</v>
      </c>
      <c r="G465">
        <f t="shared" si="30"/>
        <v>21</v>
      </c>
    </row>
    <row r="466" spans="5:7" x14ac:dyDescent="0.2">
      <c r="E466">
        <v>286</v>
      </c>
      <c r="F466">
        <f t="shared" si="29"/>
        <v>1.3090000000000002</v>
      </c>
      <c r="G466">
        <f t="shared" si="30"/>
        <v>21</v>
      </c>
    </row>
    <row r="467" spans="5:7" x14ac:dyDescent="0.2">
      <c r="E467">
        <v>287</v>
      </c>
      <c r="F467">
        <f t="shared" si="29"/>
        <v>1.3090000000000002</v>
      </c>
      <c r="G467">
        <f t="shared" si="30"/>
        <v>21</v>
      </c>
    </row>
    <row r="468" spans="5:7" x14ac:dyDescent="0.2">
      <c r="E468">
        <v>288</v>
      </c>
      <c r="F468">
        <f t="shared" si="29"/>
        <v>1.3090000000000002</v>
      </c>
      <c r="G468">
        <f t="shared" si="30"/>
        <v>21</v>
      </c>
    </row>
    <row r="469" spans="5:7" x14ac:dyDescent="0.2">
      <c r="E469">
        <v>289</v>
      </c>
      <c r="F469">
        <f t="shared" si="29"/>
        <v>1.4352499999999999</v>
      </c>
      <c r="G469">
        <f t="shared" si="30"/>
        <v>21</v>
      </c>
    </row>
    <row r="470" spans="5:7" x14ac:dyDescent="0.2">
      <c r="E470">
        <v>290</v>
      </c>
      <c r="F470">
        <f t="shared" si="29"/>
        <v>1.4352499999999999</v>
      </c>
      <c r="G470">
        <f t="shared" si="30"/>
        <v>21</v>
      </c>
    </row>
    <row r="471" spans="5:7" x14ac:dyDescent="0.2">
      <c r="E471">
        <v>291</v>
      </c>
      <c r="F471">
        <f t="shared" si="29"/>
        <v>1.4352499999999999</v>
      </c>
      <c r="G471">
        <f t="shared" si="30"/>
        <v>21</v>
      </c>
    </row>
    <row r="472" spans="5:7" x14ac:dyDescent="0.2">
      <c r="E472">
        <v>292</v>
      </c>
      <c r="F472">
        <f t="shared" si="29"/>
        <v>1.4352499999999999</v>
      </c>
      <c r="G472">
        <f t="shared" si="30"/>
        <v>21</v>
      </c>
    </row>
    <row r="473" spans="5:7" x14ac:dyDescent="0.2">
      <c r="E473">
        <v>293</v>
      </c>
      <c r="F473">
        <f t="shared" si="29"/>
        <v>1.4352499999999999</v>
      </c>
      <c r="G473">
        <f t="shared" si="30"/>
        <v>21</v>
      </c>
    </row>
    <row r="474" spans="5:7" x14ac:dyDescent="0.2">
      <c r="E474">
        <v>294</v>
      </c>
      <c r="F474">
        <f t="shared" si="29"/>
        <v>1.4352499999999999</v>
      </c>
      <c r="G474">
        <f t="shared" si="30"/>
        <v>21</v>
      </c>
    </row>
    <row r="475" spans="5:7" x14ac:dyDescent="0.2">
      <c r="E475">
        <v>295</v>
      </c>
      <c r="F475">
        <f t="shared" si="29"/>
        <v>1.4352499999999999</v>
      </c>
      <c r="G475">
        <f t="shared" si="30"/>
        <v>22</v>
      </c>
    </row>
    <row r="476" spans="5:7" x14ac:dyDescent="0.2">
      <c r="E476">
        <v>296</v>
      </c>
      <c r="F476">
        <f t="shared" si="29"/>
        <v>1.4352499999999999</v>
      </c>
      <c r="G476">
        <f t="shared" si="30"/>
        <v>22</v>
      </c>
    </row>
    <row r="477" spans="5:7" x14ac:dyDescent="0.2">
      <c r="E477">
        <v>297</v>
      </c>
      <c r="F477">
        <f t="shared" si="29"/>
        <v>1.4352499999999999</v>
      </c>
      <c r="G477">
        <f t="shared" si="30"/>
        <v>22</v>
      </c>
    </row>
    <row r="478" spans="5:7" x14ac:dyDescent="0.2">
      <c r="E478">
        <v>298</v>
      </c>
      <c r="F478">
        <f t="shared" si="29"/>
        <v>1.4352499999999999</v>
      </c>
      <c r="G478">
        <f t="shared" si="30"/>
        <v>22</v>
      </c>
    </row>
    <row r="479" spans="5:7" x14ac:dyDescent="0.2">
      <c r="E479">
        <v>299</v>
      </c>
      <c r="F479">
        <f t="shared" si="29"/>
        <v>1.4352499999999999</v>
      </c>
      <c r="G479">
        <f t="shared" si="30"/>
        <v>22</v>
      </c>
    </row>
    <row r="480" spans="5:7" x14ac:dyDescent="0.2">
      <c r="E480">
        <v>300</v>
      </c>
      <c r="F480">
        <f t="shared" si="29"/>
        <v>1.4352499999999999</v>
      </c>
      <c r="G480">
        <f t="shared" si="30"/>
        <v>22</v>
      </c>
    </row>
    <row r="481" spans="5:7" x14ac:dyDescent="0.2">
      <c r="E481">
        <v>301</v>
      </c>
      <c r="F481">
        <f t="shared" si="29"/>
        <v>1.4352499999999999</v>
      </c>
      <c r="G481">
        <f t="shared" si="30"/>
        <v>22</v>
      </c>
    </row>
    <row r="482" spans="5:7" x14ac:dyDescent="0.2">
      <c r="E482">
        <v>302</v>
      </c>
      <c r="F482">
        <f t="shared" si="29"/>
        <v>1.4352499999999999</v>
      </c>
      <c r="G482">
        <f t="shared" si="30"/>
        <v>22</v>
      </c>
    </row>
    <row r="483" spans="5:7" x14ac:dyDescent="0.2">
      <c r="E483">
        <v>303</v>
      </c>
      <c r="F483">
        <f t="shared" si="29"/>
        <v>1.4352499999999999</v>
      </c>
      <c r="G483">
        <f t="shared" si="30"/>
        <v>22</v>
      </c>
    </row>
    <row r="484" spans="5:7" x14ac:dyDescent="0.2">
      <c r="E484">
        <v>304</v>
      </c>
      <c r="F484">
        <f t="shared" si="29"/>
        <v>1.4352499999999999</v>
      </c>
      <c r="G484">
        <f t="shared" si="30"/>
        <v>22</v>
      </c>
    </row>
    <row r="485" spans="5:7" x14ac:dyDescent="0.2">
      <c r="E485">
        <v>305</v>
      </c>
      <c r="F485">
        <f t="shared" si="29"/>
        <v>1.4352499999999999</v>
      </c>
      <c r="G485">
        <f t="shared" si="30"/>
        <v>22</v>
      </c>
    </row>
    <row r="486" spans="5:7" x14ac:dyDescent="0.2">
      <c r="E486">
        <v>306</v>
      </c>
      <c r="F486">
        <f t="shared" si="29"/>
        <v>1.4352499999999999</v>
      </c>
      <c r="G486">
        <f t="shared" si="30"/>
        <v>22</v>
      </c>
    </row>
    <row r="487" spans="5:7" x14ac:dyDescent="0.2">
      <c r="E487">
        <v>307</v>
      </c>
      <c r="F487">
        <f t="shared" si="29"/>
        <v>1.4352499999999999</v>
      </c>
      <c r="G487">
        <f t="shared" si="30"/>
        <v>22</v>
      </c>
    </row>
    <row r="488" spans="5:7" x14ac:dyDescent="0.2">
      <c r="E488">
        <v>308</v>
      </c>
      <c r="F488">
        <f t="shared" si="29"/>
        <v>1.4352499999999999</v>
      </c>
      <c r="G488">
        <f t="shared" si="30"/>
        <v>22</v>
      </c>
    </row>
    <row r="489" spans="5:7" x14ac:dyDescent="0.2">
      <c r="E489">
        <v>309</v>
      </c>
      <c r="F489">
        <f t="shared" si="29"/>
        <v>1.4352499999999999</v>
      </c>
      <c r="G489">
        <f t="shared" si="30"/>
        <v>23</v>
      </c>
    </row>
    <row r="490" spans="5:7" x14ac:dyDescent="0.2">
      <c r="E490">
        <v>310</v>
      </c>
      <c r="F490">
        <f t="shared" si="29"/>
        <v>1.4352499999999999</v>
      </c>
      <c r="G490">
        <f t="shared" si="30"/>
        <v>23</v>
      </c>
    </row>
    <row r="491" spans="5:7" x14ac:dyDescent="0.2">
      <c r="E491">
        <v>311</v>
      </c>
      <c r="F491">
        <f t="shared" si="29"/>
        <v>1.4352499999999999</v>
      </c>
      <c r="G491">
        <f t="shared" si="30"/>
        <v>23</v>
      </c>
    </row>
    <row r="492" spans="5:7" x14ac:dyDescent="0.2">
      <c r="E492">
        <v>312</v>
      </c>
      <c r="F492">
        <f t="shared" si="29"/>
        <v>1.4352499999999999</v>
      </c>
      <c r="G492">
        <f t="shared" si="30"/>
        <v>23</v>
      </c>
    </row>
    <row r="493" spans="5:7" x14ac:dyDescent="0.2">
      <c r="E493">
        <v>313</v>
      </c>
      <c r="F493">
        <f t="shared" si="29"/>
        <v>1.3447499999999999</v>
      </c>
      <c r="G493">
        <f t="shared" si="30"/>
        <v>23</v>
      </c>
    </row>
    <row r="494" spans="5:7" x14ac:dyDescent="0.2">
      <c r="E494">
        <v>314</v>
      </c>
      <c r="F494">
        <f t="shared" si="29"/>
        <v>1.3447499999999999</v>
      </c>
      <c r="G494">
        <f t="shared" si="30"/>
        <v>23</v>
      </c>
    </row>
    <row r="495" spans="5:7" x14ac:dyDescent="0.2">
      <c r="E495">
        <v>315</v>
      </c>
      <c r="F495">
        <f t="shared" si="29"/>
        <v>1.3447499999999999</v>
      </c>
      <c r="G495">
        <f t="shared" si="30"/>
        <v>23</v>
      </c>
    </row>
    <row r="496" spans="5:7" x14ac:dyDescent="0.2">
      <c r="E496">
        <v>316</v>
      </c>
      <c r="F496">
        <f t="shared" si="29"/>
        <v>1.3447499999999999</v>
      </c>
      <c r="G496">
        <f t="shared" si="30"/>
        <v>23</v>
      </c>
    </row>
    <row r="497" spans="5:7" x14ac:dyDescent="0.2">
      <c r="E497">
        <v>317</v>
      </c>
      <c r="F497">
        <f t="shared" si="29"/>
        <v>1.3447499999999999</v>
      </c>
      <c r="G497">
        <f t="shared" si="30"/>
        <v>23</v>
      </c>
    </row>
    <row r="498" spans="5:7" x14ac:dyDescent="0.2">
      <c r="E498">
        <v>318</v>
      </c>
      <c r="F498">
        <f t="shared" si="29"/>
        <v>1.3447499999999999</v>
      </c>
      <c r="G498">
        <f t="shared" si="30"/>
        <v>23</v>
      </c>
    </row>
    <row r="499" spans="5:7" x14ac:dyDescent="0.2">
      <c r="E499">
        <v>319</v>
      </c>
      <c r="F499">
        <f t="shared" si="29"/>
        <v>1.3447499999999999</v>
      </c>
      <c r="G499">
        <f t="shared" si="30"/>
        <v>23</v>
      </c>
    </row>
    <row r="500" spans="5:7" x14ac:dyDescent="0.2">
      <c r="E500">
        <v>320</v>
      </c>
      <c r="F500">
        <f t="shared" si="29"/>
        <v>1.3447499999999999</v>
      </c>
      <c r="G500">
        <f t="shared" si="30"/>
        <v>23</v>
      </c>
    </row>
    <row r="501" spans="5:7" x14ac:dyDescent="0.2">
      <c r="E501">
        <v>321</v>
      </c>
      <c r="F501">
        <f t="shared" si="29"/>
        <v>1.3447499999999999</v>
      </c>
      <c r="G501">
        <f t="shared" si="30"/>
        <v>23</v>
      </c>
    </row>
    <row r="502" spans="5:7" x14ac:dyDescent="0.2">
      <c r="E502">
        <v>322</v>
      </c>
      <c r="F502">
        <f t="shared" ref="F502:F516" si="31">VLOOKUP(E502,$B$181:$C$286,2)</f>
        <v>1.3447499999999999</v>
      </c>
      <c r="G502">
        <f t="shared" ref="G502:G516" si="32">INT(((ROW(G322)-1)/14)+1)</f>
        <v>23</v>
      </c>
    </row>
    <row r="503" spans="5:7" x14ac:dyDescent="0.2">
      <c r="E503">
        <v>323</v>
      </c>
      <c r="F503">
        <f t="shared" si="31"/>
        <v>1.3447499999999999</v>
      </c>
      <c r="G503">
        <f t="shared" si="32"/>
        <v>24</v>
      </c>
    </row>
    <row r="504" spans="5:7" x14ac:dyDescent="0.2">
      <c r="E504">
        <v>324</v>
      </c>
      <c r="F504">
        <f t="shared" si="31"/>
        <v>1.3447499999999999</v>
      </c>
      <c r="G504">
        <f t="shared" si="32"/>
        <v>24</v>
      </c>
    </row>
    <row r="505" spans="5:7" x14ac:dyDescent="0.2">
      <c r="E505">
        <v>325</v>
      </c>
      <c r="F505">
        <f t="shared" si="31"/>
        <v>1.3447499999999999</v>
      </c>
      <c r="G505">
        <f t="shared" si="32"/>
        <v>24</v>
      </c>
    </row>
    <row r="506" spans="5:7" x14ac:dyDescent="0.2">
      <c r="E506">
        <v>326</v>
      </c>
      <c r="F506">
        <f t="shared" si="31"/>
        <v>1.3447499999999999</v>
      </c>
      <c r="G506">
        <f t="shared" si="32"/>
        <v>24</v>
      </c>
    </row>
    <row r="507" spans="5:7" x14ac:dyDescent="0.2">
      <c r="E507">
        <v>327</v>
      </c>
      <c r="F507">
        <f t="shared" si="31"/>
        <v>1.3447499999999999</v>
      </c>
      <c r="G507">
        <f t="shared" si="32"/>
        <v>24</v>
      </c>
    </row>
    <row r="508" spans="5:7" x14ac:dyDescent="0.2">
      <c r="E508">
        <v>328</v>
      </c>
      <c r="F508">
        <f t="shared" si="31"/>
        <v>1.3447499999999999</v>
      </c>
      <c r="G508">
        <f t="shared" si="32"/>
        <v>24</v>
      </c>
    </row>
    <row r="509" spans="5:7" x14ac:dyDescent="0.2">
      <c r="E509">
        <v>329</v>
      </c>
      <c r="F509">
        <f t="shared" si="31"/>
        <v>1.3447499999999999</v>
      </c>
      <c r="G509">
        <f t="shared" si="32"/>
        <v>24</v>
      </c>
    </row>
    <row r="510" spans="5:7" x14ac:dyDescent="0.2">
      <c r="E510">
        <v>330</v>
      </c>
      <c r="F510">
        <f t="shared" si="31"/>
        <v>1.3447499999999999</v>
      </c>
      <c r="G510">
        <f t="shared" si="32"/>
        <v>24</v>
      </c>
    </row>
    <row r="511" spans="5:7" x14ac:dyDescent="0.2">
      <c r="E511">
        <v>331</v>
      </c>
      <c r="F511">
        <f t="shared" si="31"/>
        <v>1.3447499999999999</v>
      </c>
      <c r="G511">
        <f t="shared" si="32"/>
        <v>24</v>
      </c>
    </row>
    <row r="512" spans="5:7" x14ac:dyDescent="0.2">
      <c r="E512">
        <v>332</v>
      </c>
      <c r="F512">
        <f t="shared" si="31"/>
        <v>1.3447499999999999</v>
      </c>
      <c r="G512">
        <f t="shared" si="32"/>
        <v>24</v>
      </c>
    </row>
    <row r="513" spans="5:7" x14ac:dyDescent="0.2">
      <c r="E513">
        <v>333</v>
      </c>
      <c r="F513">
        <f t="shared" si="31"/>
        <v>1.3447499999999999</v>
      </c>
      <c r="G513">
        <f t="shared" si="32"/>
        <v>24</v>
      </c>
    </row>
    <row r="514" spans="5:7" x14ac:dyDescent="0.2">
      <c r="E514">
        <v>334</v>
      </c>
      <c r="F514">
        <f t="shared" si="31"/>
        <v>1.3447499999999999</v>
      </c>
      <c r="G514">
        <f t="shared" si="32"/>
        <v>24</v>
      </c>
    </row>
    <row r="515" spans="5:7" x14ac:dyDescent="0.2">
      <c r="E515">
        <v>335</v>
      </c>
      <c r="F515">
        <f t="shared" si="31"/>
        <v>1.3447499999999999</v>
      </c>
      <c r="G515">
        <f t="shared" si="32"/>
        <v>24</v>
      </c>
    </row>
    <row r="516" spans="5:7" x14ac:dyDescent="0.2">
      <c r="E516">
        <v>336</v>
      </c>
      <c r="F516">
        <f t="shared" si="31"/>
        <v>1.3447499999999999</v>
      </c>
      <c r="G516">
        <f t="shared" si="32"/>
        <v>24</v>
      </c>
    </row>
    <row r="517" spans="5:7" x14ac:dyDescent="0.2">
      <c r="E517">
        <v>337</v>
      </c>
    </row>
    <row r="518" spans="5:7" x14ac:dyDescent="0.2">
      <c r="E518">
        <v>338</v>
      </c>
    </row>
    <row r="519" spans="5:7" x14ac:dyDescent="0.2">
      <c r="E519">
        <v>339</v>
      </c>
    </row>
    <row r="520" spans="5:7" x14ac:dyDescent="0.2">
      <c r="E520">
        <v>340</v>
      </c>
    </row>
    <row r="521" spans="5:7" x14ac:dyDescent="0.2">
      <c r="E521">
        <v>341</v>
      </c>
    </row>
    <row r="522" spans="5:7" x14ac:dyDescent="0.2">
      <c r="E522">
        <v>342</v>
      </c>
    </row>
    <row r="523" spans="5:7" x14ac:dyDescent="0.2">
      <c r="E523">
        <v>343</v>
      </c>
    </row>
    <row r="524" spans="5:7" x14ac:dyDescent="0.2">
      <c r="E524">
        <v>344</v>
      </c>
    </row>
    <row r="525" spans="5:7" x14ac:dyDescent="0.2">
      <c r="E525">
        <v>345</v>
      </c>
    </row>
    <row r="526" spans="5:7" x14ac:dyDescent="0.2">
      <c r="E526">
        <v>346</v>
      </c>
    </row>
    <row r="527" spans="5:7" x14ac:dyDescent="0.2">
      <c r="E527">
        <v>347</v>
      </c>
    </row>
    <row r="528" spans="5:7" x14ac:dyDescent="0.2">
      <c r="E528">
        <v>348</v>
      </c>
    </row>
    <row r="529" spans="5:5" x14ac:dyDescent="0.2">
      <c r="E529">
        <v>349</v>
      </c>
    </row>
    <row r="530" spans="5:5" x14ac:dyDescent="0.2">
      <c r="E530">
        <v>350</v>
      </c>
    </row>
    <row r="531" spans="5:5" x14ac:dyDescent="0.2">
      <c r="E531">
        <v>351</v>
      </c>
    </row>
    <row r="532" spans="5:5" x14ac:dyDescent="0.2">
      <c r="E532">
        <v>352</v>
      </c>
    </row>
    <row r="533" spans="5:5" x14ac:dyDescent="0.2">
      <c r="E533">
        <v>353</v>
      </c>
    </row>
    <row r="534" spans="5:5" x14ac:dyDescent="0.2">
      <c r="E534">
        <v>354</v>
      </c>
    </row>
    <row r="535" spans="5:5" x14ac:dyDescent="0.2">
      <c r="E535">
        <v>355</v>
      </c>
    </row>
    <row r="536" spans="5:5" x14ac:dyDescent="0.2">
      <c r="E536">
        <v>356</v>
      </c>
    </row>
    <row r="537" spans="5:5" x14ac:dyDescent="0.2">
      <c r="E537">
        <v>357</v>
      </c>
    </row>
    <row r="538" spans="5:5" x14ac:dyDescent="0.2">
      <c r="E538">
        <v>358</v>
      </c>
    </row>
    <row r="539" spans="5:5" x14ac:dyDescent="0.2">
      <c r="E539">
        <v>359</v>
      </c>
    </row>
    <row r="540" spans="5:5" x14ac:dyDescent="0.2">
      <c r="E540">
        <v>360</v>
      </c>
    </row>
    <row r="541" spans="5:5" x14ac:dyDescent="0.2">
      <c r="E541">
        <v>361</v>
      </c>
    </row>
    <row r="542" spans="5:5" x14ac:dyDescent="0.2">
      <c r="E542">
        <v>362</v>
      </c>
    </row>
    <row r="543" spans="5:5" x14ac:dyDescent="0.2">
      <c r="E543">
        <v>363</v>
      </c>
    </row>
    <row r="544" spans="5:5" x14ac:dyDescent="0.2">
      <c r="E544">
        <v>364</v>
      </c>
    </row>
    <row r="545" spans="5:5" x14ac:dyDescent="0.2">
      <c r="E545">
        <v>365</v>
      </c>
    </row>
    <row r="546" spans="5:5" x14ac:dyDescent="0.2">
      <c r="E546">
        <v>366</v>
      </c>
    </row>
    <row r="547" spans="5:5" x14ac:dyDescent="0.2">
      <c r="E547">
        <v>367</v>
      </c>
    </row>
    <row r="548" spans="5:5" x14ac:dyDescent="0.2">
      <c r="E548">
        <v>368</v>
      </c>
    </row>
    <row r="549" spans="5:5" x14ac:dyDescent="0.2">
      <c r="E549">
        <v>369</v>
      </c>
    </row>
    <row r="550" spans="5:5" x14ac:dyDescent="0.2">
      <c r="E550">
        <v>370</v>
      </c>
    </row>
    <row r="551" spans="5:5" x14ac:dyDescent="0.2">
      <c r="E551">
        <v>371</v>
      </c>
    </row>
    <row r="552" spans="5:5" x14ac:dyDescent="0.2">
      <c r="E552">
        <v>372</v>
      </c>
    </row>
    <row r="553" spans="5:5" x14ac:dyDescent="0.2">
      <c r="E553">
        <v>373</v>
      </c>
    </row>
    <row r="554" spans="5:5" x14ac:dyDescent="0.2">
      <c r="E554">
        <v>374</v>
      </c>
    </row>
    <row r="555" spans="5:5" x14ac:dyDescent="0.2">
      <c r="E555">
        <v>375</v>
      </c>
    </row>
    <row r="556" spans="5:5" x14ac:dyDescent="0.2">
      <c r="E556">
        <v>376</v>
      </c>
    </row>
    <row r="557" spans="5:5" x14ac:dyDescent="0.2">
      <c r="E557">
        <v>377</v>
      </c>
    </row>
    <row r="558" spans="5:5" x14ac:dyDescent="0.2">
      <c r="E558">
        <v>378</v>
      </c>
    </row>
    <row r="559" spans="5:5" x14ac:dyDescent="0.2">
      <c r="E559">
        <v>379</v>
      </c>
    </row>
    <row r="560" spans="5:5" x14ac:dyDescent="0.2">
      <c r="E560">
        <v>380</v>
      </c>
    </row>
    <row r="561" spans="5:5" x14ac:dyDescent="0.2">
      <c r="E561">
        <v>381</v>
      </c>
    </row>
    <row r="562" spans="5:5" x14ac:dyDescent="0.2">
      <c r="E562">
        <v>382</v>
      </c>
    </row>
    <row r="563" spans="5:5" x14ac:dyDescent="0.2">
      <c r="E563">
        <v>383</v>
      </c>
    </row>
    <row r="564" spans="5:5" x14ac:dyDescent="0.2">
      <c r="E564">
        <v>384</v>
      </c>
    </row>
    <row r="565" spans="5:5" x14ac:dyDescent="0.2">
      <c r="E565">
        <v>385</v>
      </c>
    </row>
    <row r="566" spans="5:5" x14ac:dyDescent="0.2">
      <c r="E566">
        <v>386</v>
      </c>
    </row>
    <row r="567" spans="5:5" x14ac:dyDescent="0.2">
      <c r="E567">
        <v>387</v>
      </c>
    </row>
    <row r="568" spans="5:5" x14ac:dyDescent="0.2">
      <c r="E568">
        <v>388</v>
      </c>
    </row>
    <row r="569" spans="5:5" x14ac:dyDescent="0.2">
      <c r="E569">
        <v>389</v>
      </c>
    </row>
    <row r="570" spans="5:5" x14ac:dyDescent="0.2">
      <c r="E570">
        <v>390</v>
      </c>
    </row>
    <row r="571" spans="5:5" x14ac:dyDescent="0.2">
      <c r="E571">
        <v>391</v>
      </c>
    </row>
    <row r="572" spans="5:5" x14ac:dyDescent="0.2">
      <c r="E572">
        <v>392</v>
      </c>
    </row>
    <row r="573" spans="5:5" x14ac:dyDescent="0.2">
      <c r="E573">
        <v>393</v>
      </c>
    </row>
    <row r="574" spans="5:5" x14ac:dyDescent="0.2">
      <c r="E574">
        <v>394</v>
      </c>
    </row>
    <row r="575" spans="5:5" x14ac:dyDescent="0.2">
      <c r="E575">
        <v>395</v>
      </c>
    </row>
    <row r="576" spans="5:5" x14ac:dyDescent="0.2">
      <c r="E576">
        <v>396</v>
      </c>
    </row>
    <row r="577" spans="5:5" x14ac:dyDescent="0.2">
      <c r="E577">
        <v>397</v>
      </c>
    </row>
    <row r="578" spans="5:5" x14ac:dyDescent="0.2">
      <c r="E578">
        <v>398</v>
      </c>
    </row>
    <row r="579" spans="5:5" x14ac:dyDescent="0.2">
      <c r="E579">
        <v>399</v>
      </c>
    </row>
    <row r="580" spans="5:5" x14ac:dyDescent="0.2">
      <c r="E580">
        <v>400</v>
      </c>
    </row>
    <row r="581" spans="5:5" x14ac:dyDescent="0.2">
      <c r="E581">
        <v>401</v>
      </c>
    </row>
    <row r="582" spans="5:5" x14ac:dyDescent="0.2">
      <c r="E582">
        <v>402</v>
      </c>
    </row>
    <row r="583" spans="5:5" x14ac:dyDescent="0.2">
      <c r="E583">
        <v>403</v>
      </c>
    </row>
    <row r="584" spans="5:5" x14ac:dyDescent="0.2">
      <c r="E584">
        <v>404</v>
      </c>
    </row>
    <row r="585" spans="5:5" x14ac:dyDescent="0.2">
      <c r="E585">
        <v>405</v>
      </c>
    </row>
    <row r="586" spans="5:5" x14ac:dyDescent="0.2">
      <c r="E586">
        <v>406</v>
      </c>
    </row>
    <row r="587" spans="5:5" x14ac:dyDescent="0.2">
      <c r="E587">
        <v>407</v>
      </c>
    </row>
    <row r="588" spans="5:5" x14ac:dyDescent="0.2">
      <c r="E588">
        <v>408</v>
      </c>
    </row>
    <row r="589" spans="5:5" x14ac:dyDescent="0.2">
      <c r="E589">
        <v>409</v>
      </c>
    </row>
    <row r="590" spans="5:5" x14ac:dyDescent="0.2">
      <c r="E590">
        <v>410</v>
      </c>
    </row>
    <row r="591" spans="5:5" x14ac:dyDescent="0.2">
      <c r="E591">
        <v>411</v>
      </c>
    </row>
    <row r="592" spans="5:5" x14ac:dyDescent="0.2">
      <c r="E592">
        <v>412</v>
      </c>
    </row>
    <row r="593" spans="5:5" x14ac:dyDescent="0.2">
      <c r="E593">
        <v>413</v>
      </c>
    </row>
    <row r="594" spans="5:5" x14ac:dyDescent="0.2">
      <c r="E594">
        <v>414</v>
      </c>
    </row>
    <row r="595" spans="5:5" x14ac:dyDescent="0.2">
      <c r="E595">
        <v>415</v>
      </c>
    </row>
    <row r="596" spans="5:5" x14ac:dyDescent="0.2">
      <c r="E596">
        <v>416</v>
      </c>
    </row>
    <row r="597" spans="5:5" x14ac:dyDescent="0.2">
      <c r="E597">
        <v>417</v>
      </c>
    </row>
    <row r="598" spans="5:5" x14ac:dyDescent="0.2">
      <c r="E598">
        <v>418</v>
      </c>
    </row>
    <row r="599" spans="5:5" x14ac:dyDescent="0.2">
      <c r="E599">
        <v>419</v>
      </c>
    </row>
    <row r="600" spans="5:5" x14ac:dyDescent="0.2">
      <c r="E600">
        <v>420</v>
      </c>
    </row>
    <row r="601" spans="5:5" x14ac:dyDescent="0.2">
      <c r="E601">
        <v>421</v>
      </c>
    </row>
    <row r="602" spans="5:5" x14ac:dyDescent="0.2">
      <c r="E602">
        <v>422</v>
      </c>
    </row>
    <row r="603" spans="5:5" x14ac:dyDescent="0.2">
      <c r="E603">
        <v>423</v>
      </c>
    </row>
    <row r="604" spans="5:5" x14ac:dyDescent="0.2">
      <c r="E604">
        <v>424</v>
      </c>
    </row>
    <row r="605" spans="5:5" x14ac:dyDescent="0.2">
      <c r="E605">
        <v>425</v>
      </c>
    </row>
    <row r="606" spans="5:5" x14ac:dyDescent="0.2">
      <c r="E606">
        <v>426</v>
      </c>
    </row>
    <row r="607" spans="5:5" x14ac:dyDescent="0.2">
      <c r="E607">
        <v>427</v>
      </c>
    </row>
    <row r="608" spans="5:5" x14ac:dyDescent="0.2">
      <c r="E608">
        <v>428</v>
      </c>
    </row>
    <row r="609" spans="5:5" x14ac:dyDescent="0.2">
      <c r="E609">
        <v>429</v>
      </c>
    </row>
    <row r="610" spans="5:5" x14ac:dyDescent="0.2">
      <c r="E610">
        <v>430</v>
      </c>
    </row>
    <row r="611" spans="5:5" x14ac:dyDescent="0.2">
      <c r="E611">
        <v>431</v>
      </c>
    </row>
    <row r="612" spans="5:5" x14ac:dyDescent="0.2">
      <c r="E612">
        <v>432</v>
      </c>
    </row>
    <row r="613" spans="5:5" x14ac:dyDescent="0.2">
      <c r="E613">
        <v>433</v>
      </c>
    </row>
    <row r="614" spans="5:5" x14ac:dyDescent="0.2">
      <c r="E614">
        <v>434</v>
      </c>
    </row>
    <row r="615" spans="5:5" x14ac:dyDescent="0.2">
      <c r="E615">
        <v>435</v>
      </c>
    </row>
    <row r="616" spans="5:5" x14ac:dyDescent="0.2">
      <c r="E616">
        <v>436</v>
      </c>
    </row>
    <row r="617" spans="5:5" x14ac:dyDescent="0.2">
      <c r="E617">
        <v>437</v>
      </c>
    </row>
    <row r="618" spans="5:5" x14ac:dyDescent="0.2">
      <c r="E618">
        <v>438</v>
      </c>
    </row>
    <row r="619" spans="5:5" x14ac:dyDescent="0.2">
      <c r="E619">
        <v>439</v>
      </c>
    </row>
    <row r="620" spans="5:5" x14ac:dyDescent="0.2">
      <c r="E620">
        <v>440</v>
      </c>
    </row>
    <row r="621" spans="5:5" x14ac:dyDescent="0.2">
      <c r="E621">
        <v>441</v>
      </c>
    </row>
    <row r="622" spans="5:5" x14ac:dyDescent="0.2">
      <c r="E622">
        <v>442</v>
      </c>
    </row>
    <row r="623" spans="5:5" x14ac:dyDescent="0.2">
      <c r="E623">
        <v>443</v>
      </c>
    </row>
    <row r="624" spans="5:5" x14ac:dyDescent="0.2">
      <c r="E624">
        <v>444</v>
      </c>
    </row>
    <row r="625" spans="5:5" x14ac:dyDescent="0.2">
      <c r="E625">
        <v>445</v>
      </c>
    </row>
    <row r="626" spans="5:5" x14ac:dyDescent="0.2">
      <c r="E626">
        <v>446</v>
      </c>
    </row>
    <row r="627" spans="5:5" x14ac:dyDescent="0.2">
      <c r="E627">
        <v>447</v>
      </c>
    </row>
    <row r="628" spans="5:5" x14ac:dyDescent="0.2">
      <c r="E628">
        <v>448</v>
      </c>
    </row>
    <row r="629" spans="5:5" x14ac:dyDescent="0.2">
      <c r="E629">
        <v>449</v>
      </c>
    </row>
    <row r="630" spans="5:5" x14ac:dyDescent="0.2">
      <c r="E630">
        <v>450</v>
      </c>
    </row>
    <row r="631" spans="5:5" x14ac:dyDescent="0.2">
      <c r="E631">
        <v>451</v>
      </c>
    </row>
    <row r="632" spans="5:5" x14ac:dyDescent="0.2">
      <c r="E632">
        <v>452</v>
      </c>
    </row>
    <row r="633" spans="5:5" x14ac:dyDescent="0.2">
      <c r="E633">
        <v>453</v>
      </c>
    </row>
    <row r="634" spans="5:5" x14ac:dyDescent="0.2">
      <c r="E634">
        <v>454</v>
      </c>
    </row>
    <row r="635" spans="5:5" x14ac:dyDescent="0.2">
      <c r="E635">
        <v>455</v>
      </c>
    </row>
    <row r="636" spans="5:5" x14ac:dyDescent="0.2">
      <c r="E636">
        <v>456</v>
      </c>
    </row>
    <row r="637" spans="5:5" x14ac:dyDescent="0.2">
      <c r="E637">
        <v>457</v>
      </c>
    </row>
    <row r="638" spans="5:5" x14ac:dyDescent="0.2">
      <c r="E638">
        <v>458</v>
      </c>
    </row>
    <row r="639" spans="5:5" x14ac:dyDescent="0.2">
      <c r="E639">
        <v>459</v>
      </c>
    </row>
    <row r="640" spans="5:5" x14ac:dyDescent="0.2">
      <c r="E640">
        <v>460</v>
      </c>
    </row>
    <row r="641" spans="5:5" x14ac:dyDescent="0.2">
      <c r="E641">
        <v>461</v>
      </c>
    </row>
    <row r="642" spans="5:5" x14ac:dyDescent="0.2">
      <c r="E642">
        <v>462</v>
      </c>
    </row>
    <row r="643" spans="5:5" x14ac:dyDescent="0.2">
      <c r="E643">
        <v>463</v>
      </c>
    </row>
    <row r="644" spans="5:5" x14ac:dyDescent="0.2">
      <c r="E644">
        <v>464</v>
      </c>
    </row>
    <row r="645" spans="5:5" x14ac:dyDescent="0.2">
      <c r="E645">
        <v>465</v>
      </c>
    </row>
    <row r="646" spans="5:5" x14ac:dyDescent="0.2">
      <c r="E646">
        <v>466</v>
      </c>
    </row>
    <row r="647" spans="5:5" x14ac:dyDescent="0.2">
      <c r="E647">
        <v>467</v>
      </c>
    </row>
    <row r="648" spans="5:5" x14ac:dyDescent="0.2">
      <c r="E648">
        <v>468</v>
      </c>
    </row>
    <row r="649" spans="5:5" x14ac:dyDescent="0.2">
      <c r="E649">
        <v>469</v>
      </c>
    </row>
    <row r="650" spans="5:5" x14ac:dyDescent="0.2">
      <c r="E650">
        <v>470</v>
      </c>
    </row>
    <row r="651" spans="5:5" x14ac:dyDescent="0.2">
      <c r="E651">
        <v>471</v>
      </c>
    </row>
    <row r="652" spans="5:5" x14ac:dyDescent="0.2">
      <c r="E652">
        <v>472</v>
      </c>
    </row>
    <row r="653" spans="5:5" x14ac:dyDescent="0.2">
      <c r="E653">
        <v>473</v>
      </c>
    </row>
    <row r="654" spans="5:5" x14ac:dyDescent="0.2">
      <c r="E654">
        <v>474</v>
      </c>
    </row>
    <row r="655" spans="5:5" x14ac:dyDescent="0.2">
      <c r="E655">
        <v>475</v>
      </c>
    </row>
    <row r="656" spans="5:5" x14ac:dyDescent="0.2">
      <c r="E656">
        <v>476</v>
      </c>
    </row>
    <row r="657" spans="5:5" x14ac:dyDescent="0.2">
      <c r="E657">
        <v>477</v>
      </c>
    </row>
    <row r="658" spans="5:5" x14ac:dyDescent="0.2">
      <c r="E658">
        <v>478</v>
      </c>
    </row>
    <row r="659" spans="5:5" x14ac:dyDescent="0.2">
      <c r="E659">
        <v>479</v>
      </c>
    </row>
    <row r="660" spans="5:5" x14ac:dyDescent="0.2">
      <c r="E660">
        <v>480</v>
      </c>
    </row>
    <row r="661" spans="5:5" x14ac:dyDescent="0.2">
      <c r="E661">
        <v>481</v>
      </c>
    </row>
    <row r="662" spans="5:5" x14ac:dyDescent="0.2">
      <c r="E662">
        <v>482</v>
      </c>
    </row>
    <row r="663" spans="5:5" x14ac:dyDescent="0.2">
      <c r="E663">
        <v>483</v>
      </c>
    </row>
    <row r="664" spans="5:5" x14ac:dyDescent="0.2">
      <c r="E664">
        <v>484</v>
      </c>
    </row>
    <row r="665" spans="5:5" x14ac:dyDescent="0.2">
      <c r="E665">
        <v>485</v>
      </c>
    </row>
    <row r="666" spans="5:5" x14ac:dyDescent="0.2">
      <c r="E666">
        <v>486</v>
      </c>
    </row>
    <row r="667" spans="5:5" x14ac:dyDescent="0.2">
      <c r="E667">
        <v>487</v>
      </c>
    </row>
    <row r="668" spans="5:5" x14ac:dyDescent="0.2">
      <c r="E668">
        <v>488</v>
      </c>
    </row>
    <row r="669" spans="5:5" x14ac:dyDescent="0.2">
      <c r="E669">
        <v>489</v>
      </c>
    </row>
    <row r="670" spans="5:5" x14ac:dyDescent="0.2">
      <c r="E670">
        <v>490</v>
      </c>
    </row>
    <row r="671" spans="5:5" x14ac:dyDescent="0.2">
      <c r="E671">
        <v>491</v>
      </c>
    </row>
    <row r="672" spans="5:5" x14ac:dyDescent="0.2">
      <c r="E672">
        <v>492</v>
      </c>
    </row>
    <row r="673" spans="5:5" x14ac:dyDescent="0.2">
      <c r="E673">
        <v>493</v>
      </c>
    </row>
    <row r="674" spans="5:5" x14ac:dyDescent="0.2">
      <c r="E674">
        <v>494</v>
      </c>
    </row>
    <row r="675" spans="5:5" x14ac:dyDescent="0.2">
      <c r="E675">
        <v>495</v>
      </c>
    </row>
    <row r="676" spans="5:5" x14ac:dyDescent="0.2">
      <c r="E676">
        <v>496</v>
      </c>
    </row>
    <row r="677" spans="5:5" x14ac:dyDescent="0.2">
      <c r="E677">
        <v>497</v>
      </c>
    </row>
    <row r="678" spans="5:5" x14ac:dyDescent="0.2">
      <c r="E678">
        <v>498</v>
      </c>
    </row>
    <row r="679" spans="5:5" x14ac:dyDescent="0.2">
      <c r="E679">
        <v>499</v>
      </c>
    </row>
    <row r="680" spans="5:5" x14ac:dyDescent="0.2">
      <c r="E680">
        <v>500</v>
      </c>
    </row>
    <row r="681" spans="5:5" x14ac:dyDescent="0.2">
      <c r="E681">
        <v>501</v>
      </c>
    </row>
    <row r="682" spans="5:5" x14ac:dyDescent="0.2">
      <c r="E682">
        <v>502</v>
      </c>
    </row>
    <row r="683" spans="5:5" x14ac:dyDescent="0.2">
      <c r="E683">
        <v>503</v>
      </c>
    </row>
    <row r="684" spans="5:5" x14ac:dyDescent="0.2">
      <c r="E684">
        <v>504</v>
      </c>
    </row>
    <row r="685" spans="5:5" x14ac:dyDescent="0.2">
      <c r="E685">
        <v>505</v>
      </c>
    </row>
    <row r="686" spans="5:5" x14ac:dyDescent="0.2">
      <c r="E686">
        <v>506</v>
      </c>
    </row>
    <row r="687" spans="5:5" x14ac:dyDescent="0.2">
      <c r="E687">
        <v>507</v>
      </c>
    </row>
    <row r="688" spans="5:5" x14ac:dyDescent="0.2">
      <c r="E688">
        <v>508</v>
      </c>
    </row>
    <row r="689" spans="5:5" x14ac:dyDescent="0.2">
      <c r="E689">
        <v>509</v>
      </c>
    </row>
    <row r="690" spans="5:5" x14ac:dyDescent="0.2">
      <c r="E690">
        <v>510</v>
      </c>
    </row>
    <row r="691" spans="5:5" x14ac:dyDescent="0.2">
      <c r="E691">
        <v>511</v>
      </c>
    </row>
    <row r="692" spans="5:5" x14ac:dyDescent="0.2">
      <c r="E692">
        <v>512</v>
      </c>
    </row>
    <row r="693" spans="5:5" x14ac:dyDescent="0.2">
      <c r="E693">
        <v>513</v>
      </c>
    </row>
    <row r="694" spans="5:5" x14ac:dyDescent="0.2">
      <c r="E694">
        <v>514</v>
      </c>
    </row>
    <row r="695" spans="5:5" x14ac:dyDescent="0.2">
      <c r="E695">
        <v>515</v>
      </c>
    </row>
    <row r="696" spans="5:5" x14ac:dyDescent="0.2">
      <c r="E696">
        <v>516</v>
      </c>
    </row>
    <row r="697" spans="5:5" x14ac:dyDescent="0.2">
      <c r="E697">
        <v>517</v>
      </c>
    </row>
    <row r="698" spans="5:5" x14ac:dyDescent="0.2">
      <c r="E698">
        <v>518</v>
      </c>
    </row>
    <row r="699" spans="5:5" x14ac:dyDescent="0.2">
      <c r="E699">
        <v>519</v>
      </c>
    </row>
    <row r="700" spans="5:5" x14ac:dyDescent="0.2">
      <c r="E700">
        <v>520</v>
      </c>
    </row>
    <row r="701" spans="5:5" x14ac:dyDescent="0.2">
      <c r="E701">
        <v>521</v>
      </c>
    </row>
    <row r="702" spans="5:5" x14ac:dyDescent="0.2">
      <c r="E702">
        <v>522</v>
      </c>
    </row>
    <row r="703" spans="5:5" x14ac:dyDescent="0.2">
      <c r="E703">
        <v>523</v>
      </c>
    </row>
    <row r="704" spans="5:5" x14ac:dyDescent="0.2">
      <c r="E704">
        <v>524</v>
      </c>
    </row>
    <row r="705" spans="5:5" x14ac:dyDescent="0.2">
      <c r="E705">
        <v>525</v>
      </c>
    </row>
    <row r="706" spans="5:5" x14ac:dyDescent="0.2">
      <c r="E706">
        <v>526</v>
      </c>
    </row>
    <row r="707" spans="5:5" x14ac:dyDescent="0.2">
      <c r="E707">
        <v>527</v>
      </c>
    </row>
    <row r="708" spans="5:5" x14ac:dyDescent="0.2">
      <c r="E708">
        <v>528</v>
      </c>
    </row>
    <row r="709" spans="5:5" x14ac:dyDescent="0.2">
      <c r="E709">
        <v>529</v>
      </c>
    </row>
    <row r="710" spans="5:5" x14ac:dyDescent="0.2">
      <c r="E710">
        <v>530</v>
      </c>
    </row>
    <row r="711" spans="5:5" x14ac:dyDescent="0.2">
      <c r="E711">
        <v>531</v>
      </c>
    </row>
    <row r="712" spans="5:5" x14ac:dyDescent="0.2">
      <c r="E712">
        <v>532</v>
      </c>
    </row>
    <row r="713" spans="5:5" x14ac:dyDescent="0.2">
      <c r="E713">
        <v>533</v>
      </c>
    </row>
    <row r="714" spans="5:5" x14ac:dyDescent="0.2">
      <c r="E714">
        <v>534</v>
      </c>
    </row>
    <row r="715" spans="5:5" x14ac:dyDescent="0.2">
      <c r="E715">
        <v>535</v>
      </c>
    </row>
    <row r="716" spans="5:5" x14ac:dyDescent="0.2">
      <c r="E716">
        <v>536</v>
      </c>
    </row>
    <row r="717" spans="5:5" x14ac:dyDescent="0.2">
      <c r="E717">
        <v>537</v>
      </c>
    </row>
    <row r="718" spans="5:5" x14ac:dyDescent="0.2">
      <c r="E718">
        <v>538</v>
      </c>
    </row>
    <row r="719" spans="5:5" x14ac:dyDescent="0.2">
      <c r="E719">
        <v>539</v>
      </c>
    </row>
    <row r="720" spans="5:5" x14ac:dyDescent="0.2">
      <c r="E720">
        <v>540</v>
      </c>
    </row>
    <row r="721" spans="5:5" x14ac:dyDescent="0.2">
      <c r="E721">
        <v>541</v>
      </c>
    </row>
    <row r="722" spans="5:5" x14ac:dyDescent="0.2">
      <c r="E722">
        <v>542</v>
      </c>
    </row>
    <row r="723" spans="5:5" x14ac:dyDescent="0.2">
      <c r="E723">
        <v>543</v>
      </c>
    </row>
    <row r="724" spans="5:5" x14ac:dyDescent="0.2">
      <c r="E724">
        <v>544</v>
      </c>
    </row>
    <row r="725" spans="5:5" x14ac:dyDescent="0.2">
      <c r="E725">
        <v>545</v>
      </c>
    </row>
    <row r="726" spans="5:5" x14ac:dyDescent="0.2">
      <c r="E726">
        <v>546</v>
      </c>
    </row>
    <row r="727" spans="5:5" x14ac:dyDescent="0.2">
      <c r="E727">
        <v>547</v>
      </c>
    </row>
    <row r="728" spans="5:5" x14ac:dyDescent="0.2">
      <c r="E728">
        <v>548</v>
      </c>
    </row>
    <row r="729" spans="5:5" x14ac:dyDescent="0.2">
      <c r="E729">
        <v>549</v>
      </c>
    </row>
    <row r="730" spans="5:5" x14ac:dyDescent="0.2">
      <c r="E730">
        <v>550</v>
      </c>
    </row>
    <row r="731" spans="5:5" x14ac:dyDescent="0.2">
      <c r="E731">
        <v>551</v>
      </c>
    </row>
    <row r="732" spans="5:5" x14ac:dyDescent="0.2">
      <c r="E732">
        <v>552</v>
      </c>
    </row>
    <row r="733" spans="5:5" x14ac:dyDescent="0.2">
      <c r="E733">
        <v>553</v>
      </c>
    </row>
    <row r="734" spans="5:5" x14ac:dyDescent="0.2">
      <c r="E734">
        <v>554</v>
      </c>
    </row>
    <row r="735" spans="5:5" x14ac:dyDescent="0.2">
      <c r="E735">
        <v>555</v>
      </c>
    </row>
    <row r="736" spans="5:5" x14ac:dyDescent="0.2">
      <c r="E736">
        <v>556</v>
      </c>
    </row>
    <row r="737" spans="5:5" x14ac:dyDescent="0.2">
      <c r="E737">
        <v>557</v>
      </c>
    </row>
    <row r="738" spans="5:5" x14ac:dyDescent="0.2">
      <c r="E738">
        <v>558</v>
      </c>
    </row>
    <row r="739" spans="5:5" x14ac:dyDescent="0.2">
      <c r="E739">
        <v>559</v>
      </c>
    </row>
    <row r="740" spans="5:5" x14ac:dyDescent="0.2">
      <c r="E740">
        <v>560</v>
      </c>
    </row>
    <row r="741" spans="5:5" x14ac:dyDescent="0.2">
      <c r="E741">
        <v>561</v>
      </c>
    </row>
    <row r="742" spans="5:5" x14ac:dyDescent="0.2">
      <c r="E742">
        <v>562</v>
      </c>
    </row>
    <row r="743" spans="5:5" x14ac:dyDescent="0.2">
      <c r="E743">
        <v>563</v>
      </c>
    </row>
    <row r="744" spans="5:5" x14ac:dyDescent="0.2">
      <c r="E744">
        <v>564</v>
      </c>
    </row>
    <row r="745" spans="5:5" x14ac:dyDescent="0.2">
      <c r="E745">
        <v>565</v>
      </c>
    </row>
    <row r="746" spans="5:5" x14ac:dyDescent="0.2">
      <c r="E746">
        <v>566</v>
      </c>
    </row>
    <row r="747" spans="5:5" x14ac:dyDescent="0.2">
      <c r="E747">
        <v>567</v>
      </c>
    </row>
    <row r="748" spans="5:5" x14ac:dyDescent="0.2">
      <c r="E748">
        <v>568</v>
      </c>
    </row>
    <row r="749" spans="5:5" x14ac:dyDescent="0.2">
      <c r="E749">
        <v>569</v>
      </c>
    </row>
    <row r="750" spans="5:5" x14ac:dyDescent="0.2">
      <c r="E750">
        <v>570</v>
      </c>
    </row>
    <row r="751" spans="5:5" x14ac:dyDescent="0.2">
      <c r="E751">
        <v>571</v>
      </c>
    </row>
    <row r="752" spans="5:5" x14ac:dyDescent="0.2">
      <c r="E752">
        <v>572</v>
      </c>
    </row>
    <row r="753" spans="5:5" x14ac:dyDescent="0.2">
      <c r="E753">
        <v>573</v>
      </c>
    </row>
    <row r="754" spans="5:5" x14ac:dyDescent="0.2">
      <c r="E754">
        <v>574</v>
      </c>
    </row>
    <row r="755" spans="5:5" x14ac:dyDescent="0.2">
      <c r="E755">
        <v>575</v>
      </c>
    </row>
    <row r="756" spans="5:5" x14ac:dyDescent="0.2">
      <c r="E756">
        <v>576</v>
      </c>
    </row>
    <row r="757" spans="5:5" x14ac:dyDescent="0.2">
      <c r="E757">
        <v>577</v>
      </c>
    </row>
    <row r="758" spans="5:5" x14ac:dyDescent="0.2">
      <c r="E758">
        <v>578</v>
      </c>
    </row>
    <row r="759" spans="5:5" x14ac:dyDescent="0.2">
      <c r="E759">
        <v>579</v>
      </c>
    </row>
    <row r="760" spans="5:5" x14ac:dyDescent="0.2">
      <c r="E760">
        <v>580</v>
      </c>
    </row>
    <row r="761" spans="5:5" x14ac:dyDescent="0.2">
      <c r="E761">
        <v>581</v>
      </c>
    </row>
    <row r="762" spans="5:5" x14ac:dyDescent="0.2">
      <c r="E762">
        <v>582</v>
      </c>
    </row>
    <row r="763" spans="5:5" x14ac:dyDescent="0.2">
      <c r="E763">
        <v>583</v>
      </c>
    </row>
    <row r="764" spans="5:5" x14ac:dyDescent="0.2">
      <c r="E764">
        <v>584</v>
      </c>
    </row>
    <row r="765" spans="5:5" x14ac:dyDescent="0.2">
      <c r="E765">
        <v>585</v>
      </c>
    </row>
    <row r="766" spans="5:5" x14ac:dyDescent="0.2">
      <c r="E766">
        <v>586</v>
      </c>
    </row>
    <row r="767" spans="5:5" x14ac:dyDescent="0.2">
      <c r="E767">
        <v>587</v>
      </c>
    </row>
    <row r="768" spans="5:5" x14ac:dyDescent="0.2">
      <c r="E768">
        <v>588</v>
      </c>
    </row>
    <row r="769" spans="5:5" x14ac:dyDescent="0.2">
      <c r="E769">
        <v>589</v>
      </c>
    </row>
    <row r="770" spans="5:5" x14ac:dyDescent="0.2">
      <c r="E770">
        <v>590</v>
      </c>
    </row>
    <row r="771" spans="5:5" x14ac:dyDescent="0.2">
      <c r="E771">
        <v>591</v>
      </c>
    </row>
    <row r="772" spans="5:5" x14ac:dyDescent="0.2">
      <c r="E772">
        <v>592</v>
      </c>
    </row>
    <row r="773" spans="5:5" x14ac:dyDescent="0.2">
      <c r="E773">
        <v>593</v>
      </c>
    </row>
    <row r="774" spans="5:5" x14ac:dyDescent="0.2">
      <c r="E774">
        <v>594</v>
      </c>
    </row>
    <row r="775" spans="5:5" x14ac:dyDescent="0.2">
      <c r="E775">
        <v>595</v>
      </c>
    </row>
    <row r="776" spans="5:5" x14ac:dyDescent="0.2">
      <c r="E776">
        <v>596</v>
      </c>
    </row>
    <row r="777" spans="5:5" x14ac:dyDescent="0.2">
      <c r="E777">
        <v>597</v>
      </c>
    </row>
    <row r="778" spans="5:5" x14ac:dyDescent="0.2">
      <c r="E778">
        <v>598</v>
      </c>
    </row>
    <row r="779" spans="5:5" x14ac:dyDescent="0.2">
      <c r="E779">
        <v>599</v>
      </c>
    </row>
    <row r="780" spans="5:5" x14ac:dyDescent="0.2">
      <c r="E780">
        <v>600</v>
      </c>
    </row>
    <row r="781" spans="5:5" x14ac:dyDescent="0.2">
      <c r="E781">
        <v>601</v>
      </c>
    </row>
    <row r="782" spans="5:5" x14ac:dyDescent="0.2">
      <c r="E782">
        <v>602</v>
      </c>
    </row>
    <row r="783" spans="5:5" x14ac:dyDescent="0.2">
      <c r="E783">
        <v>603</v>
      </c>
    </row>
    <row r="784" spans="5:5" x14ac:dyDescent="0.2">
      <c r="E784">
        <v>604</v>
      </c>
    </row>
    <row r="785" spans="5:5" x14ac:dyDescent="0.2">
      <c r="E785">
        <v>605</v>
      </c>
    </row>
    <row r="786" spans="5:5" x14ac:dyDescent="0.2">
      <c r="E786">
        <v>606</v>
      </c>
    </row>
    <row r="787" spans="5:5" x14ac:dyDescent="0.2">
      <c r="E787">
        <v>607</v>
      </c>
    </row>
    <row r="788" spans="5:5" x14ac:dyDescent="0.2">
      <c r="E788">
        <v>608</v>
      </c>
    </row>
    <row r="789" spans="5:5" x14ac:dyDescent="0.2">
      <c r="E789">
        <v>609</v>
      </c>
    </row>
    <row r="790" spans="5:5" x14ac:dyDescent="0.2">
      <c r="E790">
        <v>610</v>
      </c>
    </row>
    <row r="791" spans="5:5" x14ac:dyDescent="0.2">
      <c r="E791">
        <v>611</v>
      </c>
    </row>
    <row r="792" spans="5:5" x14ac:dyDescent="0.2">
      <c r="E792">
        <v>612</v>
      </c>
    </row>
    <row r="793" spans="5:5" x14ac:dyDescent="0.2">
      <c r="E793">
        <v>613</v>
      </c>
    </row>
    <row r="794" spans="5:5" x14ac:dyDescent="0.2">
      <c r="E794">
        <v>614</v>
      </c>
    </row>
    <row r="795" spans="5:5" x14ac:dyDescent="0.2">
      <c r="E795">
        <v>615</v>
      </c>
    </row>
    <row r="796" spans="5:5" x14ac:dyDescent="0.2">
      <c r="E796">
        <v>616</v>
      </c>
    </row>
    <row r="797" spans="5:5" x14ac:dyDescent="0.2">
      <c r="E797">
        <v>617</v>
      </c>
    </row>
    <row r="798" spans="5:5" x14ac:dyDescent="0.2">
      <c r="E798">
        <v>618</v>
      </c>
    </row>
    <row r="799" spans="5:5" x14ac:dyDescent="0.2">
      <c r="E799">
        <v>619</v>
      </c>
    </row>
    <row r="800" spans="5:5" x14ac:dyDescent="0.2">
      <c r="E800">
        <v>620</v>
      </c>
    </row>
    <row r="801" spans="5:5" x14ac:dyDescent="0.2">
      <c r="E801">
        <v>621</v>
      </c>
    </row>
    <row r="802" spans="5:5" x14ac:dyDescent="0.2">
      <c r="E802">
        <v>622</v>
      </c>
    </row>
    <row r="803" spans="5:5" x14ac:dyDescent="0.2">
      <c r="E803">
        <v>623</v>
      </c>
    </row>
    <row r="804" spans="5:5" x14ac:dyDescent="0.2">
      <c r="E804">
        <v>624</v>
      </c>
    </row>
    <row r="805" spans="5:5" x14ac:dyDescent="0.2">
      <c r="E805">
        <v>625</v>
      </c>
    </row>
    <row r="806" spans="5:5" x14ac:dyDescent="0.2">
      <c r="E806">
        <v>626</v>
      </c>
    </row>
    <row r="807" spans="5:5" x14ac:dyDescent="0.2">
      <c r="E807">
        <v>627</v>
      </c>
    </row>
    <row r="808" spans="5:5" x14ac:dyDescent="0.2">
      <c r="E808">
        <v>628</v>
      </c>
    </row>
    <row r="809" spans="5:5" x14ac:dyDescent="0.2">
      <c r="E809">
        <v>629</v>
      </c>
    </row>
    <row r="810" spans="5:5" x14ac:dyDescent="0.2">
      <c r="E810">
        <v>630</v>
      </c>
    </row>
    <row r="811" spans="5:5" x14ac:dyDescent="0.2">
      <c r="E811">
        <v>631</v>
      </c>
    </row>
    <row r="812" spans="5:5" x14ac:dyDescent="0.2">
      <c r="E812">
        <v>632</v>
      </c>
    </row>
    <row r="813" spans="5:5" x14ac:dyDescent="0.2">
      <c r="E813">
        <v>633</v>
      </c>
    </row>
    <row r="814" spans="5:5" x14ac:dyDescent="0.2">
      <c r="E814">
        <v>634</v>
      </c>
    </row>
    <row r="815" spans="5:5" x14ac:dyDescent="0.2">
      <c r="E815">
        <v>635</v>
      </c>
    </row>
    <row r="816" spans="5:5" x14ac:dyDescent="0.2">
      <c r="E816">
        <v>636</v>
      </c>
    </row>
    <row r="817" spans="5:5" x14ac:dyDescent="0.2">
      <c r="E817">
        <v>637</v>
      </c>
    </row>
    <row r="818" spans="5:5" x14ac:dyDescent="0.2">
      <c r="E818">
        <v>638</v>
      </c>
    </row>
    <row r="819" spans="5:5" x14ac:dyDescent="0.2">
      <c r="E819">
        <v>639</v>
      </c>
    </row>
    <row r="820" spans="5:5" x14ac:dyDescent="0.2">
      <c r="E820">
        <v>640</v>
      </c>
    </row>
    <row r="821" spans="5:5" x14ac:dyDescent="0.2">
      <c r="E821">
        <v>641</v>
      </c>
    </row>
    <row r="822" spans="5:5" x14ac:dyDescent="0.2">
      <c r="E822">
        <v>642</v>
      </c>
    </row>
    <row r="823" spans="5:5" x14ac:dyDescent="0.2">
      <c r="E823">
        <v>643</v>
      </c>
    </row>
    <row r="824" spans="5:5" x14ac:dyDescent="0.2">
      <c r="E824">
        <v>644</v>
      </c>
    </row>
    <row r="825" spans="5:5" x14ac:dyDescent="0.2">
      <c r="E825">
        <v>645</v>
      </c>
    </row>
    <row r="826" spans="5:5" x14ac:dyDescent="0.2">
      <c r="E826">
        <v>646</v>
      </c>
    </row>
    <row r="827" spans="5:5" x14ac:dyDescent="0.2">
      <c r="E827">
        <v>647</v>
      </c>
    </row>
    <row r="828" spans="5:5" x14ac:dyDescent="0.2">
      <c r="E828">
        <v>648</v>
      </c>
    </row>
    <row r="829" spans="5:5" x14ac:dyDescent="0.2">
      <c r="E829">
        <v>649</v>
      </c>
    </row>
    <row r="830" spans="5:5" x14ac:dyDescent="0.2">
      <c r="E830">
        <v>650</v>
      </c>
    </row>
    <row r="831" spans="5:5" x14ac:dyDescent="0.2">
      <c r="E831">
        <v>651</v>
      </c>
    </row>
    <row r="832" spans="5:5" x14ac:dyDescent="0.2">
      <c r="E832">
        <v>652</v>
      </c>
    </row>
    <row r="833" spans="5:5" x14ac:dyDescent="0.2">
      <c r="E833">
        <v>653</v>
      </c>
    </row>
    <row r="834" spans="5:5" x14ac:dyDescent="0.2">
      <c r="E834">
        <v>654</v>
      </c>
    </row>
    <row r="835" spans="5:5" x14ac:dyDescent="0.2">
      <c r="E835">
        <v>655</v>
      </c>
    </row>
    <row r="836" spans="5:5" x14ac:dyDescent="0.2">
      <c r="E836">
        <v>656</v>
      </c>
    </row>
    <row r="837" spans="5:5" x14ac:dyDescent="0.2">
      <c r="E837">
        <v>657</v>
      </c>
    </row>
    <row r="838" spans="5:5" x14ac:dyDescent="0.2">
      <c r="E838">
        <v>658</v>
      </c>
    </row>
    <row r="839" spans="5:5" x14ac:dyDescent="0.2">
      <c r="E839">
        <v>659</v>
      </c>
    </row>
    <row r="840" spans="5:5" x14ac:dyDescent="0.2">
      <c r="E840">
        <v>660</v>
      </c>
    </row>
    <row r="841" spans="5:5" x14ac:dyDescent="0.2">
      <c r="E841">
        <v>661</v>
      </c>
    </row>
    <row r="842" spans="5:5" x14ac:dyDescent="0.2">
      <c r="E842">
        <v>662</v>
      </c>
    </row>
    <row r="843" spans="5:5" x14ac:dyDescent="0.2">
      <c r="E843">
        <v>663</v>
      </c>
    </row>
    <row r="844" spans="5:5" x14ac:dyDescent="0.2">
      <c r="E844">
        <v>664</v>
      </c>
    </row>
    <row r="845" spans="5:5" x14ac:dyDescent="0.2">
      <c r="E845">
        <v>665</v>
      </c>
    </row>
    <row r="846" spans="5:5" x14ac:dyDescent="0.2">
      <c r="E846">
        <v>666</v>
      </c>
    </row>
    <row r="847" spans="5:5" x14ac:dyDescent="0.2">
      <c r="E847">
        <v>667</v>
      </c>
    </row>
    <row r="848" spans="5:5" x14ac:dyDescent="0.2">
      <c r="E848">
        <v>668</v>
      </c>
    </row>
    <row r="849" spans="5:5" x14ac:dyDescent="0.2">
      <c r="E849">
        <v>669</v>
      </c>
    </row>
    <row r="850" spans="5:5" x14ac:dyDescent="0.2">
      <c r="E850">
        <v>670</v>
      </c>
    </row>
    <row r="851" spans="5:5" x14ac:dyDescent="0.2">
      <c r="E851">
        <v>671</v>
      </c>
    </row>
    <row r="852" spans="5:5" x14ac:dyDescent="0.2">
      <c r="E852">
        <v>672</v>
      </c>
    </row>
    <row r="853" spans="5:5" x14ac:dyDescent="0.2">
      <c r="E853">
        <v>673</v>
      </c>
    </row>
    <row r="854" spans="5:5" x14ac:dyDescent="0.2">
      <c r="E854">
        <v>674</v>
      </c>
    </row>
    <row r="855" spans="5:5" x14ac:dyDescent="0.2">
      <c r="E855">
        <v>675</v>
      </c>
    </row>
    <row r="856" spans="5:5" x14ac:dyDescent="0.2">
      <c r="E856">
        <v>676</v>
      </c>
    </row>
    <row r="857" spans="5:5" x14ac:dyDescent="0.2">
      <c r="E857">
        <v>677</v>
      </c>
    </row>
    <row r="858" spans="5:5" x14ac:dyDescent="0.2">
      <c r="E858">
        <v>678</v>
      </c>
    </row>
    <row r="859" spans="5:5" x14ac:dyDescent="0.2">
      <c r="E859">
        <v>679</v>
      </c>
    </row>
    <row r="860" spans="5:5" x14ac:dyDescent="0.2">
      <c r="E860">
        <v>680</v>
      </c>
    </row>
    <row r="861" spans="5:5" x14ac:dyDescent="0.2">
      <c r="E861">
        <v>681</v>
      </c>
    </row>
    <row r="862" spans="5:5" x14ac:dyDescent="0.2">
      <c r="E862">
        <v>682</v>
      </c>
    </row>
    <row r="863" spans="5:5" x14ac:dyDescent="0.2">
      <c r="E863">
        <v>683</v>
      </c>
    </row>
    <row r="864" spans="5:5" x14ac:dyDescent="0.2">
      <c r="E864">
        <v>684</v>
      </c>
    </row>
    <row r="865" spans="5:5" x14ac:dyDescent="0.2">
      <c r="E865">
        <v>685</v>
      </c>
    </row>
    <row r="866" spans="5:5" x14ac:dyDescent="0.2">
      <c r="E866">
        <v>686</v>
      </c>
    </row>
    <row r="867" spans="5:5" x14ac:dyDescent="0.2">
      <c r="E867">
        <v>687</v>
      </c>
    </row>
    <row r="868" spans="5:5" x14ac:dyDescent="0.2">
      <c r="E868">
        <v>688</v>
      </c>
    </row>
    <row r="869" spans="5:5" x14ac:dyDescent="0.2">
      <c r="E869">
        <v>689</v>
      </c>
    </row>
    <row r="870" spans="5:5" x14ac:dyDescent="0.2">
      <c r="E870">
        <v>690</v>
      </c>
    </row>
    <row r="871" spans="5:5" x14ac:dyDescent="0.2">
      <c r="E871">
        <v>691</v>
      </c>
    </row>
    <row r="872" spans="5:5" x14ac:dyDescent="0.2">
      <c r="E872">
        <v>692</v>
      </c>
    </row>
    <row r="873" spans="5:5" x14ac:dyDescent="0.2">
      <c r="E873">
        <v>693</v>
      </c>
    </row>
    <row r="874" spans="5:5" x14ac:dyDescent="0.2">
      <c r="E874">
        <v>694</v>
      </c>
    </row>
    <row r="875" spans="5:5" x14ac:dyDescent="0.2">
      <c r="E875">
        <v>695</v>
      </c>
    </row>
    <row r="876" spans="5:5" x14ac:dyDescent="0.2">
      <c r="E876">
        <v>696</v>
      </c>
    </row>
    <row r="877" spans="5:5" x14ac:dyDescent="0.2">
      <c r="E877">
        <v>697</v>
      </c>
    </row>
    <row r="878" spans="5:5" x14ac:dyDescent="0.2">
      <c r="E878">
        <v>698</v>
      </c>
    </row>
    <row r="879" spans="5:5" x14ac:dyDescent="0.2">
      <c r="E879">
        <v>699</v>
      </c>
    </row>
    <row r="880" spans="5:5" x14ac:dyDescent="0.2">
      <c r="E880">
        <v>700</v>
      </c>
    </row>
    <row r="881" spans="5:5" x14ac:dyDescent="0.2">
      <c r="E881">
        <v>701</v>
      </c>
    </row>
    <row r="882" spans="5:5" x14ac:dyDescent="0.2">
      <c r="E882">
        <v>702</v>
      </c>
    </row>
    <row r="883" spans="5:5" x14ac:dyDescent="0.2">
      <c r="E883">
        <v>703</v>
      </c>
    </row>
    <row r="884" spans="5:5" x14ac:dyDescent="0.2">
      <c r="E884">
        <v>704</v>
      </c>
    </row>
    <row r="885" spans="5:5" x14ac:dyDescent="0.2">
      <c r="E885">
        <v>705</v>
      </c>
    </row>
    <row r="886" spans="5:5" x14ac:dyDescent="0.2">
      <c r="E886">
        <v>706</v>
      </c>
    </row>
    <row r="887" spans="5:5" x14ac:dyDescent="0.2">
      <c r="E887">
        <v>707</v>
      </c>
    </row>
    <row r="888" spans="5:5" x14ac:dyDescent="0.2">
      <c r="E888">
        <v>708</v>
      </c>
    </row>
    <row r="889" spans="5:5" x14ac:dyDescent="0.2">
      <c r="E889">
        <v>709</v>
      </c>
    </row>
    <row r="890" spans="5:5" x14ac:dyDescent="0.2">
      <c r="E890">
        <v>710</v>
      </c>
    </row>
    <row r="891" spans="5:5" x14ac:dyDescent="0.2">
      <c r="E891">
        <v>711</v>
      </c>
    </row>
    <row r="892" spans="5:5" x14ac:dyDescent="0.2">
      <c r="E892">
        <v>712</v>
      </c>
    </row>
    <row r="893" spans="5:5" x14ac:dyDescent="0.2">
      <c r="E893">
        <v>713</v>
      </c>
    </row>
    <row r="894" spans="5:5" x14ac:dyDescent="0.2">
      <c r="E894">
        <v>714</v>
      </c>
    </row>
    <row r="895" spans="5:5" x14ac:dyDescent="0.2">
      <c r="E895">
        <v>715</v>
      </c>
    </row>
    <row r="896" spans="5:5" x14ac:dyDescent="0.2">
      <c r="E896">
        <v>716</v>
      </c>
    </row>
    <row r="897" spans="5:5" x14ac:dyDescent="0.2">
      <c r="E897">
        <v>717</v>
      </c>
    </row>
    <row r="898" spans="5:5" x14ac:dyDescent="0.2">
      <c r="E898">
        <v>718</v>
      </c>
    </row>
    <row r="899" spans="5:5" x14ac:dyDescent="0.2">
      <c r="E899">
        <v>719</v>
      </c>
    </row>
    <row r="900" spans="5:5" x14ac:dyDescent="0.2">
      <c r="E900">
        <v>720</v>
      </c>
    </row>
    <row r="901" spans="5:5" x14ac:dyDescent="0.2">
      <c r="E901">
        <v>721</v>
      </c>
    </row>
    <row r="902" spans="5:5" x14ac:dyDescent="0.2">
      <c r="E902">
        <v>722</v>
      </c>
    </row>
    <row r="903" spans="5:5" x14ac:dyDescent="0.2">
      <c r="E903">
        <v>723</v>
      </c>
    </row>
    <row r="904" spans="5:5" x14ac:dyDescent="0.2">
      <c r="E904">
        <v>724</v>
      </c>
    </row>
    <row r="905" spans="5:5" x14ac:dyDescent="0.2">
      <c r="E905">
        <v>725</v>
      </c>
    </row>
    <row r="906" spans="5:5" x14ac:dyDescent="0.2">
      <c r="E906">
        <v>726</v>
      </c>
    </row>
    <row r="907" spans="5:5" x14ac:dyDescent="0.2">
      <c r="E907">
        <v>727</v>
      </c>
    </row>
    <row r="908" spans="5:5" x14ac:dyDescent="0.2">
      <c r="E908">
        <v>728</v>
      </c>
    </row>
    <row r="909" spans="5:5" x14ac:dyDescent="0.2">
      <c r="E909">
        <v>729</v>
      </c>
    </row>
    <row r="910" spans="5:5" x14ac:dyDescent="0.2">
      <c r="E910">
        <v>730</v>
      </c>
    </row>
    <row r="911" spans="5:5" x14ac:dyDescent="0.2">
      <c r="E911">
        <v>731</v>
      </c>
    </row>
    <row r="912" spans="5:5" x14ac:dyDescent="0.2">
      <c r="E912">
        <v>732</v>
      </c>
    </row>
    <row r="913" spans="5:5" x14ac:dyDescent="0.2">
      <c r="E913">
        <v>733</v>
      </c>
    </row>
    <row r="914" spans="5:5" x14ac:dyDescent="0.2">
      <c r="E914">
        <v>734</v>
      </c>
    </row>
    <row r="915" spans="5:5" x14ac:dyDescent="0.2">
      <c r="E915">
        <v>735</v>
      </c>
    </row>
    <row r="916" spans="5:5" x14ac:dyDescent="0.2">
      <c r="E916">
        <v>736</v>
      </c>
    </row>
    <row r="917" spans="5:5" x14ac:dyDescent="0.2">
      <c r="E917">
        <v>737</v>
      </c>
    </row>
    <row r="918" spans="5:5" x14ac:dyDescent="0.2">
      <c r="E918">
        <v>738</v>
      </c>
    </row>
    <row r="919" spans="5:5" x14ac:dyDescent="0.2">
      <c r="E919">
        <v>739</v>
      </c>
    </row>
    <row r="920" spans="5:5" x14ac:dyDescent="0.2">
      <c r="E920">
        <v>740</v>
      </c>
    </row>
    <row r="921" spans="5:5" x14ac:dyDescent="0.2">
      <c r="E921">
        <v>741</v>
      </c>
    </row>
    <row r="922" spans="5:5" x14ac:dyDescent="0.2">
      <c r="E922">
        <v>742</v>
      </c>
    </row>
    <row r="923" spans="5:5" x14ac:dyDescent="0.2">
      <c r="E923">
        <v>743</v>
      </c>
    </row>
    <row r="924" spans="5:5" x14ac:dyDescent="0.2">
      <c r="E924">
        <v>744</v>
      </c>
    </row>
    <row r="925" spans="5:5" x14ac:dyDescent="0.2">
      <c r="E925">
        <v>745</v>
      </c>
    </row>
    <row r="926" spans="5:5" x14ac:dyDescent="0.2">
      <c r="E926">
        <v>746</v>
      </c>
    </row>
    <row r="927" spans="5:5" x14ac:dyDescent="0.2">
      <c r="E927">
        <v>747</v>
      </c>
    </row>
    <row r="928" spans="5:5" x14ac:dyDescent="0.2">
      <c r="E928">
        <v>748</v>
      </c>
    </row>
    <row r="929" spans="5:5" x14ac:dyDescent="0.2">
      <c r="E929">
        <v>749</v>
      </c>
    </row>
    <row r="930" spans="5:5" x14ac:dyDescent="0.2">
      <c r="E930">
        <v>750</v>
      </c>
    </row>
    <row r="931" spans="5:5" x14ac:dyDescent="0.2">
      <c r="E931">
        <v>751</v>
      </c>
    </row>
    <row r="932" spans="5:5" x14ac:dyDescent="0.2">
      <c r="E932">
        <v>752</v>
      </c>
    </row>
    <row r="933" spans="5:5" x14ac:dyDescent="0.2">
      <c r="E933">
        <v>753</v>
      </c>
    </row>
    <row r="934" spans="5:5" x14ac:dyDescent="0.2">
      <c r="E934">
        <v>754</v>
      </c>
    </row>
    <row r="935" spans="5:5" x14ac:dyDescent="0.2">
      <c r="E935">
        <v>755</v>
      </c>
    </row>
    <row r="936" spans="5:5" x14ac:dyDescent="0.2">
      <c r="E936">
        <v>756</v>
      </c>
    </row>
    <row r="937" spans="5:5" x14ac:dyDescent="0.2">
      <c r="E937">
        <v>757</v>
      </c>
    </row>
    <row r="938" spans="5:5" x14ac:dyDescent="0.2">
      <c r="E938">
        <v>758</v>
      </c>
    </row>
    <row r="939" spans="5:5" x14ac:dyDescent="0.2">
      <c r="E939">
        <v>759</v>
      </c>
    </row>
    <row r="940" spans="5:5" x14ac:dyDescent="0.2">
      <c r="E940">
        <v>760</v>
      </c>
    </row>
    <row r="941" spans="5:5" x14ac:dyDescent="0.2">
      <c r="E941">
        <v>761</v>
      </c>
    </row>
    <row r="942" spans="5:5" x14ac:dyDescent="0.2">
      <c r="E942">
        <v>762</v>
      </c>
    </row>
    <row r="943" spans="5:5" x14ac:dyDescent="0.2">
      <c r="E943">
        <v>763</v>
      </c>
    </row>
    <row r="944" spans="5:5" x14ac:dyDescent="0.2">
      <c r="E944">
        <v>764</v>
      </c>
    </row>
    <row r="945" spans="5:5" x14ac:dyDescent="0.2">
      <c r="E945">
        <v>765</v>
      </c>
    </row>
    <row r="946" spans="5:5" x14ac:dyDescent="0.2">
      <c r="E946">
        <v>766</v>
      </c>
    </row>
    <row r="947" spans="5:5" x14ac:dyDescent="0.2">
      <c r="E947">
        <v>767</v>
      </c>
    </row>
    <row r="948" spans="5:5" x14ac:dyDescent="0.2">
      <c r="E948">
        <v>768</v>
      </c>
    </row>
    <row r="949" spans="5:5" x14ac:dyDescent="0.2">
      <c r="E949">
        <v>769</v>
      </c>
    </row>
    <row r="950" spans="5:5" x14ac:dyDescent="0.2">
      <c r="E950">
        <v>770</v>
      </c>
    </row>
    <row r="951" spans="5:5" x14ac:dyDescent="0.2">
      <c r="E951">
        <v>771</v>
      </c>
    </row>
    <row r="952" spans="5:5" x14ac:dyDescent="0.2">
      <c r="E952">
        <v>772</v>
      </c>
    </row>
    <row r="953" spans="5:5" x14ac:dyDescent="0.2">
      <c r="E953">
        <v>773</v>
      </c>
    </row>
    <row r="954" spans="5:5" x14ac:dyDescent="0.2">
      <c r="E954">
        <v>774</v>
      </c>
    </row>
    <row r="955" spans="5:5" x14ac:dyDescent="0.2">
      <c r="E955">
        <v>775</v>
      </c>
    </row>
    <row r="956" spans="5:5" x14ac:dyDescent="0.2">
      <c r="E956">
        <v>776</v>
      </c>
    </row>
    <row r="957" spans="5:5" x14ac:dyDescent="0.2">
      <c r="E957">
        <v>777</v>
      </c>
    </row>
    <row r="958" spans="5:5" x14ac:dyDescent="0.2">
      <c r="E958">
        <v>778</v>
      </c>
    </row>
    <row r="959" spans="5:5" x14ac:dyDescent="0.2">
      <c r="E959">
        <v>779</v>
      </c>
    </row>
    <row r="960" spans="5:5" x14ac:dyDescent="0.2">
      <c r="E960">
        <v>780</v>
      </c>
    </row>
    <row r="961" spans="5:5" x14ac:dyDescent="0.2">
      <c r="E961">
        <v>781</v>
      </c>
    </row>
    <row r="962" spans="5:5" x14ac:dyDescent="0.2">
      <c r="E962">
        <v>782</v>
      </c>
    </row>
    <row r="963" spans="5:5" x14ac:dyDescent="0.2">
      <c r="E963">
        <v>783</v>
      </c>
    </row>
    <row r="964" spans="5:5" x14ac:dyDescent="0.2">
      <c r="E964">
        <v>784</v>
      </c>
    </row>
    <row r="965" spans="5:5" x14ac:dyDescent="0.2">
      <c r="E965">
        <v>785</v>
      </c>
    </row>
    <row r="966" spans="5:5" x14ac:dyDescent="0.2">
      <c r="E966">
        <v>786</v>
      </c>
    </row>
    <row r="967" spans="5:5" x14ac:dyDescent="0.2">
      <c r="E967">
        <v>787</v>
      </c>
    </row>
    <row r="968" spans="5:5" x14ac:dyDescent="0.2">
      <c r="E968">
        <v>788</v>
      </c>
    </row>
    <row r="969" spans="5:5" x14ac:dyDescent="0.2">
      <c r="E969">
        <v>789</v>
      </c>
    </row>
    <row r="970" spans="5:5" x14ac:dyDescent="0.2">
      <c r="E970">
        <v>790</v>
      </c>
    </row>
    <row r="971" spans="5:5" x14ac:dyDescent="0.2">
      <c r="E971">
        <v>791</v>
      </c>
    </row>
    <row r="972" spans="5:5" x14ac:dyDescent="0.2">
      <c r="E972">
        <v>792</v>
      </c>
    </row>
    <row r="973" spans="5:5" x14ac:dyDescent="0.2">
      <c r="E973">
        <v>793</v>
      </c>
    </row>
    <row r="974" spans="5:5" x14ac:dyDescent="0.2">
      <c r="E974">
        <v>794</v>
      </c>
    </row>
    <row r="975" spans="5:5" x14ac:dyDescent="0.2">
      <c r="E975">
        <v>795</v>
      </c>
    </row>
    <row r="976" spans="5:5" x14ac:dyDescent="0.2">
      <c r="E976">
        <v>796</v>
      </c>
    </row>
    <row r="977" spans="5:5" x14ac:dyDescent="0.2">
      <c r="E977">
        <v>797</v>
      </c>
    </row>
    <row r="978" spans="5:5" x14ac:dyDescent="0.2">
      <c r="E978">
        <v>798</v>
      </c>
    </row>
    <row r="979" spans="5:5" x14ac:dyDescent="0.2">
      <c r="E979">
        <v>799</v>
      </c>
    </row>
    <row r="980" spans="5:5" x14ac:dyDescent="0.2">
      <c r="E980">
        <v>800</v>
      </c>
    </row>
    <row r="981" spans="5:5" x14ac:dyDescent="0.2">
      <c r="E981">
        <v>801</v>
      </c>
    </row>
    <row r="982" spans="5:5" x14ac:dyDescent="0.2">
      <c r="E982">
        <v>802</v>
      </c>
    </row>
    <row r="983" spans="5:5" x14ac:dyDescent="0.2">
      <c r="E983">
        <v>803</v>
      </c>
    </row>
    <row r="984" spans="5:5" x14ac:dyDescent="0.2">
      <c r="E984">
        <v>804</v>
      </c>
    </row>
    <row r="985" spans="5:5" x14ac:dyDescent="0.2">
      <c r="E985">
        <v>805</v>
      </c>
    </row>
    <row r="986" spans="5:5" x14ac:dyDescent="0.2">
      <c r="E986">
        <v>806</v>
      </c>
    </row>
    <row r="987" spans="5:5" x14ac:dyDescent="0.2">
      <c r="E987">
        <v>807</v>
      </c>
    </row>
    <row r="988" spans="5:5" x14ac:dyDescent="0.2">
      <c r="E988">
        <v>808</v>
      </c>
    </row>
    <row r="989" spans="5:5" x14ac:dyDescent="0.2">
      <c r="E989">
        <v>809</v>
      </c>
    </row>
    <row r="990" spans="5:5" x14ac:dyDescent="0.2">
      <c r="E990">
        <v>810</v>
      </c>
    </row>
    <row r="991" spans="5:5" x14ac:dyDescent="0.2">
      <c r="E991">
        <v>811</v>
      </c>
    </row>
    <row r="992" spans="5:5" x14ac:dyDescent="0.2">
      <c r="E992">
        <v>812</v>
      </c>
    </row>
    <row r="993" spans="5:5" x14ac:dyDescent="0.2">
      <c r="E993">
        <v>813</v>
      </c>
    </row>
    <row r="994" spans="5:5" x14ac:dyDescent="0.2">
      <c r="E994">
        <v>814</v>
      </c>
    </row>
    <row r="995" spans="5:5" x14ac:dyDescent="0.2">
      <c r="E995">
        <v>815</v>
      </c>
    </row>
    <row r="996" spans="5:5" x14ac:dyDescent="0.2">
      <c r="E996">
        <v>816</v>
      </c>
    </row>
    <row r="997" spans="5:5" x14ac:dyDescent="0.2">
      <c r="E997">
        <v>817</v>
      </c>
    </row>
    <row r="998" spans="5:5" x14ac:dyDescent="0.2">
      <c r="E998">
        <v>818</v>
      </c>
    </row>
    <row r="999" spans="5:5" x14ac:dyDescent="0.2">
      <c r="E999">
        <v>819</v>
      </c>
    </row>
    <row r="1000" spans="5:5" x14ac:dyDescent="0.2">
      <c r="E1000">
        <v>820</v>
      </c>
    </row>
    <row r="1001" spans="5:5" x14ac:dyDescent="0.2">
      <c r="E1001">
        <v>821</v>
      </c>
    </row>
    <row r="1002" spans="5:5" x14ac:dyDescent="0.2">
      <c r="E1002">
        <v>822</v>
      </c>
    </row>
    <row r="1003" spans="5:5" x14ac:dyDescent="0.2">
      <c r="E1003">
        <v>823</v>
      </c>
    </row>
    <row r="1004" spans="5:5" x14ac:dyDescent="0.2">
      <c r="E1004">
        <v>824</v>
      </c>
    </row>
    <row r="1005" spans="5:5" x14ac:dyDescent="0.2">
      <c r="E1005">
        <v>825</v>
      </c>
    </row>
    <row r="1006" spans="5:5" x14ac:dyDescent="0.2">
      <c r="E1006">
        <v>826</v>
      </c>
    </row>
    <row r="1007" spans="5:5" x14ac:dyDescent="0.2">
      <c r="E1007">
        <v>827</v>
      </c>
    </row>
    <row r="1008" spans="5:5" x14ac:dyDescent="0.2">
      <c r="E1008">
        <v>828</v>
      </c>
    </row>
    <row r="1009" spans="5:5" x14ac:dyDescent="0.2">
      <c r="E1009">
        <v>829</v>
      </c>
    </row>
    <row r="1010" spans="5:5" x14ac:dyDescent="0.2">
      <c r="E1010">
        <v>830</v>
      </c>
    </row>
    <row r="1011" spans="5:5" x14ac:dyDescent="0.2">
      <c r="E1011">
        <v>831</v>
      </c>
    </row>
    <row r="1012" spans="5:5" x14ac:dyDescent="0.2">
      <c r="E1012">
        <v>832</v>
      </c>
    </row>
    <row r="1013" spans="5:5" x14ac:dyDescent="0.2">
      <c r="E1013">
        <v>833</v>
      </c>
    </row>
    <row r="1014" spans="5:5" x14ac:dyDescent="0.2">
      <c r="E1014">
        <v>834</v>
      </c>
    </row>
    <row r="1015" spans="5:5" x14ac:dyDescent="0.2">
      <c r="E1015">
        <v>835</v>
      </c>
    </row>
    <row r="1016" spans="5:5" x14ac:dyDescent="0.2">
      <c r="E1016">
        <v>836</v>
      </c>
    </row>
    <row r="1017" spans="5:5" x14ac:dyDescent="0.2">
      <c r="E1017">
        <v>837</v>
      </c>
    </row>
    <row r="1018" spans="5:5" x14ac:dyDescent="0.2">
      <c r="E1018">
        <v>838</v>
      </c>
    </row>
    <row r="1019" spans="5:5" x14ac:dyDescent="0.2">
      <c r="E1019">
        <v>839</v>
      </c>
    </row>
    <row r="1020" spans="5:5" x14ac:dyDescent="0.2">
      <c r="E1020">
        <v>840</v>
      </c>
    </row>
    <row r="1021" spans="5:5" x14ac:dyDescent="0.2">
      <c r="E1021">
        <v>841</v>
      </c>
    </row>
    <row r="1022" spans="5:5" x14ac:dyDescent="0.2">
      <c r="E1022">
        <v>842</v>
      </c>
    </row>
    <row r="1023" spans="5:5" x14ac:dyDescent="0.2">
      <c r="E1023">
        <v>843</v>
      </c>
    </row>
    <row r="1024" spans="5:5" x14ac:dyDescent="0.2">
      <c r="E1024">
        <v>844</v>
      </c>
    </row>
    <row r="1025" spans="5:5" x14ac:dyDescent="0.2">
      <c r="E1025">
        <v>845</v>
      </c>
    </row>
    <row r="1026" spans="5:5" x14ac:dyDescent="0.2">
      <c r="E1026">
        <v>846</v>
      </c>
    </row>
    <row r="1027" spans="5:5" x14ac:dyDescent="0.2">
      <c r="E1027">
        <v>847</v>
      </c>
    </row>
    <row r="1028" spans="5:5" x14ac:dyDescent="0.2">
      <c r="E1028">
        <v>848</v>
      </c>
    </row>
    <row r="1029" spans="5:5" x14ac:dyDescent="0.2">
      <c r="E1029">
        <v>849</v>
      </c>
    </row>
    <row r="1030" spans="5:5" x14ac:dyDescent="0.2">
      <c r="E1030">
        <v>850</v>
      </c>
    </row>
    <row r="1031" spans="5:5" x14ac:dyDescent="0.2">
      <c r="E1031">
        <v>851</v>
      </c>
    </row>
    <row r="1032" spans="5:5" x14ac:dyDescent="0.2">
      <c r="E1032">
        <v>852</v>
      </c>
    </row>
    <row r="1033" spans="5:5" x14ac:dyDescent="0.2">
      <c r="E1033">
        <v>853</v>
      </c>
    </row>
    <row r="1034" spans="5:5" x14ac:dyDescent="0.2">
      <c r="E1034">
        <v>854</v>
      </c>
    </row>
    <row r="1035" spans="5:5" x14ac:dyDescent="0.2">
      <c r="E1035">
        <v>855</v>
      </c>
    </row>
    <row r="1036" spans="5:5" x14ac:dyDescent="0.2">
      <c r="E1036">
        <v>856</v>
      </c>
    </row>
    <row r="1037" spans="5:5" x14ac:dyDescent="0.2">
      <c r="E1037">
        <v>857</v>
      </c>
    </row>
    <row r="1038" spans="5:5" x14ac:dyDescent="0.2">
      <c r="E1038">
        <v>858</v>
      </c>
    </row>
    <row r="1039" spans="5:5" x14ac:dyDescent="0.2">
      <c r="E1039">
        <v>859</v>
      </c>
    </row>
    <row r="1040" spans="5:5" x14ac:dyDescent="0.2">
      <c r="E1040">
        <v>860</v>
      </c>
    </row>
    <row r="1041" spans="5:5" x14ac:dyDescent="0.2">
      <c r="E1041">
        <v>861</v>
      </c>
    </row>
    <row r="1042" spans="5:5" x14ac:dyDescent="0.2">
      <c r="E1042">
        <v>862</v>
      </c>
    </row>
    <row r="1043" spans="5:5" x14ac:dyDescent="0.2">
      <c r="E1043">
        <v>863</v>
      </c>
    </row>
    <row r="1044" spans="5:5" x14ac:dyDescent="0.2">
      <c r="E1044">
        <v>864</v>
      </c>
    </row>
    <row r="1045" spans="5:5" x14ac:dyDescent="0.2">
      <c r="E1045">
        <v>865</v>
      </c>
    </row>
    <row r="1046" spans="5:5" x14ac:dyDescent="0.2">
      <c r="E1046">
        <v>866</v>
      </c>
    </row>
    <row r="1047" spans="5:5" x14ac:dyDescent="0.2">
      <c r="E1047">
        <v>867</v>
      </c>
    </row>
    <row r="1048" spans="5:5" x14ac:dyDescent="0.2">
      <c r="E1048">
        <v>868</v>
      </c>
    </row>
    <row r="1049" spans="5:5" x14ac:dyDescent="0.2">
      <c r="E1049">
        <v>869</v>
      </c>
    </row>
    <row r="1050" spans="5:5" x14ac:dyDescent="0.2">
      <c r="E1050">
        <v>870</v>
      </c>
    </row>
    <row r="1051" spans="5:5" x14ac:dyDescent="0.2">
      <c r="E1051">
        <v>871</v>
      </c>
    </row>
    <row r="1052" spans="5:5" x14ac:dyDescent="0.2">
      <c r="E1052">
        <v>872</v>
      </c>
    </row>
    <row r="1053" spans="5:5" x14ac:dyDescent="0.2">
      <c r="E1053">
        <v>873</v>
      </c>
    </row>
    <row r="1054" spans="5:5" x14ac:dyDescent="0.2">
      <c r="E1054">
        <v>874</v>
      </c>
    </row>
    <row r="1055" spans="5:5" x14ac:dyDescent="0.2">
      <c r="E1055">
        <v>875</v>
      </c>
    </row>
    <row r="1056" spans="5:5" x14ac:dyDescent="0.2">
      <c r="E1056">
        <v>876</v>
      </c>
    </row>
    <row r="1057" spans="5:5" x14ac:dyDescent="0.2">
      <c r="E1057">
        <v>877</v>
      </c>
    </row>
    <row r="1058" spans="5:5" x14ac:dyDescent="0.2">
      <c r="E1058">
        <v>878</v>
      </c>
    </row>
    <row r="1059" spans="5:5" x14ac:dyDescent="0.2">
      <c r="E1059">
        <v>879</v>
      </c>
    </row>
    <row r="1060" spans="5:5" x14ac:dyDescent="0.2">
      <c r="E1060">
        <v>880</v>
      </c>
    </row>
    <row r="1061" spans="5:5" x14ac:dyDescent="0.2">
      <c r="E1061">
        <v>881</v>
      </c>
    </row>
    <row r="1062" spans="5:5" x14ac:dyDescent="0.2">
      <c r="E1062">
        <v>882</v>
      </c>
    </row>
    <row r="1063" spans="5:5" x14ac:dyDescent="0.2">
      <c r="E1063">
        <v>883</v>
      </c>
    </row>
    <row r="1064" spans="5:5" x14ac:dyDescent="0.2">
      <c r="E1064">
        <v>884</v>
      </c>
    </row>
    <row r="1065" spans="5:5" x14ac:dyDescent="0.2">
      <c r="E1065">
        <v>885</v>
      </c>
    </row>
    <row r="1066" spans="5:5" x14ac:dyDescent="0.2">
      <c r="E1066">
        <v>886</v>
      </c>
    </row>
    <row r="1067" spans="5:5" x14ac:dyDescent="0.2">
      <c r="E1067">
        <v>887</v>
      </c>
    </row>
    <row r="1068" spans="5:5" x14ac:dyDescent="0.2">
      <c r="E1068">
        <v>888</v>
      </c>
    </row>
    <row r="1069" spans="5:5" x14ac:dyDescent="0.2">
      <c r="E1069">
        <v>889</v>
      </c>
    </row>
    <row r="1070" spans="5:5" x14ac:dyDescent="0.2">
      <c r="E1070">
        <v>890</v>
      </c>
    </row>
    <row r="1071" spans="5:5" x14ac:dyDescent="0.2">
      <c r="E1071">
        <v>891</v>
      </c>
    </row>
    <row r="1072" spans="5:5" x14ac:dyDescent="0.2">
      <c r="E1072">
        <v>892</v>
      </c>
    </row>
    <row r="1073" spans="5:5" x14ac:dyDescent="0.2">
      <c r="E1073">
        <v>893</v>
      </c>
    </row>
    <row r="1074" spans="5:5" x14ac:dyDescent="0.2">
      <c r="E1074">
        <v>894</v>
      </c>
    </row>
    <row r="1075" spans="5:5" x14ac:dyDescent="0.2">
      <c r="E1075">
        <v>895</v>
      </c>
    </row>
    <row r="1076" spans="5:5" x14ac:dyDescent="0.2">
      <c r="E1076">
        <v>896</v>
      </c>
    </row>
    <row r="1077" spans="5:5" x14ac:dyDescent="0.2">
      <c r="E1077">
        <v>897</v>
      </c>
    </row>
    <row r="1078" spans="5:5" x14ac:dyDescent="0.2">
      <c r="E1078">
        <v>898</v>
      </c>
    </row>
    <row r="1079" spans="5:5" x14ac:dyDescent="0.2">
      <c r="E1079">
        <v>899</v>
      </c>
    </row>
    <row r="1080" spans="5:5" x14ac:dyDescent="0.2">
      <c r="E1080">
        <v>900</v>
      </c>
    </row>
    <row r="1081" spans="5:5" x14ac:dyDescent="0.2">
      <c r="E1081">
        <v>901</v>
      </c>
    </row>
    <row r="1082" spans="5:5" x14ac:dyDescent="0.2">
      <c r="E1082">
        <v>902</v>
      </c>
    </row>
    <row r="1083" spans="5:5" x14ac:dyDescent="0.2">
      <c r="E1083">
        <v>903</v>
      </c>
    </row>
    <row r="1084" spans="5:5" x14ac:dyDescent="0.2">
      <c r="E1084">
        <v>904</v>
      </c>
    </row>
    <row r="1085" spans="5:5" x14ac:dyDescent="0.2">
      <c r="E1085">
        <v>905</v>
      </c>
    </row>
    <row r="1086" spans="5:5" x14ac:dyDescent="0.2">
      <c r="E1086">
        <v>906</v>
      </c>
    </row>
    <row r="1087" spans="5:5" x14ac:dyDescent="0.2">
      <c r="E1087">
        <v>907</v>
      </c>
    </row>
    <row r="1088" spans="5:5" x14ac:dyDescent="0.2">
      <c r="E1088">
        <v>908</v>
      </c>
    </row>
    <row r="1089" spans="5:5" x14ac:dyDescent="0.2">
      <c r="E1089">
        <v>909</v>
      </c>
    </row>
    <row r="1090" spans="5:5" x14ac:dyDescent="0.2">
      <c r="E1090">
        <v>910</v>
      </c>
    </row>
    <row r="1091" spans="5:5" x14ac:dyDescent="0.2">
      <c r="E1091">
        <v>911</v>
      </c>
    </row>
    <row r="1092" spans="5:5" x14ac:dyDescent="0.2">
      <c r="E1092">
        <v>912</v>
      </c>
    </row>
    <row r="1093" spans="5:5" x14ac:dyDescent="0.2">
      <c r="E1093">
        <v>913</v>
      </c>
    </row>
    <row r="1094" spans="5:5" x14ac:dyDescent="0.2">
      <c r="E1094">
        <v>914</v>
      </c>
    </row>
    <row r="1095" spans="5:5" x14ac:dyDescent="0.2">
      <c r="E1095">
        <v>915</v>
      </c>
    </row>
    <row r="1096" spans="5:5" x14ac:dyDescent="0.2">
      <c r="E1096">
        <v>916</v>
      </c>
    </row>
    <row r="1097" spans="5:5" x14ac:dyDescent="0.2">
      <c r="E1097">
        <v>917</v>
      </c>
    </row>
    <row r="1098" spans="5:5" x14ac:dyDescent="0.2">
      <c r="E1098">
        <v>918</v>
      </c>
    </row>
    <row r="1099" spans="5:5" x14ac:dyDescent="0.2">
      <c r="E1099">
        <v>919</v>
      </c>
    </row>
    <row r="1100" spans="5:5" x14ac:dyDescent="0.2">
      <c r="E1100">
        <v>920</v>
      </c>
    </row>
    <row r="1101" spans="5:5" x14ac:dyDescent="0.2">
      <c r="E1101">
        <v>921</v>
      </c>
    </row>
    <row r="1102" spans="5:5" x14ac:dyDescent="0.2">
      <c r="E1102">
        <v>922</v>
      </c>
    </row>
    <row r="1103" spans="5:5" x14ac:dyDescent="0.2">
      <c r="E1103">
        <v>923</v>
      </c>
    </row>
    <row r="1104" spans="5:5" x14ac:dyDescent="0.2">
      <c r="E1104">
        <v>924</v>
      </c>
    </row>
    <row r="1105" spans="5:5" x14ac:dyDescent="0.2">
      <c r="E1105">
        <v>925</v>
      </c>
    </row>
    <row r="1106" spans="5:5" x14ac:dyDescent="0.2">
      <c r="E1106">
        <v>926</v>
      </c>
    </row>
    <row r="1107" spans="5:5" x14ac:dyDescent="0.2">
      <c r="E1107">
        <v>927</v>
      </c>
    </row>
    <row r="1108" spans="5:5" x14ac:dyDescent="0.2">
      <c r="E1108">
        <v>928</v>
      </c>
    </row>
    <row r="1109" spans="5:5" x14ac:dyDescent="0.2">
      <c r="E1109">
        <v>929</v>
      </c>
    </row>
    <row r="1110" spans="5:5" x14ac:dyDescent="0.2">
      <c r="E1110">
        <v>930</v>
      </c>
    </row>
    <row r="1111" spans="5:5" x14ac:dyDescent="0.2">
      <c r="E1111">
        <v>931</v>
      </c>
    </row>
    <row r="1112" spans="5:5" x14ac:dyDescent="0.2">
      <c r="E1112">
        <v>932</v>
      </c>
    </row>
    <row r="1113" spans="5:5" x14ac:dyDescent="0.2">
      <c r="E1113">
        <v>933</v>
      </c>
    </row>
    <row r="1114" spans="5:5" x14ac:dyDescent="0.2">
      <c r="E1114">
        <v>934</v>
      </c>
    </row>
    <row r="1115" spans="5:5" x14ac:dyDescent="0.2">
      <c r="E1115">
        <v>935</v>
      </c>
    </row>
    <row r="1116" spans="5:5" x14ac:dyDescent="0.2">
      <c r="E1116">
        <v>936</v>
      </c>
    </row>
    <row r="1117" spans="5:5" x14ac:dyDescent="0.2">
      <c r="E1117">
        <v>937</v>
      </c>
    </row>
    <row r="1118" spans="5:5" x14ac:dyDescent="0.2">
      <c r="E1118">
        <v>938</v>
      </c>
    </row>
    <row r="1119" spans="5:5" x14ac:dyDescent="0.2">
      <c r="E1119">
        <v>939</v>
      </c>
    </row>
    <row r="1120" spans="5:5" x14ac:dyDescent="0.2">
      <c r="E1120">
        <v>940</v>
      </c>
    </row>
    <row r="1121" spans="5:5" x14ac:dyDescent="0.2">
      <c r="E1121">
        <v>941</v>
      </c>
    </row>
    <row r="1122" spans="5:5" x14ac:dyDescent="0.2">
      <c r="E1122">
        <v>942</v>
      </c>
    </row>
    <row r="1123" spans="5:5" x14ac:dyDescent="0.2">
      <c r="E1123">
        <v>943</v>
      </c>
    </row>
    <row r="1124" spans="5:5" x14ac:dyDescent="0.2">
      <c r="E1124">
        <v>944</v>
      </c>
    </row>
    <row r="1125" spans="5:5" x14ac:dyDescent="0.2">
      <c r="E1125">
        <v>945</v>
      </c>
    </row>
    <row r="1126" spans="5:5" x14ac:dyDescent="0.2">
      <c r="E1126">
        <v>946</v>
      </c>
    </row>
    <row r="1127" spans="5:5" x14ac:dyDescent="0.2">
      <c r="E1127">
        <v>947</v>
      </c>
    </row>
    <row r="1128" spans="5:5" x14ac:dyDescent="0.2">
      <c r="E1128">
        <v>948</v>
      </c>
    </row>
    <row r="1129" spans="5:5" x14ac:dyDescent="0.2">
      <c r="E1129">
        <v>949</v>
      </c>
    </row>
    <row r="1130" spans="5:5" x14ac:dyDescent="0.2">
      <c r="E1130">
        <v>950</v>
      </c>
    </row>
    <row r="1131" spans="5:5" x14ac:dyDescent="0.2">
      <c r="E1131">
        <v>951</v>
      </c>
    </row>
    <row r="1132" spans="5:5" x14ac:dyDescent="0.2">
      <c r="E1132">
        <v>952</v>
      </c>
    </row>
    <row r="1133" spans="5:5" x14ac:dyDescent="0.2">
      <c r="E1133">
        <v>953</v>
      </c>
    </row>
    <row r="1134" spans="5:5" x14ac:dyDescent="0.2">
      <c r="E1134">
        <v>954</v>
      </c>
    </row>
    <row r="1135" spans="5:5" x14ac:dyDescent="0.2">
      <c r="E1135">
        <v>955</v>
      </c>
    </row>
    <row r="1136" spans="5:5" x14ac:dyDescent="0.2">
      <c r="E1136">
        <v>956</v>
      </c>
    </row>
    <row r="1137" spans="5:5" x14ac:dyDescent="0.2">
      <c r="E1137">
        <v>957</v>
      </c>
    </row>
    <row r="1138" spans="5:5" x14ac:dyDescent="0.2">
      <c r="E1138">
        <v>958</v>
      </c>
    </row>
    <row r="1139" spans="5:5" x14ac:dyDescent="0.2">
      <c r="E1139">
        <v>959</v>
      </c>
    </row>
    <row r="1140" spans="5:5" x14ac:dyDescent="0.2">
      <c r="E1140">
        <v>960</v>
      </c>
    </row>
    <row r="1141" spans="5:5" x14ac:dyDescent="0.2">
      <c r="E1141">
        <v>961</v>
      </c>
    </row>
    <row r="1142" spans="5:5" x14ac:dyDescent="0.2">
      <c r="E1142">
        <v>962</v>
      </c>
    </row>
    <row r="1143" spans="5:5" x14ac:dyDescent="0.2">
      <c r="E1143">
        <v>963</v>
      </c>
    </row>
    <row r="1144" spans="5:5" x14ac:dyDescent="0.2">
      <c r="E1144">
        <v>964</v>
      </c>
    </row>
    <row r="1145" spans="5:5" x14ac:dyDescent="0.2">
      <c r="E1145">
        <v>965</v>
      </c>
    </row>
    <row r="1146" spans="5:5" x14ac:dyDescent="0.2">
      <c r="E1146">
        <v>966</v>
      </c>
    </row>
    <row r="1147" spans="5:5" x14ac:dyDescent="0.2">
      <c r="E1147">
        <v>967</v>
      </c>
    </row>
    <row r="1148" spans="5:5" x14ac:dyDescent="0.2">
      <c r="E1148">
        <v>968</v>
      </c>
    </row>
    <row r="1149" spans="5:5" x14ac:dyDescent="0.2">
      <c r="E1149">
        <v>969</v>
      </c>
    </row>
    <row r="1150" spans="5:5" x14ac:dyDescent="0.2">
      <c r="E1150">
        <v>970</v>
      </c>
    </row>
    <row r="1151" spans="5:5" x14ac:dyDescent="0.2">
      <c r="E1151">
        <v>971</v>
      </c>
    </row>
    <row r="1152" spans="5:5" x14ac:dyDescent="0.2">
      <c r="E1152">
        <v>972</v>
      </c>
    </row>
    <row r="1153" spans="5:5" x14ac:dyDescent="0.2">
      <c r="E1153">
        <v>973</v>
      </c>
    </row>
    <row r="1154" spans="5:5" x14ac:dyDescent="0.2">
      <c r="E1154">
        <v>974</v>
      </c>
    </row>
    <row r="1155" spans="5:5" x14ac:dyDescent="0.2">
      <c r="E1155">
        <v>975</v>
      </c>
    </row>
    <row r="1156" spans="5:5" x14ac:dyDescent="0.2">
      <c r="E1156">
        <v>976</v>
      </c>
    </row>
    <row r="1157" spans="5:5" x14ac:dyDescent="0.2">
      <c r="E1157">
        <v>977</v>
      </c>
    </row>
    <row r="1158" spans="5:5" x14ac:dyDescent="0.2">
      <c r="E1158">
        <v>978</v>
      </c>
    </row>
    <row r="1159" spans="5:5" x14ac:dyDescent="0.2">
      <c r="E1159">
        <v>979</v>
      </c>
    </row>
    <row r="1160" spans="5:5" x14ac:dyDescent="0.2">
      <c r="E1160">
        <v>980</v>
      </c>
    </row>
    <row r="1161" spans="5:5" x14ac:dyDescent="0.2">
      <c r="E1161">
        <v>981</v>
      </c>
    </row>
    <row r="1162" spans="5:5" x14ac:dyDescent="0.2">
      <c r="E1162">
        <v>982</v>
      </c>
    </row>
    <row r="1163" spans="5:5" x14ac:dyDescent="0.2">
      <c r="E1163">
        <v>983</v>
      </c>
    </row>
    <row r="1164" spans="5:5" x14ac:dyDescent="0.2">
      <c r="E1164">
        <v>984</v>
      </c>
    </row>
    <row r="1165" spans="5:5" x14ac:dyDescent="0.2">
      <c r="E1165">
        <v>985</v>
      </c>
    </row>
    <row r="1166" spans="5:5" x14ac:dyDescent="0.2">
      <c r="E1166">
        <v>986</v>
      </c>
    </row>
    <row r="1167" spans="5:5" x14ac:dyDescent="0.2">
      <c r="E1167">
        <v>987</v>
      </c>
    </row>
    <row r="1168" spans="5:5" x14ac:dyDescent="0.2">
      <c r="E1168">
        <v>988</v>
      </c>
    </row>
    <row r="1169" spans="5:5" x14ac:dyDescent="0.2">
      <c r="E1169">
        <v>989</v>
      </c>
    </row>
    <row r="1170" spans="5:5" x14ac:dyDescent="0.2">
      <c r="E1170">
        <v>990</v>
      </c>
    </row>
    <row r="1171" spans="5:5" x14ac:dyDescent="0.2">
      <c r="E1171">
        <v>991</v>
      </c>
    </row>
    <row r="1172" spans="5:5" x14ac:dyDescent="0.2">
      <c r="E1172">
        <v>992</v>
      </c>
    </row>
    <row r="1173" spans="5:5" x14ac:dyDescent="0.2">
      <c r="E1173">
        <v>993</v>
      </c>
    </row>
    <row r="1174" spans="5:5" x14ac:dyDescent="0.2">
      <c r="E1174">
        <v>994</v>
      </c>
    </row>
    <row r="1175" spans="5:5" x14ac:dyDescent="0.2">
      <c r="E1175">
        <v>995</v>
      </c>
    </row>
    <row r="1176" spans="5:5" x14ac:dyDescent="0.2">
      <c r="E1176">
        <v>996</v>
      </c>
    </row>
    <row r="1177" spans="5:5" x14ac:dyDescent="0.2">
      <c r="E1177">
        <v>997</v>
      </c>
    </row>
    <row r="1178" spans="5:5" x14ac:dyDescent="0.2">
      <c r="E1178">
        <v>998</v>
      </c>
    </row>
    <row r="1179" spans="5:5" x14ac:dyDescent="0.2">
      <c r="E1179">
        <v>999</v>
      </c>
    </row>
    <row r="1180" spans="5:5" x14ac:dyDescent="0.2">
      <c r="E1180">
        <v>1000</v>
      </c>
    </row>
    <row r="1181" spans="5:5" x14ac:dyDescent="0.2">
      <c r="E1181">
        <v>1001</v>
      </c>
    </row>
    <row r="1182" spans="5:5" x14ac:dyDescent="0.2">
      <c r="E1182">
        <v>1002</v>
      </c>
    </row>
    <row r="1183" spans="5:5" x14ac:dyDescent="0.2">
      <c r="E1183">
        <v>1003</v>
      </c>
    </row>
    <row r="1184" spans="5:5" x14ac:dyDescent="0.2">
      <c r="E1184">
        <v>1004</v>
      </c>
    </row>
    <row r="1185" spans="5:5" x14ac:dyDescent="0.2">
      <c r="E1185">
        <v>1005</v>
      </c>
    </row>
    <row r="1186" spans="5:5" x14ac:dyDescent="0.2">
      <c r="E1186">
        <v>1006</v>
      </c>
    </row>
    <row r="1187" spans="5:5" x14ac:dyDescent="0.2">
      <c r="E1187">
        <v>1007</v>
      </c>
    </row>
    <row r="1188" spans="5:5" x14ac:dyDescent="0.2">
      <c r="E1188">
        <v>1008</v>
      </c>
    </row>
    <row r="1189" spans="5:5" x14ac:dyDescent="0.2">
      <c r="E1189">
        <v>1009</v>
      </c>
    </row>
    <row r="1190" spans="5:5" x14ac:dyDescent="0.2">
      <c r="E1190">
        <v>1010</v>
      </c>
    </row>
    <row r="1191" spans="5:5" x14ac:dyDescent="0.2">
      <c r="E1191">
        <v>1011</v>
      </c>
    </row>
    <row r="1192" spans="5:5" x14ac:dyDescent="0.2">
      <c r="E1192">
        <v>1012</v>
      </c>
    </row>
    <row r="1193" spans="5:5" x14ac:dyDescent="0.2">
      <c r="E1193">
        <v>1013</v>
      </c>
    </row>
    <row r="1194" spans="5:5" x14ac:dyDescent="0.2">
      <c r="E1194">
        <v>1014</v>
      </c>
    </row>
    <row r="1195" spans="5:5" x14ac:dyDescent="0.2">
      <c r="E1195">
        <v>1015</v>
      </c>
    </row>
    <row r="1196" spans="5:5" x14ac:dyDescent="0.2">
      <c r="E1196">
        <v>1016</v>
      </c>
    </row>
    <row r="1197" spans="5:5" x14ac:dyDescent="0.2">
      <c r="E1197">
        <v>1017</v>
      </c>
    </row>
    <row r="1198" spans="5:5" x14ac:dyDescent="0.2">
      <c r="E1198">
        <v>1018</v>
      </c>
    </row>
    <row r="1199" spans="5:5" x14ac:dyDescent="0.2">
      <c r="E1199">
        <v>1019</v>
      </c>
    </row>
    <row r="1200" spans="5:5" x14ac:dyDescent="0.2">
      <c r="E1200">
        <v>1020</v>
      </c>
    </row>
    <row r="1201" spans="5:5" x14ac:dyDescent="0.2">
      <c r="E1201">
        <v>1021</v>
      </c>
    </row>
    <row r="1202" spans="5:5" x14ac:dyDescent="0.2">
      <c r="E1202">
        <v>1022</v>
      </c>
    </row>
    <row r="1203" spans="5:5" x14ac:dyDescent="0.2">
      <c r="E1203">
        <v>1023</v>
      </c>
    </row>
    <row r="1204" spans="5:5" x14ac:dyDescent="0.2">
      <c r="E1204">
        <v>1024</v>
      </c>
    </row>
    <row r="1205" spans="5:5" x14ac:dyDescent="0.2">
      <c r="E1205">
        <v>1025</v>
      </c>
    </row>
    <row r="1206" spans="5:5" x14ac:dyDescent="0.2">
      <c r="E1206">
        <v>1026</v>
      </c>
    </row>
    <row r="1207" spans="5:5" x14ac:dyDescent="0.2">
      <c r="E1207">
        <v>1027</v>
      </c>
    </row>
    <row r="1208" spans="5:5" x14ac:dyDescent="0.2">
      <c r="E1208">
        <v>1028</v>
      </c>
    </row>
    <row r="1209" spans="5:5" x14ac:dyDescent="0.2">
      <c r="E1209">
        <v>1029</v>
      </c>
    </row>
    <row r="1210" spans="5:5" x14ac:dyDescent="0.2">
      <c r="E1210">
        <v>1030</v>
      </c>
    </row>
    <row r="1211" spans="5:5" x14ac:dyDescent="0.2">
      <c r="E1211">
        <v>1031</v>
      </c>
    </row>
    <row r="1212" spans="5:5" x14ac:dyDescent="0.2">
      <c r="E1212">
        <v>1032</v>
      </c>
    </row>
    <row r="1213" spans="5:5" x14ac:dyDescent="0.2">
      <c r="E1213">
        <v>1033</v>
      </c>
    </row>
    <row r="1214" spans="5:5" x14ac:dyDescent="0.2">
      <c r="E1214">
        <v>1034</v>
      </c>
    </row>
    <row r="1215" spans="5:5" x14ac:dyDescent="0.2">
      <c r="E1215">
        <v>1035</v>
      </c>
    </row>
    <row r="1216" spans="5:5" x14ac:dyDescent="0.2">
      <c r="E1216">
        <v>1036</v>
      </c>
    </row>
    <row r="1217" spans="5:5" x14ac:dyDescent="0.2">
      <c r="E1217">
        <v>1037</v>
      </c>
    </row>
    <row r="1218" spans="5:5" x14ac:dyDescent="0.2">
      <c r="E1218">
        <v>1038</v>
      </c>
    </row>
    <row r="1219" spans="5:5" x14ac:dyDescent="0.2">
      <c r="E1219">
        <v>1039</v>
      </c>
    </row>
    <row r="1220" spans="5:5" x14ac:dyDescent="0.2">
      <c r="E1220">
        <v>1040</v>
      </c>
    </row>
    <row r="1221" spans="5:5" x14ac:dyDescent="0.2">
      <c r="E1221">
        <v>1041</v>
      </c>
    </row>
    <row r="1222" spans="5:5" x14ac:dyDescent="0.2">
      <c r="E1222">
        <v>1042</v>
      </c>
    </row>
    <row r="1223" spans="5:5" x14ac:dyDescent="0.2">
      <c r="E1223">
        <v>1043</v>
      </c>
    </row>
    <row r="1224" spans="5:5" x14ac:dyDescent="0.2">
      <c r="E1224">
        <v>1044</v>
      </c>
    </row>
    <row r="1225" spans="5:5" x14ac:dyDescent="0.2">
      <c r="E1225">
        <v>1045</v>
      </c>
    </row>
    <row r="1226" spans="5:5" x14ac:dyDescent="0.2">
      <c r="E1226">
        <v>1046</v>
      </c>
    </row>
    <row r="1227" spans="5:5" x14ac:dyDescent="0.2">
      <c r="E1227">
        <v>1047</v>
      </c>
    </row>
    <row r="1228" spans="5:5" x14ac:dyDescent="0.2">
      <c r="E1228">
        <v>1048</v>
      </c>
    </row>
    <row r="1229" spans="5:5" x14ac:dyDescent="0.2">
      <c r="E1229">
        <v>1049</v>
      </c>
    </row>
    <row r="1230" spans="5:5" x14ac:dyDescent="0.2">
      <c r="E1230">
        <v>1050</v>
      </c>
    </row>
    <row r="1231" spans="5:5" x14ac:dyDescent="0.2">
      <c r="E1231">
        <v>1051</v>
      </c>
    </row>
    <row r="1232" spans="5:5" x14ac:dyDescent="0.2">
      <c r="E1232">
        <v>1052</v>
      </c>
    </row>
    <row r="1233" spans="5:5" x14ac:dyDescent="0.2">
      <c r="E1233">
        <v>1053</v>
      </c>
    </row>
    <row r="1234" spans="5:5" x14ac:dyDescent="0.2">
      <c r="E1234">
        <v>1054</v>
      </c>
    </row>
    <row r="1235" spans="5:5" x14ac:dyDescent="0.2">
      <c r="E1235">
        <v>1055</v>
      </c>
    </row>
    <row r="1236" spans="5:5" x14ac:dyDescent="0.2">
      <c r="E1236">
        <v>1056</v>
      </c>
    </row>
    <row r="1237" spans="5:5" x14ac:dyDescent="0.2">
      <c r="E1237">
        <v>1057</v>
      </c>
    </row>
    <row r="1238" spans="5:5" x14ac:dyDescent="0.2">
      <c r="E1238">
        <v>1058</v>
      </c>
    </row>
    <row r="1239" spans="5:5" x14ac:dyDescent="0.2">
      <c r="E1239">
        <v>1059</v>
      </c>
    </row>
    <row r="1240" spans="5:5" x14ac:dyDescent="0.2">
      <c r="E1240">
        <v>1060</v>
      </c>
    </row>
    <row r="1241" spans="5:5" x14ac:dyDescent="0.2">
      <c r="E1241">
        <v>1061</v>
      </c>
    </row>
    <row r="1242" spans="5:5" x14ac:dyDescent="0.2">
      <c r="E1242">
        <v>1062</v>
      </c>
    </row>
    <row r="1243" spans="5:5" x14ac:dyDescent="0.2">
      <c r="E1243">
        <v>1063</v>
      </c>
    </row>
    <row r="1244" spans="5:5" x14ac:dyDescent="0.2">
      <c r="E1244">
        <v>1064</v>
      </c>
    </row>
    <row r="1245" spans="5:5" x14ac:dyDescent="0.2">
      <c r="E1245">
        <v>1065</v>
      </c>
    </row>
    <row r="1246" spans="5:5" x14ac:dyDescent="0.2">
      <c r="E1246">
        <v>1066</v>
      </c>
    </row>
    <row r="1247" spans="5:5" x14ac:dyDescent="0.2">
      <c r="E1247">
        <v>1067</v>
      </c>
    </row>
    <row r="1248" spans="5:5" x14ac:dyDescent="0.2">
      <c r="E1248">
        <v>1068</v>
      </c>
    </row>
    <row r="1249" spans="5:5" x14ac:dyDescent="0.2">
      <c r="E1249">
        <v>1069</v>
      </c>
    </row>
    <row r="1250" spans="5:5" x14ac:dyDescent="0.2">
      <c r="E1250">
        <v>1070</v>
      </c>
    </row>
    <row r="1251" spans="5:5" x14ac:dyDescent="0.2">
      <c r="E1251">
        <v>1071</v>
      </c>
    </row>
    <row r="1252" spans="5:5" x14ac:dyDescent="0.2">
      <c r="E1252">
        <v>1072</v>
      </c>
    </row>
    <row r="1253" spans="5:5" x14ac:dyDescent="0.2">
      <c r="E1253">
        <v>1073</v>
      </c>
    </row>
    <row r="1254" spans="5:5" x14ac:dyDescent="0.2">
      <c r="E1254">
        <v>1074</v>
      </c>
    </row>
    <row r="1255" spans="5:5" x14ac:dyDescent="0.2">
      <c r="E1255">
        <v>1075</v>
      </c>
    </row>
    <row r="1256" spans="5:5" x14ac:dyDescent="0.2">
      <c r="E1256">
        <v>1076</v>
      </c>
    </row>
    <row r="1257" spans="5:5" x14ac:dyDescent="0.2">
      <c r="E1257">
        <v>1077</v>
      </c>
    </row>
    <row r="1258" spans="5:5" x14ac:dyDescent="0.2">
      <c r="E1258">
        <v>1078</v>
      </c>
    </row>
    <row r="1259" spans="5:5" x14ac:dyDescent="0.2">
      <c r="E1259">
        <v>1079</v>
      </c>
    </row>
    <row r="1260" spans="5:5" x14ac:dyDescent="0.2">
      <c r="E1260">
        <v>1080</v>
      </c>
    </row>
    <row r="1261" spans="5:5" x14ac:dyDescent="0.2">
      <c r="E1261">
        <v>1081</v>
      </c>
    </row>
    <row r="1262" spans="5:5" x14ac:dyDescent="0.2">
      <c r="E1262">
        <v>1082</v>
      </c>
    </row>
    <row r="1263" spans="5:5" x14ac:dyDescent="0.2">
      <c r="E1263">
        <v>1083</v>
      </c>
    </row>
    <row r="1264" spans="5:5" x14ac:dyDescent="0.2">
      <c r="E1264">
        <v>1084</v>
      </c>
    </row>
    <row r="1265" spans="5:5" x14ac:dyDescent="0.2">
      <c r="E1265">
        <v>1085</v>
      </c>
    </row>
    <row r="1266" spans="5:5" x14ac:dyDescent="0.2">
      <c r="E1266">
        <v>1086</v>
      </c>
    </row>
    <row r="1267" spans="5:5" x14ac:dyDescent="0.2">
      <c r="E1267">
        <v>1087</v>
      </c>
    </row>
    <row r="1268" spans="5:5" x14ac:dyDescent="0.2">
      <c r="E1268">
        <v>1088</v>
      </c>
    </row>
    <row r="1269" spans="5:5" x14ac:dyDescent="0.2">
      <c r="E1269">
        <v>1089</v>
      </c>
    </row>
    <row r="1270" spans="5:5" x14ac:dyDescent="0.2">
      <c r="E1270">
        <v>1090</v>
      </c>
    </row>
    <row r="1271" spans="5:5" x14ac:dyDescent="0.2">
      <c r="E1271">
        <v>1091</v>
      </c>
    </row>
    <row r="1272" spans="5:5" x14ac:dyDescent="0.2">
      <c r="E1272">
        <v>1092</v>
      </c>
    </row>
    <row r="1273" spans="5:5" x14ac:dyDescent="0.2">
      <c r="E1273">
        <v>1093</v>
      </c>
    </row>
    <row r="1274" spans="5:5" x14ac:dyDescent="0.2">
      <c r="E1274">
        <v>1094</v>
      </c>
    </row>
    <row r="1275" spans="5:5" x14ac:dyDescent="0.2">
      <c r="E1275">
        <v>1095</v>
      </c>
    </row>
    <row r="1276" spans="5:5" x14ac:dyDescent="0.2">
      <c r="E1276">
        <v>1096</v>
      </c>
    </row>
    <row r="1277" spans="5:5" x14ac:dyDescent="0.2">
      <c r="E1277">
        <v>1097</v>
      </c>
    </row>
    <row r="1278" spans="5:5" x14ac:dyDescent="0.2">
      <c r="E1278">
        <v>1098</v>
      </c>
    </row>
    <row r="1279" spans="5:5" x14ac:dyDescent="0.2">
      <c r="E1279">
        <v>1099</v>
      </c>
    </row>
    <row r="1280" spans="5:5" x14ac:dyDescent="0.2">
      <c r="E1280">
        <v>1100</v>
      </c>
    </row>
    <row r="1281" spans="5:5" x14ac:dyDescent="0.2">
      <c r="E1281">
        <v>1101</v>
      </c>
    </row>
    <row r="1282" spans="5:5" x14ac:dyDescent="0.2">
      <c r="E1282">
        <v>1102</v>
      </c>
    </row>
    <row r="1283" spans="5:5" x14ac:dyDescent="0.2">
      <c r="E1283">
        <v>1103</v>
      </c>
    </row>
    <row r="1284" spans="5:5" x14ac:dyDescent="0.2">
      <c r="E1284">
        <v>1104</v>
      </c>
    </row>
    <row r="1285" spans="5:5" x14ac:dyDescent="0.2">
      <c r="E1285">
        <v>1105</v>
      </c>
    </row>
    <row r="1286" spans="5:5" x14ac:dyDescent="0.2">
      <c r="E1286">
        <v>1106</v>
      </c>
    </row>
    <row r="1287" spans="5:5" x14ac:dyDescent="0.2">
      <c r="E1287">
        <v>1107</v>
      </c>
    </row>
    <row r="1288" spans="5:5" x14ac:dyDescent="0.2">
      <c r="E1288">
        <v>1108</v>
      </c>
    </row>
    <row r="1289" spans="5:5" x14ac:dyDescent="0.2">
      <c r="E1289">
        <v>1109</v>
      </c>
    </row>
    <row r="1290" spans="5:5" x14ac:dyDescent="0.2">
      <c r="E1290">
        <v>1110</v>
      </c>
    </row>
    <row r="1291" spans="5:5" x14ac:dyDescent="0.2">
      <c r="E1291">
        <v>1111</v>
      </c>
    </row>
    <row r="1292" spans="5:5" x14ac:dyDescent="0.2">
      <c r="E1292">
        <v>1112</v>
      </c>
    </row>
    <row r="1293" spans="5:5" x14ac:dyDescent="0.2">
      <c r="E1293">
        <v>1113</v>
      </c>
    </row>
    <row r="1294" spans="5:5" x14ac:dyDescent="0.2">
      <c r="E1294">
        <v>1114</v>
      </c>
    </row>
    <row r="1295" spans="5:5" x14ac:dyDescent="0.2">
      <c r="E1295">
        <v>1115</v>
      </c>
    </row>
    <row r="1296" spans="5:5" x14ac:dyDescent="0.2">
      <c r="E1296">
        <v>1116</v>
      </c>
    </row>
    <row r="1297" spans="5:5" x14ac:dyDescent="0.2">
      <c r="E1297">
        <v>1117</v>
      </c>
    </row>
    <row r="1298" spans="5:5" x14ac:dyDescent="0.2">
      <c r="E1298">
        <v>1118</v>
      </c>
    </row>
    <row r="1299" spans="5:5" x14ac:dyDescent="0.2">
      <c r="E1299">
        <v>1119</v>
      </c>
    </row>
    <row r="1300" spans="5:5" x14ac:dyDescent="0.2">
      <c r="E1300">
        <v>1120</v>
      </c>
    </row>
    <row r="1301" spans="5:5" x14ac:dyDescent="0.2">
      <c r="E1301">
        <v>1121</v>
      </c>
    </row>
    <row r="1302" spans="5:5" x14ac:dyDescent="0.2">
      <c r="E1302">
        <v>1122</v>
      </c>
    </row>
    <row r="1303" spans="5:5" x14ac:dyDescent="0.2">
      <c r="E1303">
        <v>1123</v>
      </c>
    </row>
    <row r="1304" spans="5:5" x14ac:dyDescent="0.2">
      <c r="E1304">
        <v>1124</v>
      </c>
    </row>
    <row r="1305" spans="5:5" x14ac:dyDescent="0.2">
      <c r="E1305">
        <v>1125</v>
      </c>
    </row>
    <row r="1306" spans="5:5" x14ac:dyDescent="0.2">
      <c r="E1306">
        <v>1126</v>
      </c>
    </row>
    <row r="1307" spans="5:5" x14ac:dyDescent="0.2">
      <c r="E1307">
        <v>1127</v>
      </c>
    </row>
    <row r="1308" spans="5:5" x14ac:dyDescent="0.2">
      <c r="E1308">
        <v>1128</v>
      </c>
    </row>
    <row r="1309" spans="5:5" x14ac:dyDescent="0.2">
      <c r="E1309">
        <v>1129</v>
      </c>
    </row>
    <row r="1310" spans="5:5" x14ac:dyDescent="0.2">
      <c r="E1310">
        <v>1130</v>
      </c>
    </row>
    <row r="1311" spans="5:5" x14ac:dyDescent="0.2">
      <c r="E1311">
        <v>1131</v>
      </c>
    </row>
    <row r="1312" spans="5:5" x14ac:dyDescent="0.2">
      <c r="E1312">
        <v>1132</v>
      </c>
    </row>
    <row r="1313" spans="5:5" x14ac:dyDescent="0.2">
      <c r="E1313">
        <v>1133</v>
      </c>
    </row>
    <row r="1314" spans="5:5" x14ac:dyDescent="0.2">
      <c r="E1314">
        <v>1134</v>
      </c>
    </row>
    <row r="1315" spans="5:5" x14ac:dyDescent="0.2">
      <c r="E1315">
        <v>1135</v>
      </c>
    </row>
    <row r="1316" spans="5:5" x14ac:dyDescent="0.2">
      <c r="E1316">
        <v>1136</v>
      </c>
    </row>
    <row r="1317" spans="5:5" x14ac:dyDescent="0.2">
      <c r="E1317">
        <v>1137</v>
      </c>
    </row>
    <row r="1318" spans="5:5" x14ac:dyDescent="0.2">
      <c r="E1318">
        <v>1138</v>
      </c>
    </row>
    <row r="1319" spans="5:5" x14ac:dyDescent="0.2">
      <c r="E1319">
        <v>1139</v>
      </c>
    </row>
    <row r="1320" spans="5:5" x14ac:dyDescent="0.2">
      <c r="E1320">
        <v>1140</v>
      </c>
    </row>
    <row r="1321" spans="5:5" x14ac:dyDescent="0.2">
      <c r="E1321">
        <v>1141</v>
      </c>
    </row>
    <row r="1322" spans="5:5" x14ac:dyDescent="0.2">
      <c r="E1322">
        <v>1142</v>
      </c>
    </row>
    <row r="1323" spans="5:5" x14ac:dyDescent="0.2">
      <c r="E1323">
        <v>1143</v>
      </c>
    </row>
    <row r="1324" spans="5:5" x14ac:dyDescent="0.2">
      <c r="E1324">
        <v>1144</v>
      </c>
    </row>
    <row r="1325" spans="5:5" x14ac:dyDescent="0.2">
      <c r="E1325">
        <v>1145</v>
      </c>
    </row>
    <row r="1326" spans="5:5" x14ac:dyDescent="0.2">
      <c r="E1326">
        <v>1146</v>
      </c>
    </row>
    <row r="1327" spans="5:5" x14ac:dyDescent="0.2">
      <c r="E1327">
        <v>1147</v>
      </c>
    </row>
    <row r="1328" spans="5:5" x14ac:dyDescent="0.2">
      <c r="E1328">
        <v>1148</v>
      </c>
    </row>
    <row r="1329" spans="5:5" x14ac:dyDescent="0.2">
      <c r="E1329">
        <v>1149</v>
      </c>
    </row>
    <row r="1330" spans="5:5" x14ac:dyDescent="0.2">
      <c r="E1330">
        <v>1150</v>
      </c>
    </row>
    <row r="1331" spans="5:5" x14ac:dyDescent="0.2">
      <c r="E1331">
        <v>1151</v>
      </c>
    </row>
    <row r="1332" spans="5:5" x14ac:dyDescent="0.2">
      <c r="E1332">
        <v>1152</v>
      </c>
    </row>
    <row r="1333" spans="5:5" x14ac:dyDescent="0.2">
      <c r="E1333">
        <v>1153</v>
      </c>
    </row>
    <row r="1334" spans="5:5" x14ac:dyDescent="0.2">
      <c r="E1334">
        <v>1154</v>
      </c>
    </row>
    <row r="1335" spans="5:5" x14ac:dyDescent="0.2">
      <c r="E1335">
        <v>1155</v>
      </c>
    </row>
    <row r="1336" spans="5:5" x14ac:dyDescent="0.2">
      <c r="E1336">
        <v>1156</v>
      </c>
    </row>
    <row r="1337" spans="5:5" x14ac:dyDescent="0.2">
      <c r="E1337">
        <v>1157</v>
      </c>
    </row>
    <row r="1338" spans="5:5" x14ac:dyDescent="0.2">
      <c r="E1338">
        <v>1158</v>
      </c>
    </row>
    <row r="1339" spans="5:5" x14ac:dyDescent="0.2">
      <c r="E1339">
        <v>1159</v>
      </c>
    </row>
    <row r="1340" spans="5:5" x14ac:dyDescent="0.2">
      <c r="E1340">
        <v>1160</v>
      </c>
    </row>
    <row r="1341" spans="5:5" x14ac:dyDescent="0.2">
      <c r="E1341">
        <v>1161</v>
      </c>
    </row>
    <row r="1342" spans="5:5" x14ac:dyDescent="0.2">
      <c r="E1342">
        <v>1162</v>
      </c>
    </row>
    <row r="1343" spans="5:5" x14ac:dyDescent="0.2">
      <c r="E1343">
        <v>1163</v>
      </c>
    </row>
    <row r="1344" spans="5:5" x14ac:dyDescent="0.2">
      <c r="E1344">
        <v>1164</v>
      </c>
    </row>
    <row r="1345" spans="5:5" x14ac:dyDescent="0.2">
      <c r="E1345">
        <v>1165</v>
      </c>
    </row>
    <row r="1346" spans="5:5" x14ac:dyDescent="0.2">
      <c r="E1346">
        <v>1166</v>
      </c>
    </row>
    <row r="1347" spans="5:5" x14ac:dyDescent="0.2">
      <c r="E1347">
        <v>1167</v>
      </c>
    </row>
    <row r="1348" spans="5:5" x14ac:dyDescent="0.2">
      <c r="E1348">
        <v>1168</v>
      </c>
    </row>
    <row r="1349" spans="5:5" x14ac:dyDescent="0.2">
      <c r="E1349">
        <v>1169</v>
      </c>
    </row>
    <row r="1350" spans="5:5" x14ac:dyDescent="0.2">
      <c r="E1350">
        <v>1170</v>
      </c>
    </row>
    <row r="1351" spans="5:5" x14ac:dyDescent="0.2">
      <c r="E1351">
        <v>1171</v>
      </c>
    </row>
    <row r="1352" spans="5:5" x14ac:dyDescent="0.2">
      <c r="E1352">
        <v>1172</v>
      </c>
    </row>
    <row r="1353" spans="5:5" x14ac:dyDescent="0.2">
      <c r="E1353">
        <v>1173</v>
      </c>
    </row>
    <row r="1354" spans="5:5" x14ac:dyDescent="0.2">
      <c r="E1354">
        <v>1174</v>
      </c>
    </row>
    <row r="1355" spans="5:5" x14ac:dyDescent="0.2">
      <c r="E1355">
        <v>1175</v>
      </c>
    </row>
    <row r="1356" spans="5:5" x14ac:dyDescent="0.2">
      <c r="E1356">
        <v>1176</v>
      </c>
    </row>
    <row r="1357" spans="5:5" x14ac:dyDescent="0.2">
      <c r="E1357">
        <v>1177</v>
      </c>
    </row>
    <row r="1358" spans="5:5" x14ac:dyDescent="0.2">
      <c r="E1358">
        <v>1178</v>
      </c>
    </row>
    <row r="1359" spans="5:5" x14ac:dyDescent="0.2">
      <c r="E1359">
        <v>1179</v>
      </c>
    </row>
    <row r="1360" spans="5:5" x14ac:dyDescent="0.2">
      <c r="E1360">
        <v>1180</v>
      </c>
    </row>
    <row r="1361" spans="5:5" x14ac:dyDescent="0.2">
      <c r="E1361">
        <v>1181</v>
      </c>
    </row>
    <row r="1362" spans="5:5" x14ac:dyDescent="0.2">
      <c r="E1362">
        <v>1182</v>
      </c>
    </row>
    <row r="1363" spans="5:5" x14ac:dyDescent="0.2">
      <c r="E1363">
        <v>1183</v>
      </c>
    </row>
    <row r="1364" spans="5:5" x14ac:dyDescent="0.2">
      <c r="E1364">
        <v>1184</v>
      </c>
    </row>
    <row r="1365" spans="5:5" x14ac:dyDescent="0.2">
      <c r="E1365">
        <v>1185</v>
      </c>
    </row>
    <row r="1366" spans="5:5" x14ac:dyDescent="0.2">
      <c r="E1366">
        <v>1186</v>
      </c>
    </row>
    <row r="1367" spans="5:5" x14ac:dyDescent="0.2">
      <c r="E1367">
        <v>1187</v>
      </c>
    </row>
    <row r="1368" spans="5:5" x14ac:dyDescent="0.2">
      <c r="E1368">
        <v>1188</v>
      </c>
    </row>
    <row r="1369" spans="5:5" x14ac:dyDescent="0.2">
      <c r="E1369">
        <v>1189</v>
      </c>
    </row>
    <row r="1370" spans="5:5" x14ac:dyDescent="0.2">
      <c r="E1370">
        <v>1190</v>
      </c>
    </row>
    <row r="1371" spans="5:5" x14ac:dyDescent="0.2">
      <c r="E1371">
        <v>1191</v>
      </c>
    </row>
    <row r="1372" spans="5:5" x14ac:dyDescent="0.2">
      <c r="E1372">
        <v>1192</v>
      </c>
    </row>
    <row r="1373" spans="5:5" x14ac:dyDescent="0.2">
      <c r="E1373">
        <v>1193</v>
      </c>
    </row>
    <row r="1374" spans="5:5" x14ac:dyDescent="0.2">
      <c r="E1374">
        <v>1194</v>
      </c>
    </row>
    <row r="1375" spans="5:5" x14ac:dyDescent="0.2">
      <c r="E1375">
        <v>1195</v>
      </c>
    </row>
    <row r="1376" spans="5:5" x14ac:dyDescent="0.2">
      <c r="E1376">
        <v>1196</v>
      </c>
    </row>
    <row r="1377" spans="5:5" x14ac:dyDescent="0.2">
      <c r="E1377">
        <v>1197</v>
      </c>
    </row>
    <row r="1378" spans="5:5" x14ac:dyDescent="0.2">
      <c r="E1378">
        <v>1198</v>
      </c>
    </row>
    <row r="1379" spans="5:5" x14ac:dyDescent="0.2">
      <c r="E1379">
        <v>1199</v>
      </c>
    </row>
    <row r="1380" spans="5:5" x14ac:dyDescent="0.2">
      <c r="E1380">
        <v>1200</v>
      </c>
    </row>
    <row r="1381" spans="5:5" x14ac:dyDescent="0.2">
      <c r="E1381">
        <v>1201</v>
      </c>
    </row>
    <row r="1382" spans="5:5" x14ac:dyDescent="0.2">
      <c r="E1382">
        <v>1202</v>
      </c>
    </row>
    <row r="1383" spans="5:5" x14ac:dyDescent="0.2">
      <c r="E1383">
        <v>1203</v>
      </c>
    </row>
    <row r="1384" spans="5:5" x14ac:dyDescent="0.2">
      <c r="E1384">
        <v>1204</v>
      </c>
    </row>
    <row r="1385" spans="5:5" x14ac:dyDescent="0.2">
      <c r="E1385">
        <v>1205</v>
      </c>
    </row>
    <row r="1386" spans="5:5" x14ac:dyDescent="0.2">
      <c r="E1386">
        <v>1206</v>
      </c>
    </row>
    <row r="1387" spans="5:5" x14ac:dyDescent="0.2">
      <c r="E1387">
        <v>1207</v>
      </c>
    </row>
    <row r="1388" spans="5:5" x14ac:dyDescent="0.2">
      <c r="E1388">
        <v>1208</v>
      </c>
    </row>
    <row r="1389" spans="5:5" x14ac:dyDescent="0.2">
      <c r="E1389">
        <v>1209</v>
      </c>
    </row>
    <row r="1390" spans="5:5" x14ac:dyDescent="0.2">
      <c r="E1390">
        <v>1210</v>
      </c>
    </row>
    <row r="1391" spans="5:5" x14ac:dyDescent="0.2">
      <c r="E1391">
        <v>1211</v>
      </c>
    </row>
    <row r="1392" spans="5:5" x14ac:dyDescent="0.2">
      <c r="E1392">
        <v>1212</v>
      </c>
    </row>
    <row r="1393" spans="5:5" x14ac:dyDescent="0.2">
      <c r="E1393">
        <v>1213</v>
      </c>
    </row>
    <row r="1394" spans="5:5" x14ac:dyDescent="0.2">
      <c r="E1394">
        <v>1214</v>
      </c>
    </row>
    <row r="1395" spans="5:5" x14ac:dyDescent="0.2">
      <c r="E1395">
        <v>1215</v>
      </c>
    </row>
    <row r="1396" spans="5:5" x14ac:dyDescent="0.2">
      <c r="E1396">
        <v>1216</v>
      </c>
    </row>
    <row r="1397" spans="5:5" x14ac:dyDescent="0.2">
      <c r="E1397">
        <v>1217</v>
      </c>
    </row>
    <row r="1398" spans="5:5" x14ac:dyDescent="0.2">
      <c r="E1398">
        <v>1218</v>
      </c>
    </row>
    <row r="1399" spans="5:5" x14ac:dyDescent="0.2">
      <c r="E1399">
        <v>1219</v>
      </c>
    </row>
    <row r="1400" spans="5:5" x14ac:dyDescent="0.2">
      <c r="E1400">
        <v>1220</v>
      </c>
    </row>
    <row r="1401" spans="5:5" x14ac:dyDescent="0.2">
      <c r="E1401">
        <v>1221</v>
      </c>
    </row>
    <row r="1402" spans="5:5" x14ac:dyDescent="0.2">
      <c r="E1402">
        <v>1222</v>
      </c>
    </row>
    <row r="1403" spans="5:5" x14ac:dyDescent="0.2">
      <c r="E1403">
        <v>1223</v>
      </c>
    </row>
    <row r="1404" spans="5:5" x14ac:dyDescent="0.2">
      <c r="E1404">
        <v>1224</v>
      </c>
    </row>
    <row r="1405" spans="5:5" x14ac:dyDescent="0.2">
      <c r="E1405">
        <v>1225</v>
      </c>
    </row>
    <row r="1406" spans="5:5" x14ac:dyDescent="0.2">
      <c r="E1406">
        <v>1226</v>
      </c>
    </row>
    <row r="1407" spans="5:5" x14ac:dyDescent="0.2">
      <c r="E1407">
        <v>1227</v>
      </c>
    </row>
    <row r="1408" spans="5:5" x14ac:dyDescent="0.2">
      <c r="E1408">
        <v>1228</v>
      </c>
    </row>
    <row r="1409" spans="5:5" x14ac:dyDescent="0.2">
      <c r="E1409">
        <v>1229</v>
      </c>
    </row>
    <row r="1410" spans="5:5" x14ac:dyDescent="0.2">
      <c r="E1410">
        <v>1230</v>
      </c>
    </row>
    <row r="1411" spans="5:5" x14ac:dyDescent="0.2">
      <c r="E1411">
        <v>1231</v>
      </c>
    </row>
    <row r="1412" spans="5:5" x14ac:dyDescent="0.2">
      <c r="E1412">
        <v>1232</v>
      </c>
    </row>
    <row r="1413" spans="5:5" x14ac:dyDescent="0.2">
      <c r="E1413">
        <v>1233</v>
      </c>
    </row>
    <row r="1414" spans="5:5" x14ac:dyDescent="0.2">
      <c r="E1414">
        <v>1234</v>
      </c>
    </row>
    <row r="1415" spans="5:5" x14ac:dyDescent="0.2">
      <c r="E1415">
        <v>1235</v>
      </c>
    </row>
    <row r="1416" spans="5:5" x14ac:dyDescent="0.2">
      <c r="E1416">
        <v>1236</v>
      </c>
    </row>
    <row r="1417" spans="5:5" x14ac:dyDescent="0.2">
      <c r="E1417">
        <v>1237</v>
      </c>
    </row>
    <row r="1418" spans="5:5" x14ac:dyDescent="0.2">
      <c r="E1418">
        <v>1238</v>
      </c>
    </row>
    <row r="1419" spans="5:5" x14ac:dyDescent="0.2">
      <c r="E1419">
        <v>1239</v>
      </c>
    </row>
    <row r="1420" spans="5:5" x14ac:dyDescent="0.2">
      <c r="E1420">
        <v>1240</v>
      </c>
    </row>
    <row r="1421" spans="5:5" x14ac:dyDescent="0.2">
      <c r="E1421">
        <v>1241</v>
      </c>
    </row>
    <row r="1422" spans="5:5" x14ac:dyDescent="0.2">
      <c r="E1422">
        <v>1242</v>
      </c>
    </row>
    <row r="1423" spans="5:5" x14ac:dyDescent="0.2">
      <c r="E1423">
        <v>1243</v>
      </c>
    </row>
    <row r="1424" spans="5:5" x14ac:dyDescent="0.2">
      <c r="E1424">
        <v>1244</v>
      </c>
    </row>
    <row r="1425" spans="5:5" x14ac:dyDescent="0.2">
      <c r="E1425">
        <v>1245</v>
      </c>
    </row>
    <row r="1426" spans="5:5" x14ac:dyDescent="0.2">
      <c r="E1426">
        <v>1246</v>
      </c>
    </row>
    <row r="1427" spans="5:5" x14ac:dyDescent="0.2">
      <c r="E1427">
        <v>1247</v>
      </c>
    </row>
    <row r="1428" spans="5:5" x14ac:dyDescent="0.2">
      <c r="E1428">
        <v>1248</v>
      </c>
    </row>
    <row r="1429" spans="5:5" x14ac:dyDescent="0.2">
      <c r="E1429">
        <v>1249</v>
      </c>
    </row>
    <row r="1430" spans="5:5" x14ac:dyDescent="0.2">
      <c r="E1430">
        <v>1250</v>
      </c>
    </row>
    <row r="1431" spans="5:5" x14ac:dyDescent="0.2">
      <c r="E1431">
        <v>1251</v>
      </c>
    </row>
    <row r="1432" spans="5:5" x14ac:dyDescent="0.2">
      <c r="E1432">
        <v>1252</v>
      </c>
    </row>
    <row r="1433" spans="5:5" x14ac:dyDescent="0.2">
      <c r="E1433">
        <v>1253</v>
      </c>
    </row>
    <row r="1434" spans="5:5" x14ac:dyDescent="0.2">
      <c r="E1434">
        <v>1254</v>
      </c>
    </row>
    <row r="1435" spans="5:5" x14ac:dyDescent="0.2">
      <c r="E1435">
        <v>1255</v>
      </c>
    </row>
    <row r="1436" spans="5:5" x14ac:dyDescent="0.2">
      <c r="E1436">
        <v>1256</v>
      </c>
    </row>
    <row r="1437" spans="5:5" x14ac:dyDescent="0.2">
      <c r="E1437">
        <v>1257</v>
      </c>
    </row>
    <row r="1438" spans="5:5" x14ac:dyDescent="0.2">
      <c r="E1438">
        <v>1258</v>
      </c>
    </row>
    <row r="1439" spans="5:5" x14ac:dyDescent="0.2">
      <c r="E1439">
        <v>1259</v>
      </c>
    </row>
    <row r="1440" spans="5:5" x14ac:dyDescent="0.2">
      <c r="E1440">
        <v>1260</v>
      </c>
    </row>
    <row r="1441" spans="5:5" x14ac:dyDescent="0.2">
      <c r="E1441">
        <v>1261</v>
      </c>
    </row>
    <row r="1442" spans="5:5" x14ac:dyDescent="0.2">
      <c r="E1442">
        <v>1262</v>
      </c>
    </row>
    <row r="1443" spans="5:5" x14ac:dyDescent="0.2">
      <c r="E1443">
        <v>1263</v>
      </c>
    </row>
    <row r="1444" spans="5:5" x14ac:dyDescent="0.2">
      <c r="E1444">
        <v>1264</v>
      </c>
    </row>
    <row r="1445" spans="5:5" x14ac:dyDescent="0.2">
      <c r="E1445">
        <v>1265</v>
      </c>
    </row>
    <row r="1446" spans="5:5" x14ac:dyDescent="0.2">
      <c r="E1446">
        <v>1266</v>
      </c>
    </row>
    <row r="1447" spans="5:5" x14ac:dyDescent="0.2">
      <c r="E1447">
        <v>1267</v>
      </c>
    </row>
    <row r="1448" spans="5:5" x14ac:dyDescent="0.2">
      <c r="E1448">
        <v>1268</v>
      </c>
    </row>
    <row r="1449" spans="5:5" x14ac:dyDescent="0.2">
      <c r="E1449">
        <v>1269</v>
      </c>
    </row>
    <row r="1450" spans="5:5" x14ac:dyDescent="0.2">
      <c r="E1450">
        <v>1270</v>
      </c>
    </row>
    <row r="1451" spans="5:5" x14ac:dyDescent="0.2">
      <c r="E1451">
        <v>1271</v>
      </c>
    </row>
    <row r="1452" spans="5:5" x14ac:dyDescent="0.2">
      <c r="E1452">
        <v>1272</v>
      </c>
    </row>
    <row r="1453" spans="5:5" x14ac:dyDescent="0.2">
      <c r="E1453">
        <v>1273</v>
      </c>
    </row>
    <row r="1454" spans="5:5" x14ac:dyDescent="0.2">
      <c r="E1454">
        <v>1274</v>
      </c>
    </row>
    <row r="1455" spans="5:5" x14ac:dyDescent="0.2">
      <c r="E1455">
        <v>1275</v>
      </c>
    </row>
    <row r="1456" spans="5:5" x14ac:dyDescent="0.2">
      <c r="E1456">
        <v>1276</v>
      </c>
    </row>
    <row r="1457" spans="5:5" x14ac:dyDescent="0.2">
      <c r="E1457">
        <v>1277</v>
      </c>
    </row>
    <row r="1458" spans="5:5" x14ac:dyDescent="0.2">
      <c r="E1458">
        <v>1278</v>
      </c>
    </row>
    <row r="1459" spans="5:5" x14ac:dyDescent="0.2">
      <c r="E1459">
        <v>1279</v>
      </c>
    </row>
    <row r="1460" spans="5:5" x14ac:dyDescent="0.2">
      <c r="E1460">
        <v>1280</v>
      </c>
    </row>
    <row r="1461" spans="5:5" x14ac:dyDescent="0.2">
      <c r="E1461">
        <v>1281</v>
      </c>
    </row>
    <row r="1462" spans="5:5" x14ac:dyDescent="0.2">
      <c r="E1462">
        <v>1282</v>
      </c>
    </row>
    <row r="1463" spans="5:5" x14ac:dyDescent="0.2">
      <c r="E1463">
        <v>1283</v>
      </c>
    </row>
    <row r="1464" spans="5:5" x14ac:dyDescent="0.2">
      <c r="E1464">
        <v>1284</v>
      </c>
    </row>
    <row r="1465" spans="5:5" x14ac:dyDescent="0.2">
      <c r="E1465">
        <v>1285</v>
      </c>
    </row>
    <row r="1466" spans="5:5" x14ac:dyDescent="0.2">
      <c r="E1466">
        <v>1286</v>
      </c>
    </row>
    <row r="1467" spans="5:5" x14ac:dyDescent="0.2">
      <c r="E1467">
        <v>1287</v>
      </c>
    </row>
    <row r="1468" spans="5:5" x14ac:dyDescent="0.2">
      <c r="E1468">
        <v>1288</v>
      </c>
    </row>
    <row r="1469" spans="5:5" x14ac:dyDescent="0.2">
      <c r="E1469">
        <v>1289</v>
      </c>
    </row>
    <row r="1470" spans="5:5" x14ac:dyDescent="0.2">
      <c r="E1470">
        <v>1290</v>
      </c>
    </row>
    <row r="1471" spans="5:5" x14ac:dyDescent="0.2">
      <c r="E1471">
        <v>1291</v>
      </c>
    </row>
    <row r="1472" spans="5:5" x14ac:dyDescent="0.2">
      <c r="E1472">
        <v>1292</v>
      </c>
    </row>
    <row r="1473" spans="5:5" x14ac:dyDescent="0.2">
      <c r="E1473">
        <v>1293</v>
      </c>
    </row>
    <row r="1474" spans="5:5" x14ac:dyDescent="0.2">
      <c r="E1474">
        <v>1294</v>
      </c>
    </row>
    <row r="1475" spans="5:5" x14ac:dyDescent="0.2">
      <c r="E1475">
        <v>1295</v>
      </c>
    </row>
    <row r="1476" spans="5:5" x14ac:dyDescent="0.2">
      <c r="E1476">
        <v>1296</v>
      </c>
    </row>
    <row r="1477" spans="5:5" x14ac:dyDescent="0.2">
      <c r="E1477">
        <v>1297</v>
      </c>
    </row>
    <row r="1478" spans="5:5" x14ac:dyDescent="0.2">
      <c r="E1478">
        <v>1298</v>
      </c>
    </row>
    <row r="1479" spans="5:5" x14ac:dyDescent="0.2">
      <c r="E1479">
        <v>1299</v>
      </c>
    </row>
    <row r="1480" spans="5:5" x14ac:dyDescent="0.2">
      <c r="E1480">
        <v>1300</v>
      </c>
    </row>
    <row r="1481" spans="5:5" x14ac:dyDescent="0.2">
      <c r="E1481">
        <v>1301</v>
      </c>
    </row>
    <row r="1482" spans="5:5" x14ac:dyDescent="0.2">
      <c r="E1482">
        <v>1302</v>
      </c>
    </row>
    <row r="1483" spans="5:5" x14ac:dyDescent="0.2">
      <c r="E1483">
        <v>1303</v>
      </c>
    </row>
    <row r="1484" spans="5:5" x14ac:dyDescent="0.2">
      <c r="E1484">
        <v>1304</v>
      </c>
    </row>
    <row r="1485" spans="5:5" x14ac:dyDescent="0.2">
      <c r="E1485">
        <v>1305</v>
      </c>
    </row>
    <row r="1486" spans="5:5" x14ac:dyDescent="0.2">
      <c r="E1486">
        <v>1306</v>
      </c>
    </row>
    <row r="1487" spans="5:5" x14ac:dyDescent="0.2">
      <c r="E1487">
        <v>1307</v>
      </c>
    </row>
    <row r="1488" spans="5:5" x14ac:dyDescent="0.2">
      <c r="E1488">
        <v>1308</v>
      </c>
    </row>
    <row r="1489" spans="5:5" x14ac:dyDescent="0.2">
      <c r="E1489">
        <v>1309</v>
      </c>
    </row>
    <row r="1490" spans="5:5" x14ac:dyDescent="0.2">
      <c r="E1490">
        <v>1310</v>
      </c>
    </row>
    <row r="1491" spans="5:5" x14ac:dyDescent="0.2">
      <c r="E1491">
        <v>1311</v>
      </c>
    </row>
    <row r="1492" spans="5:5" x14ac:dyDescent="0.2">
      <c r="E1492">
        <v>1312</v>
      </c>
    </row>
    <row r="1493" spans="5:5" x14ac:dyDescent="0.2">
      <c r="E1493">
        <v>1313</v>
      </c>
    </row>
    <row r="1494" spans="5:5" x14ac:dyDescent="0.2">
      <c r="E1494">
        <v>1314</v>
      </c>
    </row>
    <row r="1495" spans="5:5" x14ac:dyDescent="0.2">
      <c r="E1495">
        <v>1315</v>
      </c>
    </row>
    <row r="1496" spans="5:5" x14ac:dyDescent="0.2">
      <c r="E1496">
        <v>1316</v>
      </c>
    </row>
    <row r="1497" spans="5:5" x14ac:dyDescent="0.2">
      <c r="E1497">
        <v>1317</v>
      </c>
    </row>
    <row r="1498" spans="5:5" x14ac:dyDescent="0.2">
      <c r="E1498">
        <v>1318</v>
      </c>
    </row>
    <row r="1499" spans="5:5" x14ac:dyDescent="0.2">
      <c r="E1499">
        <v>1319</v>
      </c>
    </row>
    <row r="1500" spans="5:5" x14ac:dyDescent="0.2">
      <c r="E1500">
        <v>1320</v>
      </c>
    </row>
    <row r="1501" spans="5:5" x14ac:dyDescent="0.2">
      <c r="E1501">
        <v>1321</v>
      </c>
    </row>
    <row r="1502" spans="5:5" x14ac:dyDescent="0.2">
      <c r="E1502">
        <v>1322</v>
      </c>
    </row>
    <row r="1503" spans="5:5" x14ac:dyDescent="0.2">
      <c r="E1503">
        <v>1323</v>
      </c>
    </row>
    <row r="1504" spans="5:5" x14ac:dyDescent="0.2">
      <c r="E1504">
        <v>1324</v>
      </c>
    </row>
    <row r="1505" spans="5:5" x14ac:dyDescent="0.2">
      <c r="E1505">
        <v>1325</v>
      </c>
    </row>
    <row r="1506" spans="5:5" x14ac:dyDescent="0.2">
      <c r="E1506">
        <v>1326</v>
      </c>
    </row>
    <row r="1507" spans="5:5" x14ac:dyDescent="0.2">
      <c r="E1507">
        <v>1327</v>
      </c>
    </row>
    <row r="1508" spans="5:5" x14ac:dyDescent="0.2">
      <c r="E1508">
        <v>1328</v>
      </c>
    </row>
    <row r="1509" spans="5:5" x14ac:dyDescent="0.2">
      <c r="E1509">
        <v>1329</v>
      </c>
    </row>
    <row r="1510" spans="5:5" x14ac:dyDescent="0.2">
      <c r="E1510">
        <v>1330</v>
      </c>
    </row>
    <row r="1511" spans="5:5" x14ac:dyDescent="0.2">
      <c r="E1511">
        <v>1331</v>
      </c>
    </row>
    <row r="1512" spans="5:5" x14ac:dyDescent="0.2">
      <c r="E1512">
        <v>1332</v>
      </c>
    </row>
    <row r="1513" spans="5:5" x14ac:dyDescent="0.2">
      <c r="E1513">
        <v>1333</v>
      </c>
    </row>
    <row r="1514" spans="5:5" x14ac:dyDescent="0.2">
      <c r="E1514">
        <v>1334</v>
      </c>
    </row>
    <row r="1515" spans="5:5" x14ac:dyDescent="0.2">
      <c r="E1515">
        <v>1335</v>
      </c>
    </row>
    <row r="1516" spans="5:5" x14ac:dyDescent="0.2">
      <c r="E1516">
        <v>1336</v>
      </c>
    </row>
    <row r="1517" spans="5:5" x14ac:dyDescent="0.2">
      <c r="E1517">
        <v>1337</v>
      </c>
    </row>
    <row r="1518" spans="5:5" x14ac:dyDescent="0.2">
      <c r="E1518">
        <v>1338</v>
      </c>
    </row>
    <row r="1519" spans="5:5" x14ac:dyDescent="0.2">
      <c r="E1519">
        <v>1339</v>
      </c>
    </row>
    <row r="1520" spans="5:5" x14ac:dyDescent="0.2">
      <c r="E1520">
        <v>1340</v>
      </c>
    </row>
    <row r="1521" spans="5:5" x14ac:dyDescent="0.2">
      <c r="E1521">
        <v>1341</v>
      </c>
    </row>
    <row r="1522" spans="5:5" x14ac:dyDescent="0.2">
      <c r="E1522">
        <v>1342</v>
      </c>
    </row>
    <row r="1523" spans="5:5" x14ac:dyDescent="0.2">
      <c r="E1523">
        <v>1343</v>
      </c>
    </row>
    <row r="1524" spans="5:5" x14ac:dyDescent="0.2">
      <c r="E1524">
        <v>1344</v>
      </c>
    </row>
    <row r="1525" spans="5:5" x14ac:dyDescent="0.2">
      <c r="E1525">
        <v>1345</v>
      </c>
    </row>
    <row r="1526" spans="5:5" x14ac:dyDescent="0.2">
      <c r="E1526">
        <v>1346</v>
      </c>
    </row>
    <row r="1527" spans="5:5" x14ac:dyDescent="0.2">
      <c r="E1527">
        <v>1347</v>
      </c>
    </row>
    <row r="1528" spans="5:5" x14ac:dyDescent="0.2">
      <c r="E1528">
        <v>1348</v>
      </c>
    </row>
    <row r="1529" spans="5:5" x14ac:dyDescent="0.2">
      <c r="E1529">
        <v>1349</v>
      </c>
    </row>
    <row r="1530" spans="5:5" x14ac:dyDescent="0.2">
      <c r="E1530">
        <v>1350</v>
      </c>
    </row>
    <row r="1531" spans="5:5" x14ac:dyDescent="0.2">
      <c r="E1531">
        <v>1351</v>
      </c>
    </row>
    <row r="1532" spans="5:5" x14ac:dyDescent="0.2">
      <c r="E1532">
        <v>1352</v>
      </c>
    </row>
    <row r="1533" spans="5:5" x14ac:dyDescent="0.2">
      <c r="E1533">
        <v>1353</v>
      </c>
    </row>
    <row r="1534" spans="5:5" x14ac:dyDescent="0.2">
      <c r="E1534">
        <v>1354</v>
      </c>
    </row>
    <row r="1535" spans="5:5" x14ac:dyDescent="0.2">
      <c r="E1535">
        <v>1355</v>
      </c>
    </row>
    <row r="1536" spans="5:5" x14ac:dyDescent="0.2">
      <c r="E1536">
        <v>1356</v>
      </c>
    </row>
    <row r="1537" spans="5:5" x14ac:dyDescent="0.2">
      <c r="E1537">
        <v>1357</v>
      </c>
    </row>
    <row r="1538" spans="5:5" x14ac:dyDescent="0.2">
      <c r="E1538">
        <v>1358</v>
      </c>
    </row>
    <row r="1539" spans="5:5" x14ac:dyDescent="0.2">
      <c r="E1539">
        <v>1359</v>
      </c>
    </row>
    <row r="1540" spans="5:5" x14ac:dyDescent="0.2">
      <c r="E1540">
        <v>1360</v>
      </c>
    </row>
    <row r="1541" spans="5:5" x14ac:dyDescent="0.2">
      <c r="E1541">
        <v>1361</v>
      </c>
    </row>
    <row r="1542" spans="5:5" x14ac:dyDescent="0.2">
      <c r="E1542">
        <v>1362</v>
      </c>
    </row>
    <row r="1543" spans="5:5" x14ac:dyDescent="0.2">
      <c r="E1543">
        <v>1363</v>
      </c>
    </row>
    <row r="1544" spans="5:5" x14ac:dyDescent="0.2">
      <c r="E1544">
        <v>1364</v>
      </c>
    </row>
    <row r="1545" spans="5:5" x14ac:dyDescent="0.2">
      <c r="E1545">
        <v>1365</v>
      </c>
    </row>
    <row r="1546" spans="5:5" x14ac:dyDescent="0.2">
      <c r="E1546">
        <v>1366</v>
      </c>
    </row>
    <row r="1547" spans="5:5" x14ac:dyDescent="0.2">
      <c r="E1547">
        <v>1367</v>
      </c>
    </row>
    <row r="1548" spans="5:5" x14ac:dyDescent="0.2">
      <c r="E1548">
        <v>1368</v>
      </c>
    </row>
    <row r="1549" spans="5:5" x14ac:dyDescent="0.2">
      <c r="E1549">
        <v>1369</v>
      </c>
    </row>
    <row r="1550" spans="5:5" x14ac:dyDescent="0.2">
      <c r="E1550">
        <v>1370</v>
      </c>
    </row>
    <row r="1551" spans="5:5" x14ac:dyDescent="0.2">
      <c r="E1551">
        <v>1371</v>
      </c>
    </row>
    <row r="1552" spans="5:5" x14ac:dyDescent="0.2">
      <c r="E1552">
        <v>1372</v>
      </c>
    </row>
    <row r="1553" spans="5:5" x14ac:dyDescent="0.2">
      <c r="E1553">
        <v>1373</v>
      </c>
    </row>
    <row r="1554" spans="5:5" x14ac:dyDescent="0.2">
      <c r="E1554">
        <v>1374</v>
      </c>
    </row>
    <row r="1555" spans="5:5" x14ac:dyDescent="0.2">
      <c r="E1555">
        <v>1375</v>
      </c>
    </row>
    <row r="1556" spans="5:5" x14ac:dyDescent="0.2">
      <c r="E1556">
        <v>1376</v>
      </c>
    </row>
    <row r="1557" spans="5:5" x14ac:dyDescent="0.2">
      <c r="E1557">
        <v>1377</v>
      </c>
    </row>
    <row r="1558" spans="5:5" x14ac:dyDescent="0.2">
      <c r="E1558">
        <v>1378</v>
      </c>
    </row>
    <row r="1559" spans="5:5" x14ac:dyDescent="0.2">
      <c r="E1559">
        <v>1379</v>
      </c>
    </row>
    <row r="1560" spans="5:5" x14ac:dyDescent="0.2">
      <c r="E1560">
        <v>1380</v>
      </c>
    </row>
    <row r="1561" spans="5:5" x14ac:dyDescent="0.2">
      <c r="E1561">
        <v>1381</v>
      </c>
    </row>
    <row r="1562" spans="5:5" x14ac:dyDescent="0.2">
      <c r="E1562">
        <v>1382</v>
      </c>
    </row>
    <row r="1563" spans="5:5" x14ac:dyDescent="0.2">
      <c r="E1563">
        <v>1383</v>
      </c>
    </row>
    <row r="1564" spans="5:5" x14ac:dyDescent="0.2">
      <c r="E1564">
        <v>1384</v>
      </c>
    </row>
    <row r="1565" spans="5:5" x14ac:dyDescent="0.2">
      <c r="E1565">
        <v>1385</v>
      </c>
    </row>
    <row r="1566" spans="5:5" x14ac:dyDescent="0.2">
      <c r="E1566">
        <v>1386</v>
      </c>
    </row>
    <row r="1567" spans="5:5" x14ac:dyDescent="0.2">
      <c r="E1567">
        <v>1387</v>
      </c>
    </row>
    <row r="1568" spans="5:5" x14ac:dyDescent="0.2">
      <c r="E1568">
        <v>1388</v>
      </c>
    </row>
    <row r="1569" spans="5:5" x14ac:dyDescent="0.2">
      <c r="E1569">
        <v>1389</v>
      </c>
    </row>
    <row r="1570" spans="5:5" x14ac:dyDescent="0.2">
      <c r="E1570">
        <v>1390</v>
      </c>
    </row>
    <row r="1571" spans="5:5" x14ac:dyDescent="0.2">
      <c r="E1571">
        <v>1391</v>
      </c>
    </row>
    <row r="1572" spans="5:5" x14ac:dyDescent="0.2">
      <c r="E1572">
        <v>1392</v>
      </c>
    </row>
    <row r="1573" spans="5:5" x14ac:dyDescent="0.2">
      <c r="E1573">
        <v>1393</v>
      </c>
    </row>
    <row r="1574" spans="5:5" x14ac:dyDescent="0.2">
      <c r="E1574">
        <v>1394</v>
      </c>
    </row>
    <row r="1575" spans="5:5" x14ac:dyDescent="0.2">
      <c r="E1575">
        <v>1395</v>
      </c>
    </row>
    <row r="1576" spans="5:5" x14ac:dyDescent="0.2">
      <c r="E1576">
        <v>1396</v>
      </c>
    </row>
    <row r="1577" spans="5:5" x14ac:dyDescent="0.2">
      <c r="E1577">
        <v>1397</v>
      </c>
    </row>
    <row r="1578" spans="5:5" x14ac:dyDescent="0.2">
      <c r="E1578">
        <v>1398</v>
      </c>
    </row>
    <row r="1579" spans="5:5" x14ac:dyDescent="0.2">
      <c r="E1579">
        <v>1399</v>
      </c>
    </row>
    <row r="1580" spans="5:5" x14ac:dyDescent="0.2">
      <c r="E1580">
        <v>1400</v>
      </c>
    </row>
    <row r="1581" spans="5:5" x14ac:dyDescent="0.2">
      <c r="E1581">
        <v>1401</v>
      </c>
    </row>
    <row r="1582" spans="5:5" x14ac:dyDescent="0.2">
      <c r="E1582">
        <v>1402</v>
      </c>
    </row>
    <row r="1583" spans="5:5" x14ac:dyDescent="0.2">
      <c r="E1583">
        <v>1403</v>
      </c>
    </row>
    <row r="1584" spans="5:5" x14ac:dyDescent="0.2">
      <c r="E1584">
        <v>1404</v>
      </c>
    </row>
    <row r="1585" spans="5:5" x14ac:dyDescent="0.2">
      <c r="E1585">
        <v>1405</v>
      </c>
    </row>
    <row r="1586" spans="5:5" x14ac:dyDescent="0.2">
      <c r="E1586">
        <v>1406</v>
      </c>
    </row>
    <row r="1587" spans="5:5" x14ac:dyDescent="0.2">
      <c r="E1587">
        <v>1407</v>
      </c>
    </row>
    <row r="1588" spans="5:5" x14ac:dyDescent="0.2">
      <c r="E1588">
        <v>1408</v>
      </c>
    </row>
    <row r="1589" spans="5:5" x14ac:dyDescent="0.2">
      <c r="E1589">
        <v>1409</v>
      </c>
    </row>
    <row r="1590" spans="5:5" x14ac:dyDescent="0.2">
      <c r="E1590">
        <v>1410</v>
      </c>
    </row>
    <row r="1591" spans="5:5" x14ac:dyDescent="0.2">
      <c r="E1591">
        <v>1411</v>
      </c>
    </row>
    <row r="1592" spans="5:5" x14ac:dyDescent="0.2">
      <c r="E1592">
        <v>1412</v>
      </c>
    </row>
    <row r="1593" spans="5:5" x14ac:dyDescent="0.2">
      <c r="E1593">
        <v>1413</v>
      </c>
    </row>
    <row r="1594" spans="5:5" x14ac:dyDescent="0.2">
      <c r="E1594">
        <v>1414</v>
      </c>
    </row>
    <row r="1595" spans="5:5" x14ac:dyDescent="0.2">
      <c r="E1595">
        <v>1415</v>
      </c>
    </row>
    <row r="1596" spans="5:5" x14ac:dyDescent="0.2">
      <c r="E1596">
        <v>1416</v>
      </c>
    </row>
    <row r="1597" spans="5:5" x14ac:dyDescent="0.2">
      <c r="E1597">
        <v>1417</v>
      </c>
    </row>
    <row r="1598" spans="5:5" x14ac:dyDescent="0.2">
      <c r="E1598">
        <v>1418</v>
      </c>
    </row>
    <row r="1599" spans="5:5" x14ac:dyDescent="0.2">
      <c r="E1599">
        <v>1419</v>
      </c>
    </row>
    <row r="1600" spans="5:5" x14ac:dyDescent="0.2">
      <c r="E1600">
        <v>1420</v>
      </c>
    </row>
    <row r="1601" spans="5:5" x14ac:dyDescent="0.2">
      <c r="E1601">
        <v>1421</v>
      </c>
    </row>
    <row r="1602" spans="5:5" x14ac:dyDescent="0.2">
      <c r="E1602">
        <v>1422</v>
      </c>
    </row>
    <row r="1603" spans="5:5" x14ac:dyDescent="0.2">
      <c r="E1603">
        <v>1423</v>
      </c>
    </row>
    <row r="1604" spans="5:5" x14ac:dyDescent="0.2">
      <c r="E1604">
        <v>1424</v>
      </c>
    </row>
    <row r="1605" spans="5:5" x14ac:dyDescent="0.2">
      <c r="E1605">
        <v>1425</v>
      </c>
    </row>
    <row r="1606" spans="5:5" x14ac:dyDescent="0.2">
      <c r="E1606">
        <v>1426</v>
      </c>
    </row>
    <row r="1607" spans="5:5" x14ac:dyDescent="0.2">
      <c r="E1607">
        <v>1427</v>
      </c>
    </row>
    <row r="1608" spans="5:5" x14ac:dyDescent="0.2">
      <c r="E1608">
        <v>1428</v>
      </c>
    </row>
    <row r="1609" spans="5:5" x14ac:dyDescent="0.2">
      <c r="E1609">
        <v>1429</v>
      </c>
    </row>
    <row r="1610" spans="5:5" x14ac:dyDescent="0.2">
      <c r="E1610">
        <v>1430</v>
      </c>
    </row>
    <row r="1611" spans="5:5" x14ac:dyDescent="0.2">
      <c r="E1611">
        <v>1431</v>
      </c>
    </row>
    <row r="1612" spans="5:5" x14ac:dyDescent="0.2">
      <c r="E1612">
        <v>1432</v>
      </c>
    </row>
    <row r="1613" spans="5:5" x14ac:dyDescent="0.2">
      <c r="E1613">
        <v>1433</v>
      </c>
    </row>
    <row r="1614" spans="5:5" x14ac:dyDescent="0.2">
      <c r="E1614">
        <v>1434</v>
      </c>
    </row>
    <row r="1615" spans="5:5" x14ac:dyDescent="0.2">
      <c r="E1615">
        <v>1435</v>
      </c>
    </row>
    <row r="1616" spans="5:5" x14ac:dyDescent="0.2">
      <c r="E1616">
        <v>1436</v>
      </c>
    </row>
    <row r="1617" spans="5:5" x14ac:dyDescent="0.2">
      <c r="E1617">
        <v>1437</v>
      </c>
    </row>
    <row r="1618" spans="5:5" x14ac:dyDescent="0.2">
      <c r="E1618">
        <v>1438</v>
      </c>
    </row>
    <row r="1619" spans="5:5" x14ac:dyDescent="0.2">
      <c r="E1619">
        <v>1439</v>
      </c>
    </row>
    <row r="1620" spans="5:5" x14ac:dyDescent="0.2">
      <c r="E1620">
        <v>1440</v>
      </c>
    </row>
    <row r="1621" spans="5:5" x14ac:dyDescent="0.2">
      <c r="E1621">
        <v>1441</v>
      </c>
    </row>
    <row r="1622" spans="5:5" x14ac:dyDescent="0.2">
      <c r="E1622">
        <v>1442</v>
      </c>
    </row>
    <row r="1623" spans="5:5" x14ac:dyDescent="0.2">
      <c r="E1623">
        <v>1443</v>
      </c>
    </row>
    <row r="1624" spans="5:5" x14ac:dyDescent="0.2">
      <c r="E1624">
        <v>1444</v>
      </c>
    </row>
    <row r="1625" spans="5:5" x14ac:dyDescent="0.2">
      <c r="E1625">
        <v>1445</v>
      </c>
    </row>
    <row r="1626" spans="5:5" x14ac:dyDescent="0.2">
      <c r="E1626">
        <v>1446</v>
      </c>
    </row>
    <row r="1627" spans="5:5" x14ac:dyDescent="0.2">
      <c r="E1627">
        <v>1447</v>
      </c>
    </row>
    <row r="1628" spans="5:5" x14ac:dyDescent="0.2">
      <c r="E1628">
        <v>1448</v>
      </c>
    </row>
    <row r="1629" spans="5:5" x14ac:dyDescent="0.2">
      <c r="E1629">
        <v>1449</v>
      </c>
    </row>
    <row r="1630" spans="5:5" x14ac:dyDescent="0.2">
      <c r="E1630">
        <v>1450</v>
      </c>
    </row>
    <row r="1631" spans="5:5" x14ac:dyDescent="0.2">
      <c r="E1631">
        <v>1451</v>
      </c>
    </row>
    <row r="1632" spans="5:5" x14ac:dyDescent="0.2">
      <c r="E1632">
        <v>1452</v>
      </c>
    </row>
    <row r="1633" spans="5:5" x14ac:dyDescent="0.2">
      <c r="E1633">
        <v>1453</v>
      </c>
    </row>
    <row r="1634" spans="5:5" x14ac:dyDescent="0.2">
      <c r="E1634">
        <v>1454</v>
      </c>
    </row>
    <row r="1635" spans="5:5" x14ac:dyDescent="0.2">
      <c r="E1635">
        <v>1455</v>
      </c>
    </row>
    <row r="1636" spans="5:5" x14ac:dyDescent="0.2">
      <c r="E1636">
        <v>1456</v>
      </c>
    </row>
    <row r="1637" spans="5:5" x14ac:dyDescent="0.2">
      <c r="E1637">
        <v>1457</v>
      </c>
    </row>
    <row r="1638" spans="5:5" x14ac:dyDescent="0.2">
      <c r="E1638">
        <v>1458</v>
      </c>
    </row>
    <row r="1639" spans="5:5" x14ac:dyDescent="0.2">
      <c r="E1639">
        <v>1459</v>
      </c>
    </row>
    <row r="1640" spans="5:5" x14ac:dyDescent="0.2">
      <c r="E1640">
        <v>1460</v>
      </c>
    </row>
    <row r="1641" spans="5:5" x14ac:dyDescent="0.2">
      <c r="E1641">
        <v>1461</v>
      </c>
    </row>
    <row r="1642" spans="5:5" x14ac:dyDescent="0.2">
      <c r="E1642">
        <v>1462</v>
      </c>
    </row>
    <row r="1643" spans="5:5" x14ac:dyDescent="0.2">
      <c r="E1643">
        <v>1463</v>
      </c>
    </row>
    <row r="1644" spans="5:5" x14ac:dyDescent="0.2">
      <c r="E1644">
        <v>1464</v>
      </c>
    </row>
    <row r="1645" spans="5:5" x14ac:dyDescent="0.2">
      <c r="E1645">
        <v>1465</v>
      </c>
    </row>
    <row r="1646" spans="5:5" x14ac:dyDescent="0.2">
      <c r="E1646">
        <v>1466</v>
      </c>
    </row>
    <row r="1647" spans="5:5" x14ac:dyDescent="0.2">
      <c r="E1647">
        <v>1467</v>
      </c>
    </row>
    <row r="1648" spans="5:5" x14ac:dyDescent="0.2">
      <c r="E1648">
        <v>1468</v>
      </c>
    </row>
    <row r="1649" spans="5:5" x14ac:dyDescent="0.2">
      <c r="E1649">
        <v>1469</v>
      </c>
    </row>
    <row r="1650" spans="5:5" x14ac:dyDescent="0.2">
      <c r="E1650">
        <v>1470</v>
      </c>
    </row>
    <row r="1651" spans="5:5" x14ac:dyDescent="0.2">
      <c r="E1651">
        <v>1471</v>
      </c>
    </row>
    <row r="1652" spans="5:5" x14ac:dyDescent="0.2">
      <c r="E1652">
        <v>1472</v>
      </c>
    </row>
    <row r="1653" spans="5:5" x14ac:dyDescent="0.2">
      <c r="E1653">
        <v>1473</v>
      </c>
    </row>
    <row r="1654" spans="5:5" x14ac:dyDescent="0.2">
      <c r="E1654">
        <v>1474</v>
      </c>
    </row>
    <row r="1655" spans="5:5" x14ac:dyDescent="0.2">
      <c r="E1655">
        <v>1475</v>
      </c>
    </row>
    <row r="1656" spans="5:5" x14ac:dyDescent="0.2">
      <c r="E1656">
        <v>1476</v>
      </c>
    </row>
    <row r="1657" spans="5:5" x14ac:dyDescent="0.2">
      <c r="E1657">
        <v>1477</v>
      </c>
    </row>
    <row r="1658" spans="5:5" x14ac:dyDescent="0.2">
      <c r="E1658">
        <v>1478</v>
      </c>
    </row>
    <row r="1659" spans="5:5" x14ac:dyDescent="0.2">
      <c r="E1659">
        <v>1479</v>
      </c>
    </row>
    <row r="1660" spans="5:5" x14ac:dyDescent="0.2">
      <c r="E1660">
        <v>1480</v>
      </c>
    </row>
    <row r="1661" spans="5:5" x14ac:dyDescent="0.2">
      <c r="E1661">
        <v>1481</v>
      </c>
    </row>
    <row r="1662" spans="5:5" x14ac:dyDescent="0.2">
      <c r="E1662">
        <v>1482</v>
      </c>
    </row>
    <row r="1663" spans="5:5" x14ac:dyDescent="0.2">
      <c r="E1663">
        <v>1483</v>
      </c>
    </row>
    <row r="1664" spans="5:5" x14ac:dyDescent="0.2">
      <c r="E1664">
        <v>1484</v>
      </c>
    </row>
    <row r="1665" spans="5:5" x14ac:dyDescent="0.2">
      <c r="E1665">
        <v>1485</v>
      </c>
    </row>
    <row r="1666" spans="5:5" x14ac:dyDescent="0.2">
      <c r="E1666">
        <v>1486</v>
      </c>
    </row>
    <row r="1667" spans="5:5" x14ac:dyDescent="0.2">
      <c r="E1667">
        <v>1487</v>
      </c>
    </row>
    <row r="1668" spans="5:5" x14ac:dyDescent="0.2">
      <c r="E1668">
        <v>1488</v>
      </c>
    </row>
    <row r="1669" spans="5:5" x14ac:dyDescent="0.2">
      <c r="E1669">
        <v>1489</v>
      </c>
    </row>
    <row r="1670" spans="5:5" x14ac:dyDescent="0.2">
      <c r="E1670">
        <v>1490</v>
      </c>
    </row>
    <row r="1671" spans="5:5" x14ac:dyDescent="0.2">
      <c r="E1671">
        <v>1491</v>
      </c>
    </row>
    <row r="1672" spans="5:5" x14ac:dyDescent="0.2">
      <c r="E1672">
        <v>1492</v>
      </c>
    </row>
    <row r="1673" spans="5:5" x14ac:dyDescent="0.2">
      <c r="E1673">
        <v>1493</v>
      </c>
    </row>
    <row r="1674" spans="5:5" x14ac:dyDescent="0.2">
      <c r="E1674">
        <v>1494</v>
      </c>
    </row>
    <row r="1675" spans="5:5" x14ac:dyDescent="0.2">
      <c r="E1675">
        <v>1495</v>
      </c>
    </row>
    <row r="1676" spans="5:5" x14ac:dyDescent="0.2">
      <c r="E1676">
        <v>1496</v>
      </c>
    </row>
    <row r="1677" spans="5:5" x14ac:dyDescent="0.2">
      <c r="E1677">
        <v>1497</v>
      </c>
    </row>
    <row r="1678" spans="5:5" x14ac:dyDescent="0.2">
      <c r="E1678">
        <v>1498</v>
      </c>
    </row>
    <row r="1679" spans="5:5" x14ac:dyDescent="0.2">
      <c r="E1679">
        <v>1499</v>
      </c>
    </row>
    <row r="1680" spans="5:5" x14ac:dyDescent="0.2">
      <c r="E1680">
        <v>1500</v>
      </c>
    </row>
    <row r="1681" spans="5:5" x14ac:dyDescent="0.2">
      <c r="E1681">
        <v>1501</v>
      </c>
    </row>
    <row r="1682" spans="5:5" x14ac:dyDescent="0.2">
      <c r="E1682">
        <v>1502</v>
      </c>
    </row>
    <row r="1683" spans="5:5" x14ac:dyDescent="0.2">
      <c r="E1683">
        <v>1503</v>
      </c>
    </row>
    <row r="1684" spans="5:5" x14ac:dyDescent="0.2">
      <c r="E1684">
        <v>1504</v>
      </c>
    </row>
    <row r="1685" spans="5:5" x14ac:dyDescent="0.2">
      <c r="E1685">
        <v>1505</v>
      </c>
    </row>
    <row r="1686" spans="5:5" x14ac:dyDescent="0.2">
      <c r="E1686">
        <v>1506</v>
      </c>
    </row>
    <row r="1687" spans="5:5" x14ac:dyDescent="0.2">
      <c r="E1687">
        <v>1507</v>
      </c>
    </row>
    <row r="1688" spans="5:5" x14ac:dyDescent="0.2">
      <c r="E1688">
        <v>1508</v>
      </c>
    </row>
    <row r="1689" spans="5:5" x14ac:dyDescent="0.2">
      <c r="E1689">
        <v>1509</v>
      </c>
    </row>
    <row r="1690" spans="5:5" x14ac:dyDescent="0.2">
      <c r="E1690">
        <v>1510</v>
      </c>
    </row>
    <row r="1691" spans="5:5" x14ac:dyDescent="0.2">
      <c r="E1691">
        <v>1511</v>
      </c>
    </row>
    <row r="1692" spans="5:5" x14ac:dyDescent="0.2">
      <c r="E1692">
        <v>1512</v>
      </c>
    </row>
    <row r="1693" spans="5:5" x14ac:dyDescent="0.2">
      <c r="E1693">
        <v>1513</v>
      </c>
    </row>
    <row r="1694" spans="5:5" x14ac:dyDescent="0.2">
      <c r="E1694">
        <v>1514</v>
      </c>
    </row>
    <row r="1695" spans="5:5" x14ac:dyDescent="0.2">
      <c r="E1695">
        <v>1515</v>
      </c>
    </row>
    <row r="1696" spans="5:5" x14ac:dyDescent="0.2">
      <c r="E1696">
        <v>1516</v>
      </c>
    </row>
    <row r="1697" spans="5:5" x14ac:dyDescent="0.2">
      <c r="E1697">
        <v>1517</v>
      </c>
    </row>
    <row r="1698" spans="5:5" x14ac:dyDescent="0.2">
      <c r="E1698">
        <v>1518</v>
      </c>
    </row>
    <row r="1699" spans="5:5" x14ac:dyDescent="0.2">
      <c r="E1699">
        <v>1519</v>
      </c>
    </row>
    <row r="1700" spans="5:5" x14ac:dyDescent="0.2">
      <c r="E1700">
        <v>1520</v>
      </c>
    </row>
    <row r="1701" spans="5:5" x14ac:dyDescent="0.2">
      <c r="E1701">
        <v>1521</v>
      </c>
    </row>
    <row r="1702" spans="5:5" x14ac:dyDescent="0.2">
      <c r="E1702">
        <v>1522</v>
      </c>
    </row>
    <row r="1703" spans="5:5" x14ac:dyDescent="0.2">
      <c r="E1703">
        <v>1523</v>
      </c>
    </row>
    <row r="1704" spans="5:5" x14ac:dyDescent="0.2">
      <c r="E1704">
        <v>1524</v>
      </c>
    </row>
    <row r="1705" spans="5:5" x14ac:dyDescent="0.2">
      <c r="E1705">
        <v>1525</v>
      </c>
    </row>
    <row r="1706" spans="5:5" x14ac:dyDescent="0.2">
      <c r="E1706">
        <v>1526</v>
      </c>
    </row>
    <row r="1707" spans="5:5" x14ac:dyDescent="0.2">
      <c r="E1707">
        <v>1527</v>
      </c>
    </row>
    <row r="1708" spans="5:5" x14ac:dyDescent="0.2">
      <c r="E1708">
        <v>1528</v>
      </c>
    </row>
    <row r="1709" spans="5:5" x14ac:dyDescent="0.2">
      <c r="E1709">
        <v>1529</v>
      </c>
    </row>
    <row r="1710" spans="5:5" x14ac:dyDescent="0.2">
      <c r="E1710">
        <v>1530</v>
      </c>
    </row>
    <row r="1711" spans="5:5" x14ac:dyDescent="0.2">
      <c r="E1711">
        <v>1531</v>
      </c>
    </row>
    <row r="1712" spans="5:5" x14ac:dyDescent="0.2">
      <c r="E1712">
        <v>1532</v>
      </c>
    </row>
    <row r="1713" spans="5:5" x14ac:dyDescent="0.2">
      <c r="E1713">
        <v>1533</v>
      </c>
    </row>
    <row r="1714" spans="5:5" x14ac:dyDescent="0.2">
      <c r="E1714">
        <v>1534</v>
      </c>
    </row>
    <row r="1715" spans="5:5" x14ac:dyDescent="0.2">
      <c r="E1715">
        <v>1535</v>
      </c>
    </row>
    <row r="1716" spans="5:5" x14ac:dyDescent="0.2">
      <c r="E1716">
        <v>1536</v>
      </c>
    </row>
    <row r="1717" spans="5:5" x14ac:dyDescent="0.2">
      <c r="E1717">
        <v>1537</v>
      </c>
    </row>
    <row r="1718" spans="5:5" x14ac:dyDescent="0.2">
      <c r="E1718">
        <v>1538</v>
      </c>
    </row>
    <row r="1719" spans="5:5" x14ac:dyDescent="0.2">
      <c r="E1719">
        <v>1539</v>
      </c>
    </row>
    <row r="1720" spans="5:5" x14ac:dyDescent="0.2">
      <c r="E1720">
        <v>1540</v>
      </c>
    </row>
    <row r="1721" spans="5:5" x14ac:dyDescent="0.2">
      <c r="E1721">
        <v>1541</v>
      </c>
    </row>
    <row r="1722" spans="5:5" x14ac:dyDescent="0.2">
      <c r="E1722">
        <v>1542</v>
      </c>
    </row>
    <row r="1723" spans="5:5" x14ac:dyDescent="0.2">
      <c r="E1723">
        <v>1543</v>
      </c>
    </row>
    <row r="1724" spans="5:5" x14ac:dyDescent="0.2">
      <c r="E1724">
        <v>1544</v>
      </c>
    </row>
    <row r="1725" spans="5:5" x14ac:dyDescent="0.2">
      <c r="E1725">
        <v>1545</v>
      </c>
    </row>
    <row r="1726" spans="5:5" x14ac:dyDescent="0.2">
      <c r="E1726">
        <v>1546</v>
      </c>
    </row>
    <row r="1727" spans="5:5" x14ac:dyDescent="0.2">
      <c r="E1727">
        <v>1547</v>
      </c>
    </row>
    <row r="1728" spans="5:5" x14ac:dyDescent="0.2">
      <c r="E1728">
        <v>1548</v>
      </c>
    </row>
    <row r="1729" spans="5:5" x14ac:dyDescent="0.2">
      <c r="E1729">
        <v>1549</v>
      </c>
    </row>
    <row r="1730" spans="5:5" x14ac:dyDescent="0.2">
      <c r="E1730">
        <v>1550</v>
      </c>
    </row>
    <row r="1731" spans="5:5" x14ac:dyDescent="0.2">
      <c r="E1731">
        <v>1551</v>
      </c>
    </row>
    <row r="1732" spans="5:5" x14ac:dyDescent="0.2">
      <c r="E1732">
        <v>1552</v>
      </c>
    </row>
    <row r="1733" spans="5:5" x14ac:dyDescent="0.2">
      <c r="E1733">
        <v>1553</v>
      </c>
    </row>
    <row r="1734" spans="5:5" x14ac:dyDescent="0.2">
      <c r="E1734">
        <v>1554</v>
      </c>
    </row>
    <row r="1735" spans="5:5" x14ac:dyDescent="0.2">
      <c r="E1735">
        <v>1555</v>
      </c>
    </row>
    <row r="1736" spans="5:5" x14ac:dyDescent="0.2">
      <c r="E1736">
        <v>1556</v>
      </c>
    </row>
    <row r="1737" spans="5:5" x14ac:dyDescent="0.2">
      <c r="E1737">
        <v>1557</v>
      </c>
    </row>
    <row r="1738" spans="5:5" x14ac:dyDescent="0.2">
      <c r="E1738">
        <v>1558</v>
      </c>
    </row>
    <row r="1739" spans="5:5" x14ac:dyDescent="0.2">
      <c r="E1739">
        <v>1559</v>
      </c>
    </row>
    <row r="1740" spans="5:5" x14ac:dyDescent="0.2">
      <c r="E1740">
        <v>1560</v>
      </c>
    </row>
    <row r="1741" spans="5:5" x14ac:dyDescent="0.2">
      <c r="E1741">
        <v>1561</v>
      </c>
    </row>
    <row r="1742" spans="5:5" x14ac:dyDescent="0.2">
      <c r="E1742">
        <v>1562</v>
      </c>
    </row>
    <row r="1743" spans="5:5" x14ac:dyDescent="0.2">
      <c r="E1743">
        <v>1563</v>
      </c>
    </row>
    <row r="1744" spans="5:5" x14ac:dyDescent="0.2">
      <c r="E1744">
        <v>1564</v>
      </c>
    </row>
    <row r="1745" spans="5:5" x14ac:dyDescent="0.2">
      <c r="E1745">
        <v>1565</v>
      </c>
    </row>
    <row r="1746" spans="5:5" x14ac:dyDescent="0.2">
      <c r="E1746">
        <v>1566</v>
      </c>
    </row>
    <row r="1747" spans="5:5" x14ac:dyDescent="0.2">
      <c r="E1747">
        <v>1567</v>
      </c>
    </row>
    <row r="1748" spans="5:5" x14ac:dyDescent="0.2">
      <c r="E1748">
        <v>1568</v>
      </c>
    </row>
    <row r="1749" spans="5:5" x14ac:dyDescent="0.2">
      <c r="E1749">
        <v>1569</v>
      </c>
    </row>
    <row r="1750" spans="5:5" x14ac:dyDescent="0.2">
      <c r="E1750">
        <v>1570</v>
      </c>
    </row>
    <row r="1751" spans="5:5" x14ac:dyDescent="0.2">
      <c r="E1751">
        <v>1571</v>
      </c>
    </row>
    <row r="1752" spans="5:5" x14ac:dyDescent="0.2">
      <c r="E1752">
        <v>1572</v>
      </c>
    </row>
    <row r="1753" spans="5:5" x14ac:dyDescent="0.2">
      <c r="E1753">
        <v>1573</v>
      </c>
    </row>
    <row r="1754" spans="5:5" x14ac:dyDescent="0.2">
      <c r="E1754">
        <v>1574</v>
      </c>
    </row>
    <row r="1755" spans="5:5" x14ac:dyDescent="0.2">
      <c r="E1755">
        <v>1575</v>
      </c>
    </row>
    <row r="1756" spans="5:5" x14ac:dyDescent="0.2">
      <c r="E1756">
        <v>1576</v>
      </c>
    </row>
    <row r="1757" spans="5:5" x14ac:dyDescent="0.2">
      <c r="E1757">
        <v>1577</v>
      </c>
    </row>
    <row r="1758" spans="5:5" x14ac:dyDescent="0.2">
      <c r="E1758">
        <v>1578</v>
      </c>
    </row>
    <row r="1759" spans="5:5" x14ac:dyDescent="0.2">
      <c r="E1759">
        <v>1579</v>
      </c>
    </row>
    <row r="1760" spans="5:5" x14ac:dyDescent="0.2">
      <c r="E1760">
        <v>1580</v>
      </c>
    </row>
    <row r="1761" spans="5:5" x14ac:dyDescent="0.2">
      <c r="E1761">
        <v>1581</v>
      </c>
    </row>
    <row r="1762" spans="5:5" x14ac:dyDescent="0.2">
      <c r="E1762">
        <v>1582</v>
      </c>
    </row>
    <row r="1763" spans="5:5" x14ac:dyDescent="0.2">
      <c r="E1763">
        <v>1583</v>
      </c>
    </row>
    <row r="1764" spans="5:5" x14ac:dyDescent="0.2">
      <c r="E1764">
        <v>1584</v>
      </c>
    </row>
    <row r="1765" spans="5:5" x14ac:dyDescent="0.2">
      <c r="E1765">
        <v>1585</v>
      </c>
    </row>
    <row r="1766" spans="5:5" x14ac:dyDescent="0.2">
      <c r="E1766">
        <v>1586</v>
      </c>
    </row>
    <row r="1767" spans="5:5" x14ac:dyDescent="0.2">
      <c r="E1767">
        <v>1587</v>
      </c>
    </row>
    <row r="1768" spans="5:5" x14ac:dyDescent="0.2">
      <c r="E1768">
        <v>1588</v>
      </c>
    </row>
    <row r="1769" spans="5:5" x14ac:dyDescent="0.2">
      <c r="E1769">
        <v>1589</v>
      </c>
    </row>
    <row r="1770" spans="5:5" x14ac:dyDescent="0.2">
      <c r="E1770">
        <v>1590</v>
      </c>
    </row>
    <row r="1771" spans="5:5" x14ac:dyDescent="0.2">
      <c r="E1771">
        <v>1591</v>
      </c>
    </row>
    <row r="1772" spans="5:5" x14ac:dyDescent="0.2">
      <c r="E1772">
        <v>1592</v>
      </c>
    </row>
    <row r="1773" spans="5:5" x14ac:dyDescent="0.2">
      <c r="E1773">
        <v>1593</v>
      </c>
    </row>
    <row r="1774" spans="5:5" x14ac:dyDescent="0.2">
      <c r="E1774">
        <v>1594</v>
      </c>
    </row>
    <row r="1775" spans="5:5" x14ac:dyDescent="0.2">
      <c r="E1775">
        <v>1595</v>
      </c>
    </row>
    <row r="1776" spans="5:5" x14ac:dyDescent="0.2">
      <c r="E1776">
        <v>1596</v>
      </c>
    </row>
    <row r="1777" spans="5:5" x14ac:dyDescent="0.2">
      <c r="E1777">
        <v>1597</v>
      </c>
    </row>
    <row r="1778" spans="5:5" x14ac:dyDescent="0.2">
      <c r="E1778">
        <v>1598</v>
      </c>
    </row>
    <row r="1779" spans="5:5" x14ac:dyDescent="0.2">
      <c r="E1779">
        <v>1599</v>
      </c>
    </row>
    <row r="1780" spans="5:5" x14ac:dyDescent="0.2">
      <c r="E1780">
        <v>1600</v>
      </c>
    </row>
    <row r="1781" spans="5:5" x14ac:dyDescent="0.2">
      <c r="E1781">
        <v>1601</v>
      </c>
    </row>
    <row r="1782" spans="5:5" x14ac:dyDescent="0.2">
      <c r="E1782">
        <v>1602</v>
      </c>
    </row>
    <row r="1783" spans="5:5" x14ac:dyDescent="0.2">
      <c r="E1783">
        <v>1603</v>
      </c>
    </row>
    <row r="1784" spans="5:5" x14ac:dyDescent="0.2">
      <c r="E1784">
        <v>1604</v>
      </c>
    </row>
    <row r="1785" spans="5:5" x14ac:dyDescent="0.2">
      <c r="E1785">
        <v>1605</v>
      </c>
    </row>
    <row r="1786" spans="5:5" x14ac:dyDescent="0.2">
      <c r="E1786">
        <v>1606</v>
      </c>
    </row>
    <row r="1787" spans="5:5" x14ac:dyDescent="0.2">
      <c r="E1787">
        <v>1607</v>
      </c>
    </row>
    <row r="1788" spans="5:5" x14ac:dyDescent="0.2">
      <c r="E1788">
        <v>1608</v>
      </c>
    </row>
    <row r="1789" spans="5:5" x14ac:dyDescent="0.2">
      <c r="E1789">
        <v>1609</v>
      </c>
    </row>
    <row r="1790" spans="5:5" x14ac:dyDescent="0.2">
      <c r="E1790">
        <v>1610</v>
      </c>
    </row>
    <row r="1791" spans="5:5" x14ac:dyDescent="0.2">
      <c r="E1791">
        <v>1611</v>
      </c>
    </row>
    <row r="1792" spans="5:5" x14ac:dyDescent="0.2">
      <c r="E1792">
        <v>1612</v>
      </c>
    </row>
    <row r="1793" spans="5:5" x14ac:dyDescent="0.2">
      <c r="E1793">
        <v>1613</v>
      </c>
    </row>
    <row r="1794" spans="5:5" x14ac:dyDescent="0.2">
      <c r="E1794">
        <v>1614</v>
      </c>
    </row>
    <row r="1795" spans="5:5" x14ac:dyDescent="0.2">
      <c r="E1795">
        <v>1615</v>
      </c>
    </row>
    <row r="1796" spans="5:5" x14ac:dyDescent="0.2">
      <c r="E1796">
        <v>1616</v>
      </c>
    </row>
    <row r="1797" spans="5:5" x14ac:dyDescent="0.2">
      <c r="E1797">
        <v>1617</v>
      </c>
    </row>
    <row r="1798" spans="5:5" x14ac:dyDescent="0.2">
      <c r="E1798">
        <v>1618</v>
      </c>
    </row>
    <row r="1799" spans="5:5" x14ac:dyDescent="0.2">
      <c r="E1799">
        <v>1619</v>
      </c>
    </row>
    <row r="1800" spans="5:5" x14ac:dyDescent="0.2">
      <c r="E1800">
        <v>1620</v>
      </c>
    </row>
    <row r="1801" spans="5:5" x14ac:dyDescent="0.2">
      <c r="E1801">
        <v>1621</v>
      </c>
    </row>
    <row r="1802" spans="5:5" x14ac:dyDescent="0.2">
      <c r="E1802">
        <v>1622</v>
      </c>
    </row>
    <row r="1803" spans="5:5" x14ac:dyDescent="0.2">
      <c r="E1803">
        <v>1623</v>
      </c>
    </row>
    <row r="1804" spans="5:5" x14ac:dyDescent="0.2">
      <c r="E1804">
        <v>1624</v>
      </c>
    </row>
    <row r="1805" spans="5:5" x14ac:dyDescent="0.2">
      <c r="E1805">
        <v>1625</v>
      </c>
    </row>
    <row r="1806" spans="5:5" x14ac:dyDescent="0.2">
      <c r="E1806">
        <v>1626</v>
      </c>
    </row>
    <row r="1807" spans="5:5" x14ac:dyDescent="0.2">
      <c r="E1807">
        <v>1627</v>
      </c>
    </row>
    <row r="1808" spans="5:5" x14ac:dyDescent="0.2">
      <c r="E1808">
        <v>1628</v>
      </c>
    </row>
    <row r="1809" spans="5:5" x14ac:dyDescent="0.2">
      <c r="E1809">
        <v>1629</v>
      </c>
    </row>
    <row r="1810" spans="5:5" x14ac:dyDescent="0.2">
      <c r="E1810">
        <v>1630</v>
      </c>
    </row>
    <row r="1811" spans="5:5" x14ac:dyDescent="0.2">
      <c r="E1811">
        <v>1631</v>
      </c>
    </row>
    <row r="1812" spans="5:5" x14ac:dyDescent="0.2">
      <c r="E1812">
        <v>1632</v>
      </c>
    </row>
    <row r="1813" spans="5:5" x14ac:dyDescent="0.2">
      <c r="E1813">
        <v>1633</v>
      </c>
    </row>
    <row r="1814" spans="5:5" x14ac:dyDescent="0.2">
      <c r="E1814">
        <v>1634</v>
      </c>
    </row>
    <row r="1815" spans="5:5" x14ac:dyDescent="0.2">
      <c r="E1815">
        <v>1635</v>
      </c>
    </row>
    <row r="1816" spans="5:5" x14ac:dyDescent="0.2">
      <c r="E1816">
        <v>1636</v>
      </c>
    </row>
    <row r="1817" spans="5:5" x14ac:dyDescent="0.2">
      <c r="E1817">
        <v>1637</v>
      </c>
    </row>
    <row r="1818" spans="5:5" x14ac:dyDescent="0.2">
      <c r="E1818">
        <v>1638</v>
      </c>
    </row>
    <row r="1819" spans="5:5" x14ac:dyDescent="0.2">
      <c r="E1819">
        <v>1639</v>
      </c>
    </row>
    <row r="1820" spans="5:5" x14ac:dyDescent="0.2">
      <c r="E1820">
        <v>1640</v>
      </c>
    </row>
    <row r="1821" spans="5:5" x14ac:dyDescent="0.2">
      <c r="E1821">
        <v>1641</v>
      </c>
    </row>
    <row r="1822" spans="5:5" x14ac:dyDescent="0.2">
      <c r="E1822">
        <v>1642</v>
      </c>
    </row>
    <row r="1823" spans="5:5" x14ac:dyDescent="0.2">
      <c r="E1823">
        <v>1643</v>
      </c>
    </row>
    <row r="1824" spans="5:5" x14ac:dyDescent="0.2">
      <c r="E1824">
        <v>1644</v>
      </c>
    </row>
    <row r="1825" spans="5:5" x14ac:dyDescent="0.2">
      <c r="E1825">
        <v>1645</v>
      </c>
    </row>
    <row r="1826" spans="5:5" x14ac:dyDescent="0.2">
      <c r="E1826">
        <v>1646</v>
      </c>
    </row>
    <row r="1827" spans="5:5" x14ac:dyDescent="0.2">
      <c r="E1827">
        <v>1647</v>
      </c>
    </row>
    <row r="1828" spans="5:5" x14ac:dyDescent="0.2">
      <c r="E1828">
        <v>1648</v>
      </c>
    </row>
    <row r="1829" spans="5:5" x14ac:dyDescent="0.2">
      <c r="E1829">
        <v>1649</v>
      </c>
    </row>
    <row r="1830" spans="5:5" x14ac:dyDescent="0.2">
      <c r="E1830">
        <v>1650</v>
      </c>
    </row>
    <row r="1831" spans="5:5" x14ac:dyDescent="0.2">
      <c r="E1831">
        <v>1651</v>
      </c>
    </row>
    <row r="1832" spans="5:5" x14ac:dyDescent="0.2">
      <c r="E1832">
        <v>1652</v>
      </c>
    </row>
    <row r="1833" spans="5:5" x14ac:dyDescent="0.2">
      <c r="E1833">
        <v>1653</v>
      </c>
    </row>
    <row r="1834" spans="5:5" x14ac:dyDescent="0.2">
      <c r="E1834">
        <v>1654</v>
      </c>
    </row>
    <row r="1835" spans="5:5" x14ac:dyDescent="0.2">
      <c r="E1835">
        <v>1655</v>
      </c>
    </row>
    <row r="1836" spans="5:5" x14ac:dyDescent="0.2">
      <c r="E1836">
        <v>1656</v>
      </c>
    </row>
    <row r="1837" spans="5:5" x14ac:dyDescent="0.2">
      <c r="E1837">
        <v>1657</v>
      </c>
    </row>
    <row r="1838" spans="5:5" x14ac:dyDescent="0.2">
      <c r="E1838">
        <v>1658</v>
      </c>
    </row>
    <row r="1839" spans="5:5" x14ac:dyDescent="0.2">
      <c r="E1839">
        <v>1659</v>
      </c>
    </row>
    <row r="1840" spans="5:5" x14ac:dyDescent="0.2">
      <c r="E1840">
        <v>1660</v>
      </c>
    </row>
    <row r="1841" spans="5:5" x14ac:dyDescent="0.2">
      <c r="E1841">
        <v>1661</v>
      </c>
    </row>
    <row r="1842" spans="5:5" x14ac:dyDescent="0.2">
      <c r="E1842">
        <v>1662</v>
      </c>
    </row>
    <row r="1843" spans="5:5" x14ac:dyDescent="0.2">
      <c r="E1843">
        <v>1663</v>
      </c>
    </row>
    <row r="1844" spans="5:5" x14ac:dyDescent="0.2">
      <c r="E1844">
        <v>1664</v>
      </c>
    </row>
    <row r="1845" spans="5:5" x14ac:dyDescent="0.2">
      <c r="E1845">
        <v>1665</v>
      </c>
    </row>
    <row r="1846" spans="5:5" x14ac:dyDescent="0.2">
      <c r="E1846">
        <v>1666</v>
      </c>
    </row>
    <row r="1847" spans="5:5" x14ac:dyDescent="0.2">
      <c r="E1847">
        <v>1667</v>
      </c>
    </row>
    <row r="1848" spans="5:5" x14ac:dyDescent="0.2">
      <c r="E1848">
        <v>1668</v>
      </c>
    </row>
    <row r="1849" spans="5:5" x14ac:dyDescent="0.2">
      <c r="E1849">
        <v>1669</v>
      </c>
    </row>
    <row r="1850" spans="5:5" x14ac:dyDescent="0.2">
      <c r="E1850">
        <v>1670</v>
      </c>
    </row>
    <row r="1851" spans="5:5" x14ac:dyDescent="0.2">
      <c r="E1851">
        <v>1671</v>
      </c>
    </row>
    <row r="1852" spans="5:5" x14ac:dyDescent="0.2">
      <c r="E1852">
        <v>1672</v>
      </c>
    </row>
    <row r="1853" spans="5:5" x14ac:dyDescent="0.2">
      <c r="E1853">
        <v>1673</v>
      </c>
    </row>
    <row r="1854" spans="5:5" x14ac:dyDescent="0.2">
      <c r="E1854">
        <v>1674</v>
      </c>
    </row>
    <row r="1855" spans="5:5" x14ac:dyDescent="0.2">
      <c r="E1855">
        <v>1675</v>
      </c>
    </row>
    <row r="1856" spans="5:5" x14ac:dyDescent="0.2">
      <c r="E1856">
        <v>1676</v>
      </c>
    </row>
    <row r="1857" spans="5:5" x14ac:dyDescent="0.2">
      <c r="E1857">
        <v>1677</v>
      </c>
    </row>
    <row r="1858" spans="5:5" x14ac:dyDescent="0.2">
      <c r="E1858">
        <v>1678</v>
      </c>
    </row>
    <row r="1859" spans="5:5" x14ac:dyDescent="0.2">
      <c r="E1859">
        <v>1679</v>
      </c>
    </row>
    <row r="1860" spans="5:5" x14ac:dyDescent="0.2">
      <c r="E1860">
        <v>1680</v>
      </c>
    </row>
    <row r="1861" spans="5:5" x14ac:dyDescent="0.2">
      <c r="E1861">
        <v>1681</v>
      </c>
    </row>
    <row r="1862" spans="5:5" x14ac:dyDescent="0.2">
      <c r="E1862">
        <v>1682</v>
      </c>
    </row>
    <row r="1863" spans="5:5" x14ac:dyDescent="0.2">
      <c r="E1863">
        <v>1683</v>
      </c>
    </row>
    <row r="1864" spans="5:5" x14ac:dyDescent="0.2">
      <c r="E1864">
        <v>1684</v>
      </c>
    </row>
    <row r="1865" spans="5:5" x14ac:dyDescent="0.2">
      <c r="E1865">
        <v>1685</v>
      </c>
    </row>
    <row r="1866" spans="5:5" x14ac:dyDescent="0.2">
      <c r="E1866">
        <v>1686</v>
      </c>
    </row>
    <row r="1867" spans="5:5" x14ac:dyDescent="0.2">
      <c r="E1867">
        <v>1687</v>
      </c>
    </row>
    <row r="1868" spans="5:5" x14ac:dyDescent="0.2">
      <c r="E1868">
        <v>1688</v>
      </c>
    </row>
    <row r="1869" spans="5:5" x14ac:dyDescent="0.2">
      <c r="E1869">
        <v>1689</v>
      </c>
    </row>
    <row r="1870" spans="5:5" x14ac:dyDescent="0.2">
      <c r="E1870">
        <v>1690</v>
      </c>
    </row>
    <row r="1871" spans="5:5" x14ac:dyDescent="0.2">
      <c r="E1871">
        <v>1691</v>
      </c>
    </row>
    <row r="1872" spans="5:5" x14ac:dyDescent="0.2">
      <c r="E1872">
        <v>1692</v>
      </c>
    </row>
    <row r="1873" spans="5:5" x14ac:dyDescent="0.2">
      <c r="E1873">
        <v>1693</v>
      </c>
    </row>
    <row r="1874" spans="5:5" x14ac:dyDescent="0.2">
      <c r="E1874">
        <v>1694</v>
      </c>
    </row>
    <row r="1875" spans="5:5" x14ac:dyDescent="0.2">
      <c r="E1875">
        <v>1695</v>
      </c>
    </row>
    <row r="1876" spans="5:5" x14ac:dyDescent="0.2">
      <c r="E1876">
        <v>1696</v>
      </c>
    </row>
    <row r="1877" spans="5:5" x14ac:dyDescent="0.2">
      <c r="E1877">
        <v>1697</v>
      </c>
    </row>
    <row r="1878" spans="5:5" x14ac:dyDescent="0.2">
      <c r="E1878">
        <v>1698</v>
      </c>
    </row>
    <row r="1879" spans="5:5" x14ac:dyDescent="0.2">
      <c r="E1879">
        <v>1699</v>
      </c>
    </row>
    <row r="1880" spans="5:5" x14ac:dyDescent="0.2">
      <c r="E1880">
        <v>1700</v>
      </c>
    </row>
    <row r="1881" spans="5:5" x14ac:dyDescent="0.2">
      <c r="E1881">
        <v>1701</v>
      </c>
    </row>
    <row r="1882" spans="5:5" x14ac:dyDescent="0.2">
      <c r="E1882">
        <v>1702</v>
      </c>
    </row>
    <row r="1883" spans="5:5" x14ac:dyDescent="0.2">
      <c r="E1883">
        <v>1703</v>
      </c>
    </row>
    <row r="1884" spans="5:5" x14ac:dyDescent="0.2">
      <c r="E1884">
        <v>1704</v>
      </c>
    </row>
    <row r="1885" spans="5:5" x14ac:dyDescent="0.2">
      <c r="E1885">
        <v>1705</v>
      </c>
    </row>
    <row r="1886" spans="5:5" x14ac:dyDescent="0.2">
      <c r="E1886">
        <v>1706</v>
      </c>
    </row>
    <row r="1887" spans="5:5" x14ac:dyDescent="0.2">
      <c r="E1887">
        <v>1707</v>
      </c>
    </row>
    <row r="1888" spans="5:5" x14ac:dyDescent="0.2">
      <c r="E1888">
        <v>1708</v>
      </c>
    </row>
    <row r="1889" spans="5:5" x14ac:dyDescent="0.2">
      <c r="E1889">
        <v>1709</v>
      </c>
    </row>
    <row r="1890" spans="5:5" x14ac:dyDescent="0.2">
      <c r="E1890">
        <v>1710</v>
      </c>
    </row>
    <row r="1891" spans="5:5" x14ac:dyDescent="0.2">
      <c r="E1891">
        <v>1711</v>
      </c>
    </row>
    <row r="1892" spans="5:5" x14ac:dyDescent="0.2">
      <c r="E1892">
        <v>1712</v>
      </c>
    </row>
    <row r="1893" spans="5:5" x14ac:dyDescent="0.2">
      <c r="E1893">
        <v>1713</v>
      </c>
    </row>
    <row r="1894" spans="5:5" x14ac:dyDescent="0.2">
      <c r="E1894">
        <v>1714</v>
      </c>
    </row>
    <row r="1895" spans="5:5" x14ac:dyDescent="0.2">
      <c r="E1895">
        <v>1715</v>
      </c>
    </row>
    <row r="1896" spans="5:5" x14ac:dyDescent="0.2">
      <c r="E1896">
        <v>1716</v>
      </c>
    </row>
    <row r="1897" spans="5:5" x14ac:dyDescent="0.2">
      <c r="E1897">
        <v>1717</v>
      </c>
    </row>
    <row r="1898" spans="5:5" x14ac:dyDescent="0.2">
      <c r="E1898">
        <v>1718</v>
      </c>
    </row>
    <row r="1899" spans="5:5" x14ac:dyDescent="0.2">
      <c r="E1899">
        <v>1719</v>
      </c>
    </row>
    <row r="1900" spans="5:5" x14ac:dyDescent="0.2">
      <c r="E1900">
        <v>1720</v>
      </c>
    </row>
    <row r="1901" spans="5:5" x14ac:dyDescent="0.2">
      <c r="E1901">
        <v>1721</v>
      </c>
    </row>
    <row r="1902" spans="5:5" x14ac:dyDescent="0.2">
      <c r="E1902">
        <v>1722</v>
      </c>
    </row>
    <row r="1903" spans="5:5" x14ac:dyDescent="0.2">
      <c r="E1903">
        <v>1723</v>
      </c>
    </row>
    <row r="1904" spans="5:5" x14ac:dyDescent="0.2">
      <c r="E1904">
        <v>1724</v>
      </c>
    </row>
    <row r="1905" spans="5:5" x14ac:dyDescent="0.2">
      <c r="E1905">
        <v>1725</v>
      </c>
    </row>
    <row r="1906" spans="5:5" x14ac:dyDescent="0.2">
      <c r="E1906">
        <v>1726</v>
      </c>
    </row>
    <row r="1907" spans="5:5" x14ac:dyDescent="0.2">
      <c r="E1907">
        <v>1727</v>
      </c>
    </row>
    <row r="1908" spans="5:5" x14ac:dyDescent="0.2">
      <c r="E1908">
        <v>1728</v>
      </c>
    </row>
    <row r="1909" spans="5:5" x14ac:dyDescent="0.2">
      <c r="E1909">
        <v>1729</v>
      </c>
    </row>
    <row r="1910" spans="5:5" x14ac:dyDescent="0.2">
      <c r="E1910">
        <v>1730</v>
      </c>
    </row>
    <row r="1911" spans="5:5" x14ac:dyDescent="0.2">
      <c r="E1911">
        <v>1731</v>
      </c>
    </row>
    <row r="1912" spans="5:5" x14ac:dyDescent="0.2">
      <c r="E1912">
        <v>1732</v>
      </c>
    </row>
    <row r="1913" spans="5:5" x14ac:dyDescent="0.2">
      <c r="E1913">
        <v>1733</v>
      </c>
    </row>
    <row r="1914" spans="5:5" x14ac:dyDescent="0.2">
      <c r="E1914">
        <v>1734</v>
      </c>
    </row>
    <row r="1915" spans="5:5" x14ac:dyDescent="0.2">
      <c r="E1915">
        <v>1735</v>
      </c>
    </row>
    <row r="1916" spans="5:5" x14ac:dyDescent="0.2">
      <c r="E1916">
        <v>1736</v>
      </c>
    </row>
    <row r="1917" spans="5:5" x14ac:dyDescent="0.2">
      <c r="E1917">
        <v>1737</v>
      </c>
    </row>
    <row r="1918" spans="5:5" x14ac:dyDescent="0.2">
      <c r="E1918">
        <v>1738</v>
      </c>
    </row>
    <row r="1919" spans="5:5" x14ac:dyDescent="0.2">
      <c r="E1919">
        <v>1739</v>
      </c>
    </row>
    <row r="1920" spans="5:5" x14ac:dyDescent="0.2">
      <c r="E1920">
        <v>1740</v>
      </c>
    </row>
    <row r="1921" spans="5:5" x14ac:dyDescent="0.2">
      <c r="E1921">
        <v>1741</v>
      </c>
    </row>
    <row r="1922" spans="5:5" x14ac:dyDescent="0.2">
      <c r="E1922">
        <v>1742</v>
      </c>
    </row>
    <row r="1923" spans="5:5" x14ac:dyDescent="0.2">
      <c r="E1923">
        <v>1743</v>
      </c>
    </row>
    <row r="1924" spans="5:5" x14ac:dyDescent="0.2">
      <c r="E1924">
        <v>1744</v>
      </c>
    </row>
    <row r="1925" spans="5:5" x14ac:dyDescent="0.2">
      <c r="E1925">
        <v>1745</v>
      </c>
    </row>
    <row r="1926" spans="5:5" x14ac:dyDescent="0.2">
      <c r="E1926">
        <v>1746</v>
      </c>
    </row>
    <row r="1927" spans="5:5" x14ac:dyDescent="0.2">
      <c r="E1927">
        <v>1747</v>
      </c>
    </row>
    <row r="1928" spans="5:5" x14ac:dyDescent="0.2">
      <c r="E1928">
        <v>1748</v>
      </c>
    </row>
    <row r="1929" spans="5:5" x14ac:dyDescent="0.2">
      <c r="E1929">
        <v>1749</v>
      </c>
    </row>
    <row r="1930" spans="5:5" x14ac:dyDescent="0.2">
      <c r="E1930">
        <v>1750</v>
      </c>
    </row>
    <row r="1931" spans="5:5" x14ac:dyDescent="0.2">
      <c r="E1931">
        <v>1751</v>
      </c>
    </row>
    <row r="1932" spans="5:5" x14ac:dyDescent="0.2">
      <c r="E1932">
        <v>1752</v>
      </c>
    </row>
    <row r="1933" spans="5:5" x14ac:dyDescent="0.2">
      <c r="E1933">
        <v>1753</v>
      </c>
    </row>
    <row r="1934" spans="5:5" x14ac:dyDescent="0.2">
      <c r="E1934">
        <v>1754</v>
      </c>
    </row>
    <row r="1935" spans="5:5" x14ac:dyDescent="0.2">
      <c r="E1935">
        <v>1755</v>
      </c>
    </row>
    <row r="1936" spans="5:5" x14ac:dyDescent="0.2">
      <c r="E1936">
        <v>1756</v>
      </c>
    </row>
    <row r="1937" spans="5:5" x14ac:dyDescent="0.2">
      <c r="E1937">
        <v>1757</v>
      </c>
    </row>
    <row r="1938" spans="5:5" x14ac:dyDescent="0.2">
      <c r="E1938">
        <v>1758</v>
      </c>
    </row>
    <row r="1939" spans="5:5" x14ac:dyDescent="0.2">
      <c r="E1939">
        <v>1759</v>
      </c>
    </row>
    <row r="1940" spans="5:5" x14ac:dyDescent="0.2">
      <c r="E1940">
        <v>1760</v>
      </c>
    </row>
    <row r="1941" spans="5:5" x14ac:dyDescent="0.2">
      <c r="E1941">
        <v>1761</v>
      </c>
    </row>
    <row r="1942" spans="5:5" x14ac:dyDescent="0.2">
      <c r="E1942">
        <v>1762</v>
      </c>
    </row>
    <row r="1943" spans="5:5" x14ac:dyDescent="0.2">
      <c r="E1943">
        <v>1763</v>
      </c>
    </row>
    <row r="1944" spans="5:5" x14ac:dyDescent="0.2">
      <c r="E1944">
        <v>1764</v>
      </c>
    </row>
    <row r="1945" spans="5:5" x14ac:dyDescent="0.2">
      <c r="E1945">
        <v>1765</v>
      </c>
    </row>
    <row r="1946" spans="5:5" x14ac:dyDescent="0.2">
      <c r="E1946">
        <v>1766</v>
      </c>
    </row>
    <row r="1947" spans="5:5" x14ac:dyDescent="0.2">
      <c r="E1947">
        <v>1767</v>
      </c>
    </row>
    <row r="1948" spans="5:5" x14ac:dyDescent="0.2">
      <c r="E1948">
        <v>1768</v>
      </c>
    </row>
    <row r="1949" spans="5:5" x14ac:dyDescent="0.2">
      <c r="E1949">
        <v>1769</v>
      </c>
    </row>
    <row r="1950" spans="5:5" x14ac:dyDescent="0.2">
      <c r="E1950">
        <v>1770</v>
      </c>
    </row>
    <row r="1951" spans="5:5" x14ac:dyDescent="0.2">
      <c r="E1951">
        <v>1771</v>
      </c>
    </row>
    <row r="1952" spans="5:5" x14ac:dyDescent="0.2">
      <c r="E1952">
        <v>1772</v>
      </c>
    </row>
    <row r="1953" spans="5:5" x14ac:dyDescent="0.2">
      <c r="E1953">
        <v>1773</v>
      </c>
    </row>
    <row r="1954" spans="5:5" x14ac:dyDescent="0.2">
      <c r="E1954">
        <v>1774</v>
      </c>
    </row>
    <row r="1955" spans="5:5" x14ac:dyDescent="0.2">
      <c r="E1955">
        <v>1775</v>
      </c>
    </row>
    <row r="1956" spans="5:5" x14ac:dyDescent="0.2">
      <c r="E1956">
        <v>1776</v>
      </c>
    </row>
    <row r="1957" spans="5:5" x14ac:dyDescent="0.2">
      <c r="E1957">
        <v>1777</v>
      </c>
    </row>
    <row r="1958" spans="5:5" x14ac:dyDescent="0.2">
      <c r="E1958">
        <v>1778</v>
      </c>
    </row>
    <row r="1959" spans="5:5" x14ac:dyDescent="0.2">
      <c r="E1959">
        <v>1779</v>
      </c>
    </row>
    <row r="1960" spans="5:5" x14ac:dyDescent="0.2">
      <c r="E1960">
        <v>1780</v>
      </c>
    </row>
    <row r="1961" spans="5:5" x14ac:dyDescent="0.2">
      <c r="E1961">
        <v>1781</v>
      </c>
    </row>
    <row r="1962" spans="5:5" x14ac:dyDescent="0.2">
      <c r="E1962">
        <v>1782</v>
      </c>
    </row>
    <row r="1963" spans="5:5" x14ac:dyDescent="0.2">
      <c r="E1963">
        <v>1783</v>
      </c>
    </row>
    <row r="1964" spans="5:5" x14ac:dyDescent="0.2">
      <c r="E1964">
        <v>1784</v>
      </c>
    </row>
    <row r="1965" spans="5:5" x14ac:dyDescent="0.2">
      <c r="E1965">
        <v>1785</v>
      </c>
    </row>
    <row r="1966" spans="5:5" x14ac:dyDescent="0.2">
      <c r="E1966">
        <v>1786</v>
      </c>
    </row>
    <row r="1967" spans="5:5" x14ac:dyDescent="0.2">
      <c r="E1967">
        <v>1787</v>
      </c>
    </row>
    <row r="1968" spans="5:5" x14ac:dyDescent="0.2">
      <c r="E1968">
        <v>1788</v>
      </c>
    </row>
    <row r="1969" spans="5:5" x14ac:dyDescent="0.2">
      <c r="E1969">
        <v>1789</v>
      </c>
    </row>
    <row r="1970" spans="5:5" x14ac:dyDescent="0.2">
      <c r="E1970">
        <v>1790</v>
      </c>
    </row>
    <row r="1971" spans="5:5" x14ac:dyDescent="0.2">
      <c r="E1971">
        <v>1791</v>
      </c>
    </row>
    <row r="1972" spans="5:5" x14ac:dyDescent="0.2">
      <c r="E1972">
        <v>1792</v>
      </c>
    </row>
    <row r="1973" spans="5:5" x14ac:dyDescent="0.2">
      <c r="E1973">
        <v>1793</v>
      </c>
    </row>
    <row r="1974" spans="5:5" x14ac:dyDescent="0.2">
      <c r="E1974">
        <v>1794</v>
      </c>
    </row>
    <row r="1975" spans="5:5" x14ac:dyDescent="0.2">
      <c r="E1975">
        <v>1795</v>
      </c>
    </row>
    <row r="1976" spans="5:5" x14ac:dyDescent="0.2">
      <c r="E1976">
        <v>1796</v>
      </c>
    </row>
    <row r="1977" spans="5:5" x14ac:dyDescent="0.2">
      <c r="E1977">
        <v>1797</v>
      </c>
    </row>
    <row r="1978" spans="5:5" x14ac:dyDescent="0.2">
      <c r="E1978">
        <v>1798</v>
      </c>
    </row>
    <row r="1979" spans="5:5" x14ac:dyDescent="0.2">
      <c r="E1979">
        <v>1799</v>
      </c>
    </row>
    <row r="1980" spans="5:5" x14ac:dyDescent="0.2">
      <c r="E1980">
        <v>1800</v>
      </c>
    </row>
    <row r="1981" spans="5:5" x14ac:dyDescent="0.2">
      <c r="E1981">
        <v>1801</v>
      </c>
    </row>
    <row r="1982" spans="5:5" x14ac:dyDescent="0.2">
      <c r="E1982">
        <v>1802</v>
      </c>
    </row>
    <row r="1983" spans="5:5" x14ac:dyDescent="0.2">
      <c r="E1983">
        <v>1803</v>
      </c>
    </row>
    <row r="1984" spans="5:5" x14ac:dyDescent="0.2">
      <c r="E1984">
        <v>1804</v>
      </c>
    </row>
    <row r="1985" spans="5:5" x14ac:dyDescent="0.2">
      <c r="E1985">
        <v>1805</v>
      </c>
    </row>
    <row r="1986" spans="5:5" x14ac:dyDescent="0.2">
      <c r="E1986">
        <v>1806</v>
      </c>
    </row>
    <row r="1987" spans="5:5" x14ac:dyDescent="0.2">
      <c r="E1987">
        <v>1807</v>
      </c>
    </row>
    <row r="1988" spans="5:5" x14ac:dyDescent="0.2">
      <c r="E1988">
        <v>1808</v>
      </c>
    </row>
    <row r="1989" spans="5:5" x14ac:dyDescent="0.2">
      <c r="E1989">
        <v>1809</v>
      </c>
    </row>
    <row r="1990" spans="5:5" x14ac:dyDescent="0.2">
      <c r="E1990">
        <v>1810</v>
      </c>
    </row>
    <row r="1991" spans="5:5" x14ac:dyDescent="0.2">
      <c r="E1991">
        <v>1811</v>
      </c>
    </row>
    <row r="1992" spans="5:5" x14ac:dyDescent="0.2">
      <c r="E1992">
        <v>1812</v>
      </c>
    </row>
    <row r="1993" spans="5:5" x14ac:dyDescent="0.2">
      <c r="E1993">
        <v>1813</v>
      </c>
    </row>
    <row r="1994" spans="5:5" x14ac:dyDescent="0.2">
      <c r="E1994">
        <v>1814</v>
      </c>
    </row>
    <row r="1995" spans="5:5" x14ac:dyDescent="0.2">
      <c r="E1995">
        <v>1815</v>
      </c>
    </row>
    <row r="1996" spans="5:5" x14ac:dyDescent="0.2">
      <c r="E1996">
        <v>1816</v>
      </c>
    </row>
    <row r="1997" spans="5:5" x14ac:dyDescent="0.2">
      <c r="E1997">
        <v>1817</v>
      </c>
    </row>
    <row r="1998" spans="5:5" x14ac:dyDescent="0.2">
      <c r="E1998">
        <v>1818</v>
      </c>
    </row>
    <row r="1999" spans="5:5" x14ac:dyDescent="0.2">
      <c r="E1999">
        <v>1819</v>
      </c>
    </row>
    <row r="2000" spans="5:5" x14ac:dyDescent="0.2">
      <c r="E2000">
        <v>1820</v>
      </c>
    </row>
    <row r="2001" spans="5:5" x14ac:dyDescent="0.2">
      <c r="E2001">
        <v>1821</v>
      </c>
    </row>
    <row r="2002" spans="5:5" x14ac:dyDescent="0.2">
      <c r="E2002">
        <v>1822</v>
      </c>
    </row>
    <row r="2003" spans="5:5" x14ac:dyDescent="0.2">
      <c r="E2003">
        <v>1823</v>
      </c>
    </row>
    <row r="2004" spans="5:5" x14ac:dyDescent="0.2">
      <c r="E2004">
        <v>1824</v>
      </c>
    </row>
    <row r="2005" spans="5:5" x14ac:dyDescent="0.2">
      <c r="E2005">
        <v>1825</v>
      </c>
    </row>
    <row r="2006" spans="5:5" x14ac:dyDescent="0.2">
      <c r="E2006">
        <v>1826</v>
      </c>
    </row>
    <row r="2007" spans="5:5" x14ac:dyDescent="0.2">
      <c r="E2007">
        <v>1827</v>
      </c>
    </row>
    <row r="2008" spans="5:5" x14ac:dyDescent="0.2">
      <c r="E2008">
        <v>1828</v>
      </c>
    </row>
    <row r="2009" spans="5:5" x14ac:dyDescent="0.2">
      <c r="E2009">
        <v>1829</v>
      </c>
    </row>
    <row r="2010" spans="5:5" x14ac:dyDescent="0.2">
      <c r="E2010">
        <v>1830</v>
      </c>
    </row>
    <row r="2011" spans="5:5" x14ac:dyDescent="0.2">
      <c r="E2011">
        <v>1831</v>
      </c>
    </row>
    <row r="2012" spans="5:5" x14ac:dyDescent="0.2">
      <c r="E2012">
        <v>1832</v>
      </c>
    </row>
    <row r="2013" spans="5:5" x14ac:dyDescent="0.2">
      <c r="E2013">
        <v>1833</v>
      </c>
    </row>
    <row r="2014" spans="5:5" x14ac:dyDescent="0.2">
      <c r="E2014">
        <v>1834</v>
      </c>
    </row>
    <row r="2015" spans="5:5" x14ac:dyDescent="0.2">
      <c r="E2015">
        <v>1835</v>
      </c>
    </row>
    <row r="2016" spans="5:5" x14ac:dyDescent="0.2">
      <c r="E2016">
        <v>1836</v>
      </c>
    </row>
    <row r="2017" spans="5:5" x14ac:dyDescent="0.2">
      <c r="E2017">
        <v>1837</v>
      </c>
    </row>
    <row r="2018" spans="5:5" x14ac:dyDescent="0.2">
      <c r="E2018">
        <v>1838</v>
      </c>
    </row>
    <row r="2019" spans="5:5" x14ac:dyDescent="0.2">
      <c r="E2019">
        <v>1839</v>
      </c>
    </row>
    <row r="2020" spans="5:5" x14ac:dyDescent="0.2">
      <c r="E2020">
        <v>1840</v>
      </c>
    </row>
    <row r="2021" spans="5:5" x14ac:dyDescent="0.2">
      <c r="E2021">
        <v>1841</v>
      </c>
    </row>
    <row r="2022" spans="5:5" x14ac:dyDescent="0.2">
      <c r="E2022">
        <v>1842</v>
      </c>
    </row>
    <row r="2023" spans="5:5" x14ac:dyDescent="0.2">
      <c r="E2023">
        <v>1843</v>
      </c>
    </row>
    <row r="2024" spans="5:5" x14ac:dyDescent="0.2">
      <c r="E2024">
        <v>1844</v>
      </c>
    </row>
    <row r="2025" spans="5:5" x14ac:dyDescent="0.2">
      <c r="E2025">
        <v>1845</v>
      </c>
    </row>
    <row r="2026" spans="5:5" x14ac:dyDescent="0.2">
      <c r="E2026">
        <v>1846</v>
      </c>
    </row>
    <row r="2027" spans="5:5" x14ac:dyDescent="0.2">
      <c r="E2027">
        <v>1847</v>
      </c>
    </row>
    <row r="2028" spans="5:5" x14ac:dyDescent="0.2">
      <c r="E2028">
        <v>1848</v>
      </c>
    </row>
    <row r="2029" spans="5:5" x14ac:dyDescent="0.2">
      <c r="E2029">
        <v>1849</v>
      </c>
    </row>
    <row r="2030" spans="5:5" x14ac:dyDescent="0.2">
      <c r="E2030">
        <v>1850</v>
      </c>
    </row>
    <row r="2031" spans="5:5" x14ac:dyDescent="0.2">
      <c r="E2031">
        <v>1851</v>
      </c>
    </row>
    <row r="2032" spans="5:5" x14ac:dyDescent="0.2">
      <c r="E2032">
        <v>1852</v>
      </c>
    </row>
    <row r="2033" spans="5:5" x14ac:dyDescent="0.2">
      <c r="E2033">
        <v>1853</v>
      </c>
    </row>
    <row r="2034" spans="5:5" x14ac:dyDescent="0.2">
      <c r="E2034">
        <v>1854</v>
      </c>
    </row>
    <row r="2035" spans="5:5" x14ac:dyDescent="0.2">
      <c r="E2035">
        <v>1855</v>
      </c>
    </row>
    <row r="2036" spans="5:5" x14ac:dyDescent="0.2">
      <c r="E2036">
        <v>1856</v>
      </c>
    </row>
    <row r="2037" spans="5:5" x14ac:dyDescent="0.2">
      <c r="E2037">
        <v>1857</v>
      </c>
    </row>
    <row r="2038" spans="5:5" x14ac:dyDescent="0.2">
      <c r="E2038">
        <v>1858</v>
      </c>
    </row>
    <row r="2039" spans="5:5" x14ac:dyDescent="0.2">
      <c r="E2039">
        <v>1859</v>
      </c>
    </row>
    <row r="2040" spans="5:5" x14ac:dyDescent="0.2">
      <c r="E2040">
        <v>1860</v>
      </c>
    </row>
    <row r="2041" spans="5:5" x14ac:dyDescent="0.2">
      <c r="E2041">
        <v>1861</v>
      </c>
    </row>
    <row r="2042" spans="5:5" x14ac:dyDescent="0.2">
      <c r="E2042">
        <v>1862</v>
      </c>
    </row>
    <row r="2043" spans="5:5" x14ac:dyDescent="0.2">
      <c r="E2043">
        <v>1863</v>
      </c>
    </row>
    <row r="2044" spans="5:5" x14ac:dyDescent="0.2">
      <c r="E2044">
        <v>1864</v>
      </c>
    </row>
    <row r="2045" spans="5:5" x14ac:dyDescent="0.2">
      <c r="E2045">
        <v>1865</v>
      </c>
    </row>
    <row r="2046" spans="5:5" x14ac:dyDescent="0.2">
      <c r="E2046">
        <v>1866</v>
      </c>
    </row>
    <row r="2047" spans="5:5" x14ac:dyDescent="0.2">
      <c r="E2047">
        <v>1867</v>
      </c>
    </row>
    <row r="2048" spans="5:5" x14ac:dyDescent="0.2">
      <c r="E2048">
        <v>1868</v>
      </c>
    </row>
    <row r="2049" spans="5:5" x14ac:dyDescent="0.2">
      <c r="E2049">
        <v>1869</v>
      </c>
    </row>
    <row r="2050" spans="5:5" x14ac:dyDescent="0.2">
      <c r="E2050">
        <v>1870</v>
      </c>
    </row>
    <row r="2051" spans="5:5" x14ac:dyDescent="0.2">
      <c r="E2051">
        <v>1871</v>
      </c>
    </row>
    <row r="2052" spans="5:5" x14ac:dyDescent="0.2">
      <c r="E2052">
        <v>1872</v>
      </c>
    </row>
    <row r="2053" spans="5:5" x14ac:dyDescent="0.2">
      <c r="E2053">
        <v>1873</v>
      </c>
    </row>
    <row r="2054" spans="5:5" x14ac:dyDescent="0.2">
      <c r="E2054">
        <v>1874</v>
      </c>
    </row>
    <row r="2055" spans="5:5" x14ac:dyDescent="0.2">
      <c r="E2055">
        <v>1875</v>
      </c>
    </row>
    <row r="2056" spans="5:5" x14ac:dyDescent="0.2">
      <c r="E2056">
        <v>1876</v>
      </c>
    </row>
    <row r="2057" spans="5:5" x14ac:dyDescent="0.2">
      <c r="E2057">
        <v>1877</v>
      </c>
    </row>
    <row r="2058" spans="5:5" x14ac:dyDescent="0.2">
      <c r="E2058">
        <v>1878</v>
      </c>
    </row>
    <row r="2059" spans="5:5" x14ac:dyDescent="0.2">
      <c r="E2059">
        <v>1879</v>
      </c>
    </row>
    <row r="2060" spans="5:5" x14ac:dyDescent="0.2">
      <c r="E2060">
        <v>1880</v>
      </c>
    </row>
    <row r="2061" spans="5:5" x14ac:dyDescent="0.2">
      <c r="E2061">
        <v>1881</v>
      </c>
    </row>
    <row r="2062" spans="5:5" x14ac:dyDescent="0.2">
      <c r="E2062">
        <v>1882</v>
      </c>
    </row>
    <row r="2063" spans="5:5" x14ac:dyDescent="0.2">
      <c r="E2063">
        <v>1883</v>
      </c>
    </row>
    <row r="2064" spans="5:5" x14ac:dyDescent="0.2">
      <c r="E2064">
        <v>1884</v>
      </c>
    </row>
    <row r="2065" spans="5:5" x14ac:dyDescent="0.2">
      <c r="E2065">
        <v>1885</v>
      </c>
    </row>
    <row r="2066" spans="5:5" x14ac:dyDescent="0.2">
      <c r="E2066">
        <v>1886</v>
      </c>
    </row>
    <row r="2067" spans="5:5" x14ac:dyDescent="0.2">
      <c r="E2067">
        <v>1887</v>
      </c>
    </row>
    <row r="2068" spans="5:5" x14ac:dyDescent="0.2">
      <c r="E2068">
        <v>1888</v>
      </c>
    </row>
    <row r="2069" spans="5:5" x14ac:dyDescent="0.2">
      <c r="E2069">
        <v>1889</v>
      </c>
    </row>
    <row r="2070" spans="5:5" x14ac:dyDescent="0.2">
      <c r="E2070">
        <v>1890</v>
      </c>
    </row>
    <row r="2071" spans="5:5" x14ac:dyDescent="0.2">
      <c r="E2071">
        <v>1891</v>
      </c>
    </row>
    <row r="2072" spans="5:5" x14ac:dyDescent="0.2">
      <c r="E2072">
        <v>1892</v>
      </c>
    </row>
    <row r="2073" spans="5:5" x14ac:dyDescent="0.2">
      <c r="E2073">
        <v>1893</v>
      </c>
    </row>
    <row r="2074" spans="5:5" x14ac:dyDescent="0.2">
      <c r="E2074">
        <v>1894</v>
      </c>
    </row>
    <row r="2075" spans="5:5" x14ac:dyDescent="0.2">
      <c r="E2075">
        <v>1895</v>
      </c>
    </row>
    <row r="2076" spans="5:5" x14ac:dyDescent="0.2">
      <c r="E2076">
        <v>1896</v>
      </c>
    </row>
    <row r="2077" spans="5:5" x14ac:dyDescent="0.2">
      <c r="E2077">
        <v>1897</v>
      </c>
    </row>
    <row r="2078" spans="5:5" x14ac:dyDescent="0.2">
      <c r="E2078">
        <v>1898</v>
      </c>
    </row>
    <row r="2079" spans="5:5" x14ac:dyDescent="0.2">
      <c r="E2079">
        <v>1899</v>
      </c>
    </row>
    <row r="2080" spans="5:5" x14ac:dyDescent="0.2">
      <c r="E2080">
        <v>1900</v>
      </c>
    </row>
    <row r="2081" spans="5:5" x14ac:dyDescent="0.2">
      <c r="E2081">
        <v>1901</v>
      </c>
    </row>
    <row r="2082" spans="5:5" x14ac:dyDescent="0.2">
      <c r="E2082">
        <v>1902</v>
      </c>
    </row>
    <row r="2083" spans="5:5" x14ac:dyDescent="0.2">
      <c r="E2083">
        <v>1903</v>
      </c>
    </row>
    <row r="2084" spans="5:5" x14ac:dyDescent="0.2">
      <c r="E2084">
        <v>1904</v>
      </c>
    </row>
    <row r="2085" spans="5:5" x14ac:dyDescent="0.2">
      <c r="E2085">
        <v>1905</v>
      </c>
    </row>
    <row r="2086" spans="5:5" x14ac:dyDescent="0.2">
      <c r="E2086">
        <v>1906</v>
      </c>
    </row>
    <row r="2087" spans="5:5" x14ac:dyDescent="0.2">
      <c r="E2087">
        <v>1907</v>
      </c>
    </row>
    <row r="2088" spans="5:5" x14ac:dyDescent="0.2">
      <c r="E2088">
        <v>1908</v>
      </c>
    </row>
    <row r="2089" spans="5:5" x14ac:dyDescent="0.2">
      <c r="E2089">
        <v>1909</v>
      </c>
    </row>
    <row r="2090" spans="5:5" x14ac:dyDescent="0.2">
      <c r="E2090">
        <v>1910</v>
      </c>
    </row>
    <row r="2091" spans="5:5" x14ac:dyDescent="0.2">
      <c r="E2091">
        <v>1911</v>
      </c>
    </row>
    <row r="2092" spans="5:5" x14ac:dyDescent="0.2">
      <c r="E2092">
        <v>1912</v>
      </c>
    </row>
    <row r="2093" spans="5:5" x14ac:dyDescent="0.2">
      <c r="E2093">
        <v>1913</v>
      </c>
    </row>
    <row r="2094" spans="5:5" x14ac:dyDescent="0.2">
      <c r="E2094">
        <v>1914</v>
      </c>
    </row>
    <row r="2095" spans="5:5" x14ac:dyDescent="0.2">
      <c r="E2095">
        <v>1915</v>
      </c>
    </row>
    <row r="2096" spans="5:5" x14ac:dyDescent="0.2">
      <c r="E2096">
        <v>1916</v>
      </c>
    </row>
    <row r="2097" spans="5:5" x14ac:dyDescent="0.2">
      <c r="E2097">
        <v>1917</v>
      </c>
    </row>
    <row r="2098" spans="5:5" x14ac:dyDescent="0.2">
      <c r="E2098">
        <v>1918</v>
      </c>
    </row>
    <row r="2099" spans="5:5" x14ac:dyDescent="0.2">
      <c r="E2099">
        <v>1919</v>
      </c>
    </row>
    <row r="2100" spans="5:5" x14ac:dyDescent="0.2">
      <c r="E2100">
        <v>1920</v>
      </c>
    </row>
    <row r="2101" spans="5:5" x14ac:dyDescent="0.2">
      <c r="E2101">
        <v>1921</v>
      </c>
    </row>
    <row r="2102" spans="5:5" x14ac:dyDescent="0.2">
      <c r="E2102">
        <v>1922</v>
      </c>
    </row>
    <row r="2103" spans="5:5" x14ac:dyDescent="0.2">
      <c r="E2103">
        <v>1923</v>
      </c>
    </row>
    <row r="2104" spans="5:5" x14ac:dyDescent="0.2">
      <c r="E2104">
        <v>1924</v>
      </c>
    </row>
    <row r="2105" spans="5:5" x14ac:dyDescent="0.2">
      <c r="E2105">
        <v>1925</v>
      </c>
    </row>
    <row r="2106" spans="5:5" x14ac:dyDescent="0.2">
      <c r="E2106">
        <v>1926</v>
      </c>
    </row>
    <row r="2107" spans="5:5" x14ac:dyDescent="0.2">
      <c r="E2107">
        <v>1927</v>
      </c>
    </row>
    <row r="2108" spans="5:5" x14ac:dyDescent="0.2">
      <c r="E2108">
        <v>1928</v>
      </c>
    </row>
    <row r="2109" spans="5:5" x14ac:dyDescent="0.2">
      <c r="E2109">
        <v>1929</v>
      </c>
    </row>
    <row r="2110" spans="5:5" x14ac:dyDescent="0.2">
      <c r="E2110">
        <v>1930</v>
      </c>
    </row>
    <row r="2111" spans="5:5" x14ac:dyDescent="0.2">
      <c r="E2111">
        <v>1931</v>
      </c>
    </row>
    <row r="2112" spans="5:5" x14ac:dyDescent="0.2">
      <c r="E2112">
        <v>1932</v>
      </c>
    </row>
    <row r="2113" spans="5:5" x14ac:dyDescent="0.2">
      <c r="E2113">
        <v>1933</v>
      </c>
    </row>
    <row r="2114" spans="5:5" x14ac:dyDescent="0.2">
      <c r="E2114">
        <v>1934</v>
      </c>
    </row>
    <row r="2115" spans="5:5" x14ac:dyDescent="0.2">
      <c r="E2115">
        <v>1935</v>
      </c>
    </row>
    <row r="2116" spans="5:5" x14ac:dyDescent="0.2">
      <c r="E2116">
        <v>1936</v>
      </c>
    </row>
    <row r="2117" spans="5:5" x14ac:dyDescent="0.2">
      <c r="E2117">
        <v>1937</v>
      </c>
    </row>
    <row r="2118" spans="5:5" x14ac:dyDescent="0.2">
      <c r="E2118">
        <v>1938</v>
      </c>
    </row>
    <row r="2119" spans="5:5" x14ac:dyDescent="0.2">
      <c r="E2119">
        <v>1939</v>
      </c>
    </row>
    <row r="2120" spans="5:5" x14ac:dyDescent="0.2">
      <c r="E2120">
        <v>1940</v>
      </c>
    </row>
    <row r="2121" spans="5:5" x14ac:dyDescent="0.2">
      <c r="E2121">
        <v>1941</v>
      </c>
    </row>
    <row r="2122" spans="5:5" x14ac:dyDescent="0.2">
      <c r="E2122">
        <v>1942</v>
      </c>
    </row>
    <row r="2123" spans="5:5" x14ac:dyDescent="0.2">
      <c r="E2123">
        <v>1943</v>
      </c>
    </row>
    <row r="2124" spans="5:5" x14ac:dyDescent="0.2">
      <c r="E2124">
        <v>1944</v>
      </c>
    </row>
    <row r="2125" spans="5:5" x14ac:dyDescent="0.2">
      <c r="E2125">
        <v>1945</v>
      </c>
    </row>
    <row r="2126" spans="5:5" x14ac:dyDescent="0.2">
      <c r="E2126">
        <v>1946</v>
      </c>
    </row>
    <row r="2127" spans="5:5" x14ac:dyDescent="0.2">
      <c r="E2127">
        <v>1947</v>
      </c>
    </row>
    <row r="2128" spans="5:5" x14ac:dyDescent="0.2">
      <c r="E2128">
        <v>1948</v>
      </c>
    </row>
    <row r="2129" spans="5:5" x14ac:dyDescent="0.2">
      <c r="E2129">
        <v>1949</v>
      </c>
    </row>
    <row r="2130" spans="5:5" x14ac:dyDescent="0.2">
      <c r="E2130">
        <v>1950</v>
      </c>
    </row>
    <row r="2131" spans="5:5" x14ac:dyDescent="0.2">
      <c r="E2131">
        <v>1951</v>
      </c>
    </row>
    <row r="2132" spans="5:5" x14ac:dyDescent="0.2">
      <c r="E2132">
        <v>1952</v>
      </c>
    </row>
    <row r="2133" spans="5:5" x14ac:dyDescent="0.2">
      <c r="E2133">
        <v>1953</v>
      </c>
    </row>
    <row r="2134" spans="5:5" x14ac:dyDescent="0.2">
      <c r="E2134">
        <v>1954</v>
      </c>
    </row>
    <row r="2135" spans="5:5" x14ac:dyDescent="0.2">
      <c r="E2135">
        <v>1955</v>
      </c>
    </row>
    <row r="2136" spans="5:5" x14ac:dyDescent="0.2">
      <c r="E2136">
        <v>1956</v>
      </c>
    </row>
    <row r="2137" spans="5:5" x14ac:dyDescent="0.2">
      <c r="E2137">
        <v>1957</v>
      </c>
    </row>
    <row r="2138" spans="5:5" x14ac:dyDescent="0.2">
      <c r="E2138">
        <v>1958</v>
      </c>
    </row>
    <row r="2139" spans="5:5" x14ac:dyDescent="0.2">
      <c r="E2139">
        <v>1959</v>
      </c>
    </row>
    <row r="2140" spans="5:5" x14ac:dyDescent="0.2">
      <c r="E2140">
        <v>1960</v>
      </c>
    </row>
    <row r="2141" spans="5:5" x14ac:dyDescent="0.2">
      <c r="E2141">
        <v>1961</v>
      </c>
    </row>
    <row r="2142" spans="5:5" x14ac:dyDescent="0.2">
      <c r="E2142">
        <v>1962</v>
      </c>
    </row>
    <row r="2143" spans="5:5" x14ac:dyDescent="0.2">
      <c r="E2143">
        <v>1963</v>
      </c>
    </row>
    <row r="2144" spans="5:5" x14ac:dyDescent="0.2">
      <c r="E2144">
        <v>1964</v>
      </c>
    </row>
    <row r="2145" spans="5:5" x14ac:dyDescent="0.2">
      <c r="E2145">
        <v>1965</v>
      </c>
    </row>
    <row r="2146" spans="5:5" x14ac:dyDescent="0.2">
      <c r="E2146">
        <v>1966</v>
      </c>
    </row>
    <row r="2147" spans="5:5" x14ac:dyDescent="0.2">
      <c r="E2147">
        <v>1967</v>
      </c>
    </row>
    <row r="2148" spans="5:5" x14ac:dyDescent="0.2">
      <c r="E2148">
        <v>1968</v>
      </c>
    </row>
    <row r="2149" spans="5:5" x14ac:dyDescent="0.2">
      <c r="E2149">
        <v>1969</v>
      </c>
    </row>
    <row r="2150" spans="5:5" x14ac:dyDescent="0.2">
      <c r="E2150">
        <v>1970</v>
      </c>
    </row>
    <row r="2151" spans="5:5" x14ac:dyDescent="0.2">
      <c r="E2151">
        <v>1971</v>
      </c>
    </row>
    <row r="2152" spans="5:5" x14ac:dyDescent="0.2">
      <c r="E2152">
        <v>1972</v>
      </c>
    </row>
    <row r="2153" spans="5:5" x14ac:dyDescent="0.2">
      <c r="E2153">
        <v>1973</v>
      </c>
    </row>
    <row r="2154" spans="5:5" x14ac:dyDescent="0.2">
      <c r="E2154">
        <v>1974</v>
      </c>
    </row>
    <row r="2155" spans="5:5" x14ac:dyDescent="0.2">
      <c r="E2155">
        <v>1975</v>
      </c>
    </row>
    <row r="2156" spans="5:5" x14ac:dyDescent="0.2">
      <c r="E2156">
        <v>1976</v>
      </c>
    </row>
    <row r="2157" spans="5:5" x14ac:dyDescent="0.2">
      <c r="E2157">
        <v>1977</v>
      </c>
    </row>
    <row r="2158" spans="5:5" x14ac:dyDescent="0.2">
      <c r="E2158">
        <v>1978</v>
      </c>
    </row>
    <row r="2159" spans="5:5" x14ac:dyDescent="0.2">
      <c r="E2159">
        <v>1979</v>
      </c>
    </row>
    <row r="2160" spans="5:5" x14ac:dyDescent="0.2">
      <c r="E2160">
        <v>1980</v>
      </c>
    </row>
    <row r="2161" spans="5:5" x14ac:dyDescent="0.2">
      <c r="E2161">
        <v>1981</v>
      </c>
    </row>
    <row r="2162" spans="5:5" x14ac:dyDescent="0.2">
      <c r="E2162">
        <v>1982</v>
      </c>
    </row>
    <row r="2163" spans="5:5" x14ac:dyDescent="0.2">
      <c r="E2163">
        <v>1983</v>
      </c>
    </row>
    <row r="2164" spans="5:5" x14ac:dyDescent="0.2">
      <c r="E2164">
        <v>1984</v>
      </c>
    </row>
    <row r="2165" spans="5:5" x14ac:dyDescent="0.2">
      <c r="E2165">
        <v>1985</v>
      </c>
    </row>
    <row r="2166" spans="5:5" x14ac:dyDescent="0.2">
      <c r="E2166">
        <v>1986</v>
      </c>
    </row>
    <row r="2167" spans="5:5" x14ac:dyDescent="0.2">
      <c r="E2167">
        <v>1987</v>
      </c>
    </row>
    <row r="2168" spans="5:5" x14ac:dyDescent="0.2">
      <c r="E2168">
        <v>1988</v>
      </c>
    </row>
    <row r="2169" spans="5:5" x14ac:dyDescent="0.2">
      <c r="E2169">
        <v>1989</v>
      </c>
    </row>
    <row r="2170" spans="5:5" x14ac:dyDescent="0.2">
      <c r="E2170">
        <v>1990</v>
      </c>
    </row>
    <row r="2171" spans="5:5" x14ac:dyDescent="0.2">
      <c r="E2171">
        <v>1991</v>
      </c>
    </row>
    <row r="2172" spans="5:5" x14ac:dyDescent="0.2">
      <c r="E2172">
        <v>1992</v>
      </c>
    </row>
    <row r="2173" spans="5:5" x14ac:dyDescent="0.2">
      <c r="E2173">
        <v>1993</v>
      </c>
    </row>
    <row r="2174" spans="5:5" x14ac:dyDescent="0.2">
      <c r="E2174">
        <v>1994</v>
      </c>
    </row>
    <row r="2175" spans="5:5" x14ac:dyDescent="0.2">
      <c r="E2175">
        <v>1995</v>
      </c>
    </row>
    <row r="2176" spans="5:5" x14ac:dyDescent="0.2">
      <c r="E2176">
        <v>1996</v>
      </c>
    </row>
    <row r="2177" spans="5:5" x14ac:dyDescent="0.2">
      <c r="E2177">
        <v>1997</v>
      </c>
    </row>
    <row r="2178" spans="5:5" x14ac:dyDescent="0.2">
      <c r="E2178">
        <v>1998</v>
      </c>
    </row>
    <row r="2179" spans="5:5" x14ac:dyDescent="0.2">
      <c r="E2179">
        <v>1999</v>
      </c>
    </row>
    <row r="2180" spans="5:5" x14ac:dyDescent="0.2">
      <c r="E2180">
        <v>2000</v>
      </c>
    </row>
    <row r="2181" spans="5:5" x14ac:dyDescent="0.2">
      <c r="E2181">
        <v>2001</v>
      </c>
    </row>
    <row r="2182" spans="5:5" x14ac:dyDescent="0.2">
      <c r="E2182">
        <v>2002</v>
      </c>
    </row>
    <row r="2183" spans="5:5" x14ac:dyDescent="0.2">
      <c r="E2183">
        <v>2003</v>
      </c>
    </row>
    <row r="2184" spans="5:5" x14ac:dyDescent="0.2">
      <c r="E2184">
        <v>2004</v>
      </c>
    </row>
    <row r="2185" spans="5:5" x14ac:dyDescent="0.2">
      <c r="E2185">
        <v>2005</v>
      </c>
    </row>
    <row r="2186" spans="5:5" x14ac:dyDescent="0.2">
      <c r="E2186">
        <v>2006</v>
      </c>
    </row>
    <row r="2187" spans="5:5" x14ac:dyDescent="0.2">
      <c r="E2187">
        <v>2007</v>
      </c>
    </row>
    <row r="2188" spans="5:5" x14ac:dyDescent="0.2">
      <c r="E2188">
        <v>2008</v>
      </c>
    </row>
    <row r="2189" spans="5:5" x14ac:dyDescent="0.2">
      <c r="E2189">
        <v>2009</v>
      </c>
    </row>
    <row r="2190" spans="5:5" x14ac:dyDescent="0.2">
      <c r="E2190">
        <v>2010</v>
      </c>
    </row>
    <row r="2191" spans="5:5" x14ac:dyDescent="0.2">
      <c r="E2191">
        <v>2011</v>
      </c>
    </row>
    <row r="2192" spans="5:5" x14ac:dyDescent="0.2">
      <c r="E2192">
        <v>2012</v>
      </c>
    </row>
    <row r="2193" spans="5:5" x14ac:dyDescent="0.2">
      <c r="E2193">
        <v>2013</v>
      </c>
    </row>
    <row r="2194" spans="5:5" x14ac:dyDescent="0.2">
      <c r="E2194">
        <v>2014</v>
      </c>
    </row>
    <row r="2195" spans="5:5" x14ac:dyDescent="0.2">
      <c r="E2195">
        <v>2015</v>
      </c>
    </row>
    <row r="2196" spans="5:5" x14ac:dyDescent="0.2">
      <c r="E2196">
        <v>2016</v>
      </c>
    </row>
    <row r="2197" spans="5:5" x14ac:dyDescent="0.2">
      <c r="E2197">
        <v>2017</v>
      </c>
    </row>
    <row r="2198" spans="5:5" x14ac:dyDescent="0.2">
      <c r="E2198">
        <v>2018</v>
      </c>
    </row>
    <row r="2199" spans="5:5" x14ac:dyDescent="0.2">
      <c r="E2199">
        <v>2019</v>
      </c>
    </row>
    <row r="2200" spans="5:5" x14ac:dyDescent="0.2">
      <c r="E2200">
        <v>2020</v>
      </c>
    </row>
    <row r="2201" spans="5:5" x14ac:dyDescent="0.2">
      <c r="E2201">
        <v>2021</v>
      </c>
    </row>
    <row r="2202" spans="5:5" x14ac:dyDescent="0.2">
      <c r="E2202">
        <v>2022</v>
      </c>
    </row>
    <row r="2203" spans="5:5" x14ac:dyDescent="0.2">
      <c r="E2203">
        <v>2023</v>
      </c>
    </row>
    <row r="2204" spans="5:5" x14ac:dyDescent="0.2">
      <c r="E2204">
        <v>2024</v>
      </c>
    </row>
    <row r="2205" spans="5:5" x14ac:dyDescent="0.2">
      <c r="E2205">
        <v>2025</v>
      </c>
    </row>
    <row r="2206" spans="5:5" x14ac:dyDescent="0.2">
      <c r="E2206">
        <v>2026</v>
      </c>
    </row>
    <row r="2207" spans="5:5" x14ac:dyDescent="0.2">
      <c r="E2207">
        <v>2027</v>
      </c>
    </row>
    <row r="2208" spans="5:5" x14ac:dyDescent="0.2">
      <c r="E2208">
        <v>2028</v>
      </c>
    </row>
    <row r="2209" spans="5:5" x14ac:dyDescent="0.2">
      <c r="E2209">
        <v>2029</v>
      </c>
    </row>
    <row r="2210" spans="5:5" x14ac:dyDescent="0.2">
      <c r="E2210">
        <v>2030</v>
      </c>
    </row>
    <row r="2211" spans="5:5" x14ac:dyDescent="0.2">
      <c r="E2211">
        <v>2031</v>
      </c>
    </row>
    <row r="2212" spans="5:5" x14ac:dyDescent="0.2">
      <c r="E2212">
        <v>2032</v>
      </c>
    </row>
    <row r="2213" spans="5:5" x14ac:dyDescent="0.2">
      <c r="E2213">
        <v>2033</v>
      </c>
    </row>
    <row r="2214" spans="5:5" x14ac:dyDescent="0.2">
      <c r="E2214">
        <v>2034</v>
      </c>
    </row>
    <row r="2215" spans="5:5" x14ac:dyDescent="0.2">
      <c r="E2215">
        <v>2035</v>
      </c>
    </row>
    <row r="2216" spans="5:5" x14ac:dyDescent="0.2">
      <c r="E2216">
        <v>2036</v>
      </c>
    </row>
    <row r="2217" spans="5:5" x14ac:dyDescent="0.2">
      <c r="E2217">
        <v>2037</v>
      </c>
    </row>
    <row r="2218" spans="5:5" x14ac:dyDescent="0.2">
      <c r="E2218">
        <v>2038</v>
      </c>
    </row>
    <row r="2219" spans="5:5" x14ac:dyDescent="0.2">
      <c r="E2219">
        <v>2039</v>
      </c>
    </row>
    <row r="2220" spans="5:5" x14ac:dyDescent="0.2">
      <c r="E2220">
        <v>2040</v>
      </c>
    </row>
    <row r="2221" spans="5:5" x14ac:dyDescent="0.2">
      <c r="E2221">
        <v>2041</v>
      </c>
    </row>
    <row r="2222" spans="5:5" x14ac:dyDescent="0.2">
      <c r="E2222">
        <v>2042</v>
      </c>
    </row>
    <row r="2223" spans="5:5" x14ac:dyDescent="0.2">
      <c r="E2223">
        <v>2043</v>
      </c>
    </row>
    <row r="2224" spans="5:5" x14ac:dyDescent="0.2">
      <c r="E2224">
        <v>2044</v>
      </c>
    </row>
    <row r="2225" spans="5:5" x14ac:dyDescent="0.2">
      <c r="E2225">
        <v>2045</v>
      </c>
    </row>
    <row r="2226" spans="5:5" x14ac:dyDescent="0.2">
      <c r="E2226">
        <v>2046</v>
      </c>
    </row>
    <row r="2227" spans="5:5" x14ac:dyDescent="0.2">
      <c r="E2227">
        <v>2047</v>
      </c>
    </row>
    <row r="2228" spans="5:5" x14ac:dyDescent="0.2">
      <c r="E2228">
        <v>2048</v>
      </c>
    </row>
    <row r="2229" spans="5:5" x14ac:dyDescent="0.2">
      <c r="E2229">
        <v>2049</v>
      </c>
    </row>
    <row r="2230" spans="5:5" x14ac:dyDescent="0.2">
      <c r="E2230">
        <v>2050</v>
      </c>
    </row>
    <row r="2231" spans="5:5" x14ac:dyDescent="0.2">
      <c r="E2231">
        <v>2051</v>
      </c>
    </row>
    <row r="2232" spans="5:5" x14ac:dyDescent="0.2">
      <c r="E2232">
        <v>2052</v>
      </c>
    </row>
    <row r="2233" spans="5:5" x14ac:dyDescent="0.2">
      <c r="E2233">
        <v>2053</v>
      </c>
    </row>
    <row r="2234" spans="5:5" x14ac:dyDescent="0.2">
      <c r="E2234">
        <v>2054</v>
      </c>
    </row>
    <row r="2235" spans="5:5" x14ac:dyDescent="0.2">
      <c r="E2235">
        <v>2055</v>
      </c>
    </row>
    <row r="2236" spans="5:5" x14ac:dyDescent="0.2">
      <c r="E2236">
        <v>2056</v>
      </c>
    </row>
    <row r="2237" spans="5:5" x14ac:dyDescent="0.2">
      <c r="E2237">
        <v>2057</v>
      </c>
    </row>
    <row r="2238" spans="5:5" x14ac:dyDescent="0.2">
      <c r="E2238">
        <v>2058</v>
      </c>
    </row>
    <row r="2239" spans="5:5" x14ac:dyDescent="0.2">
      <c r="E2239">
        <v>2059</v>
      </c>
    </row>
    <row r="2240" spans="5:5" x14ac:dyDescent="0.2">
      <c r="E2240">
        <v>2060</v>
      </c>
    </row>
    <row r="2241" spans="5:5" x14ac:dyDescent="0.2">
      <c r="E2241">
        <v>2061</v>
      </c>
    </row>
    <row r="2242" spans="5:5" x14ac:dyDescent="0.2">
      <c r="E2242">
        <v>2062</v>
      </c>
    </row>
    <row r="2243" spans="5:5" x14ac:dyDescent="0.2">
      <c r="E2243">
        <v>2063</v>
      </c>
    </row>
    <row r="2244" spans="5:5" x14ac:dyDescent="0.2">
      <c r="E2244">
        <v>2064</v>
      </c>
    </row>
    <row r="2245" spans="5:5" x14ac:dyDescent="0.2">
      <c r="E2245">
        <v>2065</v>
      </c>
    </row>
    <row r="2246" spans="5:5" x14ac:dyDescent="0.2">
      <c r="E2246">
        <v>2066</v>
      </c>
    </row>
    <row r="2247" spans="5:5" x14ac:dyDescent="0.2">
      <c r="E2247">
        <v>2067</v>
      </c>
    </row>
    <row r="2248" spans="5:5" x14ac:dyDescent="0.2">
      <c r="E2248">
        <v>2068</v>
      </c>
    </row>
    <row r="2249" spans="5:5" x14ac:dyDescent="0.2">
      <c r="E2249">
        <v>2069</v>
      </c>
    </row>
    <row r="2250" spans="5:5" x14ac:dyDescent="0.2">
      <c r="E2250">
        <v>2070</v>
      </c>
    </row>
    <row r="2251" spans="5:5" x14ac:dyDescent="0.2">
      <c r="E2251">
        <v>2071</v>
      </c>
    </row>
    <row r="2252" spans="5:5" x14ac:dyDescent="0.2">
      <c r="E2252">
        <v>2072</v>
      </c>
    </row>
    <row r="2253" spans="5:5" x14ac:dyDescent="0.2">
      <c r="E2253">
        <v>2073</v>
      </c>
    </row>
    <row r="2254" spans="5:5" x14ac:dyDescent="0.2">
      <c r="E2254">
        <v>2074</v>
      </c>
    </row>
    <row r="2255" spans="5:5" x14ac:dyDescent="0.2">
      <c r="E2255">
        <v>2075</v>
      </c>
    </row>
    <row r="2256" spans="5:5" x14ac:dyDescent="0.2">
      <c r="E2256">
        <v>2076</v>
      </c>
    </row>
    <row r="2257" spans="5:5" x14ac:dyDescent="0.2">
      <c r="E2257">
        <v>2077</v>
      </c>
    </row>
    <row r="2258" spans="5:5" x14ac:dyDescent="0.2">
      <c r="E2258">
        <v>2078</v>
      </c>
    </row>
    <row r="2259" spans="5:5" x14ac:dyDescent="0.2">
      <c r="E2259">
        <v>2079</v>
      </c>
    </row>
    <row r="2260" spans="5:5" x14ac:dyDescent="0.2">
      <c r="E2260">
        <v>2080</v>
      </c>
    </row>
    <row r="2261" spans="5:5" x14ac:dyDescent="0.2">
      <c r="E2261">
        <v>2081</v>
      </c>
    </row>
    <row r="2262" spans="5:5" x14ac:dyDescent="0.2">
      <c r="E2262">
        <v>2082</v>
      </c>
    </row>
    <row r="2263" spans="5:5" x14ac:dyDescent="0.2">
      <c r="E2263">
        <v>2083</v>
      </c>
    </row>
    <row r="2264" spans="5:5" x14ac:dyDescent="0.2">
      <c r="E2264">
        <v>2084</v>
      </c>
    </row>
    <row r="2265" spans="5:5" x14ac:dyDescent="0.2">
      <c r="E2265">
        <v>2085</v>
      </c>
    </row>
    <row r="2266" spans="5:5" x14ac:dyDescent="0.2">
      <c r="E2266">
        <v>2086</v>
      </c>
    </row>
    <row r="2267" spans="5:5" x14ac:dyDescent="0.2">
      <c r="E2267">
        <v>2087</v>
      </c>
    </row>
    <row r="2268" spans="5:5" x14ac:dyDescent="0.2">
      <c r="E2268">
        <v>2088</v>
      </c>
    </row>
    <row r="2269" spans="5:5" x14ac:dyDescent="0.2">
      <c r="E2269">
        <v>2089</v>
      </c>
    </row>
    <row r="2270" spans="5:5" x14ac:dyDescent="0.2">
      <c r="E2270">
        <v>2090</v>
      </c>
    </row>
    <row r="2271" spans="5:5" x14ac:dyDescent="0.2">
      <c r="E2271">
        <v>2091</v>
      </c>
    </row>
    <row r="2272" spans="5:5" x14ac:dyDescent="0.2">
      <c r="E2272">
        <v>2092</v>
      </c>
    </row>
    <row r="2273" spans="5:5" x14ac:dyDescent="0.2">
      <c r="E2273">
        <v>2093</v>
      </c>
    </row>
    <row r="2274" spans="5:5" x14ac:dyDescent="0.2">
      <c r="E2274">
        <v>2094</v>
      </c>
    </row>
    <row r="2275" spans="5:5" x14ac:dyDescent="0.2">
      <c r="E2275">
        <v>2095</v>
      </c>
    </row>
    <row r="2276" spans="5:5" x14ac:dyDescent="0.2">
      <c r="E2276">
        <v>2096</v>
      </c>
    </row>
    <row r="2277" spans="5:5" x14ac:dyDescent="0.2">
      <c r="E2277">
        <v>2097</v>
      </c>
    </row>
    <row r="2278" spans="5:5" x14ac:dyDescent="0.2">
      <c r="E2278">
        <v>2098</v>
      </c>
    </row>
    <row r="2279" spans="5:5" x14ac:dyDescent="0.2">
      <c r="E2279">
        <v>2099</v>
      </c>
    </row>
    <row r="2280" spans="5:5" x14ac:dyDescent="0.2">
      <c r="E2280">
        <v>2100</v>
      </c>
    </row>
    <row r="2281" spans="5:5" x14ac:dyDescent="0.2">
      <c r="E2281">
        <v>2101</v>
      </c>
    </row>
    <row r="2282" spans="5:5" x14ac:dyDescent="0.2">
      <c r="E2282">
        <v>2102</v>
      </c>
    </row>
    <row r="2283" spans="5:5" x14ac:dyDescent="0.2">
      <c r="E2283">
        <v>2103</v>
      </c>
    </row>
    <row r="2284" spans="5:5" x14ac:dyDescent="0.2">
      <c r="E2284">
        <v>2104</v>
      </c>
    </row>
    <row r="2285" spans="5:5" x14ac:dyDescent="0.2">
      <c r="E2285">
        <v>2105</v>
      </c>
    </row>
    <row r="2286" spans="5:5" x14ac:dyDescent="0.2">
      <c r="E2286">
        <v>2106</v>
      </c>
    </row>
    <row r="2287" spans="5:5" x14ac:dyDescent="0.2">
      <c r="E2287">
        <v>2107</v>
      </c>
    </row>
    <row r="2288" spans="5:5" x14ac:dyDescent="0.2">
      <c r="E2288">
        <v>2108</v>
      </c>
    </row>
    <row r="2289" spans="5:5" x14ac:dyDescent="0.2">
      <c r="E2289">
        <v>2109</v>
      </c>
    </row>
    <row r="2290" spans="5:5" x14ac:dyDescent="0.2">
      <c r="E2290">
        <v>2110</v>
      </c>
    </row>
    <row r="2291" spans="5:5" x14ac:dyDescent="0.2">
      <c r="E2291">
        <v>2111</v>
      </c>
    </row>
    <row r="2292" spans="5:5" x14ac:dyDescent="0.2">
      <c r="E2292">
        <v>2112</v>
      </c>
    </row>
    <row r="2293" spans="5:5" x14ac:dyDescent="0.2">
      <c r="E2293">
        <v>2113</v>
      </c>
    </row>
    <row r="2294" spans="5:5" x14ac:dyDescent="0.2">
      <c r="E2294">
        <v>2114</v>
      </c>
    </row>
    <row r="2295" spans="5:5" x14ac:dyDescent="0.2">
      <c r="E2295">
        <v>2115</v>
      </c>
    </row>
    <row r="2296" spans="5:5" x14ac:dyDescent="0.2">
      <c r="E2296">
        <v>2116</v>
      </c>
    </row>
    <row r="2297" spans="5:5" x14ac:dyDescent="0.2">
      <c r="E2297">
        <v>2117</v>
      </c>
    </row>
    <row r="2298" spans="5:5" x14ac:dyDescent="0.2">
      <c r="E2298">
        <v>2118</v>
      </c>
    </row>
    <row r="2299" spans="5:5" x14ac:dyDescent="0.2">
      <c r="E2299">
        <v>2119</v>
      </c>
    </row>
    <row r="2300" spans="5:5" x14ac:dyDescent="0.2">
      <c r="E2300">
        <v>2120</v>
      </c>
    </row>
    <row r="2301" spans="5:5" x14ac:dyDescent="0.2">
      <c r="E2301">
        <v>2121</v>
      </c>
    </row>
    <row r="2302" spans="5:5" x14ac:dyDescent="0.2">
      <c r="E2302">
        <v>2122</v>
      </c>
    </row>
    <row r="2303" spans="5:5" x14ac:dyDescent="0.2">
      <c r="E2303">
        <v>2123</v>
      </c>
    </row>
    <row r="2304" spans="5:5" x14ac:dyDescent="0.2">
      <c r="E2304">
        <v>2124</v>
      </c>
    </row>
    <row r="2305" spans="5:5" x14ac:dyDescent="0.2">
      <c r="E2305">
        <v>2125</v>
      </c>
    </row>
    <row r="2306" spans="5:5" x14ac:dyDescent="0.2">
      <c r="E2306">
        <v>2126</v>
      </c>
    </row>
    <row r="2307" spans="5:5" x14ac:dyDescent="0.2">
      <c r="E2307">
        <v>2127</v>
      </c>
    </row>
    <row r="2308" spans="5:5" x14ac:dyDescent="0.2">
      <c r="E2308">
        <v>2128</v>
      </c>
    </row>
    <row r="2309" spans="5:5" x14ac:dyDescent="0.2">
      <c r="E2309">
        <v>2129</v>
      </c>
    </row>
    <row r="2310" spans="5:5" x14ac:dyDescent="0.2">
      <c r="E2310">
        <v>2130</v>
      </c>
    </row>
    <row r="2311" spans="5:5" x14ac:dyDescent="0.2">
      <c r="E2311">
        <v>2131</v>
      </c>
    </row>
    <row r="2312" spans="5:5" x14ac:dyDescent="0.2">
      <c r="E2312">
        <v>2132</v>
      </c>
    </row>
    <row r="2313" spans="5:5" x14ac:dyDescent="0.2">
      <c r="E2313">
        <v>2133</v>
      </c>
    </row>
    <row r="2314" spans="5:5" x14ac:dyDescent="0.2">
      <c r="E2314">
        <v>2134</v>
      </c>
    </row>
    <row r="2315" spans="5:5" x14ac:dyDescent="0.2">
      <c r="E2315">
        <v>2135</v>
      </c>
    </row>
    <row r="2316" spans="5:5" x14ac:dyDescent="0.2">
      <c r="E2316">
        <v>2136</v>
      </c>
    </row>
    <row r="2317" spans="5:5" x14ac:dyDescent="0.2">
      <c r="E2317">
        <v>2137</v>
      </c>
    </row>
    <row r="2318" spans="5:5" x14ac:dyDescent="0.2">
      <c r="E2318">
        <v>2138</v>
      </c>
    </row>
    <row r="2319" spans="5:5" x14ac:dyDescent="0.2">
      <c r="E2319">
        <v>2139</v>
      </c>
    </row>
    <row r="2320" spans="5:5" x14ac:dyDescent="0.2">
      <c r="E2320">
        <v>2140</v>
      </c>
    </row>
    <row r="2321" spans="5:5" x14ac:dyDescent="0.2">
      <c r="E2321">
        <v>2141</v>
      </c>
    </row>
    <row r="2322" spans="5:5" x14ac:dyDescent="0.2">
      <c r="E2322">
        <v>2142</v>
      </c>
    </row>
    <row r="2323" spans="5:5" x14ac:dyDescent="0.2">
      <c r="E2323">
        <v>2143</v>
      </c>
    </row>
    <row r="2324" spans="5:5" x14ac:dyDescent="0.2">
      <c r="E2324">
        <v>2144</v>
      </c>
    </row>
    <row r="2325" spans="5:5" x14ac:dyDescent="0.2">
      <c r="E2325">
        <v>2145</v>
      </c>
    </row>
    <row r="2326" spans="5:5" x14ac:dyDescent="0.2">
      <c r="E2326">
        <v>2146</v>
      </c>
    </row>
    <row r="2327" spans="5:5" x14ac:dyDescent="0.2">
      <c r="E2327">
        <v>2147</v>
      </c>
    </row>
    <row r="2328" spans="5:5" x14ac:dyDescent="0.2">
      <c r="E2328">
        <v>2148</v>
      </c>
    </row>
    <row r="2329" spans="5:5" x14ac:dyDescent="0.2">
      <c r="E2329">
        <v>2149</v>
      </c>
    </row>
    <row r="2330" spans="5:5" x14ac:dyDescent="0.2">
      <c r="E2330">
        <v>2150</v>
      </c>
    </row>
    <row r="2331" spans="5:5" x14ac:dyDescent="0.2">
      <c r="E2331">
        <v>2151</v>
      </c>
    </row>
    <row r="2332" spans="5:5" x14ac:dyDescent="0.2">
      <c r="E2332">
        <v>2152</v>
      </c>
    </row>
    <row r="2333" spans="5:5" x14ac:dyDescent="0.2">
      <c r="E2333">
        <v>2153</v>
      </c>
    </row>
    <row r="2334" spans="5:5" x14ac:dyDescent="0.2">
      <c r="E2334">
        <v>2154</v>
      </c>
    </row>
    <row r="2335" spans="5:5" x14ac:dyDescent="0.2">
      <c r="E2335">
        <v>2155</v>
      </c>
    </row>
    <row r="2336" spans="5:5" x14ac:dyDescent="0.2">
      <c r="E2336">
        <v>2156</v>
      </c>
    </row>
    <row r="2337" spans="5:5" x14ac:dyDescent="0.2">
      <c r="E2337">
        <v>2157</v>
      </c>
    </row>
    <row r="2338" spans="5:5" x14ac:dyDescent="0.2">
      <c r="E2338">
        <v>2158</v>
      </c>
    </row>
    <row r="2339" spans="5:5" x14ac:dyDescent="0.2">
      <c r="E2339">
        <v>2159</v>
      </c>
    </row>
    <row r="2340" spans="5:5" x14ac:dyDescent="0.2">
      <c r="E2340">
        <v>2160</v>
      </c>
    </row>
    <row r="2341" spans="5:5" x14ac:dyDescent="0.2">
      <c r="E2341">
        <v>2161</v>
      </c>
    </row>
    <row r="2342" spans="5:5" x14ac:dyDescent="0.2">
      <c r="E2342">
        <v>2162</v>
      </c>
    </row>
    <row r="2343" spans="5:5" x14ac:dyDescent="0.2">
      <c r="E2343">
        <v>2163</v>
      </c>
    </row>
    <row r="2344" spans="5:5" x14ac:dyDescent="0.2">
      <c r="E2344">
        <v>2164</v>
      </c>
    </row>
    <row r="2345" spans="5:5" x14ac:dyDescent="0.2">
      <c r="E2345">
        <v>2165</v>
      </c>
    </row>
    <row r="2346" spans="5:5" x14ac:dyDescent="0.2">
      <c r="E2346">
        <v>2166</v>
      </c>
    </row>
    <row r="2347" spans="5:5" x14ac:dyDescent="0.2">
      <c r="E2347">
        <v>2167</v>
      </c>
    </row>
    <row r="2348" spans="5:5" x14ac:dyDescent="0.2">
      <c r="E2348">
        <v>2168</v>
      </c>
    </row>
    <row r="2349" spans="5:5" x14ac:dyDescent="0.2">
      <c r="E2349">
        <v>2169</v>
      </c>
    </row>
    <row r="2350" spans="5:5" x14ac:dyDescent="0.2">
      <c r="E2350">
        <v>2170</v>
      </c>
    </row>
    <row r="2351" spans="5:5" x14ac:dyDescent="0.2">
      <c r="E2351">
        <v>2171</v>
      </c>
    </row>
    <row r="2352" spans="5:5" x14ac:dyDescent="0.2">
      <c r="E2352">
        <v>2172</v>
      </c>
    </row>
    <row r="2353" spans="5:5" x14ac:dyDescent="0.2">
      <c r="E2353">
        <v>2173</v>
      </c>
    </row>
    <row r="2354" spans="5:5" x14ac:dyDescent="0.2">
      <c r="E2354">
        <v>2174</v>
      </c>
    </row>
    <row r="2355" spans="5:5" x14ac:dyDescent="0.2">
      <c r="E2355">
        <v>2175</v>
      </c>
    </row>
    <row r="2356" spans="5:5" x14ac:dyDescent="0.2">
      <c r="E2356">
        <v>2176</v>
      </c>
    </row>
    <row r="2357" spans="5:5" x14ac:dyDescent="0.2">
      <c r="E2357">
        <v>2177</v>
      </c>
    </row>
    <row r="2358" spans="5:5" x14ac:dyDescent="0.2">
      <c r="E2358">
        <v>2178</v>
      </c>
    </row>
    <row r="2359" spans="5:5" x14ac:dyDescent="0.2">
      <c r="E2359">
        <v>2179</v>
      </c>
    </row>
    <row r="2360" spans="5:5" x14ac:dyDescent="0.2">
      <c r="E2360">
        <v>2180</v>
      </c>
    </row>
    <row r="2361" spans="5:5" x14ac:dyDescent="0.2">
      <c r="E2361">
        <v>2181</v>
      </c>
    </row>
    <row r="2362" spans="5:5" x14ac:dyDescent="0.2">
      <c r="E2362">
        <v>2182</v>
      </c>
    </row>
    <row r="2363" spans="5:5" x14ac:dyDescent="0.2">
      <c r="E2363">
        <v>2183</v>
      </c>
    </row>
    <row r="2364" spans="5:5" x14ac:dyDescent="0.2">
      <c r="E2364">
        <v>2184</v>
      </c>
    </row>
    <row r="2365" spans="5:5" x14ac:dyDescent="0.2">
      <c r="E2365">
        <v>2185</v>
      </c>
    </row>
    <row r="2366" spans="5:5" x14ac:dyDescent="0.2">
      <c r="E2366">
        <v>2186</v>
      </c>
    </row>
    <row r="2367" spans="5:5" x14ac:dyDescent="0.2">
      <c r="E2367">
        <v>2187</v>
      </c>
    </row>
    <row r="2368" spans="5:5" x14ac:dyDescent="0.2">
      <c r="E2368">
        <v>2188</v>
      </c>
    </row>
    <row r="2369" spans="5:5" x14ac:dyDescent="0.2">
      <c r="E2369">
        <v>2189</v>
      </c>
    </row>
    <row r="2370" spans="5:5" x14ac:dyDescent="0.2">
      <c r="E2370">
        <v>2190</v>
      </c>
    </row>
    <row r="2371" spans="5:5" x14ac:dyDescent="0.2">
      <c r="E2371">
        <v>2191</v>
      </c>
    </row>
    <row r="2372" spans="5:5" x14ac:dyDescent="0.2">
      <c r="E2372">
        <v>2192</v>
      </c>
    </row>
    <row r="2373" spans="5:5" x14ac:dyDescent="0.2">
      <c r="E2373">
        <v>2193</v>
      </c>
    </row>
    <row r="2374" spans="5:5" x14ac:dyDescent="0.2">
      <c r="E2374">
        <v>2194</v>
      </c>
    </row>
    <row r="2375" spans="5:5" x14ac:dyDescent="0.2">
      <c r="E2375">
        <v>2195</v>
      </c>
    </row>
    <row r="2376" spans="5:5" x14ac:dyDescent="0.2">
      <c r="E2376">
        <v>2196</v>
      </c>
    </row>
    <row r="2377" spans="5:5" x14ac:dyDescent="0.2">
      <c r="E2377">
        <v>2197</v>
      </c>
    </row>
    <row r="2378" spans="5:5" x14ac:dyDescent="0.2">
      <c r="E2378">
        <v>2198</v>
      </c>
    </row>
    <row r="2379" spans="5:5" x14ac:dyDescent="0.2">
      <c r="E2379">
        <v>2199</v>
      </c>
    </row>
    <row r="2380" spans="5:5" x14ac:dyDescent="0.2">
      <c r="E2380">
        <v>2200</v>
      </c>
    </row>
    <row r="2381" spans="5:5" x14ac:dyDescent="0.2">
      <c r="E2381">
        <v>2201</v>
      </c>
    </row>
    <row r="2382" spans="5:5" x14ac:dyDescent="0.2">
      <c r="E2382">
        <v>2202</v>
      </c>
    </row>
    <row r="2383" spans="5:5" x14ac:dyDescent="0.2">
      <c r="E2383">
        <v>2203</v>
      </c>
    </row>
    <row r="2384" spans="5:5" x14ac:dyDescent="0.2">
      <c r="E2384">
        <v>2204</v>
      </c>
    </row>
    <row r="2385" spans="5:5" x14ac:dyDescent="0.2">
      <c r="E2385">
        <v>2205</v>
      </c>
    </row>
    <row r="2386" spans="5:5" x14ac:dyDescent="0.2">
      <c r="E2386">
        <v>2206</v>
      </c>
    </row>
    <row r="2387" spans="5:5" x14ac:dyDescent="0.2">
      <c r="E2387">
        <v>2207</v>
      </c>
    </row>
    <row r="2388" spans="5:5" x14ac:dyDescent="0.2">
      <c r="E2388">
        <v>2208</v>
      </c>
    </row>
    <row r="2389" spans="5:5" x14ac:dyDescent="0.2">
      <c r="E2389">
        <v>2209</v>
      </c>
    </row>
    <row r="2390" spans="5:5" x14ac:dyDescent="0.2">
      <c r="E2390">
        <v>2210</v>
      </c>
    </row>
    <row r="2391" spans="5:5" x14ac:dyDescent="0.2">
      <c r="E2391">
        <v>2211</v>
      </c>
    </row>
    <row r="2392" spans="5:5" x14ac:dyDescent="0.2">
      <c r="E2392">
        <v>2212</v>
      </c>
    </row>
    <row r="2393" spans="5:5" x14ac:dyDescent="0.2">
      <c r="E2393">
        <v>2213</v>
      </c>
    </row>
    <row r="2394" spans="5:5" x14ac:dyDescent="0.2">
      <c r="E2394">
        <v>2214</v>
      </c>
    </row>
    <row r="2395" spans="5:5" x14ac:dyDescent="0.2">
      <c r="E2395">
        <v>2215</v>
      </c>
    </row>
    <row r="2396" spans="5:5" x14ac:dyDescent="0.2">
      <c r="E2396">
        <v>2216</v>
      </c>
    </row>
    <row r="2397" spans="5:5" x14ac:dyDescent="0.2">
      <c r="E2397">
        <v>2217</v>
      </c>
    </row>
    <row r="2398" spans="5:5" x14ac:dyDescent="0.2">
      <c r="E2398">
        <v>2218</v>
      </c>
    </row>
    <row r="2399" spans="5:5" x14ac:dyDescent="0.2">
      <c r="E2399">
        <v>2219</v>
      </c>
    </row>
    <row r="2400" spans="5:5" x14ac:dyDescent="0.2">
      <c r="E2400">
        <v>2220</v>
      </c>
    </row>
    <row r="2401" spans="5:5" x14ac:dyDescent="0.2">
      <c r="E2401">
        <v>2221</v>
      </c>
    </row>
    <row r="2402" spans="5:5" x14ac:dyDescent="0.2">
      <c r="E2402">
        <v>2222</v>
      </c>
    </row>
    <row r="2403" spans="5:5" x14ac:dyDescent="0.2">
      <c r="E2403">
        <v>2223</v>
      </c>
    </row>
    <row r="2404" spans="5:5" x14ac:dyDescent="0.2">
      <c r="E2404">
        <v>2224</v>
      </c>
    </row>
    <row r="2405" spans="5:5" x14ac:dyDescent="0.2">
      <c r="E2405">
        <v>2225</v>
      </c>
    </row>
    <row r="2406" spans="5:5" x14ac:dyDescent="0.2">
      <c r="E2406">
        <v>2226</v>
      </c>
    </row>
    <row r="2407" spans="5:5" x14ac:dyDescent="0.2">
      <c r="E2407">
        <v>2227</v>
      </c>
    </row>
    <row r="2408" spans="5:5" x14ac:dyDescent="0.2">
      <c r="E2408">
        <v>2228</v>
      </c>
    </row>
    <row r="2409" spans="5:5" x14ac:dyDescent="0.2">
      <c r="E2409">
        <v>2229</v>
      </c>
    </row>
    <row r="2410" spans="5:5" x14ac:dyDescent="0.2">
      <c r="E2410">
        <v>2230</v>
      </c>
    </row>
    <row r="2411" spans="5:5" x14ac:dyDescent="0.2">
      <c r="E2411">
        <v>2231</v>
      </c>
    </row>
    <row r="2412" spans="5:5" x14ac:dyDescent="0.2">
      <c r="E2412">
        <v>2232</v>
      </c>
    </row>
    <row r="2413" spans="5:5" x14ac:dyDescent="0.2">
      <c r="E2413">
        <v>2233</v>
      </c>
    </row>
    <row r="2414" spans="5:5" x14ac:dyDescent="0.2">
      <c r="E2414">
        <v>2234</v>
      </c>
    </row>
    <row r="2415" spans="5:5" x14ac:dyDescent="0.2">
      <c r="E2415">
        <v>2235</v>
      </c>
    </row>
    <row r="2416" spans="5:5" x14ac:dyDescent="0.2">
      <c r="E2416">
        <v>2236</v>
      </c>
    </row>
    <row r="2417" spans="5:5" x14ac:dyDescent="0.2">
      <c r="E2417">
        <v>2237</v>
      </c>
    </row>
    <row r="2418" spans="5:5" x14ac:dyDescent="0.2">
      <c r="E2418">
        <v>2238</v>
      </c>
    </row>
    <row r="2419" spans="5:5" x14ac:dyDescent="0.2">
      <c r="E2419">
        <v>2239</v>
      </c>
    </row>
    <row r="2420" spans="5:5" x14ac:dyDescent="0.2">
      <c r="E2420">
        <v>2240</v>
      </c>
    </row>
    <row r="2421" spans="5:5" x14ac:dyDescent="0.2">
      <c r="E2421">
        <v>2241</v>
      </c>
    </row>
    <row r="2422" spans="5:5" x14ac:dyDescent="0.2">
      <c r="E2422">
        <v>2242</v>
      </c>
    </row>
    <row r="2423" spans="5:5" x14ac:dyDescent="0.2">
      <c r="E2423">
        <v>2243</v>
      </c>
    </row>
    <row r="2424" spans="5:5" x14ac:dyDescent="0.2">
      <c r="E2424">
        <v>2244</v>
      </c>
    </row>
    <row r="2425" spans="5:5" x14ac:dyDescent="0.2">
      <c r="E2425">
        <v>2245</v>
      </c>
    </row>
    <row r="2426" spans="5:5" x14ac:dyDescent="0.2">
      <c r="E2426">
        <v>2246</v>
      </c>
    </row>
    <row r="2427" spans="5:5" x14ac:dyDescent="0.2">
      <c r="E2427">
        <v>2247</v>
      </c>
    </row>
    <row r="2428" spans="5:5" x14ac:dyDescent="0.2">
      <c r="E2428">
        <v>2248</v>
      </c>
    </row>
    <row r="2429" spans="5:5" x14ac:dyDescent="0.2">
      <c r="E2429">
        <v>2249</v>
      </c>
    </row>
    <row r="2430" spans="5:5" x14ac:dyDescent="0.2">
      <c r="E2430">
        <v>2250</v>
      </c>
    </row>
    <row r="2431" spans="5:5" x14ac:dyDescent="0.2">
      <c r="E2431">
        <v>2251</v>
      </c>
    </row>
    <row r="2432" spans="5:5" x14ac:dyDescent="0.2">
      <c r="E2432">
        <v>2252</v>
      </c>
    </row>
    <row r="2433" spans="5:5" x14ac:dyDescent="0.2">
      <c r="E2433">
        <v>2253</v>
      </c>
    </row>
    <row r="2434" spans="5:5" x14ac:dyDescent="0.2">
      <c r="E2434">
        <v>2254</v>
      </c>
    </row>
    <row r="2435" spans="5:5" x14ac:dyDescent="0.2">
      <c r="E2435">
        <v>2255</v>
      </c>
    </row>
    <row r="2436" spans="5:5" x14ac:dyDescent="0.2">
      <c r="E2436">
        <v>2256</v>
      </c>
    </row>
    <row r="2437" spans="5:5" x14ac:dyDescent="0.2">
      <c r="E2437">
        <v>2257</v>
      </c>
    </row>
    <row r="2438" spans="5:5" x14ac:dyDescent="0.2">
      <c r="E2438">
        <v>2258</v>
      </c>
    </row>
    <row r="2439" spans="5:5" x14ac:dyDescent="0.2">
      <c r="E2439">
        <v>2259</v>
      </c>
    </row>
    <row r="2440" spans="5:5" x14ac:dyDescent="0.2">
      <c r="E2440">
        <v>2260</v>
      </c>
    </row>
    <row r="2441" spans="5:5" x14ac:dyDescent="0.2">
      <c r="E2441">
        <v>2261</v>
      </c>
    </row>
    <row r="2442" spans="5:5" x14ac:dyDescent="0.2">
      <c r="E2442">
        <v>2262</v>
      </c>
    </row>
    <row r="2443" spans="5:5" x14ac:dyDescent="0.2">
      <c r="E2443">
        <v>2263</v>
      </c>
    </row>
    <row r="2444" spans="5:5" x14ac:dyDescent="0.2">
      <c r="E2444">
        <v>2264</v>
      </c>
    </row>
    <row r="2445" spans="5:5" x14ac:dyDescent="0.2">
      <c r="E2445">
        <v>2265</v>
      </c>
    </row>
    <row r="2446" spans="5:5" x14ac:dyDescent="0.2">
      <c r="E2446">
        <v>2266</v>
      </c>
    </row>
    <row r="2447" spans="5:5" x14ac:dyDescent="0.2">
      <c r="E2447">
        <v>2267</v>
      </c>
    </row>
    <row r="2448" spans="5:5" x14ac:dyDescent="0.2">
      <c r="E2448">
        <v>2268</v>
      </c>
    </row>
    <row r="2449" spans="5:5" x14ac:dyDescent="0.2">
      <c r="E2449">
        <v>2269</v>
      </c>
    </row>
    <row r="2450" spans="5:5" x14ac:dyDescent="0.2">
      <c r="E2450">
        <v>2270</v>
      </c>
    </row>
    <row r="2451" spans="5:5" x14ac:dyDescent="0.2">
      <c r="E2451">
        <v>2271</v>
      </c>
    </row>
    <row r="2452" spans="5:5" x14ac:dyDescent="0.2">
      <c r="E2452">
        <v>2272</v>
      </c>
    </row>
    <row r="2453" spans="5:5" x14ac:dyDescent="0.2">
      <c r="E2453">
        <v>2273</v>
      </c>
    </row>
    <row r="2454" spans="5:5" x14ac:dyDescent="0.2">
      <c r="E2454">
        <v>2274</v>
      </c>
    </row>
    <row r="2455" spans="5:5" x14ac:dyDescent="0.2">
      <c r="E2455">
        <v>2275</v>
      </c>
    </row>
    <row r="2456" spans="5:5" x14ac:dyDescent="0.2">
      <c r="E2456">
        <v>2276</v>
      </c>
    </row>
    <row r="2457" spans="5:5" x14ac:dyDescent="0.2">
      <c r="E2457">
        <v>2277</v>
      </c>
    </row>
    <row r="2458" spans="5:5" x14ac:dyDescent="0.2">
      <c r="E2458">
        <v>2278</v>
      </c>
    </row>
    <row r="2459" spans="5:5" x14ac:dyDescent="0.2">
      <c r="E2459">
        <v>2279</v>
      </c>
    </row>
    <row r="2460" spans="5:5" x14ac:dyDescent="0.2">
      <c r="E2460">
        <v>2280</v>
      </c>
    </row>
    <row r="2461" spans="5:5" x14ac:dyDescent="0.2">
      <c r="E2461">
        <v>2281</v>
      </c>
    </row>
    <row r="2462" spans="5:5" x14ac:dyDescent="0.2">
      <c r="E2462">
        <v>2282</v>
      </c>
    </row>
    <row r="2463" spans="5:5" x14ac:dyDescent="0.2">
      <c r="E2463">
        <v>2283</v>
      </c>
    </row>
    <row r="2464" spans="5:5" x14ac:dyDescent="0.2">
      <c r="E2464">
        <v>2284</v>
      </c>
    </row>
    <row r="2465" spans="5:5" x14ac:dyDescent="0.2">
      <c r="E2465">
        <v>2285</v>
      </c>
    </row>
    <row r="2466" spans="5:5" x14ac:dyDescent="0.2">
      <c r="E2466">
        <v>2286</v>
      </c>
    </row>
    <row r="2467" spans="5:5" x14ac:dyDescent="0.2">
      <c r="E2467">
        <v>2287</v>
      </c>
    </row>
    <row r="2468" spans="5:5" x14ac:dyDescent="0.2">
      <c r="E2468">
        <v>2288</v>
      </c>
    </row>
    <row r="2469" spans="5:5" x14ac:dyDescent="0.2">
      <c r="E2469">
        <v>2289</v>
      </c>
    </row>
    <row r="2470" spans="5:5" x14ac:dyDescent="0.2">
      <c r="E2470">
        <v>2290</v>
      </c>
    </row>
    <row r="2471" spans="5:5" x14ac:dyDescent="0.2">
      <c r="E2471">
        <v>2291</v>
      </c>
    </row>
    <row r="2472" spans="5:5" x14ac:dyDescent="0.2">
      <c r="E2472">
        <v>2292</v>
      </c>
    </row>
    <row r="2473" spans="5:5" x14ac:dyDescent="0.2">
      <c r="E2473">
        <v>2293</v>
      </c>
    </row>
    <row r="2474" spans="5:5" x14ac:dyDescent="0.2">
      <c r="E2474">
        <v>2294</v>
      </c>
    </row>
    <row r="2475" spans="5:5" x14ac:dyDescent="0.2">
      <c r="E2475">
        <v>2295</v>
      </c>
    </row>
    <row r="2476" spans="5:5" x14ac:dyDescent="0.2">
      <c r="E2476">
        <v>2296</v>
      </c>
    </row>
    <row r="2477" spans="5:5" x14ac:dyDescent="0.2">
      <c r="E2477">
        <v>2297</v>
      </c>
    </row>
    <row r="2478" spans="5:5" x14ac:dyDescent="0.2">
      <c r="E2478">
        <v>2298</v>
      </c>
    </row>
    <row r="2479" spans="5:5" x14ac:dyDescent="0.2">
      <c r="E2479">
        <v>2299</v>
      </c>
    </row>
    <row r="2480" spans="5:5" x14ac:dyDescent="0.2">
      <c r="E2480">
        <v>2300</v>
      </c>
    </row>
    <row r="2481" spans="5:5" x14ac:dyDescent="0.2">
      <c r="E2481">
        <v>2301</v>
      </c>
    </row>
    <row r="2482" spans="5:5" x14ac:dyDescent="0.2">
      <c r="E2482">
        <v>2302</v>
      </c>
    </row>
    <row r="2483" spans="5:5" x14ac:dyDescent="0.2">
      <c r="E2483">
        <v>2303</v>
      </c>
    </row>
    <row r="2484" spans="5:5" x14ac:dyDescent="0.2">
      <c r="E2484">
        <v>2304</v>
      </c>
    </row>
    <row r="2485" spans="5:5" x14ac:dyDescent="0.2">
      <c r="E2485">
        <v>2305</v>
      </c>
    </row>
    <row r="2486" spans="5:5" x14ac:dyDescent="0.2">
      <c r="E2486">
        <v>2306</v>
      </c>
    </row>
    <row r="2487" spans="5:5" x14ac:dyDescent="0.2">
      <c r="E2487">
        <v>2307</v>
      </c>
    </row>
    <row r="2488" spans="5:5" x14ac:dyDescent="0.2">
      <c r="E2488">
        <v>2308</v>
      </c>
    </row>
    <row r="2489" spans="5:5" x14ac:dyDescent="0.2">
      <c r="E2489">
        <v>2309</v>
      </c>
    </row>
    <row r="2490" spans="5:5" x14ac:dyDescent="0.2">
      <c r="E2490">
        <v>2310</v>
      </c>
    </row>
    <row r="2491" spans="5:5" x14ac:dyDescent="0.2">
      <c r="E2491">
        <v>2311</v>
      </c>
    </row>
    <row r="2492" spans="5:5" x14ac:dyDescent="0.2">
      <c r="E2492">
        <v>2312</v>
      </c>
    </row>
    <row r="2493" spans="5:5" x14ac:dyDescent="0.2">
      <c r="E2493">
        <v>2313</v>
      </c>
    </row>
    <row r="2494" spans="5:5" x14ac:dyDescent="0.2">
      <c r="E2494">
        <v>2314</v>
      </c>
    </row>
    <row r="2495" spans="5:5" x14ac:dyDescent="0.2">
      <c r="E2495">
        <v>2315</v>
      </c>
    </row>
    <row r="2496" spans="5:5" x14ac:dyDescent="0.2">
      <c r="E2496">
        <v>2316</v>
      </c>
    </row>
    <row r="2497" spans="5:5" x14ac:dyDescent="0.2">
      <c r="E2497">
        <v>2317</v>
      </c>
    </row>
    <row r="2498" spans="5:5" x14ac:dyDescent="0.2">
      <c r="E2498">
        <v>2318</v>
      </c>
    </row>
    <row r="2499" spans="5:5" x14ac:dyDescent="0.2">
      <c r="E2499">
        <v>2319</v>
      </c>
    </row>
    <row r="2500" spans="5:5" x14ac:dyDescent="0.2">
      <c r="E2500">
        <v>2320</v>
      </c>
    </row>
    <row r="2501" spans="5:5" x14ac:dyDescent="0.2">
      <c r="E2501">
        <v>2321</v>
      </c>
    </row>
    <row r="2502" spans="5:5" x14ac:dyDescent="0.2">
      <c r="E2502">
        <v>2322</v>
      </c>
    </row>
    <row r="2503" spans="5:5" x14ac:dyDescent="0.2">
      <c r="E2503">
        <v>2323</v>
      </c>
    </row>
    <row r="2504" spans="5:5" x14ac:dyDescent="0.2">
      <c r="E2504">
        <v>2324</v>
      </c>
    </row>
    <row r="2505" spans="5:5" x14ac:dyDescent="0.2">
      <c r="E2505">
        <v>2325</v>
      </c>
    </row>
    <row r="2506" spans="5:5" x14ac:dyDescent="0.2">
      <c r="E2506">
        <v>2326</v>
      </c>
    </row>
    <row r="2507" spans="5:5" x14ac:dyDescent="0.2">
      <c r="E2507">
        <v>2327</v>
      </c>
    </row>
    <row r="2508" spans="5:5" x14ac:dyDescent="0.2">
      <c r="E2508">
        <v>2328</v>
      </c>
    </row>
    <row r="2509" spans="5:5" x14ac:dyDescent="0.2">
      <c r="E2509">
        <v>2329</v>
      </c>
    </row>
    <row r="2510" spans="5:5" x14ac:dyDescent="0.2">
      <c r="E2510">
        <v>2330</v>
      </c>
    </row>
    <row r="2511" spans="5:5" x14ac:dyDescent="0.2">
      <c r="E2511">
        <v>2331</v>
      </c>
    </row>
    <row r="2512" spans="5:5" x14ac:dyDescent="0.2">
      <c r="E2512">
        <v>2332</v>
      </c>
    </row>
    <row r="2513" spans="5:5" x14ac:dyDescent="0.2">
      <c r="E2513">
        <v>2333</v>
      </c>
    </row>
    <row r="2514" spans="5:5" x14ac:dyDescent="0.2">
      <c r="E2514">
        <v>2334</v>
      </c>
    </row>
    <row r="2515" spans="5:5" x14ac:dyDescent="0.2">
      <c r="E2515">
        <v>2335</v>
      </c>
    </row>
    <row r="2516" spans="5:5" x14ac:dyDescent="0.2">
      <c r="E2516">
        <v>2336</v>
      </c>
    </row>
    <row r="2517" spans="5:5" x14ac:dyDescent="0.2">
      <c r="E2517">
        <v>2337</v>
      </c>
    </row>
    <row r="2518" spans="5:5" x14ac:dyDescent="0.2">
      <c r="E2518">
        <v>2338</v>
      </c>
    </row>
    <row r="2519" spans="5:5" x14ac:dyDescent="0.2">
      <c r="E2519">
        <v>2339</v>
      </c>
    </row>
    <row r="2520" spans="5:5" x14ac:dyDescent="0.2">
      <c r="E2520">
        <v>2340</v>
      </c>
    </row>
    <row r="2521" spans="5:5" x14ac:dyDescent="0.2">
      <c r="E2521">
        <v>2341</v>
      </c>
    </row>
    <row r="2522" spans="5:5" x14ac:dyDescent="0.2">
      <c r="E2522">
        <v>2342</v>
      </c>
    </row>
    <row r="2523" spans="5:5" x14ac:dyDescent="0.2">
      <c r="E2523">
        <v>2343</v>
      </c>
    </row>
    <row r="2524" spans="5:5" x14ac:dyDescent="0.2">
      <c r="E2524">
        <v>2344</v>
      </c>
    </row>
    <row r="2525" spans="5:5" x14ac:dyDescent="0.2">
      <c r="E2525">
        <v>2345</v>
      </c>
    </row>
    <row r="2526" spans="5:5" x14ac:dyDescent="0.2">
      <c r="E2526">
        <v>2346</v>
      </c>
    </row>
    <row r="2527" spans="5:5" x14ac:dyDescent="0.2">
      <c r="E2527">
        <v>2347</v>
      </c>
    </row>
    <row r="2528" spans="5:5" x14ac:dyDescent="0.2">
      <c r="E2528">
        <v>2348</v>
      </c>
    </row>
    <row r="2529" spans="5:5" x14ac:dyDescent="0.2">
      <c r="E2529">
        <v>2349</v>
      </c>
    </row>
    <row r="2530" spans="5:5" x14ac:dyDescent="0.2">
      <c r="E2530">
        <v>2350</v>
      </c>
    </row>
    <row r="2531" spans="5:5" x14ac:dyDescent="0.2">
      <c r="E2531">
        <v>2351</v>
      </c>
    </row>
    <row r="2532" spans="5:5" x14ac:dyDescent="0.2">
      <c r="E2532">
        <v>2352</v>
      </c>
    </row>
    <row r="2533" spans="5:5" x14ac:dyDescent="0.2">
      <c r="E2533">
        <v>2353</v>
      </c>
    </row>
    <row r="2534" spans="5:5" x14ac:dyDescent="0.2">
      <c r="E2534">
        <v>2354</v>
      </c>
    </row>
    <row r="2535" spans="5:5" x14ac:dyDescent="0.2">
      <c r="E2535">
        <v>2355</v>
      </c>
    </row>
    <row r="2536" spans="5:5" x14ac:dyDescent="0.2">
      <c r="E2536">
        <v>2356</v>
      </c>
    </row>
    <row r="2537" spans="5:5" x14ac:dyDescent="0.2">
      <c r="E2537">
        <v>2357</v>
      </c>
    </row>
    <row r="2538" spans="5:5" x14ac:dyDescent="0.2">
      <c r="E2538">
        <v>2358</v>
      </c>
    </row>
    <row r="2539" spans="5:5" x14ac:dyDescent="0.2">
      <c r="E2539">
        <v>2359</v>
      </c>
    </row>
    <row r="2540" spans="5:5" x14ac:dyDescent="0.2">
      <c r="E2540">
        <v>2360</v>
      </c>
    </row>
    <row r="2541" spans="5:5" x14ac:dyDescent="0.2">
      <c r="E2541">
        <v>2361</v>
      </c>
    </row>
    <row r="2542" spans="5:5" x14ac:dyDescent="0.2">
      <c r="E2542">
        <v>2362</v>
      </c>
    </row>
    <row r="2543" spans="5:5" x14ac:dyDescent="0.2">
      <c r="E2543">
        <v>2363</v>
      </c>
    </row>
    <row r="2544" spans="5:5" x14ac:dyDescent="0.2">
      <c r="E2544">
        <v>2364</v>
      </c>
    </row>
    <row r="2545" spans="5:5" x14ac:dyDescent="0.2">
      <c r="E2545">
        <v>2365</v>
      </c>
    </row>
    <row r="2546" spans="5:5" x14ac:dyDescent="0.2">
      <c r="E2546">
        <v>2366</v>
      </c>
    </row>
    <row r="2547" spans="5:5" x14ac:dyDescent="0.2">
      <c r="E2547">
        <v>2367</v>
      </c>
    </row>
    <row r="2548" spans="5:5" x14ac:dyDescent="0.2">
      <c r="E2548">
        <v>2368</v>
      </c>
    </row>
    <row r="2549" spans="5:5" x14ac:dyDescent="0.2">
      <c r="E2549">
        <v>2369</v>
      </c>
    </row>
    <row r="2550" spans="5:5" x14ac:dyDescent="0.2">
      <c r="E2550">
        <v>2370</v>
      </c>
    </row>
    <row r="2551" spans="5:5" x14ac:dyDescent="0.2">
      <c r="E2551">
        <v>2371</v>
      </c>
    </row>
    <row r="2552" spans="5:5" x14ac:dyDescent="0.2">
      <c r="E2552">
        <v>2372</v>
      </c>
    </row>
    <row r="2553" spans="5:5" x14ac:dyDescent="0.2">
      <c r="E2553">
        <v>2373</v>
      </c>
    </row>
    <row r="2554" spans="5:5" x14ac:dyDescent="0.2">
      <c r="E2554">
        <v>2374</v>
      </c>
    </row>
    <row r="2555" spans="5:5" x14ac:dyDescent="0.2">
      <c r="E2555">
        <v>2375</v>
      </c>
    </row>
    <row r="2556" spans="5:5" x14ac:dyDescent="0.2">
      <c r="E2556">
        <v>2376</v>
      </c>
    </row>
    <row r="2557" spans="5:5" x14ac:dyDescent="0.2">
      <c r="E2557">
        <v>2377</v>
      </c>
    </row>
    <row r="2558" spans="5:5" x14ac:dyDescent="0.2">
      <c r="E2558">
        <v>2378</v>
      </c>
    </row>
    <row r="2559" spans="5:5" x14ac:dyDescent="0.2">
      <c r="E2559">
        <v>2379</v>
      </c>
    </row>
    <row r="2560" spans="5:5" x14ac:dyDescent="0.2">
      <c r="E2560">
        <v>2380</v>
      </c>
    </row>
    <row r="2561" spans="5:5" x14ac:dyDescent="0.2">
      <c r="E2561">
        <v>2381</v>
      </c>
    </row>
    <row r="2562" spans="5:5" x14ac:dyDescent="0.2">
      <c r="E2562">
        <v>2382</v>
      </c>
    </row>
    <row r="2563" spans="5:5" x14ac:dyDescent="0.2">
      <c r="E2563">
        <v>2383</v>
      </c>
    </row>
    <row r="2564" spans="5:5" x14ac:dyDescent="0.2">
      <c r="E2564">
        <v>2384</v>
      </c>
    </row>
    <row r="2565" spans="5:5" x14ac:dyDescent="0.2">
      <c r="E2565">
        <v>2385</v>
      </c>
    </row>
    <row r="2566" spans="5:5" x14ac:dyDescent="0.2">
      <c r="E2566">
        <v>2386</v>
      </c>
    </row>
    <row r="2567" spans="5:5" x14ac:dyDescent="0.2">
      <c r="E2567">
        <v>2387</v>
      </c>
    </row>
    <row r="2568" spans="5:5" x14ac:dyDescent="0.2">
      <c r="E2568">
        <v>2388</v>
      </c>
    </row>
    <row r="2569" spans="5:5" x14ac:dyDescent="0.2">
      <c r="E2569">
        <v>2389</v>
      </c>
    </row>
    <row r="2570" spans="5:5" x14ac:dyDescent="0.2">
      <c r="E2570">
        <v>2390</v>
      </c>
    </row>
    <row r="2571" spans="5:5" x14ac:dyDescent="0.2">
      <c r="E2571">
        <v>2391</v>
      </c>
    </row>
    <row r="2572" spans="5:5" x14ac:dyDescent="0.2">
      <c r="E2572">
        <v>2392</v>
      </c>
    </row>
    <row r="2573" spans="5:5" x14ac:dyDescent="0.2">
      <c r="E2573">
        <v>2393</v>
      </c>
    </row>
    <row r="2574" spans="5:5" x14ac:dyDescent="0.2">
      <c r="E2574">
        <v>2394</v>
      </c>
    </row>
    <row r="2575" spans="5:5" x14ac:dyDescent="0.2">
      <c r="E2575">
        <v>2395</v>
      </c>
    </row>
    <row r="2576" spans="5:5" x14ac:dyDescent="0.2">
      <c r="E2576">
        <v>2396</v>
      </c>
    </row>
    <row r="2577" spans="5:5" x14ac:dyDescent="0.2">
      <c r="E2577">
        <v>2397</v>
      </c>
    </row>
    <row r="2578" spans="5:5" x14ac:dyDescent="0.2">
      <c r="E2578">
        <v>2398</v>
      </c>
    </row>
    <row r="2579" spans="5:5" x14ac:dyDescent="0.2">
      <c r="E2579">
        <v>2399</v>
      </c>
    </row>
    <row r="2580" spans="5:5" x14ac:dyDescent="0.2">
      <c r="E2580">
        <v>2400</v>
      </c>
    </row>
    <row r="2581" spans="5:5" x14ac:dyDescent="0.2">
      <c r="E2581">
        <v>2401</v>
      </c>
    </row>
    <row r="2582" spans="5:5" x14ac:dyDescent="0.2">
      <c r="E2582">
        <v>2402</v>
      </c>
    </row>
    <row r="2583" spans="5:5" x14ac:dyDescent="0.2">
      <c r="E2583">
        <v>2403</v>
      </c>
    </row>
    <row r="2584" spans="5:5" x14ac:dyDescent="0.2">
      <c r="E2584">
        <v>2404</v>
      </c>
    </row>
    <row r="2585" spans="5:5" x14ac:dyDescent="0.2">
      <c r="E2585">
        <v>2405</v>
      </c>
    </row>
    <row r="2586" spans="5:5" x14ac:dyDescent="0.2">
      <c r="E2586">
        <v>2406</v>
      </c>
    </row>
    <row r="2587" spans="5:5" x14ac:dyDescent="0.2">
      <c r="E2587">
        <v>2407</v>
      </c>
    </row>
    <row r="2588" spans="5:5" x14ac:dyDescent="0.2">
      <c r="E2588">
        <v>2408</v>
      </c>
    </row>
    <row r="2589" spans="5:5" x14ac:dyDescent="0.2">
      <c r="E2589">
        <v>2409</v>
      </c>
    </row>
    <row r="2590" spans="5:5" x14ac:dyDescent="0.2">
      <c r="E2590">
        <v>2410</v>
      </c>
    </row>
    <row r="2591" spans="5:5" x14ac:dyDescent="0.2">
      <c r="E2591">
        <v>2411</v>
      </c>
    </row>
    <row r="2592" spans="5:5" x14ac:dyDescent="0.2">
      <c r="E2592">
        <v>2412</v>
      </c>
    </row>
    <row r="2593" spans="5:5" x14ac:dyDescent="0.2">
      <c r="E2593">
        <v>2413</v>
      </c>
    </row>
    <row r="2594" spans="5:5" x14ac:dyDescent="0.2">
      <c r="E2594">
        <v>2414</v>
      </c>
    </row>
    <row r="2595" spans="5:5" x14ac:dyDescent="0.2">
      <c r="E2595">
        <v>2415</v>
      </c>
    </row>
    <row r="2596" spans="5:5" x14ac:dyDescent="0.2">
      <c r="E2596">
        <v>2416</v>
      </c>
    </row>
    <row r="2597" spans="5:5" x14ac:dyDescent="0.2">
      <c r="E2597">
        <v>2417</v>
      </c>
    </row>
    <row r="2598" spans="5:5" x14ac:dyDescent="0.2">
      <c r="E2598">
        <v>2418</v>
      </c>
    </row>
    <row r="2599" spans="5:5" x14ac:dyDescent="0.2">
      <c r="E2599">
        <v>2419</v>
      </c>
    </row>
    <row r="2600" spans="5:5" x14ac:dyDescent="0.2">
      <c r="E2600">
        <v>2420</v>
      </c>
    </row>
    <row r="2601" spans="5:5" x14ac:dyDescent="0.2">
      <c r="E2601">
        <v>2421</v>
      </c>
    </row>
    <row r="2602" spans="5:5" x14ac:dyDescent="0.2">
      <c r="E2602">
        <v>2422</v>
      </c>
    </row>
    <row r="2603" spans="5:5" x14ac:dyDescent="0.2">
      <c r="E2603">
        <v>2423</v>
      </c>
    </row>
    <row r="2604" spans="5:5" x14ac:dyDescent="0.2">
      <c r="E2604">
        <v>2424</v>
      </c>
    </row>
    <row r="2605" spans="5:5" x14ac:dyDescent="0.2">
      <c r="E2605">
        <v>2425</v>
      </c>
    </row>
    <row r="2606" spans="5:5" x14ac:dyDescent="0.2">
      <c r="E2606">
        <v>2426</v>
      </c>
    </row>
    <row r="2607" spans="5:5" x14ac:dyDescent="0.2">
      <c r="E2607">
        <v>2427</v>
      </c>
    </row>
    <row r="2608" spans="5:5" x14ac:dyDescent="0.2">
      <c r="E2608">
        <v>2428</v>
      </c>
    </row>
    <row r="2609" spans="5:5" x14ac:dyDescent="0.2">
      <c r="E2609">
        <v>2429</v>
      </c>
    </row>
    <row r="2610" spans="5:5" x14ac:dyDescent="0.2">
      <c r="E2610">
        <v>2430</v>
      </c>
    </row>
    <row r="2611" spans="5:5" x14ac:dyDescent="0.2">
      <c r="E2611">
        <v>2431</v>
      </c>
    </row>
    <row r="2612" spans="5:5" x14ac:dyDescent="0.2">
      <c r="E2612">
        <v>2432</v>
      </c>
    </row>
    <row r="2613" spans="5:5" x14ac:dyDescent="0.2">
      <c r="E2613">
        <v>2433</v>
      </c>
    </row>
    <row r="2614" spans="5:5" x14ac:dyDescent="0.2">
      <c r="E2614">
        <v>2434</v>
      </c>
    </row>
    <row r="2615" spans="5:5" x14ac:dyDescent="0.2">
      <c r="E2615">
        <v>2435</v>
      </c>
    </row>
    <row r="2616" spans="5:5" x14ac:dyDescent="0.2">
      <c r="E2616">
        <v>2436</v>
      </c>
    </row>
    <row r="2617" spans="5:5" x14ac:dyDescent="0.2">
      <c r="E2617">
        <v>2437</v>
      </c>
    </row>
    <row r="2618" spans="5:5" x14ac:dyDescent="0.2">
      <c r="E2618">
        <v>2438</v>
      </c>
    </row>
    <row r="2619" spans="5:5" x14ac:dyDescent="0.2">
      <c r="E2619">
        <v>2439</v>
      </c>
    </row>
    <row r="2620" spans="5:5" x14ac:dyDescent="0.2">
      <c r="E2620">
        <v>2440</v>
      </c>
    </row>
    <row r="2621" spans="5:5" x14ac:dyDescent="0.2">
      <c r="E2621">
        <v>2441</v>
      </c>
    </row>
    <row r="2622" spans="5:5" x14ac:dyDescent="0.2">
      <c r="E2622">
        <v>2442</v>
      </c>
    </row>
    <row r="2623" spans="5:5" x14ac:dyDescent="0.2">
      <c r="E2623">
        <v>2443</v>
      </c>
    </row>
    <row r="2624" spans="5:5" x14ac:dyDescent="0.2">
      <c r="E2624">
        <v>2444</v>
      </c>
    </row>
    <row r="2625" spans="5:5" x14ac:dyDescent="0.2">
      <c r="E2625">
        <v>2445</v>
      </c>
    </row>
    <row r="2626" spans="5:5" x14ac:dyDescent="0.2">
      <c r="E2626">
        <v>2446</v>
      </c>
    </row>
    <row r="2627" spans="5:5" x14ac:dyDescent="0.2">
      <c r="E2627">
        <v>2447</v>
      </c>
    </row>
    <row r="2628" spans="5:5" x14ac:dyDescent="0.2">
      <c r="E2628">
        <v>2448</v>
      </c>
    </row>
    <row r="2629" spans="5:5" x14ac:dyDescent="0.2">
      <c r="E2629">
        <v>2449</v>
      </c>
    </row>
    <row r="2630" spans="5:5" x14ac:dyDescent="0.2">
      <c r="E2630">
        <v>2450</v>
      </c>
    </row>
    <row r="2631" spans="5:5" x14ac:dyDescent="0.2">
      <c r="E2631">
        <v>2451</v>
      </c>
    </row>
    <row r="2632" spans="5:5" x14ac:dyDescent="0.2">
      <c r="E2632">
        <v>2452</v>
      </c>
    </row>
    <row r="2633" spans="5:5" x14ac:dyDescent="0.2">
      <c r="E2633">
        <v>2453</v>
      </c>
    </row>
    <row r="2634" spans="5:5" x14ac:dyDescent="0.2">
      <c r="E2634">
        <v>2454</v>
      </c>
    </row>
    <row r="2635" spans="5:5" x14ac:dyDescent="0.2">
      <c r="E2635">
        <v>2455</v>
      </c>
    </row>
    <row r="2636" spans="5:5" x14ac:dyDescent="0.2">
      <c r="E2636">
        <v>2456</v>
      </c>
    </row>
    <row r="2637" spans="5:5" x14ac:dyDescent="0.2">
      <c r="E2637">
        <v>2457</v>
      </c>
    </row>
    <row r="2638" spans="5:5" x14ac:dyDescent="0.2">
      <c r="E2638">
        <v>2458</v>
      </c>
    </row>
    <row r="2639" spans="5:5" x14ac:dyDescent="0.2">
      <c r="E2639">
        <v>2459</v>
      </c>
    </row>
    <row r="2640" spans="5:5" x14ac:dyDescent="0.2">
      <c r="E2640">
        <v>2460</v>
      </c>
    </row>
    <row r="2641" spans="5:5" x14ac:dyDescent="0.2">
      <c r="E2641">
        <v>2461</v>
      </c>
    </row>
    <row r="2642" spans="5:5" x14ac:dyDescent="0.2">
      <c r="E2642">
        <v>2462</v>
      </c>
    </row>
    <row r="2643" spans="5:5" x14ac:dyDescent="0.2">
      <c r="E2643">
        <v>2463</v>
      </c>
    </row>
    <row r="2644" spans="5:5" x14ac:dyDescent="0.2">
      <c r="E2644">
        <v>2464</v>
      </c>
    </row>
    <row r="2645" spans="5:5" x14ac:dyDescent="0.2">
      <c r="E2645">
        <v>2465</v>
      </c>
    </row>
    <row r="2646" spans="5:5" x14ac:dyDescent="0.2">
      <c r="E2646">
        <v>2466</v>
      </c>
    </row>
    <row r="2647" spans="5:5" x14ac:dyDescent="0.2">
      <c r="E2647">
        <v>2467</v>
      </c>
    </row>
    <row r="2648" spans="5:5" x14ac:dyDescent="0.2">
      <c r="E2648">
        <v>2468</v>
      </c>
    </row>
    <row r="2649" spans="5:5" x14ac:dyDescent="0.2">
      <c r="E2649">
        <v>2469</v>
      </c>
    </row>
    <row r="2650" spans="5:5" x14ac:dyDescent="0.2">
      <c r="E2650">
        <v>2470</v>
      </c>
    </row>
    <row r="2651" spans="5:5" x14ac:dyDescent="0.2">
      <c r="E2651">
        <v>2471</v>
      </c>
    </row>
    <row r="2652" spans="5:5" x14ac:dyDescent="0.2">
      <c r="E2652">
        <v>2472</v>
      </c>
    </row>
    <row r="2653" spans="5:5" x14ac:dyDescent="0.2">
      <c r="E2653">
        <v>2473</v>
      </c>
    </row>
    <row r="2654" spans="5:5" x14ac:dyDescent="0.2">
      <c r="E2654">
        <v>2474</v>
      </c>
    </row>
    <row r="2655" spans="5:5" x14ac:dyDescent="0.2">
      <c r="E2655">
        <v>2475</v>
      </c>
    </row>
    <row r="2656" spans="5:5" x14ac:dyDescent="0.2">
      <c r="E2656">
        <v>2476</v>
      </c>
    </row>
    <row r="2657" spans="5:5" x14ac:dyDescent="0.2">
      <c r="E2657">
        <v>2477</v>
      </c>
    </row>
    <row r="2658" spans="5:5" x14ac:dyDescent="0.2">
      <c r="E2658">
        <v>2478</v>
      </c>
    </row>
    <row r="2659" spans="5:5" x14ac:dyDescent="0.2">
      <c r="E2659">
        <v>2479</v>
      </c>
    </row>
    <row r="2660" spans="5:5" x14ac:dyDescent="0.2">
      <c r="E2660">
        <v>2480</v>
      </c>
    </row>
    <row r="2661" spans="5:5" x14ac:dyDescent="0.2">
      <c r="E2661">
        <v>2481</v>
      </c>
    </row>
    <row r="2662" spans="5:5" x14ac:dyDescent="0.2">
      <c r="E2662">
        <v>2482</v>
      </c>
    </row>
    <row r="2663" spans="5:5" x14ac:dyDescent="0.2">
      <c r="E2663">
        <v>2483</v>
      </c>
    </row>
    <row r="2664" spans="5:5" x14ac:dyDescent="0.2">
      <c r="E2664">
        <v>2484</v>
      </c>
    </row>
    <row r="2665" spans="5:5" x14ac:dyDescent="0.2">
      <c r="E2665">
        <v>2485</v>
      </c>
    </row>
    <row r="2666" spans="5:5" x14ac:dyDescent="0.2">
      <c r="E2666">
        <v>2486</v>
      </c>
    </row>
    <row r="2667" spans="5:5" x14ac:dyDescent="0.2">
      <c r="E2667">
        <v>2487</v>
      </c>
    </row>
    <row r="2668" spans="5:5" x14ac:dyDescent="0.2">
      <c r="E2668">
        <v>2488</v>
      </c>
    </row>
    <row r="2669" spans="5:5" x14ac:dyDescent="0.2">
      <c r="E2669">
        <v>2489</v>
      </c>
    </row>
    <row r="2670" spans="5:5" x14ac:dyDescent="0.2">
      <c r="E2670">
        <v>2490</v>
      </c>
    </row>
    <row r="2671" spans="5:5" x14ac:dyDescent="0.2">
      <c r="E2671">
        <v>2491</v>
      </c>
    </row>
    <row r="2672" spans="5:5" x14ac:dyDescent="0.2">
      <c r="E2672">
        <v>2492</v>
      </c>
    </row>
    <row r="2673" spans="5:5" x14ac:dyDescent="0.2">
      <c r="E2673">
        <v>2493</v>
      </c>
    </row>
    <row r="2674" spans="5:5" x14ac:dyDescent="0.2">
      <c r="E2674">
        <v>2494</v>
      </c>
    </row>
    <row r="2675" spans="5:5" x14ac:dyDescent="0.2">
      <c r="E2675">
        <v>2495</v>
      </c>
    </row>
    <row r="2676" spans="5:5" x14ac:dyDescent="0.2">
      <c r="E2676">
        <v>2496</v>
      </c>
    </row>
    <row r="2677" spans="5:5" x14ac:dyDescent="0.2">
      <c r="E2677">
        <v>2497</v>
      </c>
    </row>
    <row r="2678" spans="5:5" x14ac:dyDescent="0.2">
      <c r="E2678">
        <v>2498</v>
      </c>
    </row>
    <row r="2679" spans="5:5" x14ac:dyDescent="0.2">
      <c r="E2679">
        <v>2499</v>
      </c>
    </row>
    <row r="2680" spans="5:5" x14ac:dyDescent="0.2">
      <c r="E2680">
        <v>2500</v>
      </c>
    </row>
    <row r="2681" spans="5:5" x14ac:dyDescent="0.2">
      <c r="E2681">
        <v>2501</v>
      </c>
    </row>
    <row r="2682" spans="5:5" x14ac:dyDescent="0.2">
      <c r="E2682">
        <v>2502</v>
      </c>
    </row>
    <row r="2683" spans="5:5" x14ac:dyDescent="0.2">
      <c r="E2683">
        <v>2503</v>
      </c>
    </row>
    <row r="2684" spans="5:5" x14ac:dyDescent="0.2">
      <c r="E2684">
        <v>2504</v>
      </c>
    </row>
    <row r="2685" spans="5:5" x14ac:dyDescent="0.2">
      <c r="E2685">
        <v>2505</v>
      </c>
    </row>
    <row r="2686" spans="5:5" x14ac:dyDescent="0.2">
      <c r="E2686">
        <v>2506</v>
      </c>
    </row>
    <row r="2687" spans="5:5" x14ac:dyDescent="0.2">
      <c r="E2687">
        <v>2507</v>
      </c>
    </row>
    <row r="2688" spans="5:5" x14ac:dyDescent="0.2">
      <c r="E2688">
        <v>2508</v>
      </c>
    </row>
    <row r="2689" spans="5:5" x14ac:dyDescent="0.2">
      <c r="E2689">
        <v>2509</v>
      </c>
    </row>
    <row r="2690" spans="5:5" x14ac:dyDescent="0.2">
      <c r="E2690">
        <v>2510</v>
      </c>
    </row>
    <row r="2691" spans="5:5" x14ac:dyDescent="0.2">
      <c r="E2691">
        <v>2511</v>
      </c>
    </row>
    <row r="2692" spans="5:5" x14ac:dyDescent="0.2">
      <c r="E2692">
        <v>2512</v>
      </c>
    </row>
    <row r="2693" spans="5:5" x14ac:dyDescent="0.2">
      <c r="E2693">
        <v>2513</v>
      </c>
    </row>
    <row r="2694" spans="5:5" x14ac:dyDescent="0.2">
      <c r="E2694">
        <v>2514</v>
      </c>
    </row>
    <row r="2695" spans="5:5" x14ac:dyDescent="0.2">
      <c r="E2695">
        <v>2515</v>
      </c>
    </row>
    <row r="2696" spans="5:5" x14ac:dyDescent="0.2">
      <c r="E2696">
        <v>2516</v>
      </c>
    </row>
    <row r="2697" spans="5:5" x14ac:dyDescent="0.2">
      <c r="E2697">
        <v>2517</v>
      </c>
    </row>
    <row r="2698" spans="5:5" x14ac:dyDescent="0.2">
      <c r="E2698">
        <v>2518</v>
      </c>
    </row>
    <row r="2699" spans="5:5" x14ac:dyDescent="0.2">
      <c r="E2699">
        <v>2519</v>
      </c>
    </row>
    <row r="2700" spans="5:5" x14ac:dyDescent="0.2">
      <c r="E2700">
        <v>2520</v>
      </c>
    </row>
    <row r="2701" spans="5:5" x14ac:dyDescent="0.2">
      <c r="E2701">
        <v>2521</v>
      </c>
    </row>
    <row r="2702" spans="5:5" x14ac:dyDescent="0.2">
      <c r="E2702">
        <v>2522</v>
      </c>
    </row>
    <row r="2703" spans="5:5" x14ac:dyDescent="0.2">
      <c r="E2703">
        <v>2523</v>
      </c>
    </row>
    <row r="2704" spans="5:5" x14ac:dyDescent="0.2">
      <c r="E2704">
        <v>2524</v>
      </c>
    </row>
    <row r="2705" spans="5:5" x14ac:dyDescent="0.2">
      <c r="E2705">
        <v>2525</v>
      </c>
    </row>
    <row r="2706" spans="5:5" x14ac:dyDescent="0.2">
      <c r="E2706">
        <v>2526</v>
      </c>
    </row>
    <row r="2707" spans="5:5" x14ac:dyDescent="0.2">
      <c r="E2707">
        <v>2527</v>
      </c>
    </row>
    <row r="2708" spans="5:5" x14ac:dyDescent="0.2">
      <c r="E2708">
        <v>2528</v>
      </c>
    </row>
    <row r="2709" spans="5:5" x14ac:dyDescent="0.2">
      <c r="E2709">
        <v>2529</v>
      </c>
    </row>
    <row r="2710" spans="5:5" x14ac:dyDescent="0.2">
      <c r="E2710">
        <v>2530</v>
      </c>
    </row>
    <row r="2711" spans="5:5" x14ac:dyDescent="0.2">
      <c r="E2711">
        <v>2531</v>
      </c>
    </row>
    <row r="2712" spans="5:5" x14ac:dyDescent="0.2">
      <c r="E2712">
        <v>2532</v>
      </c>
    </row>
    <row r="2713" spans="5:5" x14ac:dyDescent="0.2">
      <c r="E2713">
        <v>2533</v>
      </c>
    </row>
    <row r="2714" spans="5:5" x14ac:dyDescent="0.2">
      <c r="E2714">
        <v>2534</v>
      </c>
    </row>
    <row r="2715" spans="5:5" x14ac:dyDescent="0.2">
      <c r="E2715">
        <v>2535</v>
      </c>
    </row>
    <row r="2716" spans="5:5" x14ac:dyDescent="0.2">
      <c r="E2716">
        <v>2536</v>
      </c>
    </row>
    <row r="2717" spans="5:5" x14ac:dyDescent="0.2">
      <c r="E2717">
        <v>2537</v>
      </c>
    </row>
    <row r="2718" spans="5:5" x14ac:dyDescent="0.2">
      <c r="E2718">
        <v>2538</v>
      </c>
    </row>
    <row r="2719" spans="5:5" x14ac:dyDescent="0.2">
      <c r="E2719">
        <v>2539</v>
      </c>
    </row>
    <row r="2720" spans="5:5" x14ac:dyDescent="0.2">
      <c r="E2720">
        <v>2540</v>
      </c>
    </row>
    <row r="2721" spans="5:5" x14ac:dyDescent="0.2">
      <c r="E2721">
        <v>2541</v>
      </c>
    </row>
    <row r="2722" spans="5:5" x14ac:dyDescent="0.2">
      <c r="E2722">
        <v>2542</v>
      </c>
    </row>
    <row r="2723" spans="5:5" x14ac:dyDescent="0.2">
      <c r="E2723">
        <v>2543</v>
      </c>
    </row>
    <row r="2724" spans="5:5" x14ac:dyDescent="0.2">
      <c r="E2724">
        <v>2544</v>
      </c>
    </row>
    <row r="2725" spans="5:5" x14ac:dyDescent="0.2">
      <c r="E2725">
        <v>2545</v>
      </c>
    </row>
    <row r="2726" spans="5:5" x14ac:dyDescent="0.2">
      <c r="E2726">
        <v>2546</v>
      </c>
    </row>
    <row r="2727" spans="5:5" x14ac:dyDescent="0.2">
      <c r="E2727">
        <v>2547</v>
      </c>
    </row>
    <row r="2728" spans="5:5" x14ac:dyDescent="0.2">
      <c r="E2728">
        <v>2548</v>
      </c>
    </row>
    <row r="2729" spans="5:5" x14ac:dyDescent="0.2">
      <c r="E2729">
        <v>2549</v>
      </c>
    </row>
    <row r="2730" spans="5:5" x14ac:dyDescent="0.2">
      <c r="E2730">
        <v>2550</v>
      </c>
    </row>
    <row r="2731" spans="5:5" x14ac:dyDescent="0.2">
      <c r="E2731">
        <v>2551</v>
      </c>
    </row>
    <row r="2732" spans="5:5" x14ac:dyDescent="0.2">
      <c r="E2732">
        <v>2552</v>
      </c>
    </row>
    <row r="2733" spans="5:5" x14ac:dyDescent="0.2">
      <c r="E2733">
        <v>2553</v>
      </c>
    </row>
    <row r="2734" spans="5:5" x14ac:dyDescent="0.2">
      <c r="E2734">
        <v>2554</v>
      </c>
    </row>
    <row r="2735" spans="5:5" x14ac:dyDescent="0.2">
      <c r="E2735">
        <v>2555</v>
      </c>
    </row>
    <row r="2736" spans="5:5" x14ac:dyDescent="0.2">
      <c r="E2736">
        <v>2556</v>
      </c>
    </row>
    <row r="2737" spans="5:5" x14ac:dyDescent="0.2">
      <c r="E2737">
        <v>2557</v>
      </c>
    </row>
    <row r="2738" spans="5:5" x14ac:dyDescent="0.2">
      <c r="E2738">
        <v>2558</v>
      </c>
    </row>
    <row r="2739" spans="5:5" x14ac:dyDescent="0.2">
      <c r="E2739">
        <v>2559</v>
      </c>
    </row>
    <row r="2740" spans="5:5" x14ac:dyDescent="0.2">
      <c r="E2740">
        <v>2560</v>
      </c>
    </row>
    <row r="2741" spans="5:5" x14ac:dyDescent="0.2">
      <c r="E2741">
        <v>2561</v>
      </c>
    </row>
    <row r="2742" spans="5:5" x14ac:dyDescent="0.2">
      <c r="E2742">
        <v>2562</v>
      </c>
    </row>
    <row r="2743" spans="5:5" x14ac:dyDescent="0.2">
      <c r="E2743">
        <v>2563</v>
      </c>
    </row>
    <row r="2744" spans="5:5" x14ac:dyDescent="0.2">
      <c r="E2744">
        <v>2564</v>
      </c>
    </row>
    <row r="2745" spans="5:5" x14ac:dyDescent="0.2">
      <c r="E2745">
        <v>2565</v>
      </c>
    </row>
    <row r="2746" spans="5:5" x14ac:dyDescent="0.2">
      <c r="E2746">
        <v>2566</v>
      </c>
    </row>
    <row r="2747" spans="5:5" x14ac:dyDescent="0.2">
      <c r="E2747">
        <v>2567</v>
      </c>
    </row>
    <row r="2748" spans="5:5" x14ac:dyDescent="0.2">
      <c r="E2748">
        <v>2568</v>
      </c>
    </row>
    <row r="2749" spans="5:5" x14ac:dyDescent="0.2">
      <c r="E2749">
        <v>2569</v>
      </c>
    </row>
    <row r="2750" spans="5:5" x14ac:dyDescent="0.2">
      <c r="E2750">
        <v>2570</v>
      </c>
    </row>
    <row r="2751" spans="5:5" x14ac:dyDescent="0.2">
      <c r="E2751">
        <v>2571</v>
      </c>
    </row>
    <row r="2752" spans="5:5" x14ac:dyDescent="0.2">
      <c r="E2752">
        <v>2572</v>
      </c>
    </row>
    <row r="2753" spans="5:5" x14ac:dyDescent="0.2">
      <c r="E2753">
        <v>2573</v>
      </c>
    </row>
    <row r="2754" spans="5:5" x14ac:dyDescent="0.2">
      <c r="E2754">
        <v>2574</v>
      </c>
    </row>
    <row r="2755" spans="5:5" x14ac:dyDescent="0.2">
      <c r="E2755">
        <v>2575</v>
      </c>
    </row>
    <row r="2756" spans="5:5" x14ac:dyDescent="0.2">
      <c r="E2756">
        <v>2576</v>
      </c>
    </row>
    <row r="2757" spans="5:5" x14ac:dyDescent="0.2">
      <c r="E2757">
        <v>2577</v>
      </c>
    </row>
    <row r="2758" spans="5:5" x14ac:dyDescent="0.2">
      <c r="E2758">
        <v>2578</v>
      </c>
    </row>
    <row r="2759" spans="5:5" x14ac:dyDescent="0.2">
      <c r="E2759">
        <v>2579</v>
      </c>
    </row>
    <row r="2760" spans="5:5" x14ac:dyDescent="0.2">
      <c r="E2760">
        <v>2580</v>
      </c>
    </row>
    <row r="2761" spans="5:5" x14ac:dyDescent="0.2">
      <c r="E2761">
        <v>2581</v>
      </c>
    </row>
    <row r="2762" spans="5:5" x14ac:dyDescent="0.2">
      <c r="E2762">
        <v>2582</v>
      </c>
    </row>
    <row r="2763" spans="5:5" x14ac:dyDescent="0.2">
      <c r="E2763">
        <v>2583</v>
      </c>
    </row>
    <row r="2764" spans="5:5" x14ac:dyDescent="0.2">
      <c r="E2764">
        <v>2584</v>
      </c>
    </row>
    <row r="2765" spans="5:5" x14ac:dyDescent="0.2">
      <c r="E2765">
        <v>2585</v>
      </c>
    </row>
    <row r="2766" spans="5:5" x14ac:dyDescent="0.2">
      <c r="E2766">
        <v>2586</v>
      </c>
    </row>
    <row r="2767" spans="5:5" x14ac:dyDescent="0.2">
      <c r="E2767">
        <v>2587</v>
      </c>
    </row>
    <row r="2768" spans="5:5" x14ac:dyDescent="0.2">
      <c r="E2768">
        <v>2588</v>
      </c>
    </row>
    <row r="2769" spans="5:5" x14ac:dyDescent="0.2">
      <c r="E2769">
        <v>2589</v>
      </c>
    </row>
    <row r="2770" spans="5:5" x14ac:dyDescent="0.2">
      <c r="E2770">
        <v>2590</v>
      </c>
    </row>
    <row r="2771" spans="5:5" x14ac:dyDescent="0.2">
      <c r="E2771">
        <v>2591</v>
      </c>
    </row>
    <row r="2772" spans="5:5" x14ac:dyDescent="0.2">
      <c r="E2772">
        <v>2592</v>
      </c>
    </row>
    <row r="2773" spans="5:5" x14ac:dyDescent="0.2">
      <c r="E2773">
        <v>2593</v>
      </c>
    </row>
    <row r="2774" spans="5:5" x14ac:dyDescent="0.2">
      <c r="E2774">
        <v>2594</v>
      </c>
    </row>
    <row r="2775" spans="5:5" x14ac:dyDescent="0.2">
      <c r="E2775">
        <v>2595</v>
      </c>
    </row>
    <row r="2776" spans="5:5" x14ac:dyDescent="0.2">
      <c r="E2776">
        <v>2596</v>
      </c>
    </row>
    <row r="2777" spans="5:5" x14ac:dyDescent="0.2">
      <c r="E2777">
        <v>2597</v>
      </c>
    </row>
    <row r="2778" spans="5:5" x14ac:dyDescent="0.2">
      <c r="E2778">
        <v>2598</v>
      </c>
    </row>
    <row r="2779" spans="5:5" x14ac:dyDescent="0.2">
      <c r="E2779">
        <v>2599</v>
      </c>
    </row>
    <row r="2780" spans="5:5" x14ac:dyDescent="0.2">
      <c r="E2780">
        <v>2600</v>
      </c>
    </row>
    <row r="2781" spans="5:5" x14ac:dyDescent="0.2">
      <c r="E2781">
        <v>2601</v>
      </c>
    </row>
    <row r="2782" spans="5:5" x14ac:dyDescent="0.2">
      <c r="E2782">
        <v>2602</v>
      </c>
    </row>
    <row r="2783" spans="5:5" x14ac:dyDescent="0.2">
      <c r="E2783">
        <v>2603</v>
      </c>
    </row>
    <row r="2784" spans="5:5" x14ac:dyDescent="0.2">
      <c r="E2784">
        <v>2604</v>
      </c>
    </row>
    <row r="2785" spans="5:5" x14ac:dyDescent="0.2">
      <c r="E2785">
        <v>2605</v>
      </c>
    </row>
    <row r="2786" spans="5:5" x14ac:dyDescent="0.2">
      <c r="E2786">
        <v>2606</v>
      </c>
    </row>
    <row r="2787" spans="5:5" x14ac:dyDescent="0.2">
      <c r="E2787">
        <v>2607</v>
      </c>
    </row>
    <row r="2788" spans="5:5" x14ac:dyDescent="0.2">
      <c r="E2788">
        <v>2608</v>
      </c>
    </row>
    <row r="2789" spans="5:5" x14ac:dyDescent="0.2">
      <c r="E2789">
        <v>2609</v>
      </c>
    </row>
    <row r="2790" spans="5:5" x14ac:dyDescent="0.2">
      <c r="E2790">
        <v>2610</v>
      </c>
    </row>
    <row r="2791" spans="5:5" x14ac:dyDescent="0.2">
      <c r="E2791">
        <v>2611</v>
      </c>
    </row>
    <row r="2792" spans="5:5" x14ac:dyDescent="0.2">
      <c r="E2792">
        <v>2612</v>
      </c>
    </row>
    <row r="2793" spans="5:5" x14ac:dyDescent="0.2">
      <c r="E2793">
        <v>2613</v>
      </c>
    </row>
    <row r="2794" spans="5:5" x14ac:dyDescent="0.2">
      <c r="E2794">
        <v>2614</v>
      </c>
    </row>
    <row r="2795" spans="5:5" x14ac:dyDescent="0.2">
      <c r="E2795">
        <v>2615</v>
      </c>
    </row>
    <row r="2796" spans="5:5" x14ac:dyDescent="0.2">
      <c r="E2796">
        <v>2616</v>
      </c>
    </row>
    <row r="2797" spans="5:5" x14ac:dyDescent="0.2">
      <c r="E2797">
        <v>2617</v>
      </c>
    </row>
    <row r="2798" spans="5:5" x14ac:dyDescent="0.2">
      <c r="E2798">
        <v>2618</v>
      </c>
    </row>
    <row r="2799" spans="5:5" x14ac:dyDescent="0.2">
      <c r="E2799">
        <v>2619</v>
      </c>
    </row>
    <row r="2800" spans="5:5" x14ac:dyDescent="0.2">
      <c r="E2800">
        <v>2620</v>
      </c>
    </row>
    <row r="2801" spans="5:5" x14ac:dyDescent="0.2">
      <c r="E2801">
        <v>2621</v>
      </c>
    </row>
    <row r="2802" spans="5:5" x14ac:dyDescent="0.2">
      <c r="E2802">
        <v>2622</v>
      </c>
    </row>
    <row r="2803" spans="5:5" x14ac:dyDescent="0.2">
      <c r="E2803">
        <v>2623</v>
      </c>
    </row>
    <row r="2804" spans="5:5" x14ac:dyDescent="0.2">
      <c r="E2804">
        <v>2624</v>
      </c>
    </row>
    <row r="2805" spans="5:5" x14ac:dyDescent="0.2">
      <c r="E2805">
        <v>2625</v>
      </c>
    </row>
    <row r="2806" spans="5:5" x14ac:dyDescent="0.2">
      <c r="E2806">
        <v>2626</v>
      </c>
    </row>
    <row r="2807" spans="5:5" x14ac:dyDescent="0.2">
      <c r="E2807">
        <v>2627</v>
      </c>
    </row>
    <row r="2808" spans="5:5" x14ac:dyDescent="0.2">
      <c r="E2808">
        <v>2628</v>
      </c>
    </row>
    <row r="2809" spans="5:5" x14ac:dyDescent="0.2">
      <c r="E2809">
        <v>2629</v>
      </c>
    </row>
    <row r="2810" spans="5:5" x14ac:dyDescent="0.2">
      <c r="E2810">
        <v>2630</v>
      </c>
    </row>
    <row r="2811" spans="5:5" x14ac:dyDescent="0.2">
      <c r="E2811">
        <v>2631</v>
      </c>
    </row>
    <row r="2812" spans="5:5" x14ac:dyDescent="0.2">
      <c r="E2812">
        <v>2632</v>
      </c>
    </row>
    <row r="2813" spans="5:5" x14ac:dyDescent="0.2">
      <c r="E2813">
        <v>2633</v>
      </c>
    </row>
    <row r="2814" spans="5:5" x14ac:dyDescent="0.2">
      <c r="E2814">
        <v>2634</v>
      </c>
    </row>
    <row r="2815" spans="5:5" x14ac:dyDescent="0.2">
      <c r="E2815">
        <v>2635</v>
      </c>
    </row>
    <row r="2816" spans="5:5" x14ac:dyDescent="0.2">
      <c r="E2816">
        <v>2636</v>
      </c>
    </row>
    <row r="2817" spans="5:5" x14ac:dyDescent="0.2">
      <c r="E2817">
        <v>2637</v>
      </c>
    </row>
    <row r="2818" spans="5:5" x14ac:dyDescent="0.2">
      <c r="E2818">
        <v>2638</v>
      </c>
    </row>
    <row r="2819" spans="5:5" x14ac:dyDescent="0.2">
      <c r="E2819">
        <v>2639</v>
      </c>
    </row>
    <row r="2820" spans="5:5" x14ac:dyDescent="0.2">
      <c r="E2820">
        <v>2640</v>
      </c>
    </row>
    <row r="2821" spans="5:5" x14ac:dyDescent="0.2">
      <c r="E2821">
        <v>2641</v>
      </c>
    </row>
    <row r="2822" spans="5:5" x14ac:dyDescent="0.2">
      <c r="E2822">
        <v>2642</v>
      </c>
    </row>
    <row r="2823" spans="5:5" x14ac:dyDescent="0.2">
      <c r="E2823">
        <v>2643</v>
      </c>
    </row>
    <row r="2824" spans="5:5" x14ac:dyDescent="0.2">
      <c r="E2824">
        <v>2644</v>
      </c>
    </row>
    <row r="2825" spans="5:5" x14ac:dyDescent="0.2">
      <c r="E2825">
        <v>2645</v>
      </c>
    </row>
    <row r="2826" spans="5:5" x14ac:dyDescent="0.2">
      <c r="E2826">
        <v>2646</v>
      </c>
    </row>
    <row r="2827" spans="5:5" x14ac:dyDescent="0.2">
      <c r="E2827">
        <v>2647</v>
      </c>
    </row>
    <row r="2828" spans="5:5" x14ac:dyDescent="0.2">
      <c r="E2828">
        <v>2648</v>
      </c>
    </row>
    <row r="2829" spans="5:5" x14ac:dyDescent="0.2">
      <c r="E2829">
        <v>2649</v>
      </c>
    </row>
    <row r="2830" spans="5:5" x14ac:dyDescent="0.2">
      <c r="E2830">
        <v>2650</v>
      </c>
    </row>
    <row r="2831" spans="5:5" x14ac:dyDescent="0.2">
      <c r="E2831">
        <v>2651</v>
      </c>
    </row>
    <row r="2832" spans="5:5" x14ac:dyDescent="0.2">
      <c r="E2832">
        <v>2652</v>
      </c>
    </row>
    <row r="2833" spans="5:5" x14ac:dyDescent="0.2">
      <c r="E2833">
        <v>2653</v>
      </c>
    </row>
    <row r="2834" spans="5:5" x14ac:dyDescent="0.2">
      <c r="E2834">
        <v>2654</v>
      </c>
    </row>
    <row r="2835" spans="5:5" x14ac:dyDescent="0.2">
      <c r="E2835">
        <v>2655</v>
      </c>
    </row>
    <row r="2836" spans="5:5" x14ac:dyDescent="0.2">
      <c r="E2836">
        <v>2656</v>
      </c>
    </row>
    <row r="2837" spans="5:5" x14ac:dyDescent="0.2">
      <c r="E2837">
        <v>2657</v>
      </c>
    </row>
    <row r="2838" spans="5:5" x14ac:dyDescent="0.2">
      <c r="E2838">
        <v>2658</v>
      </c>
    </row>
    <row r="2839" spans="5:5" x14ac:dyDescent="0.2">
      <c r="E2839">
        <v>2659</v>
      </c>
    </row>
    <row r="2840" spans="5:5" x14ac:dyDescent="0.2">
      <c r="E2840">
        <v>2660</v>
      </c>
    </row>
    <row r="2841" spans="5:5" x14ac:dyDescent="0.2">
      <c r="E2841">
        <v>2661</v>
      </c>
    </row>
    <row r="2842" spans="5:5" x14ac:dyDescent="0.2">
      <c r="E2842">
        <v>2662</v>
      </c>
    </row>
    <row r="2843" spans="5:5" x14ac:dyDescent="0.2">
      <c r="E2843">
        <v>2663</v>
      </c>
    </row>
    <row r="2844" spans="5:5" x14ac:dyDescent="0.2">
      <c r="E2844">
        <v>2664</v>
      </c>
    </row>
    <row r="2845" spans="5:5" x14ac:dyDescent="0.2">
      <c r="E2845">
        <v>2665</v>
      </c>
    </row>
    <row r="2846" spans="5:5" x14ac:dyDescent="0.2">
      <c r="E2846">
        <v>2666</v>
      </c>
    </row>
    <row r="2847" spans="5:5" x14ac:dyDescent="0.2">
      <c r="E2847">
        <v>2667</v>
      </c>
    </row>
    <row r="2848" spans="5:5" x14ac:dyDescent="0.2">
      <c r="E2848">
        <v>2668</v>
      </c>
    </row>
    <row r="2849" spans="5:5" x14ac:dyDescent="0.2">
      <c r="E2849">
        <v>2669</v>
      </c>
    </row>
    <row r="2850" spans="5:5" x14ac:dyDescent="0.2">
      <c r="E2850">
        <v>2670</v>
      </c>
    </row>
    <row r="2851" spans="5:5" x14ac:dyDescent="0.2">
      <c r="E2851">
        <v>2671</v>
      </c>
    </row>
    <row r="2852" spans="5:5" x14ac:dyDescent="0.2">
      <c r="E2852">
        <v>2672</v>
      </c>
    </row>
    <row r="2853" spans="5:5" x14ac:dyDescent="0.2">
      <c r="E2853">
        <v>2673</v>
      </c>
    </row>
    <row r="2854" spans="5:5" x14ac:dyDescent="0.2">
      <c r="E2854">
        <v>2674</v>
      </c>
    </row>
    <row r="2855" spans="5:5" x14ac:dyDescent="0.2">
      <c r="E2855">
        <v>2675</v>
      </c>
    </row>
    <row r="2856" spans="5:5" x14ac:dyDescent="0.2">
      <c r="E2856">
        <v>2676</v>
      </c>
    </row>
    <row r="2857" spans="5:5" x14ac:dyDescent="0.2">
      <c r="E2857">
        <v>2677</v>
      </c>
    </row>
    <row r="2858" spans="5:5" x14ac:dyDescent="0.2">
      <c r="E2858">
        <v>2678</v>
      </c>
    </row>
    <row r="2859" spans="5:5" x14ac:dyDescent="0.2">
      <c r="E2859">
        <v>2679</v>
      </c>
    </row>
    <row r="2860" spans="5:5" x14ac:dyDescent="0.2">
      <c r="E2860">
        <v>2680</v>
      </c>
    </row>
    <row r="2861" spans="5:5" x14ac:dyDescent="0.2">
      <c r="E2861">
        <v>2681</v>
      </c>
    </row>
    <row r="2862" spans="5:5" x14ac:dyDescent="0.2">
      <c r="E2862">
        <v>2682</v>
      </c>
    </row>
    <row r="2863" spans="5:5" x14ac:dyDescent="0.2">
      <c r="E2863">
        <v>2683</v>
      </c>
    </row>
    <row r="2864" spans="5:5" x14ac:dyDescent="0.2">
      <c r="E2864">
        <v>2684</v>
      </c>
    </row>
    <row r="2865" spans="5:5" x14ac:dyDescent="0.2">
      <c r="E2865">
        <v>2685</v>
      </c>
    </row>
    <row r="2866" spans="5:5" x14ac:dyDescent="0.2">
      <c r="E2866">
        <v>2686</v>
      </c>
    </row>
    <row r="2867" spans="5:5" x14ac:dyDescent="0.2">
      <c r="E2867">
        <v>2687</v>
      </c>
    </row>
    <row r="2868" spans="5:5" x14ac:dyDescent="0.2">
      <c r="E2868">
        <v>2688</v>
      </c>
    </row>
    <row r="2869" spans="5:5" x14ac:dyDescent="0.2">
      <c r="E2869">
        <v>2689</v>
      </c>
    </row>
    <row r="2870" spans="5:5" x14ac:dyDescent="0.2">
      <c r="E2870">
        <v>2690</v>
      </c>
    </row>
    <row r="2871" spans="5:5" x14ac:dyDescent="0.2">
      <c r="E2871">
        <v>2691</v>
      </c>
    </row>
    <row r="2872" spans="5:5" x14ac:dyDescent="0.2">
      <c r="E2872">
        <v>2692</v>
      </c>
    </row>
    <row r="2873" spans="5:5" x14ac:dyDescent="0.2">
      <c r="E2873">
        <v>2693</v>
      </c>
    </row>
    <row r="2874" spans="5:5" x14ac:dyDescent="0.2">
      <c r="E2874">
        <v>2694</v>
      </c>
    </row>
    <row r="2875" spans="5:5" x14ac:dyDescent="0.2">
      <c r="E2875">
        <v>2695</v>
      </c>
    </row>
    <row r="2876" spans="5:5" x14ac:dyDescent="0.2">
      <c r="E2876">
        <v>2696</v>
      </c>
    </row>
    <row r="2877" spans="5:5" x14ac:dyDescent="0.2">
      <c r="E2877">
        <v>2697</v>
      </c>
    </row>
    <row r="2878" spans="5:5" x14ac:dyDescent="0.2">
      <c r="E2878">
        <v>2698</v>
      </c>
    </row>
    <row r="2879" spans="5:5" x14ac:dyDescent="0.2">
      <c r="E2879">
        <v>2699</v>
      </c>
    </row>
    <row r="2880" spans="5:5" x14ac:dyDescent="0.2">
      <c r="E2880">
        <v>2700</v>
      </c>
    </row>
    <row r="2881" spans="5:5" x14ac:dyDescent="0.2">
      <c r="E2881">
        <v>2701</v>
      </c>
    </row>
    <row r="2882" spans="5:5" x14ac:dyDescent="0.2">
      <c r="E2882">
        <v>2702</v>
      </c>
    </row>
    <row r="2883" spans="5:5" x14ac:dyDescent="0.2">
      <c r="E2883">
        <v>2703</v>
      </c>
    </row>
    <row r="2884" spans="5:5" x14ac:dyDescent="0.2">
      <c r="E2884">
        <v>2704</v>
      </c>
    </row>
    <row r="2885" spans="5:5" x14ac:dyDescent="0.2">
      <c r="E2885">
        <v>2705</v>
      </c>
    </row>
    <row r="2886" spans="5:5" x14ac:dyDescent="0.2">
      <c r="E2886">
        <v>2706</v>
      </c>
    </row>
    <row r="2887" spans="5:5" x14ac:dyDescent="0.2">
      <c r="E2887">
        <v>2707</v>
      </c>
    </row>
    <row r="2888" spans="5:5" x14ac:dyDescent="0.2">
      <c r="E2888">
        <v>2708</v>
      </c>
    </row>
    <row r="2889" spans="5:5" x14ac:dyDescent="0.2">
      <c r="E2889">
        <v>2709</v>
      </c>
    </row>
    <row r="2890" spans="5:5" x14ac:dyDescent="0.2">
      <c r="E2890">
        <v>2710</v>
      </c>
    </row>
    <row r="2891" spans="5:5" x14ac:dyDescent="0.2">
      <c r="E2891">
        <v>2711</v>
      </c>
    </row>
    <row r="2892" spans="5:5" x14ac:dyDescent="0.2">
      <c r="E2892">
        <v>2712</v>
      </c>
    </row>
    <row r="2893" spans="5:5" x14ac:dyDescent="0.2">
      <c r="E2893">
        <v>2713</v>
      </c>
    </row>
    <row r="2894" spans="5:5" x14ac:dyDescent="0.2">
      <c r="E2894">
        <v>2714</v>
      </c>
    </row>
    <row r="2895" spans="5:5" x14ac:dyDescent="0.2">
      <c r="E2895">
        <v>2715</v>
      </c>
    </row>
    <row r="2896" spans="5:5" x14ac:dyDescent="0.2">
      <c r="E2896">
        <v>2716</v>
      </c>
    </row>
    <row r="2897" spans="5:5" x14ac:dyDescent="0.2">
      <c r="E2897">
        <v>2717</v>
      </c>
    </row>
    <row r="2898" spans="5:5" x14ac:dyDescent="0.2">
      <c r="E2898">
        <v>2718</v>
      </c>
    </row>
    <row r="2899" spans="5:5" x14ac:dyDescent="0.2">
      <c r="E2899">
        <v>2719</v>
      </c>
    </row>
    <row r="2900" spans="5:5" x14ac:dyDescent="0.2">
      <c r="E2900">
        <v>2720</v>
      </c>
    </row>
    <row r="2901" spans="5:5" x14ac:dyDescent="0.2">
      <c r="E2901">
        <v>2721</v>
      </c>
    </row>
    <row r="2902" spans="5:5" x14ac:dyDescent="0.2">
      <c r="E2902">
        <v>2722</v>
      </c>
    </row>
    <row r="2903" spans="5:5" x14ac:dyDescent="0.2">
      <c r="E2903">
        <v>2723</v>
      </c>
    </row>
    <row r="2904" spans="5:5" x14ac:dyDescent="0.2">
      <c r="E2904">
        <v>2724</v>
      </c>
    </row>
    <row r="2905" spans="5:5" x14ac:dyDescent="0.2">
      <c r="E2905">
        <v>2725</v>
      </c>
    </row>
    <row r="2906" spans="5:5" x14ac:dyDescent="0.2">
      <c r="E2906">
        <v>2726</v>
      </c>
    </row>
    <row r="2907" spans="5:5" x14ac:dyDescent="0.2">
      <c r="E2907">
        <v>2727</v>
      </c>
    </row>
    <row r="2908" spans="5:5" x14ac:dyDescent="0.2">
      <c r="E2908">
        <v>2728</v>
      </c>
    </row>
    <row r="2909" spans="5:5" x14ac:dyDescent="0.2">
      <c r="E2909">
        <v>2729</v>
      </c>
    </row>
    <row r="2910" spans="5:5" x14ac:dyDescent="0.2">
      <c r="E2910">
        <v>2730</v>
      </c>
    </row>
    <row r="2911" spans="5:5" x14ac:dyDescent="0.2">
      <c r="E2911">
        <v>2731</v>
      </c>
    </row>
    <row r="2912" spans="5:5" x14ac:dyDescent="0.2">
      <c r="E2912">
        <v>2732</v>
      </c>
    </row>
    <row r="2913" spans="5:5" x14ac:dyDescent="0.2">
      <c r="E2913">
        <v>2733</v>
      </c>
    </row>
    <row r="2914" spans="5:5" x14ac:dyDescent="0.2">
      <c r="E2914">
        <v>2734</v>
      </c>
    </row>
    <row r="2915" spans="5:5" x14ac:dyDescent="0.2">
      <c r="E2915">
        <v>2735</v>
      </c>
    </row>
    <row r="2916" spans="5:5" x14ac:dyDescent="0.2">
      <c r="E2916">
        <v>2736</v>
      </c>
    </row>
    <row r="2917" spans="5:5" x14ac:dyDescent="0.2">
      <c r="E2917">
        <v>2737</v>
      </c>
    </row>
    <row r="2918" spans="5:5" x14ac:dyDescent="0.2">
      <c r="E2918">
        <v>2738</v>
      </c>
    </row>
    <row r="2919" spans="5:5" x14ac:dyDescent="0.2">
      <c r="E2919">
        <v>2739</v>
      </c>
    </row>
    <row r="2920" spans="5:5" x14ac:dyDescent="0.2">
      <c r="E2920">
        <v>2740</v>
      </c>
    </row>
    <row r="2921" spans="5:5" x14ac:dyDescent="0.2">
      <c r="E2921">
        <v>2741</v>
      </c>
    </row>
    <row r="2922" spans="5:5" x14ac:dyDescent="0.2">
      <c r="E2922">
        <v>2742</v>
      </c>
    </row>
    <row r="2923" spans="5:5" x14ac:dyDescent="0.2">
      <c r="E2923">
        <v>2743</v>
      </c>
    </row>
    <row r="2924" spans="5:5" x14ac:dyDescent="0.2">
      <c r="E2924">
        <v>2744</v>
      </c>
    </row>
    <row r="2925" spans="5:5" x14ac:dyDescent="0.2">
      <c r="E2925">
        <v>2745</v>
      </c>
    </row>
    <row r="2926" spans="5:5" x14ac:dyDescent="0.2">
      <c r="E2926">
        <v>2746</v>
      </c>
    </row>
    <row r="2927" spans="5:5" x14ac:dyDescent="0.2">
      <c r="E2927">
        <v>2747</v>
      </c>
    </row>
    <row r="2928" spans="5:5" x14ac:dyDescent="0.2">
      <c r="E2928">
        <v>2748</v>
      </c>
    </row>
    <row r="2929" spans="5:5" x14ac:dyDescent="0.2">
      <c r="E2929">
        <v>2749</v>
      </c>
    </row>
    <row r="2930" spans="5:5" x14ac:dyDescent="0.2">
      <c r="E2930">
        <v>2750</v>
      </c>
    </row>
    <row r="2931" spans="5:5" x14ac:dyDescent="0.2">
      <c r="E2931">
        <v>2751</v>
      </c>
    </row>
    <row r="2932" spans="5:5" x14ac:dyDescent="0.2">
      <c r="E2932">
        <v>2752</v>
      </c>
    </row>
    <row r="2933" spans="5:5" x14ac:dyDescent="0.2">
      <c r="E2933">
        <v>2753</v>
      </c>
    </row>
    <row r="2934" spans="5:5" x14ac:dyDescent="0.2">
      <c r="E2934">
        <v>2754</v>
      </c>
    </row>
    <row r="2935" spans="5:5" x14ac:dyDescent="0.2">
      <c r="E2935">
        <v>2755</v>
      </c>
    </row>
    <row r="2936" spans="5:5" x14ac:dyDescent="0.2">
      <c r="E2936">
        <v>2756</v>
      </c>
    </row>
    <row r="2937" spans="5:5" x14ac:dyDescent="0.2">
      <c r="E2937">
        <v>2757</v>
      </c>
    </row>
    <row r="2938" spans="5:5" x14ac:dyDescent="0.2">
      <c r="E2938">
        <v>2758</v>
      </c>
    </row>
    <row r="2939" spans="5:5" x14ac:dyDescent="0.2">
      <c r="E2939">
        <v>2759</v>
      </c>
    </row>
    <row r="2940" spans="5:5" x14ac:dyDescent="0.2">
      <c r="E2940">
        <v>2760</v>
      </c>
    </row>
    <row r="2941" spans="5:5" x14ac:dyDescent="0.2">
      <c r="E2941">
        <v>2761</v>
      </c>
    </row>
    <row r="2942" spans="5:5" x14ac:dyDescent="0.2">
      <c r="E2942">
        <v>2762</v>
      </c>
    </row>
    <row r="2943" spans="5:5" x14ac:dyDescent="0.2">
      <c r="E2943">
        <v>2763</v>
      </c>
    </row>
    <row r="2944" spans="5:5" x14ac:dyDescent="0.2">
      <c r="E2944">
        <v>2764</v>
      </c>
    </row>
    <row r="2945" spans="5:5" x14ac:dyDescent="0.2">
      <c r="E2945">
        <v>2765</v>
      </c>
    </row>
    <row r="2946" spans="5:5" x14ac:dyDescent="0.2">
      <c r="E2946">
        <v>2766</v>
      </c>
    </row>
    <row r="2947" spans="5:5" x14ac:dyDescent="0.2">
      <c r="E2947">
        <v>2767</v>
      </c>
    </row>
    <row r="2948" spans="5:5" x14ac:dyDescent="0.2">
      <c r="E2948">
        <v>2768</v>
      </c>
    </row>
    <row r="2949" spans="5:5" x14ac:dyDescent="0.2">
      <c r="E2949">
        <v>2769</v>
      </c>
    </row>
    <row r="2950" spans="5:5" x14ac:dyDescent="0.2">
      <c r="E2950">
        <v>2770</v>
      </c>
    </row>
    <row r="2951" spans="5:5" x14ac:dyDescent="0.2">
      <c r="E2951">
        <v>2771</v>
      </c>
    </row>
    <row r="2952" spans="5:5" x14ac:dyDescent="0.2">
      <c r="E2952">
        <v>2772</v>
      </c>
    </row>
    <row r="2953" spans="5:5" x14ac:dyDescent="0.2">
      <c r="E2953">
        <v>2773</v>
      </c>
    </row>
    <row r="2954" spans="5:5" x14ac:dyDescent="0.2">
      <c r="E2954">
        <v>2774</v>
      </c>
    </row>
    <row r="2955" spans="5:5" x14ac:dyDescent="0.2">
      <c r="E2955">
        <v>2775</v>
      </c>
    </row>
    <row r="2956" spans="5:5" x14ac:dyDescent="0.2">
      <c r="E2956">
        <v>2776</v>
      </c>
    </row>
    <row r="2957" spans="5:5" x14ac:dyDescent="0.2">
      <c r="E2957">
        <v>2777</v>
      </c>
    </row>
    <row r="2958" spans="5:5" x14ac:dyDescent="0.2">
      <c r="E2958">
        <v>2778</v>
      </c>
    </row>
    <row r="2959" spans="5:5" x14ac:dyDescent="0.2">
      <c r="E2959">
        <v>2779</v>
      </c>
    </row>
    <row r="2960" spans="5:5" x14ac:dyDescent="0.2">
      <c r="E2960">
        <v>2780</v>
      </c>
    </row>
    <row r="2961" spans="5:5" x14ac:dyDescent="0.2">
      <c r="E2961">
        <v>2781</v>
      </c>
    </row>
    <row r="2962" spans="5:5" x14ac:dyDescent="0.2">
      <c r="E2962">
        <v>2782</v>
      </c>
    </row>
    <row r="2963" spans="5:5" x14ac:dyDescent="0.2">
      <c r="E2963">
        <v>2783</v>
      </c>
    </row>
    <row r="2964" spans="5:5" x14ac:dyDescent="0.2">
      <c r="E2964">
        <v>2784</v>
      </c>
    </row>
    <row r="2965" spans="5:5" x14ac:dyDescent="0.2">
      <c r="E2965">
        <v>2785</v>
      </c>
    </row>
    <row r="2966" spans="5:5" x14ac:dyDescent="0.2">
      <c r="E2966">
        <v>2786</v>
      </c>
    </row>
    <row r="2967" spans="5:5" x14ac:dyDescent="0.2">
      <c r="E2967">
        <v>2787</v>
      </c>
    </row>
    <row r="2968" spans="5:5" x14ac:dyDescent="0.2">
      <c r="E2968">
        <v>2788</v>
      </c>
    </row>
    <row r="2969" spans="5:5" x14ac:dyDescent="0.2">
      <c r="E2969">
        <v>2789</v>
      </c>
    </row>
    <row r="2970" spans="5:5" x14ac:dyDescent="0.2">
      <c r="E2970">
        <v>2790</v>
      </c>
    </row>
    <row r="2971" spans="5:5" x14ac:dyDescent="0.2">
      <c r="E2971">
        <v>2791</v>
      </c>
    </row>
    <row r="2972" spans="5:5" x14ac:dyDescent="0.2">
      <c r="E2972">
        <v>2792</v>
      </c>
    </row>
    <row r="2973" spans="5:5" x14ac:dyDescent="0.2">
      <c r="E2973">
        <v>2793</v>
      </c>
    </row>
    <row r="2974" spans="5:5" x14ac:dyDescent="0.2">
      <c r="E2974">
        <v>2794</v>
      </c>
    </row>
    <row r="2975" spans="5:5" x14ac:dyDescent="0.2">
      <c r="E2975">
        <v>2795</v>
      </c>
    </row>
    <row r="2976" spans="5:5" x14ac:dyDescent="0.2">
      <c r="E2976">
        <v>2796</v>
      </c>
    </row>
    <row r="2977" spans="5:5" x14ac:dyDescent="0.2">
      <c r="E2977">
        <v>2797</v>
      </c>
    </row>
    <row r="2978" spans="5:5" x14ac:dyDescent="0.2">
      <c r="E2978">
        <v>2798</v>
      </c>
    </row>
    <row r="2979" spans="5:5" x14ac:dyDescent="0.2">
      <c r="E2979">
        <v>2799</v>
      </c>
    </row>
    <row r="2980" spans="5:5" x14ac:dyDescent="0.2">
      <c r="E2980">
        <v>2800</v>
      </c>
    </row>
    <row r="2981" spans="5:5" x14ac:dyDescent="0.2">
      <c r="E2981">
        <v>2801</v>
      </c>
    </row>
    <row r="2982" spans="5:5" x14ac:dyDescent="0.2">
      <c r="E2982">
        <v>2802</v>
      </c>
    </row>
    <row r="2983" spans="5:5" x14ac:dyDescent="0.2">
      <c r="E2983">
        <v>2803</v>
      </c>
    </row>
    <row r="2984" spans="5:5" x14ac:dyDescent="0.2">
      <c r="E2984">
        <v>2804</v>
      </c>
    </row>
    <row r="2985" spans="5:5" x14ac:dyDescent="0.2">
      <c r="E2985">
        <v>2805</v>
      </c>
    </row>
    <row r="2986" spans="5:5" x14ac:dyDescent="0.2">
      <c r="E2986">
        <v>2806</v>
      </c>
    </row>
    <row r="2987" spans="5:5" x14ac:dyDescent="0.2">
      <c r="E2987">
        <v>2807</v>
      </c>
    </row>
    <row r="2988" spans="5:5" x14ac:dyDescent="0.2">
      <c r="E2988">
        <v>2808</v>
      </c>
    </row>
    <row r="2989" spans="5:5" x14ac:dyDescent="0.2">
      <c r="E2989">
        <v>2809</v>
      </c>
    </row>
    <row r="2990" spans="5:5" x14ac:dyDescent="0.2">
      <c r="E2990">
        <v>2810</v>
      </c>
    </row>
    <row r="2991" spans="5:5" x14ac:dyDescent="0.2">
      <c r="E2991">
        <v>2811</v>
      </c>
    </row>
    <row r="2992" spans="5:5" x14ac:dyDescent="0.2">
      <c r="E2992">
        <v>2812</v>
      </c>
    </row>
    <row r="2993" spans="5:5" x14ac:dyDescent="0.2">
      <c r="E2993">
        <v>2813</v>
      </c>
    </row>
    <row r="2994" spans="5:5" x14ac:dyDescent="0.2">
      <c r="E2994">
        <v>2814</v>
      </c>
    </row>
    <row r="2995" spans="5:5" x14ac:dyDescent="0.2">
      <c r="E2995">
        <v>2815</v>
      </c>
    </row>
    <row r="2996" spans="5:5" x14ac:dyDescent="0.2">
      <c r="E2996">
        <v>2816</v>
      </c>
    </row>
    <row r="2997" spans="5:5" x14ac:dyDescent="0.2">
      <c r="E2997">
        <v>2817</v>
      </c>
    </row>
    <row r="2998" spans="5:5" x14ac:dyDescent="0.2">
      <c r="E2998">
        <v>2818</v>
      </c>
    </row>
    <row r="2999" spans="5:5" x14ac:dyDescent="0.2">
      <c r="E2999">
        <v>2819</v>
      </c>
    </row>
    <row r="3000" spans="5:5" x14ac:dyDescent="0.2">
      <c r="E3000">
        <v>2820</v>
      </c>
    </row>
    <row r="3001" spans="5:5" x14ac:dyDescent="0.2">
      <c r="E3001">
        <v>2821</v>
      </c>
    </row>
    <row r="3002" spans="5:5" x14ac:dyDescent="0.2">
      <c r="E3002">
        <v>2822</v>
      </c>
    </row>
    <row r="3003" spans="5:5" x14ac:dyDescent="0.2">
      <c r="E3003">
        <v>2823</v>
      </c>
    </row>
    <row r="3004" spans="5:5" x14ac:dyDescent="0.2">
      <c r="E3004">
        <v>2824</v>
      </c>
    </row>
    <row r="3005" spans="5:5" x14ac:dyDescent="0.2">
      <c r="E3005">
        <v>2825</v>
      </c>
    </row>
    <row r="3006" spans="5:5" x14ac:dyDescent="0.2">
      <c r="E3006">
        <v>2826</v>
      </c>
    </row>
    <row r="3007" spans="5:5" x14ac:dyDescent="0.2">
      <c r="E3007">
        <v>2827</v>
      </c>
    </row>
    <row r="3008" spans="5:5" x14ac:dyDescent="0.2">
      <c r="E3008">
        <v>2828</v>
      </c>
    </row>
    <row r="3009" spans="5:5" x14ac:dyDescent="0.2">
      <c r="E3009">
        <v>2829</v>
      </c>
    </row>
    <row r="3010" spans="5:5" x14ac:dyDescent="0.2">
      <c r="E3010">
        <v>2830</v>
      </c>
    </row>
    <row r="3011" spans="5:5" x14ac:dyDescent="0.2">
      <c r="E3011">
        <v>2831</v>
      </c>
    </row>
    <row r="3012" spans="5:5" x14ac:dyDescent="0.2">
      <c r="E3012">
        <v>2832</v>
      </c>
    </row>
    <row r="3013" spans="5:5" x14ac:dyDescent="0.2">
      <c r="E3013">
        <v>2833</v>
      </c>
    </row>
    <row r="3014" spans="5:5" x14ac:dyDescent="0.2">
      <c r="E3014">
        <v>2834</v>
      </c>
    </row>
    <row r="3015" spans="5:5" x14ac:dyDescent="0.2">
      <c r="E3015">
        <v>2835</v>
      </c>
    </row>
    <row r="3016" spans="5:5" x14ac:dyDescent="0.2">
      <c r="E3016">
        <v>2836</v>
      </c>
    </row>
    <row r="3017" spans="5:5" x14ac:dyDescent="0.2">
      <c r="E3017">
        <v>2837</v>
      </c>
    </row>
    <row r="3018" spans="5:5" x14ac:dyDescent="0.2">
      <c r="E3018">
        <v>2838</v>
      </c>
    </row>
    <row r="3019" spans="5:5" x14ac:dyDescent="0.2">
      <c r="E3019">
        <v>2839</v>
      </c>
    </row>
    <row r="3020" spans="5:5" x14ac:dyDescent="0.2">
      <c r="E3020">
        <v>2840</v>
      </c>
    </row>
    <row r="3021" spans="5:5" x14ac:dyDescent="0.2">
      <c r="E3021">
        <v>2841</v>
      </c>
    </row>
    <row r="3022" spans="5:5" x14ac:dyDescent="0.2">
      <c r="E3022">
        <v>2842</v>
      </c>
    </row>
    <row r="3023" spans="5:5" x14ac:dyDescent="0.2">
      <c r="E3023">
        <v>2843</v>
      </c>
    </row>
    <row r="3024" spans="5:5" x14ac:dyDescent="0.2">
      <c r="E3024">
        <v>2844</v>
      </c>
    </row>
    <row r="3025" spans="5:5" x14ac:dyDescent="0.2">
      <c r="E3025">
        <v>2845</v>
      </c>
    </row>
    <row r="3026" spans="5:5" x14ac:dyDescent="0.2">
      <c r="E3026">
        <v>2846</v>
      </c>
    </row>
    <row r="3027" spans="5:5" x14ac:dyDescent="0.2">
      <c r="E3027">
        <v>2847</v>
      </c>
    </row>
    <row r="3028" spans="5:5" x14ac:dyDescent="0.2">
      <c r="E3028">
        <v>2848</v>
      </c>
    </row>
    <row r="3029" spans="5:5" x14ac:dyDescent="0.2">
      <c r="E3029">
        <v>2849</v>
      </c>
    </row>
    <row r="3030" spans="5:5" x14ac:dyDescent="0.2">
      <c r="E3030">
        <v>2850</v>
      </c>
    </row>
    <row r="3031" spans="5:5" x14ac:dyDescent="0.2">
      <c r="E3031">
        <v>2851</v>
      </c>
    </row>
    <row r="3032" spans="5:5" x14ac:dyDescent="0.2">
      <c r="E3032">
        <v>2852</v>
      </c>
    </row>
    <row r="3033" spans="5:5" x14ac:dyDescent="0.2">
      <c r="E3033">
        <v>2853</v>
      </c>
    </row>
    <row r="3034" spans="5:5" x14ac:dyDescent="0.2">
      <c r="E3034">
        <v>2854</v>
      </c>
    </row>
    <row r="3035" spans="5:5" x14ac:dyDescent="0.2">
      <c r="E3035">
        <v>2855</v>
      </c>
    </row>
    <row r="3036" spans="5:5" x14ac:dyDescent="0.2">
      <c r="E3036">
        <v>2856</v>
      </c>
    </row>
    <row r="3037" spans="5:5" x14ac:dyDescent="0.2">
      <c r="E3037">
        <v>2857</v>
      </c>
    </row>
    <row r="3038" spans="5:5" x14ac:dyDescent="0.2">
      <c r="E3038">
        <v>2858</v>
      </c>
    </row>
    <row r="3039" spans="5:5" x14ac:dyDescent="0.2">
      <c r="E3039">
        <v>2859</v>
      </c>
    </row>
    <row r="3040" spans="5:5" x14ac:dyDescent="0.2">
      <c r="E3040">
        <v>2860</v>
      </c>
    </row>
    <row r="3041" spans="5:5" x14ac:dyDescent="0.2">
      <c r="E3041">
        <v>2861</v>
      </c>
    </row>
    <row r="3042" spans="5:5" x14ac:dyDescent="0.2">
      <c r="E3042">
        <v>2862</v>
      </c>
    </row>
    <row r="3043" spans="5:5" x14ac:dyDescent="0.2">
      <c r="E3043">
        <v>2863</v>
      </c>
    </row>
    <row r="3044" spans="5:5" x14ac:dyDescent="0.2">
      <c r="E3044">
        <v>2864</v>
      </c>
    </row>
    <row r="3045" spans="5:5" x14ac:dyDescent="0.2">
      <c r="E3045">
        <v>2865</v>
      </c>
    </row>
    <row r="3046" spans="5:5" x14ac:dyDescent="0.2">
      <c r="E3046">
        <v>2866</v>
      </c>
    </row>
    <row r="3047" spans="5:5" x14ac:dyDescent="0.2">
      <c r="E3047">
        <v>2867</v>
      </c>
    </row>
    <row r="3048" spans="5:5" x14ac:dyDescent="0.2">
      <c r="E3048">
        <v>2868</v>
      </c>
    </row>
    <row r="3049" spans="5:5" x14ac:dyDescent="0.2">
      <c r="E3049">
        <v>2869</v>
      </c>
    </row>
    <row r="3050" spans="5:5" x14ac:dyDescent="0.2">
      <c r="E3050">
        <v>2870</v>
      </c>
    </row>
    <row r="3051" spans="5:5" x14ac:dyDescent="0.2">
      <c r="E3051">
        <v>2871</v>
      </c>
    </row>
    <row r="3052" spans="5:5" x14ac:dyDescent="0.2">
      <c r="E3052">
        <v>2872</v>
      </c>
    </row>
    <row r="3053" spans="5:5" x14ac:dyDescent="0.2">
      <c r="E3053">
        <v>2873</v>
      </c>
    </row>
    <row r="3054" spans="5:5" x14ac:dyDescent="0.2">
      <c r="E3054">
        <v>2874</v>
      </c>
    </row>
    <row r="3055" spans="5:5" x14ac:dyDescent="0.2">
      <c r="E3055">
        <v>2875</v>
      </c>
    </row>
    <row r="3056" spans="5:5" x14ac:dyDescent="0.2">
      <c r="E3056">
        <v>2876</v>
      </c>
    </row>
    <row r="3057" spans="5:5" x14ac:dyDescent="0.2">
      <c r="E3057">
        <v>2877</v>
      </c>
    </row>
    <row r="3058" spans="5:5" x14ac:dyDescent="0.2">
      <c r="E3058">
        <v>2878</v>
      </c>
    </row>
    <row r="3059" spans="5:5" x14ac:dyDescent="0.2">
      <c r="E3059">
        <v>2879</v>
      </c>
    </row>
    <row r="3060" spans="5:5" x14ac:dyDescent="0.2">
      <c r="E3060">
        <v>2880</v>
      </c>
    </row>
    <row r="3061" spans="5:5" x14ac:dyDescent="0.2">
      <c r="E3061">
        <v>2881</v>
      </c>
    </row>
    <row r="3062" spans="5:5" x14ac:dyDescent="0.2">
      <c r="E3062">
        <v>2882</v>
      </c>
    </row>
    <row r="3063" spans="5:5" x14ac:dyDescent="0.2">
      <c r="E3063">
        <v>2883</v>
      </c>
    </row>
    <row r="3064" spans="5:5" x14ac:dyDescent="0.2">
      <c r="E3064">
        <v>2884</v>
      </c>
    </row>
    <row r="3065" spans="5:5" x14ac:dyDescent="0.2">
      <c r="E3065">
        <v>2885</v>
      </c>
    </row>
    <row r="3066" spans="5:5" x14ac:dyDescent="0.2">
      <c r="E3066">
        <v>2886</v>
      </c>
    </row>
    <row r="3067" spans="5:5" x14ac:dyDescent="0.2">
      <c r="E3067">
        <v>2887</v>
      </c>
    </row>
    <row r="3068" spans="5:5" x14ac:dyDescent="0.2">
      <c r="E3068">
        <v>2888</v>
      </c>
    </row>
    <row r="3069" spans="5:5" x14ac:dyDescent="0.2">
      <c r="E3069">
        <v>2889</v>
      </c>
    </row>
    <row r="3070" spans="5:5" x14ac:dyDescent="0.2">
      <c r="E3070">
        <v>2890</v>
      </c>
    </row>
    <row r="3071" spans="5:5" x14ac:dyDescent="0.2">
      <c r="E3071">
        <v>2891</v>
      </c>
    </row>
    <row r="3072" spans="5:5" x14ac:dyDescent="0.2">
      <c r="E3072">
        <v>2892</v>
      </c>
    </row>
    <row r="3073" spans="5:5" x14ac:dyDescent="0.2">
      <c r="E3073">
        <v>2893</v>
      </c>
    </row>
    <row r="3074" spans="5:5" x14ac:dyDescent="0.2">
      <c r="E3074">
        <v>2894</v>
      </c>
    </row>
    <row r="3075" spans="5:5" x14ac:dyDescent="0.2">
      <c r="E3075">
        <v>2895</v>
      </c>
    </row>
    <row r="3076" spans="5:5" x14ac:dyDescent="0.2">
      <c r="E3076">
        <v>2896</v>
      </c>
    </row>
    <row r="3077" spans="5:5" x14ac:dyDescent="0.2">
      <c r="E3077">
        <v>2897</v>
      </c>
    </row>
    <row r="3078" spans="5:5" x14ac:dyDescent="0.2">
      <c r="E3078">
        <v>2898</v>
      </c>
    </row>
    <row r="3079" spans="5:5" x14ac:dyDescent="0.2">
      <c r="E3079">
        <v>2899</v>
      </c>
    </row>
    <row r="3080" spans="5:5" x14ac:dyDescent="0.2">
      <c r="E3080">
        <v>2900</v>
      </c>
    </row>
    <row r="3081" spans="5:5" x14ac:dyDescent="0.2">
      <c r="E3081">
        <v>2901</v>
      </c>
    </row>
    <row r="3082" spans="5:5" x14ac:dyDescent="0.2">
      <c r="E3082">
        <v>2902</v>
      </c>
    </row>
    <row r="3083" spans="5:5" x14ac:dyDescent="0.2">
      <c r="E3083">
        <v>2903</v>
      </c>
    </row>
    <row r="3084" spans="5:5" x14ac:dyDescent="0.2">
      <c r="E3084">
        <v>2904</v>
      </c>
    </row>
    <row r="3085" spans="5:5" x14ac:dyDescent="0.2">
      <c r="E3085">
        <v>2905</v>
      </c>
    </row>
    <row r="3086" spans="5:5" x14ac:dyDescent="0.2">
      <c r="E3086">
        <v>2906</v>
      </c>
    </row>
    <row r="3087" spans="5:5" x14ac:dyDescent="0.2">
      <c r="E3087">
        <v>2907</v>
      </c>
    </row>
    <row r="3088" spans="5:5" x14ac:dyDescent="0.2">
      <c r="E3088">
        <v>2908</v>
      </c>
    </row>
    <row r="3089" spans="5:5" x14ac:dyDescent="0.2">
      <c r="E3089">
        <v>2909</v>
      </c>
    </row>
    <row r="3090" spans="5:5" x14ac:dyDescent="0.2">
      <c r="E3090">
        <v>2910</v>
      </c>
    </row>
    <row r="3091" spans="5:5" x14ac:dyDescent="0.2">
      <c r="E3091">
        <v>2911</v>
      </c>
    </row>
    <row r="3092" spans="5:5" x14ac:dyDescent="0.2">
      <c r="E3092">
        <v>2912</v>
      </c>
    </row>
    <row r="3093" spans="5:5" x14ac:dyDescent="0.2">
      <c r="E3093">
        <v>2913</v>
      </c>
    </row>
    <row r="3094" spans="5:5" x14ac:dyDescent="0.2">
      <c r="E3094">
        <v>2914</v>
      </c>
    </row>
    <row r="3095" spans="5:5" x14ac:dyDescent="0.2">
      <c r="E3095">
        <v>2915</v>
      </c>
    </row>
    <row r="3096" spans="5:5" x14ac:dyDescent="0.2">
      <c r="E3096">
        <v>2916</v>
      </c>
    </row>
    <row r="3097" spans="5:5" x14ac:dyDescent="0.2">
      <c r="E3097">
        <v>2917</v>
      </c>
    </row>
    <row r="3098" spans="5:5" x14ac:dyDescent="0.2">
      <c r="E3098">
        <v>2918</v>
      </c>
    </row>
    <row r="3099" spans="5:5" x14ac:dyDescent="0.2">
      <c r="E3099">
        <v>2919</v>
      </c>
    </row>
    <row r="3100" spans="5:5" x14ac:dyDescent="0.2">
      <c r="E3100">
        <v>2920</v>
      </c>
    </row>
    <row r="3101" spans="5:5" x14ac:dyDescent="0.2">
      <c r="E3101">
        <v>2921</v>
      </c>
    </row>
    <row r="3102" spans="5:5" x14ac:dyDescent="0.2">
      <c r="E3102">
        <v>2922</v>
      </c>
    </row>
    <row r="3103" spans="5:5" x14ac:dyDescent="0.2">
      <c r="E3103">
        <v>2923</v>
      </c>
    </row>
    <row r="3104" spans="5:5" x14ac:dyDescent="0.2">
      <c r="E3104">
        <v>2924</v>
      </c>
    </row>
    <row r="3105" spans="5:5" x14ac:dyDescent="0.2">
      <c r="E3105">
        <v>2925</v>
      </c>
    </row>
    <row r="3106" spans="5:5" x14ac:dyDescent="0.2">
      <c r="E3106">
        <v>2926</v>
      </c>
    </row>
    <row r="3107" spans="5:5" x14ac:dyDescent="0.2">
      <c r="E3107">
        <v>2927</v>
      </c>
    </row>
    <row r="3108" spans="5:5" x14ac:dyDescent="0.2">
      <c r="E3108">
        <v>2928</v>
      </c>
    </row>
    <row r="3109" spans="5:5" x14ac:dyDescent="0.2">
      <c r="E3109">
        <v>2929</v>
      </c>
    </row>
    <row r="3110" spans="5:5" x14ac:dyDescent="0.2">
      <c r="E3110">
        <v>2930</v>
      </c>
    </row>
    <row r="3111" spans="5:5" x14ac:dyDescent="0.2">
      <c r="E3111">
        <v>2931</v>
      </c>
    </row>
    <row r="3112" spans="5:5" x14ac:dyDescent="0.2">
      <c r="E3112">
        <v>2932</v>
      </c>
    </row>
    <row r="3113" spans="5:5" x14ac:dyDescent="0.2">
      <c r="E3113">
        <v>2933</v>
      </c>
    </row>
    <row r="3114" spans="5:5" x14ac:dyDescent="0.2">
      <c r="E3114">
        <v>2934</v>
      </c>
    </row>
    <row r="3115" spans="5:5" x14ac:dyDescent="0.2">
      <c r="E3115">
        <v>2935</v>
      </c>
    </row>
    <row r="3116" spans="5:5" x14ac:dyDescent="0.2">
      <c r="E3116">
        <v>2936</v>
      </c>
    </row>
    <row r="3117" spans="5:5" x14ac:dyDescent="0.2">
      <c r="E3117">
        <v>2937</v>
      </c>
    </row>
    <row r="3118" spans="5:5" x14ac:dyDescent="0.2">
      <c r="E3118">
        <v>2938</v>
      </c>
    </row>
    <row r="3119" spans="5:5" x14ac:dyDescent="0.2">
      <c r="E3119">
        <v>2939</v>
      </c>
    </row>
    <row r="3120" spans="5:5" x14ac:dyDescent="0.2">
      <c r="E3120">
        <v>2940</v>
      </c>
    </row>
    <row r="3121" spans="5:5" x14ac:dyDescent="0.2">
      <c r="E3121">
        <v>2941</v>
      </c>
    </row>
    <row r="3122" spans="5:5" x14ac:dyDescent="0.2">
      <c r="E3122">
        <v>2942</v>
      </c>
    </row>
    <row r="3123" spans="5:5" x14ac:dyDescent="0.2">
      <c r="E3123">
        <v>2943</v>
      </c>
    </row>
    <row r="3124" spans="5:5" x14ac:dyDescent="0.2">
      <c r="E3124">
        <v>2944</v>
      </c>
    </row>
    <row r="3125" spans="5:5" x14ac:dyDescent="0.2">
      <c r="E3125">
        <v>2945</v>
      </c>
    </row>
    <row r="3126" spans="5:5" x14ac:dyDescent="0.2">
      <c r="E3126">
        <v>2946</v>
      </c>
    </row>
    <row r="3127" spans="5:5" x14ac:dyDescent="0.2">
      <c r="E3127">
        <v>2947</v>
      </c>
    </row>
    <row r="3128" spans="5:5" x14ac:dyDescent="0.2">
      <c r="E3128">
        <v>2948</v>
      </c>
    </row>
    <row r="3129" spans="5:5" x14ac:dyDescent="0.2">
      <c r="E3129">
        <v>2949</v>
      </c>
    </row>
    <row r="3130" spans="5:5" x14ac:dyDescent="0.2">
      <c r="E3130">
        <v>2950</v>
      </c>
    </row>
    <row r="3131" spans="5:5" x14ac:dyDescent="0.2">
      <c r="E3131">
        <v>2951</v>
      </c>
    </row>
    <row r="3132" spans="5:5" x14ac:dyDescent="0.2">
      <c r="E3132">
        <v>2952</v>
      </c>
    </row>
    <row r="3133" spans="5:5" x14ac:dyDescent="0.2">
      <c r="E3133">
        <v>2953</v>
      </c>
    </row>
    <row r="3134" spans="5:5" x14ac:dyDescent="0.2">
      <c r="E3134">
        <v>2954</v>
      </c>
    </row>
    <row r="3135" spans="5:5" x14ac:dyDescent="0.2">
      <c r="E3135">
        <v>2955</v>
      </c>
    </row>
    <row r="3136" spans="5:5" x14ac:dyDescent="0.2">
      <c r="E3136">
        <v>2956</v>
      </c>
    </row>
    <row r="3137" spans="5:5" x14ac:dyDescent="0.2">
      <c r="E3137">
        <v>2957</v>
      </c>
    </row>
    <row r="3138" spans="5:5" x14ac:dyDescent="0.2">
      <c r="E3138">
        <v>2958</v>
      </c>
    </row>
    <row r="3139" spans="5:5" x14ac:dyDescent="0.2">
      <c r="E3139">
        <v>2959</v>
      </c>
    </row>
    <row r="3140" spans="5:5" x14ac:dyDescent="0.2">
      <c r="E3140">
        <v>2960</v>
      </c>
    </row>
    <row r="3141" spans="5:5" x14ac:dyDescent="0.2">
      <c r="E3141">
        <v>2961</v>
      </c>
    </row>
    <row r="3142" spans="5:5" x14ac:dyDescent="0.2">
      <c r="E3142">
        <v>2962</v>
      </c>
    </row>
    <row r="3143" spans="5:5" x14ac:dyDescent="0.2">
      <c r="E3143">
        <v>2963</v>
      </c>
    </row>
    <row r="3144" spans="5:5" x14ac:dyDescent="0.2">
      <c r="E3144">
        <v>2964</v>
      </c>
    </row>
    <row r="3145" spans="5:5" x14ac:dyDescent="0.2">
      <c r="E3145">
        <v>2965</v>
      </c>
    </row>
    <row r="3146" spans="5:5" x14ac:dyDescent="0.2">
      <c r="E3146">
        <v>2966</v>
      </c>
    </row>
    <row r="3147" spans="5:5" x14ac:dyDescent="0.2">
      <c r="E3147">
        <v>2967</v>
      </c>
    </row>
    <row r="3148" spans="5:5" x14ac:dyDescent="0.2">
      <c r="E3148">
        <v>2968</v>
      </c>
    </row>
    <row r="3149" spans="5:5" x14ac:dyDescent="0.2">
      <c r="E3149">
        <v>2969</v>
      </c>
    </row>
    <row r="3150" spans="5:5" x14ac:dyDescent="0.2">
      <c r="E3150">
        <v>2970</v>
      </c>
    </row>
    <row r="3151" spans="5:5" x14ac:dyDescent="0.2">
      <c r="E3151">
        <v>2971</v>
      </c>
    </row>
    <row r="3152" spans="5:5" x14ac:dyDescent="0.2">
      <c r="E3152">
        <v>2972</v>
      </c>
    </row>
    <row r="3153" spans="5:5" x14ac:dyDescent="0.2">
      <c r="E3153">
        <v>2973</v>
      </c>
    </row>
    <row r="3154" spans="5:5" x14ac:dyDescent="0.2">
      <c r="E3154">
        <v>2974</v>
      </c>
    </row>
    <row r="3155" spans="5:5" x14ac:dyDescent="0.2">
      <c r="E3155">
        <v>2975</v>
      </c>
    </row>
    <row r="3156" spans="5:5" x14ac:dyDescent="0.2">
      <c r="E3156">
        <v>2976</v>
      </c>
    </row>
    <row r="3157" spans="5:5" x14ac:dyDescent="0.2">
      <c r="E3157">
        <v>2977</v>
      </c>
    </row>
    <row r="3158" spans="5:5" x14ac:dyDescent="0.2">
      <c r="E3158">
        <v>2978</v>
      </c>
    </row>
    <row r="3159" spans="5:5" x14ac:dyDescent="0.2">
      <c r="E3159">
        <v>2979</v>
      </c>
    </row>
    <row r="3160" spans="5:5" x14ac:dyDescent="0.2">
      <c r="E3160">
        <v>2980</v>
      </c>
    </row>
    <row r="3161" spans="5:5" x14ac:dyDescent="0.2">
      <c r="E3161">
        <v>2981</v>
      </c>
    </row>
    <row r="3162" spans="5:5" x14ac:dyDescent="0.2">
      <c r="E3162">
        <v>2982</v>
      </c>
    </row>
    <row r="3163" spans="5:5" x14ac:dyDescent="0.2">
      <c r="E3163">
        <v>2983</v>
      </c>
    </row>
    <row r="3164" spans="5:5" x14ac:dyDescent="0.2">
      <c r="E3164">
        <v>2984</v>
      </c>
    </row>
    <row r="3165" spans="5:5" x14ac:dyDescent="0.2">
      <c r="E3165">
        <v>2985</v>
      </c>
    </row>
    <row r="3166" spans="5:5" x14ac:dyDescent="0.2">
      <c r="E3166">
        <v>2986</v>
      </c>
    </row>
    <row r="3167" spans="5:5" x14ac:dyDescent="0.2">
      <c r="E3167">
        <v>2987</v>
      </c>
    </row>
    <row r="3168" spans="5:5" x14ac:dyDescent="0.2">
      <c r="E3168">
        <v>2988</v>
      </c>
    </row>
    <row r="3169" spans="5:5" x14ac:dyDescent="0.2">
      <c r="E3169">
        <v>2989</v>
      </c>
    </row>
    <row r="3170" spans="5:5" x14ac:dyDescent="0.2">
      <c r="E3170">
        <v>2990</v>
      </c>
    </row>
    <row r="3171" spans="5:5" x14ac:dyDescent="0.2">
      <c r="E3171">
        <v>2991</v>
      </c>
    </row>
    <row r="3172" spans="5:5" x14ac:dyDescent="0.2">
      <c r="E3172">
        <v>2992</v>
      </c>
    </row>
    <row r="3173" spans="5:5" x14ac:dyDescent="0.2">
      <c r="E3173">
        <v>2993</v>
      </c>
    </row>
    <row r="3174" spans="5:5" x14ac:dyDescent="0.2">
      <c r="E3174">
        <v>2994</v>
      </c>
    </row>
    <row r="3175" spans="5:5" x14ac:dyDescent="0.2">
      <c r="E3175">
        <v>2995</v>
      </c>
    </row>
    <row r="3176" spans="5:5" x14ac:dyDescent="0.2">
      <c r="E3176">
        <v>2996</v>
      </c>
    </row>
    <row r="3177" spans="5:5" x14ac:dyDescent="0.2">
      <c r="E3177">
        <v>2997</v>
      </c>
    </row>
    <row r="3178" spans="5:5" x14ac:dyDescent="0.2">
      <c r="E3178">
        <v>2998</v>
      </c>
    </row>
    <row r="3179" spans="5:5" x14ac:dyDescent="0.2">
      <c r="E3179">
        <v>2999</v>
      </c>
    </row>
    <row r="3180" spans="5:5" x14ac:dyDescent="0.2">
      <c r="E3180">
        <v>3000</v>
      </c>
    </row>
    <row r="3181" spans="5:5" x14ac:dyDescent="0.2">
      <c r="E3181">
        <v>3001</v>
      </c>
    </row>
    <row r="3182" spans="5:5" x14ac:dyDescent="0.2">
      <c r="E3182">
        <v>3002</v>
      </c>
    </row>
    <row r="3183" spans="5:5" x14ac:dyDescent="0.2">
      <c r="E3183">
        <v>3003</v>
      </c>
    </row>
    <row r="3184" spans="5:5" x14ac:dyDescent="0.2">
      <c r="E3184">
        <v>3004</v>
      </c>
    </row>
    <row r="3185" spans="5:5" x14ac:dyDescent="0.2">
      <c r="E3185">
        <v>3005</v>
      </c>
    </row>
    <row r="3186" spans="5:5" x14ac:dyDescent="0.2">
      <c r="E3186">
        <v>3006</v>
      </c>
    </row>
    <row r="3187" spans="5:5" x14ac:dyDescent="0.2">
      <c r="E3187">
        <v>3007</v>
      </c>
    </row>
    <row r="3188" spans="5:5" x14ac:dyDescent="0.2">
      <c r="E3188">
        <v>3008</v>
      </c>
    </row>
    <row r="3189" spans="5:5" x14ac:dyDescent="0.2">
      <c r="E3189">
        <v>3009</v>
      </c>
    </row>
    <row r="3190" spans="5:5" x14ac:dyDescent="0.2">
      <c r="E3190">
        <v>3010</v>
      </c>
    </row>
    <row r="3191" spans="5:5" x14ac:dyDescent="0.2">
      <c r="E3191">
        <v>3011</v>
      </c>
    </row>
    <row r="3192" spans="5:5" x14ac:dyDescent="0.2">
      <c r="E3192">
        <v>3012</v>
      </c>
    </row>
    <row r="3193" spans="5:5" x14ac:dyDescent="0.2">
      <c r="E3193">
        <v>3013</v>
      </c>
    </row>
    <row r="3194" spans="5:5" x14ac:dyDescent="0.2">
      <c r="E3194">
        <v>3014</v>
      </c>
    </row>
    <row r="3195" spans="5:5" x14ac:dyDescent="0.2">
      <c r="E3195">
        <v>3015</v>
      </c>
    </row>
    <row r="3196" spans="5:5" x14ac:dyDescent="0.2">
      <c r="E3196">
        <v>3016</v>
      </c>
    </row>
    <row r="3197" spans="5:5" x14ac:dyDescent="0.2">
      <c r="E3197">
        <v>3017</v>
      </c>
    </row>
    <row r="3198" spans="5:5" x14ac:dyDescent="0.2">
      <c r="E3198">
        <v>3018</v>
      </c>
    </row>
    <row r="3199" spans="5:5" x14ac:dyDescent="0.2">
      <c r="E3199">
        <v>3019</v>
      </c>
    </row>
    <row r="3200" spans="5:5" x14ac:dyDescent="0.2">
      <c r="E3200">
        <v>3020</v>
      </c>
    </row>
    <row r="3201" spans="5:5" x14ac:dyDescent="0.2">
      <c r="E3201">
        <v>3021</v>
      </c>
    </row>
    <row r="3202" spans="5:5" x14ac:dyDescent="0.2">
      <c r="E3202">
        <v>3022</v>
      </c>
    </row>
    <row r="3203" spans="5:5" x14ac:dyDescent="0.2">
      <c r="E3203">
        <v>3023</v>
      </c>
    </row>
    <row r="3204" spans="5:5" x14ac:dyDescent="0.2">
      <c r="E3204">
        <v>3024</v>
      </c>
    </row>
    <row r="3205" spans="5:5" x14ac:dyDescent="0.2">
      <c r="E3205">
        <v>3025</v>
      </c>
    </row>
    <row r="3206" spans="5:5" x14ac:dyDescent="0.2">
      <c r="E3206">
        <v>3026</v>
      </c>
    </row>
    <row r="3207" spans="5:5" x14ac:dyDescent="0.2">
      <c r="E3207">
        <v>3027</v>
      </c>
    </row>
    <row r="3208" spans="5:5" x14ac:dyDescent="0.2">
      <c r="E3208">
        <v>3028</v>
      </c>
    </row>
    <row r="3209" spans="5:5" x14ac:dyDescent="0.2">
      <c r="E3209">
        <v>3029</v>
      </c>
    </row>
    <row r="3210" spans="5:5" x14ac:dyDescent="0.2">
      <c r="E3210">
        <v>3030</v>
      </c>
    </row>
    <row r="3211" spans="5:5" x14ac:dyDescent="0.2">
      <c r="E3211">
        <v>3031</v>
      </c>
    </row>
    <row r="3212" spans="5:5" x14ac:dyDescent="0.2">
      <c r="E3212">
        <v>3032</v>
      </c>
    </row>
    <row r="3213" spans="5:5" x14ac:dyDescent="0.2">
      <c r="E3213">
        <v>3033</v>
      </c>
    </row>
    <row r="3214" spans="5:5" x14ac:dyDescent="0.2">
      <c r="E3214">
        <v>3034</v>
      </c>
    </row>
    <row r="3215" spans="5:5" x14ac:dyDescent="0.2">
      <c r="E3215">
        <v>3035</v>
      </c>
    </row>
    <row r="3216" spans="5:5" x14ac:dyDescent="0.2">
      <c r="E3216">
        <v>3036</v>
      </c>
    </row>
    <row r="3217" spans="5:5" x14ac:dyDescent="0.2">
      <c r="E3217">
        <v>3037</v>
      </c>
    </row>
    <row r="3218" spans="5:5" x14ac:dyDescent="0.2">
      <c r="E3218">
        <v>3038</v>
      </c>
    </row>
    <row r="3219" spans="5:5" x14ac:dyDescent="0.2">
      <c r="E3219">
        <v>3039</v>
      </c>
    </row>
    <row r="3220" spans="5:5" x14ac:dyDescent="0.2">
      <c r="E3220">
        <v>3040</v>
      </c>
    </row>
    <row r="3221" spans="5:5" x14ac:dyDescent="0.2">
      <c r="E3221">
        <v>3041</v>
      </c>
    </row>
    <row r="3222" spans="5:5" x14ac:dyDescent="0.2">
      <c r="E3222">
        <v>3042</v>
      </c>
    </row>
    <row r="3223" spans="5:5" x14ac:dyDescent="0.2">
      <c r="E3223">
        <v>3043</v>
      </c>
    </row>
    <row r="3224" spans="5:5" x14ac:dyDescent="0.2">
      <c r="E3224">
        <v>3044</v>
      </c>
    </row>
    <row r="3225" spans="5:5" x14ac:dyDescent="0.2">
      <c r="E3225">
        <v>3045</v>
      </c>
    </row>
    <row r="3226" spans="5:5" x14ac:dyDescent="0.2">
      <c r="E3226">
        <v>3046</v>
      </c>
    </row>
    <row r="3227" spans="5:5" x14ac:dyDescent="0.2">
      <c r="E3227">
        <v>3047</v>
      </c>
    </row>
    <row r="3228" spans="5:5" x14ac:dyDescent="0.2">
      <c r="E3228">
        <v>3048</v>
      </c>
    </row>
    <row r="3229" spans="5:5" x14ac:dyDescent="0.2">
      <c r="E3229">
        <v>3049</v>
      </c>
    </row>
    <row r="3230" spans="5:5" x14ac:dyDescent="0.2">
      <c r="E3230">
        <v>3050</v>
      </c>
    </row>
    <row r="3231" spans="5:5" x14ac:dyDescent="0.2">
      <c r="E3231">
        <v>3051</v>
      </c>
    </row>
    <row r="3232" spans="5:5" x14ac:dyDescent="0.2">
      <c r="E3232">
        <v>3052</v>
      </c>
    </row>
    <row r="3233" spans="5:5" x14ac:dyDescent="0.2">
      <c r="E3233">
        <v>3053</v>
      </c>
    </row>
    <row r="3234" spans="5:5" x14ac:dyDescent="0.2">
      <c r="E3234">
        <v>3054</v>
      </c>
    </row>
    <row r="3235" spans="5:5" x14ac:dyDescent="0.2">
      <c r="E3235">
        <v>3055</v>
      </c>
    </row>
    <row r="3236" spans="5:5" x14ac:dyDescent="0.2">
      <c r="E3236">
        <v>3056</v>
      </c>
    </row>
    <row r="3237" spans="5:5" x14ac:dyDescent="0.2">
      <c r="E3237">
        <v>3057</v>
      </c>
    </row>
    <row r="3238" spans="5:5" x14ac:dyDescent="0.2">
      <c r="E3238">
        <v>3058</v>
      </c>
    </row>
    <row r="3239" spans="5:5" x14ac:dyDescent="0.2">
      <c r="E3239">
        <v>3059</v>
      </c>
    </row>
    <row r="3240" spans="5:5" x14ac:dyDescent="0.2">
      <c r="E3240">
        <v>3060</v>
      </c>
    </row>
    <row r="3241" spans="5:5" x14ac:dyDescent="0.2">
      <c r="E3241">
        <v>3061</v>
      </c>
    </row>
    <row r="3242" spans="5:5" x14ac:dyDescent="0.2">
      <c r="E3242">
        <v>3062</v>
      </c>
    </row>
    <row r="3243" spans="5:5" x14ac:dyDescent="0.2">
      <c r="E3243">
        <v>3063</v>
      </c>
    </row>
    <row r="3244" spans="5:5" x14ac:dyDescent="0.2">
      <c r="E3244">
        <v>3064</v>
      </c>
    </row>
    <row r="3245" spans="5:5" x14ac:dyDescent="0.2">
      <c r="E3245">
        <v>3065</v>
      </c>
    </row>
    <row r="3246" spans="5:5" x14ac:dyDescent="0.2">
      <c r="E3246">
        <v>3066</v>
      </c>
    </row>
    <row r="3247" spans="5:5" x14ac:dyDescent="0.2">
      <c r="E3247">
        <v>3067</v>
      </c>
    </row>
    <row r="3248" spans="5:5" x14ac:dyDescent="0.2">
      <c r="E3248">
        <v>3068</v>
      </c>
    </row>
    <row r="3249" spans="5:5" x14ac:dyDescent="0.2">
      <c r="E3249">
        <v>3069</v>
      </c>
    </row>
    <row r="3250" spans="5:5" x14ac:dyDescent="0.2">
      <c r="E3250">
        <v>3070</v>
      </c>
    </row>
    <row r="3251" spans="5:5" x14ac:dyDescent="0.2">
      <c r="E3251">
        <v>3071</v>
      </c>
    </row>
    <row r="3252" spans="5:5" x14ac:dyDescent="0.2">
      <c r="E3252">
        <v>3072</v>
      </c>
    </row>
    <row r="3253" spans="5:5" x14ac:dyDescent="0.2">
      <c r="E3253">
        <v>3073</v>
      </c>
    </row>
    <row r="3254" spans="5:5" x14ac:dyDescent="0.2">
      <c r="E3254">
        <v>3074</v>
      </c>
    </row>
    <row r="3255" spans="5:5" x14ac:dyDescent="0.2">
      <c r="E3255">
        <v>3075</v>
      </c>
    </row>
    <row r="3256" spans="5:5" x14ac:dyDescent="0.2">
      <c r="E3256">
        <v>3076</v>
      </c>
    </row>
    <row r="3257" spans="5:5" x14ac:dyDescent="0.2">
      <c r="E3257">
        <v>3077</v>
      </c>
    </row>
    <row r="3258" spans="5:5" x14ac:dyDescent="0.2">
      <c r="E3258">
        <v>3078</v>
      </c>
    </row>
    <row r="3259" spans="5:5" x14ac:dyDescent="0.2">
      <c r="E3259">
        <v>3079</v>
      </c>
    </row>
    <row r="3260" spans="5:5" x14ac:dyDescent="0.2">
      <c r="E3260">
        <v>3080</v>
      </c>
    </row>
    <row r="3261" spans="5:5" x14ac:dyDescent="0.2">
      <c r="E3261">
        <v>3081</v>
      </c>
    </row>
    <row r="3262" spans="5:5" x14ac:dyDescent="0.2">
      <c r="E3262">
        <v>3082</v>
      </c>
    </row>
    <row r="3263" spans="5:5" x14ac:dyDescent="0.2">
      <c r="E3263">
        <v>3083</v>
      </c>
    </row>
    <row r="3264" spans="5:5" x14ac:dyDescent="0.2">
      <c r="E3264">
        <v>3084</v>
      </c>
    </row>
    <row r="3265" spans="5:5" x14ac:dyDescent="0.2">
      <c r="E3265">
        <v>3085</v>
      </c>
    </row>
    <row r="3266" spans="5:5" x14ac:dyDescent="0.2">
      <c r="E3266">
        <v>3086</v>
      </c>
    </row>
    <row r="3267" spans="5:5" x14ac:dyDescent="0.2">
      <c r="E3267">
        <v>3087</v>
      </c>
    </row>
    <row r="3268" spans="5:5" x14ac:dyDescent="0.2">
      <c r="E3268">
        <v>3088</v>
      </c>
    </row>
    <row r="3269" spans="5:5" x14ac:dyDescent="0.2">
      <c r="E3269">
        <v>3089</v>
      </c>
    </row>
    <row r="3270" spans="5:5" x14ac:dyDescent="0.2">
      <c r="E3270">
        <v>3090</v>
      </c>
    </row>
    <row r="3271" spans="5:5" x14ac:dyDescent="0.2">
      <c r="E3271">
        <v>3091</v>
      </c>
    </row>
    <row r="3272" spans="5:5" x14ac:dyDescent="0.2">
      <c r="E3272">
        <v>3092</v>
      </c>
    </row>
    <row r="3273" spans="5:5" x14ac:dyDescent="0.2">
      <c r="E3273">
        <v>3093</v>
      </c>
    </row>
    <row r="3274" spans="5:5" x14ac:dyDescent="0.2">
      <c r="E3274">
        <v>3094</v>
      </c>
    </row>
    <row r="3275" spans="5:5" x14ac:dyDescent="0.2">
      <c r="E3275">
        <v>3095</v>
      </c>
    </row>
    <row r="3276" spans="5:5" x14ac:dyDescent="0.2">
      <c r="E3276">
        <v>3096</v>
      </c>
    </row>
    <row r="3277" spans="5:5" x14ac:dyDescent="0.2">
      <c r="E3277">
        <v>3097</v>
      </c>
    </row>
    <row r="3278" spans="5:5" x14ac:dyDescent="0.2">
      <c r="E3278">
        <v>3098</v>
      </c>
    </row>
    <row r="3279" spans="5:5" x14ac:dyDescent="0.2">
      <c r="E3279">
        <v>3099</v>
      </c>
    </row>
    <row r="3280" spans="5:5" x14ac:dyDescent="0.2">
      <c r="E3280">
        <v>3100</v>
      </c>
    </row>
    <row r="3281" spans="5:5" x14ac:dyDescent="0.2">
      <c r="E3281">
        <v>3101</v>
      </c>
    </row>
    <row r="3282" spans="5:5" x14ac:dyDescent="0.2">
      <c r="E3282">
        <v>3102</v>
      </c>
    </row>
    <row r="3283" spans="5:5" x14ac:dyDescent="0.2">
      <c r="E3283">
        <v>3103</v>
      </c>
    </row>
    <row r="3284" spans="5:5" x14ac:dyDescent="0.2">
      <c r="E3284">
        <v>3104</v>
      </c>
    </row>
    <row r="3285" spans="5:5" x14ac:dyDescent="0.2">
      <c r="E3285">
        <v>3105</v>
      </c>
    </row>
    <row r="3286" spans="5:5" x14ac:dyDescent="0.2">
      <c r="E3286">
        <v>3106</v>
      </c>
    </row>
    <row r="3287" spans="5:5" x14ac:dyDescent="0.2">
      <c r="E3287">
        <v>3107</v>
      </c>
    </row>
    <row r="3288" spans="5:5" x14ac:dyDescent="0.2">
      <c r="E3288">
        <v>3108</v>
      </c>
    </row>
    <row r="3289" spans="5:5" x14ac:dyDescent="0.2">
      <c r="E3289">
        <v>3109</v>
      </c>
    </row>
    <row r="3290" spans="5:5" x14ac:dyDescent="0.2">
      <c r="E3290">
        <v>3110</v>
      </c>
    </row>
    <row r="3291" spans="5:5" x14ac:dyDescent="0.2">
      <c r="E3291">
        <v>3111</v>
      </c>
    </row>
    <row r="3292" spans="5:5" x14ac:dyDescent="0.2">
      <c r="E3292">
        <v>3112</v>
      </c>
    </row>
    <row r="3293" spans="5:5" x14ac:dyDescent="0.2">
      <c r="E3293">
        <v>3113</v>
      </c>
    </row>
    <row r="3294" spans="5:5" x14ac:dyDescent="0.2">
      <c r="E3294">
        <v>3114</v>
      </c>
    </row>
    <row r="3295" spans="5:5" x14ac:dyDescent="0.2">
      <c r="E3295">
        <v>3115</v>
      </c>
    </row>
    <row r="3296" spans="5:5" x14ac:dyDescent="0.2">
      <c r="E3296">
        <v>3116</v>
      </c>
    </row>
    <row r="3297" spans="5:5" x14ac:dyDescent="0.2">
      <c r="E3297">
        <v>3117</v>
      </c>
    </row>
    <row r="3298" spans="5:5" x14ac:dyDescent="0.2">
      <c r="E3298">
        <v>3118</v>
      </c>
    </row>
    <row r="3299" spans="5:5" x14ac:dyDescent="0.2">
      <c r="E3299">
        <v>3119</v>
      </c>
    </row>
    <row r="3300" spans="5:5" x14ac:dyDescent="0.2">
      <c r="E3300">
        <v>3120</v>
      </c>
    </row>
    <row r="3301" spans="5:5" x14ac:dyDescent="0.2">
      <c r="E3301">
        <v>3121</v>
      </c>
    </row>
    <row r="3302" spans="5:5" x14ac:dyDescent="0.2">
      <c r="E3302">
        <v>3122</v>
      </c>
    </row>
    <row r="3303" spans="5:5" x14ac:dyDescent="0.2">
      <c r="E3303">
        <v>3123</v>
      </c>
    </row>
    <row r="3304" spans="5:5" x14ac:dyDescent="0.2">
      <c r="E3304">
        <v>3124</v>
      </c>
    </row>
    <row r="3305" spans="5:5" x14ac:dyDescent="0.2">
      <c r="E3305">
        <v>3125</v>
      </c>
    </row>
    <row r="3306" spans="5:5" x14ac:dyDescent="0.2">
      <c r="E3306">
        <v>3126</v>
      </c>
    </row>
    <row r="3307" spans="5:5" x14ac:dyDescent="0.2">
      <c r="E3307">
        <v>3127</v>
      </c>
    </row>
    <row r="3308" spans="5:5" x14ac:dyDescent="0.2">
      <c r="E3308">
        <v>3128</v>
      </c>
    </row>
    <row r="3309" spans="5:5" x14ac:dyDescent="0.2">
      <c r="E3309">
        <v>3129</v>
      </c>
    </row>
    <row r="3310" spans="5:5" x14ac:dyDescent="0.2">
      <c r="E3310">
        <v>3130</v>
      </c>
    </row>
    <row r="3311" spans="5:5" x14ac:dyDescent="0.2">
      <c r="E3311">
        <v>3131</v>
      </c>
    </row>
    <row r="3312" spans="5:5" x14ac:dyDescent="0.2">
      <c r="E3312">
        <v>3132</v>
      </c>
    </row>
    <row r="3313" spans="5:5" x14ac:dyDescent="0.2">
      <c r="E3313">
        <v>3133</v>
      </c>
    </row>
    <row r="3314" spans="5:5" x14ac:dyDescent="0.2">
      <c r="E3314">
        <v>3134</v>
      </c>
    </row>
    <row r="3315" spans="5:5" x14ac:dyDescent="0.2">
      <c r="E3315">
        <v>3135</v>
      </c>
    </row>
    <row r="3316" spans="5:5" x14ac:dyDescent="0.2">
      <c r="E3316">
        <v>3136</v>
      </c>
    </row>
    <row r="3317" spans="5:5" x14ac:dyDescent="0.2">
      <c r="E3317">
        <v>3137</v>
      </c>
    </row>
    <row r="3318" spans="5:5" x14ac:dyDescent="0.2">
      <c r="E3318">
        <v>3138</v>
      </c>
    </row>
    <row r="3319" spans="5:5" x14ac:dyDescent="0.2">
      <c r="E3319">
        <v>3139</v>
      </c>
    </row>
    <row r="3320" spans="5:5" x14ac:dyDescent="0.2">
      <c r="E3320">
        <v>3140</v>
      </c>
    </row>
    <row r="3321" spans="5:5" x14ac:dyDescent="0.2">
      <c r="E3321">
        <v>3141</v>
      </c>
    </row>
    <row r="3322" spans="5:5" x14ac:dyDescent="0.2">
      <c r="E3322">
        <v>3142</v>
      </c>
    </row>
    <row r="3323" spans="5:5" x14ac:dyDescent="0.2">
      <c r="E3323">
        <v>3143</v>
      </c>
    </row>
    <row r="3324" spans="5:5" x14ac:dyDescent="0.2">
      <c r="E3324">
        <v>3144</v>
      </c>
    </row>
    <row r="3325" spans="5:5" x14ac:dyDescent="0.2">
      <c r="E3325">
        <v>3145</v>
      </c>
    </row>
    <row r="3326" spans="5:5" x14ac:dyDescent="0.2">
      <c r="E3326">
        <v>3146</v>
      </c>
    </row>
    <row r="3327" spans="5:5" x14ac:dyDescent="0.2">
      <c r="E3327">
        <v>3147</v>
      </c>
    </row>
    <row r="3328" spans="5:5" x14ac:dyDescent="0.2">
      <c r="E3328">
        <v>3148</v>
      </c>
    </row>
    <row r="3329" spans="5:5" x14ac:dyDescent="0.2">
      <c r="E3329">
        <v>3149</v>
      </c>
    </row>
    <row r="3330" spans="5:5" x14ac:dyDescent="0.2">
      <c r="E3330">
        <v>3150</v>
      </c>
    </row>
    <row r="3331" spans="5:5" x14ac:dyDescent="0.2">
      <c r="E3331">
        <v>3151</v>
      </c>
    </row>
    <row r="3332" spans="5:5" x14ac:dyDescent="0.2">
      <c r="E3332">
        <v>3152</v>
      </c>
    </row>
    <row r="3333" spans="5:5" x14ac:dyDescent="0.2">
      <c r="E3333">
        <v>3153</v>
      </c>
    </row>
    <row r="3334" spans="5:5" x14ac:dyDescent="0.2">
      <c r="E3334">
        <v>3154</v>
      </c>
    </row>
    <row r="3335" spans="5:5" x14ac:dyDescent="0.2">
      <c r="E3335">
        <v>3155</v>
      </c>
    </row>
    <row r="3336" spans="5:5" x14ac:dyDescent="0.2">
      <c r="E3336">
        <v>3156</v>
      </c>
    </row>
    <row r="3337" spans="5:5" x14ac:dyDescent="0.2">
      <c r="E3337">
        <v>3157</v>
      </c>
    </row>
    <row r="3338" spans="5:5" x14ac:dyDescent="0.2">
      <c r="E3338">
        <v>3158</v>
      </c>
    </row>
    <row r="3339" spans="5:5" x14ac:dyDescent="0.2">
      <c r="E3339">
        <v>3159</v>
      </c>
    </row>
    <row r="3340" spans="5:5" x14ac:dyDescent="0.2">
      <c r="E3340">
        <v>3160</v>
      </c>
    </row>
    <row r="3341" spans="5:5" x14ac:dyDescent="0.2">
      <c r="E3341">
        <v>3161</v>
      </c>
    </row>
    <row r="3342" spans="5:5" x14ac:dyDescent="0.2">
      <c r="E3342">
        <v>3162</v>
      </c>
    </row>
    <row r="3343" spans="5:5" x14ac:dyDescent="0.2">
      <c r="E3343">
        <v>3163</v>
      </c>
    </row>
    <row r="3344" spans="5:5" x14ac:dyDescent="0.2">
      <c r="E3344">
        <v>3164</v>
      </c>
    </row>
    <row r="3345" spans="5:5" x14ac:dyDescent="0.2">
      <c r="E3345">
        <v>3165</v>
      </c>
    </row>
    <row r="3346" spans="5:5" x14ac:dyDescent="0.2">
      <c r="E3346">
        <v>3166</v>
      </c>
    </row>
    <row r="3347" spans="5:5" x14ac:dyDescent="0.2">
      <c r="E3347">
        <v>3167</v>
      </c>
    </row>
    <row r="3348" spans="5:5" x14ac:dyDescent="0.2">
      <c r="E3348">
        <v>3168</v>
      </c>
    </row>
    <row r="3349" spans="5:5" x14ac:dyDescent="0.2">
      <c r="E3349">
        <v>3169</v>
      </c>
    </row>
    <row r="3350" spans="5:5" x14ac:dyDescent="0.2">
      <c r="E3350">
        <v>3170</v>
      </c>
    </row>
    <row r="3351" spans="5:5" x14ac:dyDescent="0.2">
      <c r="E3351">
        <v>3171</v>
      </c>
    </row>
    <row r="3352" spans="5:5" x14ac:dyDescent="0.2">
      <c r="E3352">
        <v>3172</v>
      </c>
    </row>
    <row r="3353" spans="5:5" x14ac:dyDescent="0.2">
      <c r="E3353">
        <v>3173</v>
      </c>
    </row>
    <row r="3354" spans="5:5" x14ac:dyDescent="0.2">
      <c r="E3354">
        <v>3174</v>
      </c>
    </row>
    <row r="3355" spans="5:5" x14ac:dyDescent="0.2">
      <c r="E3355">
        <v>3175</v>
      </c>
    </row>
    <row r="3356" spans="5:5" x14ac:dyDescent="0.2">
      <c r="E3356">
        <v>3176</v>
      </c>
    </row>
    <row r="3357" spans="5:5" x14ac:dyDescent="0.2">
      <c r="E3357">
        <v>3177</v>
      </c>
    </row>
    <row r="3358" spans="5:5" x14ac:dyDescent="0.2">
      <c r="E3358">
        <v>3178</v>
      </c>
    </row>
    <row r="3359" spans="5:5" x14ac:dyDescent="0.2">
      <c r="E3359">
        <v>3179</v>
      </c>
    </row>
    <row r="3360" spans="5:5" x14ac:dyDescent="0.2">
      <c r="E3360">
        <v>3180</v>
      </c>
    </row>
    <row r="3361" spans="5:5" x14ac:dyDescent="0.2">
      <c r="E3361">
        <v>3181</v>
      </c>
    </row>
    <row r="3362" spans="5:5" x14ac:dyDescent="0.2">
      <c r="E3362">
        <v>3182</v>
      </c>
    </row>
    <row r="3363" spans="5:5" x14ac:dyDescent="0.2">
      <c r="E3363">
        <v>3183</v>
      </c>
    </row>
    <row r="3364" spans="5:5" x14ac:dyDescent="0.2">
      <c r="E3364">
        <v>3184</v>
      </c>
    </row>
    <row r="3365" spans="5:5" x14ac:dyDescent="0.2">
      <c r="E3365">
        <v>3185</v>
      </c>
    </row>
    <row r="3366" spans="5:5" x14ac:dyDescent="0.2">
      <c r="E3366">
        <v>3186</v>
      </c>
    </row>
    <row r="3367" spans="5:5" x14ac:dyDescent="0.2">
      <c r="E3367">
        <v>3187</v>
      </c>
    </row>
    <row r="3368" spans="5:5" x14ac:dyDescent="0.2">
      <c r="E3368">
        <v>3188</v>
      </c>
    </row>
    <row r="3369" spans="5:5" x14ac:dyDescent="0.2">
      <c r="E3369">
        <v>3189</v>
      </c>
    </row>
    <row r="3370" spans="5:5" x14ac:dyDescent="0.2">
      <c r="E3370">
        <v>3190</v>
      </c>
    </row>
    <row r="3371" spans="5:5" x14ac:dyDescent="0.2">
      <c r="E3371">
        <v>3191</v>
      </c>
    </row>
    <row r="3372" spans="5:5" x14ac:dyDescent="0.2">
      <c r="E3372">
        <v>3192</v>
      </c>
    </row>
    <row r="3373" spans="5:5" x14ac:dyDescent="0.2">
      <c r="E3373">
        <v>3193</v>
      </c>
    </row>
    <row r="3374" spans="5:5" x14ac:dyDescent="0.2">
      <c r="E3374">
        <v>3194</v>
      </c>
    </row>
    <row r="3375" spans="5:5" x14ac:dyDescent="0.2">
      <c r="E3375">
        <v>3195</v>
      </c>
    </row>
    <row r="3376" spans="5:5" x14ac:dyDescent="0.2">
      <c r="E3376">
        <v>3196</v>
      </c>
    </row>
    <row r="3377" spans="5:5" x14ac:dyDescent="0.2">
      <c r="E3377">
        <v>3197</v>
      </c>
    </row>
    <row r="3378" spans="5:5" x14ac:dyDescent="0.2">
      <c r="E3378">
        <v>3198</v>
      </c>
    </row>
    <row r="3379" spans="5:5" x14ac:dyDescent="0.2">
      <c r="E3379">
        <v>3199</v>
      </c>
    </row>
    <row r="3380" spans="5:5" x14ac:dyDescent="0.2">
      <c r="E3380">
        <v>3200</v>
      </c>
    </row>
    <row r="3381" spans="5:5" x14ac:dyDescent="0.2">
      <c r="E3381">
        <v>3201</v>
      </c>
    </row>
    <row r="3382" spans="5:5" x14ac:dyDescent="0.2">
      <c r="E3382">
        <v>3202</v>
      </c>
    </row>
    <row r="3383" spans="5:5" x14ac:dyDescent="0.2">
      <c r="E3383">
        <v>3203</v>
      </c>
    </row>
    <row r="3384" spans="5:5" x14ac:dyDescent="0.2">
      <c r="E3384">
        <v>3204</v>
      </c>
    </row>
    <row r="3385" spans="5:5" x14ac:dyDescent="0.2">
      <c r="E3385">
        <v>3205</v>
      </c>
    </row>
    <row r="3386" spans="5:5" x14ac:dyDescent="0.2">
      <c r="E3386">
        <v>3206</v>
      </c>
    </row>
    <row r="3387" spans="5:5" x14ac:dyDescent="0.2">
      <c r="E3387">
        <v>3207</v>
      </c>
    </row>
    <row r="3388" spans="5:5" x14ac:dyDescent="0.2">
      <c r="E3388">
        <v>3208</v>
      </c>
    </row>
    <row r="3389" spans="5:5" x14ac:dyDescent="0.2">
      <c r="E3389">
        <v>3209</v>
      </c>
    </row>
    <row r="3390" spans="5:5" x14ac:dyDescent="0.2">
      <c r="E3390">
        <v>3210</v>
      </c>
    </row>
    <row r="3391" spans="5:5" x14ac:dyDescent="0.2">
      <c r="E3391">
        <v>3211</v>
      </c>
    </row>
    <row r="3392" spans="5:5" x14ac:dyDescent="0.2">
      <c r="E3392">
        <v>3212</v>
      </c>
    </row>
    <row r="3393" spans="5:5" x14ac:dyDescent="0.2">
      <c r="E3393">
        <v>3213</v>
      </c>
    </row>
    <row r="3394" spans="5:5" x14ac:dyDescent="0.2">
      <c r="E3394">
        <v>3214</v>
      </c>
    </row>
    <row r="3395" spans="5:5" x14ac:dyDescent="0.2">
      <c r="E3395">
        <v>3215</v>
      </c>
    </row>
    <row r="3396" spans="5:5" x14ac:dyDescent="0.2">
      <c r="E3396">
        <v>3216</v>
      </c>
    </row>
    <row r="3397" spans="5:5" x14ac:dyDescent="0.2">
      <c r="E3397">
        <v>3217</v>
      </c>
    </row>
    <row r="3398" spans="5:5" x14ac:dyDescent="0.2">
      <c r="E3398">
        <v>3218</v>
      </c>
    </row>
    <row r="3399" spans="5:5" x14ac:dyDescent="0.2">
      <c r="E3399">
        <v>3219</v>
      </c>
    </row>
    <row r="3400" spans="5:5" x14ac:dyDescent="0.2">
      <c r="E3400">
        <v>3220</v>
      </c>
    </row>
    <row r="3401" spans="5:5" x14ac:dyDescent="0.2">
      <c r="E3401">
        <v>3221</v>
      </c>
    </row>
    <row r="3402" spans="5:5" x14ac:dyDescent="0.2">
      <c r="E3402">
        <v>3222</v>
      </c>
    </row>
    <row r="3403" spans="5:5" x14ac:dyDescent="0.2">
      <c r="E3403">
        <v>3223</v>
      </c>
    </row>
    <row r="3404" spans="5:5" x14ac:dyDescent="0.2">
      <c r="E3404">
        <v>3224</v>
      </c>
    </row>
    <row r="3405" spans="5:5" x14ac:dyDescent="0.2">
      <c r="E3405">
        <v>3225</v>
      </c>
    </row>
    <row r="3406" spans="5:5" x14ac:dyDescent="0.2">
      <c r="E3406">
        <v>3226</v>
      </c>
    </row>
    <row r="3407" spans="5:5" x14ac:dyDescent="0.2">
      <c r="E3407">
        <v>3227</v>
      </c>
    </row>
    <row r="3408" spans="5:5" x14ac:dyDescent="0.2">
      <c r="E3408">
        <v>3228</v>
      </c>
    </row>
    <row r="3409" spans="5:5" x14ac:dyDescent="0.2">
      <c r="E3409">
        <v>3229</v>
      </c>
    </row>
    <row r="3410" spans="5:5" x14ac:dyDescent="0.2">
      <c r="E3410">
        <v>3230</v>
      </c>
    </row>
    <row r="3411" spans="5:5" x14ac:dyDescent="0.2">
      <c r="E3411">
        <v>3231</v>
      </c>
    </row>
    <row r="3412" spans="5:5" x14ac:dyDescent="0.2">
      <c r="E3412">
        <v>3232</v>
      </c>
    </row>
    <row r="3413" spans="5:5" x14ac:dyDescent="0.2">
      <c r="E3413">
        <v>3233</v>
      </c>
    </row>
    <row r="3414" spans="5:5" x14ac:dyDescent="0.2">
      <c r="E3414">
        <v>3234</v>
      </c>
    </row>
    <row r="3415" spans="5:5" x14ac:dyDescent="0.2">
      <c r="E3415">
        <v>3235</v>
      </c>
    </row>
    <row r="3416" spans="5:5" x14ac:dyDescent="0.2">
      <c r="E3416">
        <v>3236</v>
      </c>
    </row>
    <row r="3417" spans="5:5" x14ac:dyDescent="0.2">
      <c r="E3417">
        <v>3237</v>
      </c>
    </row>
    <row r="3418" spans="5:5" x14ac:dyDescent="0.2">
      <c r="E3418">
        <v>3238</v>
      </c>
    </row>
    <row r="3419" spans="5:5" x14ac:dyDescent="0.2">
      <c r="E3419">
        <v>3239</v>
      </c>
    </row>
    <row r="3420" spans="5:5" x14ac:dyDescent="0.2">
      <c r="E3420">
        <v>3240</v>
      </c>
    </row>
    <row r="3421" spans="5:5" x14ac:dyDescent="0.2">
      <c r="E3421">
        <v>3241</v>
      </c>
    </row>
    <row r="3422" spans="5:5" x14ac:dyDescent="0.2">
      <c r="E3422">
        <v>3242</v>
      </c>
    </row>
    <row r="3423" spans="5:5" x14ac:dyDescent="0.2">
      <c r="E3423">
        <v>3243</v>
      </c>
    </row>
    <row r="3424" spans="5:5" x14ac:dyDescent="0.2">
      <c r="E3424">
        <v>3244</v>
      </c>
    </row>
    <row r="3425" spans="5:5" x14ac:dyDescent="0.2">
      <c r="E3425">
        <v>3245</v>
      </c>
    </row>
    <row r="3426" spans="5:5" x14ac:dyDescent="0.2">
      <c r="E3426">
        <v>3246</v>
      </c>
    </row>
    <row r="3427" spans="5:5" x14ac:dyDescent="0.2">
      <c r="E3427">
        <v>3247</v>
      </c>
    </row>
    <row r="3428" spans="5:5" x14ac:dyDescent="0.2">
      <c r="E3428">
        <v>3248</v>
      </c>
    </row>
    <row r="3429" spans="5:5" x14ac:dyDescent="0.2">
      <c r="E3429">
        <v>3249</v>
      </c>
    </row>
    <row r="3430" spans="5:5" x14ac:dyDescent="0.2">
      <c r="E3430">
        <v>3250</v>
      </c>
    </row>
    <row r="3431" spans="5:5" x14ac:dyDescent="0.2">
      <c r="E3431">
        <v>3251</v>
      </c>
    </row>
    <row r="3432" spans="5:5" x14ac:dyDescent="0.2">
      <c r="E3432">
        <v>3252</v>
      </c>
    </row>
    <row r="3433" spans="5:5" x14ac:dyDescent="0.2">
      <c r="E3433">
        <v>3253</v>
      </c>
    </row>
    <row r="3434" spans="5:5" x14ac:dyDescent="0.2">
      <c r="E3434">
        <v>3254</v>
      </c>
    </row>
    <row r="3435" spans="5:5" x14ac:dyDescent="0.2">
      <c r="E3435">
        <v>3255</v>
      </c>
    </row>
    <row r="3436" spans="5:5" x14ac:dyDescent="0.2">
      <c r="E3436">
        <v>3256</v>
      </c>
    </row>
    <row r="3437" spans="5:5" x14ac:dyDescent="0.2">
      <c r="E3437">
        <v>3257</v>
      </c>
    </row>
    <row r="3438" spans="5:5" x14ac:dyDescent="0.2">
      <c r="E3438">
        <v>3258</v>
      </c>
    </row>
    <row r="3439" spans="5:5" x14ac:dyDescent="0.2">
      <c r="E3439">
        <v>3259</v>
      </c>
    </row>
    <row r="3440" spans="5:5" x14ac:dyDescent="0.2">
      <c r="E3440">
        <v>3260</v>
      </c>
    </row>
    <row r="3441" spans="5:5" x14ac:dyDescent="0.2">
      <c r="E3441">
        <v>3261</v>
      </c>
    </row>
    <row r="3442" spans="5:5" x14ac:dyDescent="0.2">
      <c r="E3442">
        <v>3262</v>
      </c>
    </row>
    <row r="3443" spans="5:5" x14ac:dyDescent="0.2">
      <c r="E3443">
        <v>3263</v>
      </c>
    </row>
    <row r="3444" spans="5:5" x14ac:dyDescent="0.2">
      <c r="E3444">
        <v>3264</v>
      </c>
    </row>
    <row r="3445" spans="5:5" x14ac:dyDescent="0.2">
      <c r="E3445">
        <v>3265</v>
      </c>
    </row>
    <row r="3446" spans="5:5" x14ac:dyDescent="0.2">
      <c r="E3446">
        <v>3266</v>
      </c>
    </row>
    <row r="3447" spans="5:5" x14ac:dyDescent="0.2">
      <c r="E3447">
        <v>3267</v>
      </c>
    </row>
    <row r="3448" spans="5:5" x14ac:dyDescent="0.2">
      <c r="E3448">
        <v>3268</v>
      </c>
    </row>
    <row r="3449" spans="5:5" x14ac:dyDescent="0.2">
      <c r="E3449">
        <v>3269</v>
      </c>
    </row>
    <row r="3450" spans="5:5" x14ac:dyDescent="0.2">
      <c r="E3450">
        <v>3270</v>
      </c>
    </row>
    <row r="3451" spans="5:5" x14ac:dyDescent="0.2">
      <c r="E3451">
        <v>3271</v>
      </c>
    </row>
    <row r="3452" spans="5:5" x14ac:dyDescent="0.2">
      <c r="E3452">
        <v>3272</v>
      </c>
    </row>
    <row r="3453" spans="5:5" x14ac:dyDescent="0.2">
      <c r="E3453">
        <v>3273</v>
      </c>
    </row>
    <row r="3454" spans="5:5" x14ac:dyDescent="0.2">
      <c r="E3454">
        <v>3274</v>
      </c>
    </row>
    <row r="3455" spans="5:5" x14ac:dyDescent="0.2">
      <c r="E3455">
        <v>3275</v>
      </c>
    </row>
    <row r="3456" spans="5:5" x14ac:dyDescent="0.2">
      <c r="E3456">
        <v>3276</v>
      </c>
    </row>
    <row r="3457" spans="5:5" x14ac:dyDescent="0.2">
      <c r="E3457">
        <v>3277</v>
      </c>
    </row>
    <row r="3458" spans="5:5" x14ac:dyDescent="0.2">
      <c r="E3458">
        <v>3278</v>
      </c>
    </row>
    <row r="3459" spans="5:5" x14ac:dyDescent="0.2">
      <c r="E3459">
        <v>3279</v>
      </c>
    </row>
    <row r="3460" spans="5:5" x14ac:dyDescent="0.2">
      <c r="E3460">
        <v>3280</v>
      </c>
    </row>
    <row r="3461" spans="5:5" x14ac:dyDescent="0.2">
      <c r="E3461">
        <v>3281</v>
      </c>
    </row>
    <row r="3462" spans="5:5" x14ac:dyDescent="0.2">
      <c r="E3462">
        <v>3282</v>
      </c>
    </row>
    <row r="3463" spans="5:5" x14ac:dyDescent="0.2">
      <c r="E3463">
        <v>3283</v>
      </c>
    </row>
    <row r="3464" spans="5:5" x14ac:dyDescent="0.2">
      <c r="E3464">
        <v>3284</v>
      </c>
    </row>
    <row r="3465" spans="5:5" x14ac:dyDescent="0.2">
      <c r="E3465">
        <v>3285</v>
      </c>
    </row>
    <row r="3466" spans="5:5" x14ac:dyDescent="0.2">
      <c r="E3466">
        <v>3286</v>
      </c>
    </row>
    <row r="3467" spans="5:5" x14ac:dyDescent="0.2">
      <c r="E3467">
        <v>3287</v>
      </c>
    </row>
    <row r="3468" spans="5:5" x14ac:dyDescent="0.2">
      <c r="E3468">
        <v>3288</v>
      </c>
    </row>
    <row r="3469" spans="5:5" x14ac:dyDescent="0.2">
      <c r="E3469">
        <v>3289</v>
      </c>
    </row>
    <row r="3470" spans="5:5" x14ac:dyDescent="0.2">
      <c r="E3470">
        <v>3290</v>
      </c>
    </row>
    <row r="3471" spans="5:5" x14ac:dyDescent="0.2">
      <c r="E3471">
        <v>3291</v>
      </c>
    </row>
    <row r="3472" spans="5:5" x14ac:dyDescent="0.2">
      <c r="E3472">
        <v>3292</v>
      </c>
    </row>
    <row r="3473" spans="5:5" x14ac:dyDescent="0.2">
      <c r="E3473">
        <v>3293</v>
      </c>
    </row>
    <row r="3474" spans="5:5" x14ac:dyDescent="0.2">
      <c r="E3474">
        <v>3294</v>
      </c>
    </row>
    <row r="3475" spans="5:5" x14ac:dyDescent="0.2">
      <c r="E3475">
        <v>3295</v>
      </c>
    </row>
    <row r="3476" spans="5:5" x14ac:dyDescent="0.2">
      <c r="E3476">
        <v>3296</v>
      </c>
    </row>
    <row r="3477" spans="5:5" x14ac:dyDescent="0.2">
      <c r="E3477">
        <v>3297</v>
      </c>
    </row>
    <row r="3478" spans="5:5" x14ac:dyDescent="0.2">
      <c r="E3478">
        <v>3298</v>
      </c>
    </row>
    <row r="3479" spans="5:5" x14ac:dyDescent="0.2">
      <c r="E3479">
        <v>3299</v>
      </c>
    </row>
    <row r="3480" spans="5:5" x14ac:dyDescent="0.2">
      <c r="E3480">
        <v>3300</v>
      </c>
    </row>
    <row r="3481" spans="5:5" x14ac:dyDescent="0.2">
      <c r="E3481">
        <v>3301</v>
      </c>
    </row>
    <row r="3482" spans="5:5" x14ac:dyDescent="0.2">
      <c r="E3482">
        <v>3302</v>
      </c>
    </row>
    <row r="3483" spans="5:5" x14ac:dyDescent="0.2">
      <c r="E3483">
        <v>3303</v>
      </c>
    </row>
    <row r="3484" spans="5:5" x14ac:dyDescent="0.2">
      <c r="E3484">
        <v>3304</v>
      </c>
    </row>
    <row r="3485" spans="5:5" x14ac:dyDescent="0.2">
      <c r="E3485">
        <v>3305</v>
      </c>
    </row>
    <row r="3486" spans="5:5" x14ac:dyDescent="0.2">
      <c r="E3486">
        <v>3306</v>
      </c>
    </row>
    <row r="3487" spans="5:5" x14ac:dyDescent="0.2">
      <c r="E3487">
        <v>3307</v>
      </c>
    </row>
    <row r="3488" spans="5:5" x14ac:dyDescent="0.2">
      <c r="E3488">
        <v>3308</v>
      </c>
    </row>
    <row r="3489" spans="5:5" x14ac:dyDescent="0.2">
      <c r="E3489">
        <v>3309</v>
      </c>
    </row>
    <row r="3490" spans="5:5" x14ac:dyDescent="0.2">
      <c r="E3490">
        <v>3310</v>
      </c>
    </row>
    <row r="3491" spans="5:5" x14ac:dyDescent="0.2">
      <c r="E3491">
        <v>3311</v>
      </c>
    </row>
    <row r="3492" spans="5:5" x14ac:dyDescent="0.2">
      <c r="E3492">
        <v>3312</v>
      </c>
    </row>
    <row r="3493" spans="5:5" x14ac:dyDescent="0.2">
      <c r="E3493">
        <v>3313</v>
      </c>
    </row>
    <row r="3494" spans="5:5" x14ac:dyDescent="0.2">
      <c r="E3494">
        <v>3314</v>
      </c>
    </row>
    <row r="3495" spans="5:5" x14ac:dyDescent="0.2">
      <c r="E3495">
        <v>3315</v>
      </c>
    </row>
    <row r="3496" spans="5:5" x14ac:dyDescent="0.2">
      <c r="E3496">
        <v>3316</v>
      </c>
    </row>
    <row r="3497" spans="5:5" x14ac:dyDescent="0.2">
      <c r="E3497">
        <v>3317</v>
      </c>
    </row>
    <row r="3498" spans="5:5" x14ac:dyDescent="0.2">
      <c r="E3498">
        <v>3318</v>
      </c>
    </row>
    <row r="3499" spans="5:5" x14ac:dyDescent="0.2">
      <c r="E3499">
        <v>3319</v>
      </c>
    </row>
    <row r="3500" spans="5:5" x14ac:dyDescent="0.2">
      <c r="E3500">
        <v>3320</v>
      </c>
    </row>
    <row r="3501" spans="5:5" x14ac:dyDescent="0.2">
      <c r="E3501">
        <v>3321</v>
      </c>
    </row>
    <row r="3502" spans="5:5" x14ac:dyDescent="0.2">
      <c r="E3502">
        <v>3322</v>
      </c>
    </row>
    <row r="3503" spans="5:5" x14ac:dyDescent="0.2">
      <c r="E3503">
        <v>3323</v>
      </c>
    </row>
    <row r="3504" spans="5:5" x14ac:dyDescent="0.2">
      <c r="E3504">
        <v>3324</v>
      </c>
    </row>
    <row r="3505" spans="5:5" x14ac:dyDescent="0.2">
      <c r="E3505">
        <v>3325</v>
      </c>
    </row>
    <row r="3506" spans="5:5" x14ac:dyDescent="0.2">
      <c r="E3506">
        <v>3326</v>
      </c>
    </row>
    <row r="3507" spans="5:5" x14ac:dyDescent="0.2">
      <c r="E3507">
        <v>3327</v>
      </c>
    </row>
    <row r="3508" spans="5:5" x14ac:dyDescent="0.2">
      <c r="E3508">
        <v>3328</v>
      </c>
    </row>
    <row r="3509" spans="5:5" x14ac:dyDescent="0.2">
      <c r="E3509">
        <v>3329</v>
      </c>
    </row>
    <row r="3510" spans="5:5" x14ac:dyDescent="0.2">
      <c r="E3510">
        <v>3330</v>
      </c>
    </row>
    <row r="3511" spans="5:5" x14ac:dyDescent="0.2">
      <c r="E3511">
        <v>3331</v>
      </c>
    </row>
    <row r="3512" spans="5:5" x14ac:dyDescent="0.2">
      <c r="E3512">
        <v>3332</v>
      </c>
    </row>
    <row r="3513" spans="5:5" x14ac:dyDescent="0.2">
      <c r="E3513">
        <v>3333</v>
      </c>
    </row>
    <row r="3514" spans="5:5" x14ac:dyDescent="0.2">
      <c r="E3514">
        <v>3334</v>
      </c>
    </row>
    <row r="3515" spans="5:5" x14ac:dyDescent="0.2">
      <c r="E3515">
        <v>3335</v>
      </c>
    </row>
    <row r="3516" spans="5:5" x14ac:dyDescent="0.2">
      <c r="E3516">
        <v>3336</v>
      </c>
    </row>
    <row r="3517" spans="5:5" x14ac:dyDescent="0.2">
      <c r="E3517">
        <v>3337</v>
      </c>
    </row>
    <row r="3518" spans="5:5" x14ac:dyDescent="0.2">
      <c r="E3518">
        <v>3338</v>
      </c>
    </row>
    <row r="3519" spans="5:5" x14ac:dyDescent="0.2">
      <c r="E3519">
        <v>3339</v>
      </c>
    </row>
    <row r="3520" spans="5:5" x14ac:dyDescent="0.2">
      <c r="E3520">
        <v>3340</v>
      </c>
    </row>
    <row r="3521" spans="5:5" x14ac:dyDescent="0.2">
      <c r="E3521">
        <v>3341</v>
      </c>
    </row>
    <row r="3522" spans="5:5" x14ac:dyDescent="0.2">
      <c r="E3522">
        <v>3342</v>
      </c>
    </row>
    <row r="3523" spans="5:5" x14ac:dyDescent="0.2">
      <c r="E3523">
        <v>3343</v>
      </c>
    </row>
    <row r="3524" spans="5:5" x14ac:dyDescent="0.2">
      <c r="E3524">
        <v>3344</v>
      </c>
    </row>
    <row r="3525" spans="5:5" x14ac:dyDescent="0.2">
      <c r="E3525">
        <v>3345</v>
      </c>
    </row>
    <row r="3526" spans="5:5" x14ac:dyDescent="0.2">
      <c r="E3526">
        <v>3346</v>
      </c>
    </row>
    <row r="3527" spans="5:5" x14ac:dyDescent="0.2">
      <c r="E3527">
        <v>3347</v>
      </c>
    </row>
    <row r="3528" spans="5:5" x14ac:dyDescent="0.2">
      <c r="E3528">
        <v>3348</v>
      </c>
    </row>
    <row r="3529" spans="5:5" x14ac:dyDescent="0.2">
      <c r="E3529">
        <v>3349</v>
      </c>
    </row>
    <row r="3530" spans="5:5" x14ac:dyDescent="0.2">
      <c r="E3530">
        <v>3350</v>
      </c>
    </row>
    <row r="3531" spans="5:5" x14ac:dyDescent="0.2">
      <c r="E3531">
        <v>3351</v>
      </c>
    </row>
    <row r="3532" spans="5:5" x14ac:dyDescent="0.2">
      <c r="E3532">
        <v>3352</v>
      </c>
    </row>
    <row r="3533" spans="5:5" x14ac:dyDescent="0.2">
      <c r="E3533">
        <v>3353</v>
      </c>
    </row>
    <row r="3534" spans="5:5" x14ac:dyDescent="0.2">
      <c r="E3534">
        <v>3354</v>
      </c>
    </row>
    <row r="3535" spans="5:5" x14ac:dyDescent="0.2">
      <c r="E3535">
        <v>3355</v>
      </c>
    </row>
    <row r="3536" spans="5:5" x14ac:dyDescent="0.2">
      <c r="E3536">
        <v>3356</v>
      </c>
    </row>
    <row r="3537" spans="5:5" x14ac:dyDescent="0.2">
      <c r="E3537">
        <v>3357</v>
      </c>
    </row>
    <row r="3538" spans="5:5" x14ac:dyDescent="0.2">
      <c r="E3538">
        <v>3358</v>
      </c>
    </row>
    <row r="3539" spans="5:5" x14ac:dyDescent="0.2">
      <c r="E3539">
        <v>3359</v>
      </c>
    </row>
    <row r="3540" spans="5:5" x14ac:dyDescent="0.2">
      <c r="E3540">
        <v>3360</v>
      </c>
    </row>
    <row r="3541" spans="5:5" x14ac:dyDescent="0.2">
      <c r="E3541">
        <v>3361</v>
      </c>
    </row>
    <row r="3542" spans="5:5" x14ac:dyDescent="0.2">
      <c r="E3542">
        <v>3362</v>
      </c>
    </row>
    <row r="3543" spans="5:5" x14ac:dyDescent="0.2">
      <c r="E3543">
        <v>3363</v>
      </c>
    </row>
    <row r="3544" spans="5:5" x14ac:dyDescent="0.2">
      <c r="E3544">
        <v>3364</v>
      </c>
    </row>
    <row r="3545" spans="5:5" x14ac:dyDescent="0.2">
      <c r="E3545">
        <v>3365</v>
      </c>
    </row>
    <row r="3546" spans="5:5" x14ac:dyDescent="0.2">
      <c r="E3546">
        <v>3366</v>
      </c>
    </row>
    <row r="3547" spans="5:5" x14ac:dyDescent="0.2">
      <c r="E3547">
        <v>3367</v>
      </c>
    </row>
    <row r="3548" spans="5:5" x14ac:dyDescent="0.2">
      <c r="E3548">
        <v>3368</v>
      </c>
    </row>
    <row r="3549" spans="5:5" x14ac:dyDescent="0.2">
      <c r="E3549">
        <v>3369</v>
      </c>
    </row>
    <row r="3550" spans="5:5" x14ac:dyDescent="0.2">
      <c r="E3550">
        <v>3370</v>
      </c>
    </row>
    <row r="3551" spans="5:5" x14ac:dyDescent="0.2">
      <c r="E3551">
        <v>3371</v>
      </c>
    </row>
    <row r="3552" spans="5:5" x14ac:dyDescent="0.2">
      <c r="E3552">
        <v>3372</v>
      </c>
    </row>
    <row r="3553" spans="5:5" x14ac:dyDescent="0.2">
      <c r="E3553">
        <v>3373</v>
      </c>
    </row>
    <row r="3554" spans="5:5" x14ac:dyDescent="0.2">
      <c r="E3554">
        <v>3374</v>
      </c>
    </row>
    <row r="3555" spans="5:5" x14ac:dyDescent="0.2">
      <c r="E3555">
        <v>3375</v>
      </c>
    </row>
    <row r="3556" spans="5:5" x14ac:dyDescent="0.2">
      <c r="E3556">
        <v>3376</v>
      </c>
    </row>
    <row r="3557" spans="5:5" x14ac:dyDescent="0.2">
      <c r="E3557">
        <v>3377</v>
      </c>
    </row>
    <row r="3558" spans="5:5" x14ac:dyDescent="0.2">
      <c r="E3558">
        <v>3378</v>
      </c>
    </row>
    <row r="3559" spans="5:5" x14ac:dyDescent="0.2">
      <c r="E3559">
        <v>3379</v>
      </c>
    </row>
    <row r="3560" spans="5:5" x14ac:dyDescent="0.2">
      <c r="E3560">
        <v>3380</v>
      </c>
    </row>
    <row r="3561" spans="5:5" x14ac:dyDescent="0.2">
      <c r="E3561">
        <v>3381</v>
      </c>
    </row>
    <row r="3562" spans="5:5" x14ac:dyDescent="0.2">
      <c r="E3562">
        <v>3382</v>
      </c>
    </row>
    <row r="3563" spans="5:5" x14ac:dyDescent="0.2">
      <c r="E3563">
        <v>3383</v>
      </c>
    </row>
    <row r="3564" spans="5:5" x14ac:dyDescent="0.2">
      <c r="E3564">
        <v>3384</v>
      </c>
    </row>
    <row r="3565" spans="5:5" x14ac:dyDescent="0.2">
      <c r="E3565">
        <v>3385</v>
      </c>
    </row>
    <row r="3566" spans="5:5" x14ac:dyDescent="0.2">
      <c r="E3566">
        <v>3386</v>
      </c>
    </row>
    <row r="3567" spans="5:5" x14ac:dyDescent="0.2">
      <c r="E3567">
        <v>3387</v>
      </c>
    </row>
    <row r="3568" spans="5:5" x14ac:dyDescent="0.2">
      <c r="E3568">
        <v>3388</v>
      </c>
    </row>
    <row r="3569" spans="5:5" x14ac:dyDescent="0.2">
      <c r="E3569">
        <v>3389</v>
      </c>
    </row>
    <row r="3570" spans="5:5" x14ac:dyDescent="0.2">
      <c r="E3570">
        <v>3390</v>
      </c>
    </row>
    <row r="3571" spans="5:5" x14ac:dyDescent="0.2">
      <c r="E3571">
        <v>3391</v>
      </c>
    </row>
    <row r="3572" spans="5:5" x14ac:dyDescent="0.2">
      <c r="E3572">
        <v>3392</v>
      </c>
    </row>
    <row r="3573" spans="5:5" x14ac:dyDescent="0.2">
      <c r="E3573">
        <v>3393</v>
      </c>
    </row>
    <row r="3574" spans="5:5" x14ac:dyDescent="0.2">
      <c r="E3574">
        <v>3394</v>
      </c>
    </row>
    <row r="3575" spans="5:5" x14ac:dyDescent="0.2">
      <c r="E3575">
        <v>3395</v>
      </c>
    </row>
    <row r="3576" spans="5:5" x14ac:dyDescent="0.2">
      <c r="E3576">
        <v>3396</v>
      </c>
    </row>
    <row r="3577" spans="5:5" x14ac:dyDescent="0.2">
      <c r="E3577">
        <v>3397</v>
      </c>
    </row>
    <row r="3578" spans="5:5" x14ac:dyDescent="0.2">
      <c r="E3578">
        <v>3398</v>
      </c>
    </row>
    <row r="3579" spans="5:5" x14ac:dyDescent="0.2">
      <c r="E3579">
        <v>3399</v>
      </c>
    </row>
    <row r="3580" spans="5:5" x14ac:dyDescent="0.2">
      <c r="E3580">
        <v>3400</v>
      </c>
    </row>
    <row r="3581" spans="5:5" x14ac:dyDescent="0.2">
      <c r="E3581">
        <v>3401</v>
      </c>
    </row>
    <row r="3582" spans="5:5" x14ac:dyDescent="0.2">
      <c r="E3582">
        <v>3402</v>
      </c>
    </row>
    <row r="3583" spans="5:5" x14ac:dyDescent="0.2">
      <c r="E3583">
        <v>3403</v>
      </c>
    </row>
    <row r="3584" spans="5:5" x14ac:dyDescent="0.2">
      <c r="E3584">
        <v>3404</v>
      </c>
    </row>
    <row r="3585" spans="5:5" x14ac:dyDescent="0.2">
      <c r="E3585">
        <v>3405</v>
      </c>
    </row>
    <row r="3586" spans="5:5" x14ac:dyDescent="0.2">
      <c r="E3586">
        <v>3406</v>
      </c>
    </row>
    <row r="3587" spans="5:5" x14ac:dyDescent="0.2">
      <c r="E3587">
        <v>3407</v>
      </c>
    </row>
    <row r="3588" spans="5:5" x14ac:dyDescent="0.2">
      <c r="E3588">
        <v>3408</v>
      </c>
    </row>
    <row r="3589" spans="5:5" x14ac:dyDescent="0.2">
      <c r="E3589">
        <v>3409</v>
      </c>
    </row>
    <row r="3590" spans="5:5" x14ac:dyDescent="0.2">
      <c r="E3590">
        <v>3410</v>
      </c>
    </row>
    <row r="3591" spans="5:5" x14ac:dyDescent="0.2">
      <c r="E3591">
        <v>3411</v>
      </c>
    </row>
    <row r="3592" spans="5:5" x14ac:dyDescent="0.2">
      <c r="E3592">
        <v>3412</v>
      </c>
    </row>
    <row r="3593" spans="5:5" x14ac:dyDescent="0.2">
      <c r="E3593">
        <v>3413</v>
      </c>
    </row>
    <row r="3594" spans="5:5" x14ac:dyDescent="0.2">
      <c r="E3594">
        <v>3414</v>
      </c>
    </row>
    <row r="3595" spans="5:5" x14ac:dyDescent="0.2">
      <c r="E3595">
        <v>3415</v>
      </c>
    </row>
    <row r="3596" spans="5:5" x14ac:dyDescent="0.2">
      <c r="E3596">
        <v>3416</v>
      </c>
    </row>
    <row r="3597" spans="5:5" x14ac:dyDescent="0.2">
      <c r="E3597">
        <v>3417</v>
      </c>
    </row>
    <row r="3598" spans="5:5" x14ac:dyDescent="0.2">
      <c r="E3598">
        <v>3418</v>
      </c>
    </row>
    <row r="3599" spans="5:5" x14ac:dyDescent="0.2">
      <c r="E3599">
        <v>3419</v>
      </c>
    </row>
    <row r="3600" spans="5:5" x14ac:dyDescent="0.2">
      <c r="E3600">
        <v>3420</v>
      </c>
    </row>
    <row r="3601" spans="5:5" x14ac:dyDescent="0.2">
      <c r="E3601">
        <v>3421</v>
      </c>
    </row>
    <row r="3602" spans="5:5" x14ac:dyDescent="0.2">
      <c r="E3602">
        <v>3422</v>
      </c>
    </row>
    <row r="3603" spans="5:5" x14ac:dyDescent="0.2">
      <c r="E3603">
        <v>3423</v>
      </c>
    </row>
    <row r="3604" spans="5:5" x14ac:dyDescent="0.2">
      <c r="E3604">
        <v>3424</v>
      </c>
    </row>
    <row r="3605" spans="5:5" x14ac:dyDescent="0.2">
      <c r="E3605">
        <v>3425</v>
      </c>
    </row>
    <row r="3606" spans="5:5" x14ac:dyDescent="0.2">
      <c r="E3606">
        <v>3426</v>
      </c>
    </row>
    <row r="3607" spans="5:5" x14ac:dyDescent="0.2">
      <c r="E3607">
        <v>3427</v>
      </c>
    </row>
    <row r="3608" spans="5:5" x14ac:dyDescent="0.2">
      <c r="E3608">
        <v>3428</v>
      </c>
    </row>
    <row r="3609" spans="5:5" x14ac:dyDescent="0.2">
      <c r="E3609">
        <v>3429</v>
      </c>
    </row>
    <row r="3610" spans="5:5" x14ac:dyDescent="0.2">
      <c r="E3610">
        <v>3430</v>
      </c>
    </row>
    <row r="3611" spans="5:5" x14ac:dyDescent="0.2">
      <c r="E3611">
        <v>3431</v>
      </c>
    </row>
    <row r="3612" spans="5:5" x14ac:dyDescent="0.2">
      <c r="E3612">
        <v>3432</v>
      </c>
    </row>
    <row r="3613" spans="5:5" x14ac:dyDescent="0.2">
      <c r="E3613">
        <v>3433</v>
      </c>
    </row>
    <row r="3614" spans="5:5" x14ac:dyDescent="0.2">
      <c r="E3614">
        <v>3434</v>
      </c>
    </row>
    <row r="3615" spans="5:5" x14ac:dyDescent="0.2">
      <c r="E3615">
        <v>3435</v>
      </c>
    </row>
    <row r="3616" spans="5:5" x14ac:dyDescent="0.2">
      <c r="E3616">
        <v>3436</v>
      </c>
    </row>
    <row r="3617" spans="5:5" x14ac:dyDescent="0.2">
      <c r="E3617">
        <v>3437</v>
      </c>
    </row>
    <row r="3618" spans="5:5" x14ac:dyDescent="0.2">
      <c r="E3618">
        <v>3438</v>
      </c>
    </row>
    <row r="3619" spans="5:5" x14ac:dyDescent="0.2">
      <c r="E3619">
        <v>3439</v>
      </c>
    </row>
    <row r="3620" spans="5:5" x14ac:dyDescent="0.2">
      <c r="E3620">
        <v>3440</v>
      </c>
    </row>
    <row r="3621" spans="5:5" x14ac:dyDescent="0.2">
      <c r="E3621">
        <v>3441</v>
      </c>
    </row>
    <row r="3622" spans="5:5" x14ac:dyDescent="0.2">
      <c r="E3622">
        <v>3442</v>
      </c>
    </row>
    <row r="3623" spans="5:5" x14ac:dyDescent="0.2">
      <c r="E3623">
        <v>3443</v>
      </c>
    </row>
    <row r="3624" spans="5:5" x14ac:dyDescent="0.2">
      <c r="E3624">
        <v>3444</v>
      </c>
    </row>
    <row r="3625" spans="5:5" x14ac:dyDescent="0.2">
      <c r="E3625">
        <v>3445</v>
      </c>
    </row>
    <row r="3626" spans="5:5" x14ac:dyDescent="0.2">
      <c r="E3626">
        <v>3446</v>
      </c>
    </row>
    <row r="3627" spans="5:5" x14ac:dyDescent="0.2">
      <c r="E3627">
        <v>3447</v>
      </c>
    </row>
    <row r="3628" spans="5:5" x14ac:dyDescent="0.2">
      <c r="E3628">
        <v>3448</v>
      </c>
    </row>
    <row r="3629" spans="5:5" x14ac:dyDescent="0.2">
      <c r="E3629">
        <v>3449</v>
      </c>
    </row>
    <row r="3630" spans="5:5" x14ac:dyDescent="0.2">
      <c r="E3630">
        <v>3450</v>
      </c>
    </row>
    <row r="3631" spans="5:5" x14ac:dyDescent="0.2">
      <c r="E3631">
        <v>3451</v>
      </c>
    </row>
    <row r="3632" spans="5:5" x14ac:dyDescent="0.2">
      <c r="E3632">
        <v>3452</v>
      </c>
    </row>
    <row r="3633" spans="5:5" x14ac:dyDescent="0.2">
      <c r="E3633">
        <v>3453</v>
      </c>
    </row>
    <row r="3634" spans="5:5" x14ac:dyDescent="0.2">
      <c r="E3634">
        <v>3454</v>
      </c>
    </row>
    <row r="3635" spans="5:5" x14ac:dyDescent="0.2">
      <c r="E3635">
        <v>3455</v>
      </c>
    </row>
    <row r="3636" spans="5:5" x14ac:dyDescent="0.2">
      <c r="E3636">
        <v>3456</v>
      </c>
    </row>
    <row r="3637" spans="5:5" x14ac:dyDescent="0.2">
      <c r="E3637">
        <v>3457</v>
      </c>
    </row>
    <row r="3638" spans="5:5" x14ac:dyDescent="0.2">
      <c r="E3638">
        <v>3458</v>
      </c>
    </row>
    <row r="3639" spans="5:5" x14ac:dyDescent="0.2">
      <c r="E3639">
        <v>3459</v>
      </c>
    </row>
    <row r="3640" spans="5:5" x14ac:dyDescent="0.2">
      <c r="E3640">
        <v>3460</v>
      </c>
    </row>
    <row r="3641" spans="5:5" x14ac:dyDescent="0.2">
      <c r="E3641">
        <v>3461</v>
      </c>
    </row>
    <row r="3642" spans="5:5" x14ac:dyDescent="0.2">
      <c r="E3642">
        <v>3462</v>
      </c>
    </row>
    <row r="3643" spans="5:5" x14ac:dyDescent="0.2">
      <c r="E3643">
        <v>3463</v>
      </c>
    </row>
    <row r="3644" spans="5:5" x14ac:dyDescent="0.2">
      <c r="E3644">
        <v>3464</v>
      </c>
    </row>
    <row r="3645" spans="5:5" x14ac:dyDescent="0.2">
      <c r="E3645">
        <v>3465</v>
      </c>
    </row>
    <row r="3646" spans="5:5" x14ac:dyDescent="0.2">
      <c r="E3646">
        <v>3466</v>
      </c>
    </row>
    <row r="3647" spans="5:5" x14ac:dyDescent="0.2">
      <c r="E3647">
        <v>3467</v>
      </c>
    </row>
    <row r="3648" spans="5:5" x14ac:dyDescent="0.2">
      <c r="E3648">
        <v>3468</v>
      </c>
    </row>
    <row r="3649" spans="5:5" x14ac:dyDescent="0.2">
      <c r="E3649">
        <v>3469</v>
      </c>
    </row>
    <row r="3650" spans="5:5" x14ac:dyDescent="0.2">
      <c r="E3650">
        <v>3470</v>
      </c>
    </row>
    <row r="3651" spans="5:5" x14ac:dyDescent="0.2">
      <c r="E3651">
        <v>3471</v>
      </c>
    </row>
    <row r="3652" spans="5:5" x14ac:dyDescent="0.2">
      <c r="E3652">
        <v>3472</v>
      </c>
    </row>
    <row r="3653" spans="5:5" x14ac:dyDescent="0.2">
      <c r="E3653">
        <v>3473</v>
      </c>
    </row>
    <row r="3654" spans="5:5" x14ac:dyDescent="0.2">
      <c r="E3654">
        <v>3474</v>
      </c>
    </row>
    <row r="3655" spans="5:5" x14ac:dyDescent="0.2">
      <c r="E3655">
        <v>3475</v>
      </c>
    </row>
    <row r="3656" spans="5:5" x14ac:dyDescent="0.2">
      <c r="E3656">
        <v>3476</v>
      </c>
    </row>
    <row r="3657" spans="5:5" x14ac:dyDescent="0.2">
      <c r="E3657">
        <v>3477</v>
      </c>
    </row>
    <row r="3658" spans="5:5" x14ac:dyDescent="0.2">
      <c r="E3658">
        <v>3478</v>
      </c>
    </row>
    <row r="3659" spans="5:5" x14ac:dyDescent="0.2">
      <c r="E3659">
        <v>3479</v>
      </c>
    </row>
    <row r="3660" spans="5:5" x14ac:dyDescent="0.2">
      <c r="E3660">
        <v>3480</v>
      </c>
    </row>
    <row r="3661" spans="5:5" x14ac:dyDescent="0.2">
      <c r="E3661">
        <v>3481</v>
      </c>
    </row>
    <row r="3662" spans="5:5" x14ac:dyDescent="0.2">
      <c r="E3662">
        <v>3482</v>
      </c>
    </row>
    <row r="3663" spans="5:5" x14ac:dyDescent="0.2">
      <c r="E3663">
        <v>3483</v>
      </c>
    </row>
    <row r="3664" spans="5:5" x14ac:dyDescent="0.2">
      <c r="E3664">
        <v>3484</v>
      </c>
    </row>
    <row r="3665" spans="5:5" x14ac:dyDescent="0.2">
      <c r="E3665">
        <v>3485</v>
      </c>
    </row>
    <row r="3666" spans="5:5" x14ac:dyDescent="0.2">
      <c r="E3666">
        <v>3486</v>
      </c>
    </row>
    <row r="3667" spans="5:5" x14ac:dyDescent="0.2">
      <c r="E3667">
        <v>3487</v>
      </c>
    </row>
    <row r="3668" spans="5:5" x14ac:dyDescent="0.2">
      <c r="E3668">
        <v>3488</v>
      </c>
    </row>
    <row r="3669" spans="5:5" x14ac:dyDescent="0.2">
      <c r="E3669">
        <v>3489</v>
      </c>
    </row>
    <row r="3670" spans="5:5" x14ac:dyDescent="0.2">
      <c r="E3670">
        <v>3490</v>
      </c>
    </row>
    <row r="3671" spans="5:5" x14ac:dyDescent="0.2">
      <c r="E3671">
        <v>3491</v>
      </c>
    </row>
    <row r="3672" spans="5:5" x14ac:dyDescent="0.2">
      <c r="E3672">
        <v>3492</v>
      </c>
    </row>
    <row r="3673" spans="5:5" x14ac:dyDescent="0.2">
      <c r="E3673">
        <v>3493</v>
      </c>
    </row>
    <row r="3674" spans="5:5" x14ac:dyDescent="0.2">
      <c r="E3674">
        <v>3494</v>
      </c>
    </row>
    <row r="3675" spans="5:5" x14ac:dyDescent="0.2">
      <c r="E3675">
        <v>3495</v>
      </c>
    </row>
    <row r="3676" spans="5:5" x14ac:dyDescent="0.2">
      <c r="E3676">
        <v>3496</v>
      </c>
    </row>
    <row r="3677" spans="5:5" x14ac:dyDescent="0.2">
      <c r="E3677">
        <v>3497</v>
      </c>
    </row>
    <row r="3678" spans="5:5" x14ac:dyDescent="0.2">
      <c r="E3678">
        <v>3498</v>
      </c>
    </row>
    <row r="3679" spans="5:5" x14ac:dyDescent="0.2">
      <c r="E3679">
        <v>3499</v>
      </c>
    </row>
    <row r="3680" spans="5:5" x14ac:dyDescent="0.2">
      <c r="E3680">
        <v>3500</v>
      </c>
    </row>
    <row r="3681" spans="5:5" x14ac:dyDescent="0.2">
      <c r="E3681">
        <v>3501</v>
      </c>
    </row>
    <row r="3682" spans="5:5" x14ac:dyDescent="0.2">
      <c r="E3682">
        <v>3502</v>
      </c>
    </row>
    <row r="3683" spans="5:5" x14ac:dyDescent="0.2">
      <c r="E3683">
        <v>3503</v>
      </c>
    </row>
    <row r="3684" spans="5:5" x14ac:dyDescent="0.2">
      <c r="E3684">
        <v>3504</v>
      </c>
    </row>
    <row r="3685" spans="5:5" x14ac:dyDescent="0.2">
      <c r="E3685">
        <v>3505</v>
      </c>
    </row>
    <row r="3686" spans="5:5" x14ac:dyDescent="0.2">
      <c r="E3686">
        <v>3506</v>
      </c>
    </row>
    <row r="3687" spans="5:5" x14ac:dyDescent="0.2">
      <c r="E3687">
        <v>3507</v>
      </c>
    </row>
    <row r="3688" spans="5:5" x14ac:dyDescent="0.2">
      <c r="E3688">
        <v>3508</v>
      </c>
    </row>
    <row r="3689" spans="5:5" x14ac:dyDescent="0.2">
      <c r="E3689">
        <v>3509</v>
      </c>
    </row>
    <row r="3690" spans="5:5" x14ac:dyDescent="0.2">
      <c r="E3690">
        <v>3510</v>
      </c>
    </row>
    <row r="3691" spans="5:5" x14ac:dyDescent="0.2">
      <c r="E3691">
        <v>3511</v>
      </c>
    </row>
    <row r="3692" spans="5:5" x14ac:dyDescent="0.2">
      <c r="E3692">
        <v>3512</v>
      </c>
    </row>
    <row r="3693" spans="5:5" x14ac:dyDescent="0.2">
      <c r="E3693">
        <v>3513</v>
      </c>
    </row>
    <row r="3694" spans="5:5" x14ac:dyDescent="0.2">
      <c r="E3694">
        <v>3514</v>
      </c>
    </row>
    <row r="3695" spans="5:5" x14ac:dyDescent="0.2">
      <c r="E3695">
        <v>3515</v>
      </c>
    </row>
    <row r="3696" spans="5:5" x14ac:dyDescent="0.2">
      <c r="E3696">
        <v>3516</v>
      </c>
    </row>
    <row r="3697" spans="5:5" x14ac:dyDescent="0.2">
      <c r="E3697">
        <v>3517</v>
      </c>
    </row>
    <row r="3698" spans="5:5" x14ac:dyDescent="0.2">
      <c r="E3698">
        <v>3518</v>
      </c>
    </row>
    <row r="3699" spans="5:5" x14ac:dyDescent="0.2">
      <c r="E3699">
        <v>3519</v>
      </c>
    </row>
    <row r="3700" spans="5:5" x14ac:dyDescent="0.2">
      <c r="E3700">
        <v>3520</v>
      </c>
    </row>
    <row r="3701" spans="5:5" x14ac:dyDescent="0.2">
      <c r="E3701">
        <v>3521</v>
      </c>
    </row>
    <row r="3702" spans="5:5" x14ac:dyDescent="0.2">
      <c r="E3702">
        <v>3522</v>
      </c>
    </row>
    <row r="3703" spans="5:5" x14ac:dyDescent="0.2">
      <c r="E3703">
        <v>3523</v>
      </c>
    </row>
    <row r="3704" spans="5:5" x14ac:dyDescent="0.2">
      <c r="E3704">
        <v>3524</v>
      </c>
    </row>
    <row r="3705" spans="5:5" x14ac:dyDescent="0.2">
      <c r="E3705">
        <v>3525</v>
      </c>
    </row>
    <row r="3706" spans="5:5" x14ac:dyDescent="0.2">
      <c r="E3706">
        <v>3526</v>
      </c>
    </row>
    <row r="3707" spans="5:5" x14ac:dyDescent="0.2">
      <c r="E3707">
        <v>3527</v>
      </c>
    </row>
    <row r="3708" spans="5:5" x14ac:dyDescent="0.2">
      <c r="E3708">
        <v>3528</v>
      </c>
    </row>
    <row r="3709" spans="5:5" x14ac:dyDescent="0.2">
      <c r="E3709">
        <v>3529</v>
      </c>
    </row>
    <row r="3710" spans="5:5" x14ac:dyDescent="0.2">
      <c r="E3710">
        <v>3530</v>
      </c>
    </row>
    <row r="3711" spans="5:5" x14ac:dyDescent="0.2">
      <c r="E3711">
        <v>3531</v>
      </c>
    </row>
    <row r="3712" spans="5:5" x14ac:dyDescent="0.2">
      <c r="E3712">
        <v>3532</v>
      </c>
    </row>
    <row r="3713" spans="5:5" x14ac:dyDescent="0.2">
      <c r="E3713">
        <v>3533</v>
      </c>
    </row>
    <row r="3714" spans="5:5" x14ac:dyDescent="0.2">
      <c r="E3714">
        <v>3534</v>
      </c>
    </row>
    <row r="3715" spans="5:5" x14ac:dyDescent="0.2">
      <c r="E3715">
        <v>3535</v>
      </c>
    </row>
    <row r="3716" spans="5:5" x14ac:dyDescent="0.2">
      <c r="E3716">
        <v>3536</v>
      </c>
    </row>
    <row r="3717" spans="5:5" x14ac:dyDescent="0.2">
      <c r="E3717">
        <v>3537</v>
      </c>
    </row>
    <row r="3718" spans="5:5" x14ac:dyDescent="0.2">
      <c r="E3718">
        <v>3538</v>
      </c>
    </row>
    <row r="3719" spans="5:5" x14ac:dyDescent="0.2">
      <c r="E3719">
        <v>3539</v>
      </c>
    </row>
    <row r="3720" spans="5:5" x14ac:dyDescent="0.2">
      <c r="E3720">
        <v>3540</v>
      </c>
    </row>
    <row r="3721" spans="5:5" x14ac:dyDescent="0.2">
      <c r="E3721">
        <v>3541</v>
      </c>
    </row>
    <row r="3722" spans="5:5" x14ac:dyDescent="0.2">
      <c r="E3722">
        <v>3542</v>
      </c>
    </row>
    <row r="3723" spans="5:5" x14ac:dyDescent="0.2">
      <c r="E3723">
        <v>3543</v>
      </c>
    </row>
    <row r="3724" spans="5:5" x14ac:dyDescent="0.2">
      <c r="E3724">
        <v>3544</v>
      </c>
    </row>
    <row r="3725" spans="5:5" x14ac:dyDescent="0.2">
      <c r="E3725">
        <v>3545</v>
      </c>
    </row>
    <row r="3726" spans="5:5" x14ac:dyDescent="0.2">
      <c r="E3726">
        <v>3546</v>
      </c>
    </row>
    <row r="3727" spans="5:5" x14ac:dyDescent="0.2">
      <c r="E3727">
        <v>3547</v>
      </c>
    </row>
    <row r="3728" spans="5:5" x14ac:dyDescent="0.2">
      <c r="E3728">
        <v>3548</v>
      </c>
    </row>
    <row r="3729" spans="5:5" x14ac:dyDescent="0.2">
      <c r="E3729">
        <v>3549</v>
      </c>
    </row>
    <row r="3730" spans="5:5" x14ac:dyDescent="0.2">
      <c r="E3730">
        <v>3550</v>
      </c>
    </row>
    <row r="3731" spans="5:5" x14ac:dyDescent="0.2">
      <c r="E3731">
        <v>3551</v>
      </c>
    </row>
    <row r="3732" spans="5:5" x14ac:dyDescent="0.2">
      <c r="E3732">
        <v>3552</v>
      </c>
    </row>
    <row r="3733" spans="5:5" x14ac:dyDescent="0.2">
      <c r="E3733">
        <v>3553</v>
      </c>
    </row>
    <row r="3734" spans="5:5" x14ac:dyDescent="0.2">
      <c r="E3734">
        <v>3554</v>
      </c>
    </row>
    <row r="3735" spans="5:5" x14ac:dyDescent="0.2">
      <c r="E3735">
        <v>3555</v>
      </c>
    </row>
    <row r="3736" spans="5:5" x14ac:dyDescent="0.2">
      <c r="E3736">
        <v>3556</v>
      </c>
    </row>
    <row r="3737" spans="5:5" x14ac:dyDescent="0.2">
      <c r="E3737">
        <v>3557</v>
      </c>
    </row>
    <row r="3738" spans="5:5" x14ac:dyDescent="0.2">
      <c r="E3738">
        <v>3558</v>
      </c>
    </row>
    <row r="3739" spans="5:5" x14ac:dyDescent="0.2">
      <c r="E3739">
        <v>3559</v>
      </c>
    </row>
    <row r="3740" spans="5:5" x14ac:dyDescent="0.2">
      <c r="E3740">
        <v>3560</v>
      </c>
    </row>
    <row r="3741" spans="5:5" x14ac:dyDescent="0.2">
      <c r="E3741">
        <v>3561</v>
      </c>
    </row>
    <row r="3742" spans="5:5" x14ac:dyDescent="0.2">
      <c r="E3742">
        <v>3562</v>
      </c>
    </row>
    <row r="3743" spans="5:5" x14ac:dyDescent="0.2">
      <c r="E3743">
        <v>3563</v>
      </c>
    </row>
    <row r="3744" spans="5:5" x14ac:dyDescent="0.2">
      <c r="E3744">
        <v>3564</v>
      </c>
    </row>
    <row r="3745" spans="5:5" x14ac:dyDescent="0.2">
      <c r="E3745">
        <v>3565</v>
      </c>
    </row>
    <row r="3746" spans="5:5" x14ac:dyDescent="0.2">
      <c r="E3746">
        <v>3566</v>
      </c>
    </row>
    <row r="3747" spans="5:5" x14ac:dyDescent="0.2">
      <c r="E3747">
        <v>3567</v>
      </c>
    </row>
    <row r="3748" spans="5:5" x14ac:dyDescent="0.2">
      <c r="E3748">
        <v>3568</v>
      </c>
    </row>
    <row r="3749" spans="5:5" x14ac:dyDescent="0.2">
      <c r="E3749">
        <v>3569</v>
      </c>
    </row>
    <row r="3750" spans="5:5" x14ac:dyDescent="0.2">
      <c r="E3750">
        <v>3570</v>
      </c>
    </row>
    <row r="3751" spans="5:5" x14ac:dyDescent="0.2">
      <c r="E3751">
        <v>3571</v>
      </c>
    </row>
    <row r="3752" spans="5:5" x14ac:dyDescent="0.2">
      <c r="E3752">
        <v>3572</v>
      </c>
    </row>
    <row r="3753" spans="5:5" x14ac:dyDescent="0.2">
      <c r="E3753">
        <v>3573</v>
      </c>
    </row>
    <row r="3754" spans="5:5" x14ac:dyDescent="0.2">
      <c r="E3754">
        <v>3574</v>
      </c>
    </row>
    <row r="3755" spans="5:5" x14ac:dyDescent="0.2">
      <c r="E3755">
        <v>3575</v>
      </c>
    </row>
    <row r="3756" spans="5:5" x14ac:dyDescent="0.2">
      <c r="E3756">
        <v>3576</v>
      </c>
    </row>
    <row r="3757" spans="5:5" x14ac:dyDescent="0.2">
      <c r="E3757">
        <v>3577</v>
      </c>
    </row>
    <row r="3758" spans="5:5" x14ac:dyDescent="0.2">
      <c r="E3758">
        <v>3578</v>
      </c>
    </row>
    <row r="3759" spans="5:5" x14ac:dyDescent="0.2">
      <c r="E3759">
        <v>3579</v>
      </c>
    </row>
    <row r="3760" spans="5:5" x14ac:dyDescent="0.2">
      <c r="E3760">
        <v>3580</v>
      </c>
    </row>
    <row r="3761" spans="5:5" x14ac:dyDescent="0.2">
      <c r="E3761">
        <v>3581</v>
      </c>
    </row>
    <row r="3762" spans="5:5" x14ac:dyDescent="0.2">
      <c r="E3762">
        <v>3582</v>
      </c>
    </row>
    <row r="3763" spans="5:5" x14ac:dyDescent="0.2">
      <c r="E3763">
        <v>3583</v>
      </c>
    </row>
    <row r="3764" spans="5:5" x14ac:dyDescent="0.2">
      <c r="E3764">
        <v>3584</v>
      </c>
    </row>
    <row r="3765" spans="5:5" x14ac:dyDescent="0.2">
      <c r="E3765">
        <v>3585</v>
      </c>
    </row>
    <row r="3766" spans="5:5" x14ac:dyDescent="0.2">
      <c r="E3766">
        <v>3586</v>
      </c>
    </row>
    <row r="3767" spans="5:5" x14ac:dyDescent="0.2">
      <c r="E3767">
        <v>3587</v>
      </c>
    </row>
    <row r="3768" spans="5:5" x14ac:dyDescent="0.2">
      <c r="E3768">
        <v>3588</v>
      </c>
    </row>
    <row r="3769" spans="5:5" x14ac:dyDescent="0.2">
      <c r="E3769">
        <v>3589</v>
      </c>
    </row>
    <row r="3770" spans="5:5" x14ac:dyDescent="0.2">
      <c r="E3770">
        <v>3590</v>
      </c>
    </row>
    <row r="3771" spans="5:5" x14ac:dyDescent="0.2">
      <c r="E3771">
        <v>3591</v>
      </c>
    </row>
    <row r="3772" spans="5:5" x14ac:dyDescent="0.2">
      <c r="E3772">
        <v>3592</v>
      </c>
    </row>
    <row r="3773" spans="5:5" x14ac:dyDescent="0.2">
      <c r="E3773">
        <v>3593</v>
      </c>
    </row>
    <row r="3774" spans="5:5" x14ac:dyDescent="0.2">
      <c r="E3774">
        <v>3594</v>
      </c>
    </row>
    <row r="3775" spans="5:5" x14ac:dyDescent="0.2">
      <c r="E3775">
        <v>3595</v>
      </c>
    </row>
    <row r="3776" spans="5:5" x14ac:dyDescent="0.2">
      <c r="E3776">
        <v>3596</v>
      </c>
    </row>
    <row r="3777" spans="5:5" x14ac:dyDescent="0.2">
      <c r="E3777">
        <v>3597</v>
      </c>
    </row>
    <row r="3778" spans="5:5" x14ac:dyDescent="0.2">
      <c r="E3778">
        <v>3598</v>
      </c>
    </row>
    <row r="3779" spans="5:5" x14ac:dyDescent="0.2">
      <c r="E3779">
        <v>3599</v>
      </c>
    </row>
    <row r="3780" spans="5:5" x14ac:dyDescent="0.2">
      <c r="E3780">
        <v>3600</v>
      </c>
    </row>
    <row r="3781" spans="5:5" x14ac:dyDescent="0.2">
      <c r="E3781">
        <v>3601</v>
      </c>
    </row>
    <row r="3782" spans="5:5" x14ac:dyDescent="0.2">
      <c r="E3782">
        <v>3602</v>
      </c>
    </row>
    <row r="3783" spans="5:5" x14ac:dyDescent="0.2">
      <c r="E3783">
        <v>3603</v>
      </c>
    </row>
    <row r="3784" spans="5:5" x14ac:dyDescent="0.2">
      <c r="E3784">
        <v>3604</v>
      </c>
    </row>
    <row r="3785" spans="5:5" x14ac:dyDescent="0.2">
      <c r="E3785">
        <v>3605</v>
      </c>
    </row>
    <row r="3786" spans="5:5" x14ac:dyDescent="0.2">
      <c r="E3786">
        <v>3606</v>
      </c>
    </row>
    <row r="3787" spans="5:5" x14ac:dyDescent="0.2">
      <c r="E3787">
        <v>3607</v>
      </c>
    </row>
    <row r="3788" spans="5:5" x14ac:dyDescent="0.2">
      <c r="E3788">
        <v>3608</v>
      </c>
    </row>
    <row r="3789" spans="5:5" x14ac:dyDescent="0.2">
      <c r="E3789">
        <v>3609</v>
      </c>
    </row>
    <row r="3790" spans="5:5" x14ac:dyDescent="0.2">
      <c r="E3790">
        <v>3610</v>
      </c>
    </row>
    <row r="3791" spans="5:5" x14ac:dyDescent="0.2">
      <c r="E3791">
        <v>3611</v>
      </c>
    </row>
    <row r="3792" spans="5:5" x14ac:dyDescent="0.2">
      <c r="E3792">
        <v>3612</v>
      </c>
    </row>
    <row r="3793" spans="5:5" x14ac:dyDescent="0.2">
      <c r="E3793">
        <v>3613</v>
      </c>
    </row>
    <row r="3794" spans="5:5" x14ac:dyDescent="0.2">
      <c r="E3794">
        <v>3614</v>
      </c>
    </row>
    <row r="3795" spans="5:5" x14ac:dyDescent="0.2">
      <c r="E3795">
        <v>3615</v>
      </c>
    </row>
    <row r="3796" spans="5:5" x14ac:dyDescent="0.2">
      <c r="E3796">
        <v>3616</v>
      </c>
    </row>
    <row r="3797" spans="5:5" x14ac:dyDescent="0.2">
      <c r="E3797">
        <v>3617</v>
      </c>
    </row>
    <row r="3798" spans="5:5" x14ac:dyDescent="0.2">
      <c r="E3798">
        <v>3618</v>
      </c>
    </row>
    <row r="3799" spans="5:5" x14ac:dyDescent="0.2">
      <c r="E3799">
        <v>3619</v>
      </c>
    </row>
    <row r="3800" spans="5:5" x14ac:dyDescent="0.2">
      <c r="E3800">
        <v>3620</v>
      </c>
    </row>
    <row r="3801" spans="5:5" x14ac:dyDescent="0.2">
      <c r="E3801">
        <v>3621</v>
      </c>
    </row>
    <row r="3802" spans="5:5" x14ac:dyDescent="0.2">
      <c r="E3802">
        <v>3622</v>
      </c>
    </row>
    <row r="3803" spans="5:5" x14ac:dyDescent="0.2">
      <c r="E3803">
        <v>3623</v>
      </c>
    </row>
    <row r="3804" spans="5:5" x14ac:dyDescent="0.2">
      <c r="E3804">
        <v>3624</v>
      </c>
    </row>
    <row r="3805" spans="5:5" x14ac:dyDescent="0.2">
      <c r="E3805">
        <v>3625</v>
      </c>
    </row>
    <row r="3806" spans="5:5" x14ac:dyDescent="0.2">
      <c r="E3806">
        <v>3626</v>
      </c>
    </row>
    <row r="3807" spans="5:5" x14ac:dyDescent="0.2">
      <c r="E3807">
        <v>3627</v>
      </c>
    </row>
    <row r="3808" spans="5:5" x14ac:dyDescent="0.2">
      <c r="E3808">
        <v>3628</v>
      </c>
    </row>
    <row r="3809" spans="5:5" x14ac:dyDescent="0.2">
      <c r="E3809">
        <v>3629</v>
      </c>
    </row>
    <row r="3810" spans="5:5" x14ac:dyDescent="0.2">
      <c r="E3810">
        <v>3630</v>
      </c>
    </row>
    <row r="3811" spans="5:5" x14ac:dyDescent="0.2">
      <c r="E3811">
        <v>3631</v>
      </c>
    </row>
    <row r="3812" spans="5:5" x14ac:dyDescent="0.2">
      <c r="E3812">
        <v>3632</v>
      </c>
    </row>
    <row r="3813" spans="5:5" x14ac:dyDescent="0.2">
      <c r="E3813">
        <v>3633</v>
      </c>
    </row>
    <row r="3814" spans="5:5" x14ac:dyDescent="0.2">
      <c r="E3814">
        <v>3634</v>
      </c>
    </row>
    <row r="3815" spans="5:5" x14ac:dyDescent="0.2">
      <c r="E3815">
        <v>3635</v>
      </c>
    </row>
    <row r="3816" spans="5:5" x14ac:dyDescent="0.2">
      <c r="E3816">
        <v>3636</v>
      </c>
    </row>
    <row r="3817" spans="5:5" x14ac:dyDescent="0.2">
      <c r="E3817">
        <v>3637</v>
      </c>
    </row>
    <row r="3818" spans="5:5" x14ac:dyDescent="0.2">
      <c r="E3818">
        <v>3638</v>
      </c>
    </row>
    <row r="3819" spans="5:5" x14ac:dyDescent="0.2">
      <c r="E3819">
        <v>3639</v>
      </c>
    </row>
    <row r="3820" spans="5:5" x14ac:dyDescent="0.2">
      <c r="E3820">
        <v>3640</v>
      </c>
    </row>
    <row r="3821" spans="5:5" x14ac:dyDescent="0.2">
      <c r="E3821">
        <v>3641</v>
      </c>
    </row>
    <row r="3822" spans="5:5" x14ac:dyDescent="0.2">
      <c r="E3822">
        <v>3642</v>
      </c>
    </row>
    <row r="3823" spans="5:5" x14ac:dyDescent="0.2">
      <c r="E3823">
        <v>3643</v>
      </c>
    </row>
    <row r="3824" spans="5:5" x14ac:dyDescent="0.2">
      <c r="E3824">
        <v>3644</v>
      </c>
    </row>
    <row r="3825" spans="5:5" x14ac:dyDescent="0.2">
      <c r="E3825">
        <v>3645</v>
      </c>
    </row>
    <row r="3826" spans="5:5" x14ac:dyDescent="0.2">
      <c r="E3826">
        <v>3646</v>
      </c>
    </row>
    <row r="3827" spans="5:5" x14ac:dyDescent="0.2">
      <c r="E3827">
        <v>3647</v>
      </c>
    </row>
    <row r="3828" spans="5:5" x14ac:dyDescent="0.2">
      <c r="E3828">
        <v>3648</v>
      </c>
    </row>
    <row r="3829" spans="5:5" x14ac:dyDescent="0.2">
      <c r="E3829">
        <v>3649</v>
      </c>
    </row>
    <row r="3830" spans="5:5" x14ac:dyDescent="0.2">
      <c r="E3830">
        <v>3650</v>
      </c>
    </row>
    <row r="3831" spans="5:5" x14ac:dyDescent="0.2">
      <c r="E3831">
        <v>3651</v>
      </c>
    </row>
    <row r="3832" spans="5:5" x14ac:dyDescent="0.2">
      <c r="E3832">
        <v>3652</v>
      </c>
    </row>
    <row r="3833" spans="5:5" x14ac:dyDescent="0.2">
      <c r="E3833">
        <v>3653</v>
      </c>
    </row>
    <row r="3834" spans="5:5" x14ac:dyDescent="0.2">
      <c r="E3834">
        <v>3654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C025-0F96-414D-A04D-1680413CDE1E}">
  <dimension ref="A1:AK2141"/>
  <sheetViews>
    <sheetView topLeftCell="H1" zoomScale="84" workbookViewId="0">
      <selection activeCell="AJ29" sqref="AJ1:AJ29"/>
    </sheetView>
  </sheetViews>
  <sheetFormatPr baseColWidth="10" defaultRowHeight="16" x14ac:dyDescent="0.2"/>
  <sheetData>
    <row r="1" spans="1:36" x14ac:dyDescent="0.2">
      <c r="A1" t="s">
        <v>69</v>
      </c>
      <c r="C1" t="s">
        <v>70</v>
      </c>
      <c r="D1" t="s">
        <v>69</v>
      </c>
      <c r="E1" t="s">
        <v>71</v>
      </c>
      <c r="G1" t="s">
        <v>72</v>
      </c>
      <c r="I1">
        <v>1</v>
      </c>
      <c r="K1">
        <v>1</v>
      </c>
      <c r="L1">
        <v>180</v>
      </c>
      <c r="M1">
        <v>3.3959999999999999</v>
      </c>
      <c r="N1">
        <f>(M1+(0.5*M2))/2</f>
        <v>2.2639999999999998</v>
      </c>
      <c r="O1" t="s">
        <v>41</v>
      </c>
      <c r="P1" t="s">
        <v>91</v>
      </c>
      <c r="Q1" s="52" t="s">
        <v>34</v>
      </c>
      <c r="R1" t="s">
        <v>95</v>
      </c>
      <c r="S1" t="s">
        <v>96</v>
      </c>
      <c r="T1" s="52" t="s">
        <v>97</v>
      </c>
      <c r="U1" t="s">
        <v>100</v>
      </c>
      <c r="V1" t="s">
        <v>99</v>
      </c>
      <c r="W1" s="52" t="s">
        <v>101</v>
      </c>
      <c r="X1" t="s">
        <v>102</v>
      </c>
      <c r="Y1" t="s">
        <v>103</v>
      </c>
      <c r="Z1" s="52" t="s">
        <v>104</v>
      </c>
      <c r="AA1" t="s">
        <v>105</v>
      </c>
      <c r="AB1" t="s">
        <v>106</v>
      </c>
      <c r="AC1" t="s">
        <v>114</v>
      </c>
      <c r="AD1" s="52" t="s">
        <v>107</v>
      </c>
      <c r="AE1" t="s">
        <v>108</v>
      </c>
      <c r="AF1" t="s">
        <v>109</v>
      </c>
      <c r="AG1" s="52" t="s">
        <v>110</v>
      </c>
      <c r="AH1" t="s">
        <v>111</v>
      </c>
      <c r="AI1" t="s">
        <v>112</v>
      </c>
      <c r="AJ1" s="52" t="s">
        <v>113</v>
      </c>
    </row>
    <row r="2" spans="1:36" x14ac:dyDescent="0.2">
      <c r="A2">
        <v>1</v>
      </c>
      <c r="B2">
        <v>2.2639999999999998</v>
      </c>
      <c r="C2">
        <v>24</v>
      </c>
      <c r="D2">
        <v>1</v>
      </c>
      <c r="E2">
        <f>VLOOKUP(D2,$A$2:$B$136,2)</f>
        <v>2.2639999999999998</v>
      </c>
      <c r="F2">
        <f>INT(((ROW(F1)-1)/77)+1)</f>
        <v>1</v>
      </c>
      <c r="G2">
        <f>AVERAGEIF($F$2:$F$3834, I1, $E$2:$E$3834)</f>
        <v>2.5758636363636329</v>
      </c>
      <c r="I2">
        <v>2</v>
      </c>
      <c r="K2">
        <v>2</v>
      </c>
      <c r="L2">
        <v>0</v>
      </c>
      <c r="M2">
        <v>2.2639999999999998</v>
      </c>
      <c r="N2">
        <f>((0.5*M2)+(0.5*M3))/2</f>
        <v>2.3169999999999997</v>
      </c>
      <c r="O2">
        <v>2019</v>
      </c>
      <c r="P2">
        <v>1</v>
      </c>
      <c r="Q2" s="52">
        <v>3.3607500000000012</v>
      </c>
      <c r="R2">
        <v>4.6514999999999995</v>
      </c>
      <c r="S2">
        <v>2.7867499999999996</v>
      </c>
      <c r="T2" s="52">
        <f>AVERAGE(R2:S2)</f>
        <v>3.7191249999999996</v>
      </c>
      <c r="U2">
        <v>3.08713888888889</v>
      </c>
      <c r="V2">
        <v>3.9511346153846154</v>
      </c>
      <c r="W2" s="52">
        <f>AVERAGE(U2:V2)</f>
        <v>3.5191367521367525</v>
      </c>
      <c r="X2">
        <v>3.7119999999999997</v>
      </c>
      <c r="Y2">
        <v>2.5785</v>
      </c>
      <c r="Z2" s="52">
        <f>AVERAGE(X2:Y2)</f>
        <v>3.1452499999999999</v>
      </c>
      <c r="AA2">
        <v>3.2295000000000003</v>
      </c>
      <c r="AB2">
        <v>2.9484999999999997</v>
      </c>
      <c r="AC2">
        <v>3.0764999999999998</v>
      </c>
      <c r="AD2" s="52">
        <f>AVERAGE(AA2:AC2)</f>
        <v>3.0848333333333335</v>
      </c>
      <c r="AE2">
        <v>3.9052499999999997</v>
      </c>
      <c r="AF2">
        <v>2.6415000000000002</v>
      </c>
      <c r="AG2" s="52">
        <v>3.2733749999999997</v>
      </c>
      <c r="AH2">
        <v>2.227308441558443</v>
      </c>
      <c r="AI2">
        <v>2.5758636363636329</v>
      </c>
      <c r="AJ2" s="52">
        <f>AVERAGE(AH2:AI2)</f>
        <v>2.4015860389610379</v>
      </c>
    </row>
    <row r="3" spans="1:36" x14ac:dyDescent="0.2">
      <c r="A3">
        <f>A2+C2</f>
        <v>25</v>
      </c>
      <c r="B3">
        <v>2.3169999999999997</v>
      </c>
      <c r="C3">
        <v>24</v>
      </c>
      <c r="D3">
        <v>2</v>
      </c>
      <c r="E3">
        <f t="shared" ref="E3:E66" si="0">VLOOKUP(D3,$A$2:$B$136,2)</f>
        <v>2.2639999999999998</v>
      </c>
      <c r="F3">
        <f t="shared" ref="F3:F66" si="1">INT(((ROW(F2)-1)/77)+1)</f>
        <v>1</v>
      </c>
      <c r="G3">
        <f t="shared" ref="G3:G25" si="2">AVERAGEIF($F$2:$F$3834, I2, $E$2:$E$3834)</f>
        <v>3.7376558441558512</v>
      </c>
      <c r="I3">
        <v>3</v>
      </c>
      <c r="K3">
        <v>3</v>
      </c>
      <c r="L3">
        <v>4.6349999999999998</v>
      </c>
      <c r="M3">
        <v>7.0039999999999996</v>
      </c>
      <c r="N3">
        <f t="shared" ref="N3:N66" si="3">((0.5*M3)+(0.5*M4))/2</f>
        <v>3.0724999999999998</v>
      </c>
      <c r="O3">
        <v>2019</v>
      </c>
      <c r="P3">
        <v>2</v>
      </c>
      <c r="Q3" s="52">
        <v>3.009749999999999</v>
      </c>
      <c r="R3">
        <v>4.2373333333333338</v>
      </c>
      <c r="S3">
        <v>2.8224868421052647</v>
      </c>
      <c r="T3" s="52">
        <f t="shared" ref="T3:T25" si="4">AVERAGE(R3:S3)</f>
        <v>3.5299100877192995</v>
      </c>
      <c r="U3">
        <v>3.0953055555555569</v>
      </c>
      <c r="V3">
        <v>3.4957884615384622</v>
      </c>
      <c r="W3" s="52">
        <f t="shared" ref="W3:W25" si="5">AVERAGE(U3:V3)</f>
        <v>3.2955470085470093</v>
      </c>
      <c r="X3">
        <v>3.7119999999999997</v>
      </c>
      <c r="Y3">
        <v>2.5785</v>
      </c>
      <c r="Z3" s="52">
        <f t="shared" ref="Z3:Z25" si="6">AVERAGE(X3:Y3)</f>
        <v>3.1452499999999999</v>
      </c>
      <c r="AA3">
        <v>3.2295000000000003</v>
      </c>
      <c r="AB3">
        <v>2.9484999999999997</v>
      </c>
      <c r="AC3">
        <v>3.0764999999999998</v>
      </c>
      <c r="AD3" s="52">
        <f t="shared" ref="AD3:AD25" si="7">AVERAGE(AA3:AC3)</f>
        <v>3.0848333333333335</v>
      </c>
      <c r="AE3">
        <v>3.9052499999999997</v>
      </c>
      <c r="AF3">
        <v>2.6415000000000002</v>
      </c>
      <c r="AG3" s="52">
        <v>3.2733749999999997</v>
      </c>
      <c r="AH3">
        <v>4.1545941558441593</v>
      </c>
      <c r="AI3">
        <v>3.7376558441558512</v>
      </c>
      <c r="AJ3" s="52">
        <f t="shared" ref="AJ3:AJ25" si="8">AVERAGE(AH3:AI3)</f>
        <v>3.9461250000000052</v>
      </c>
    </row>
    <row r="4" spans="1:36" x14ac:dyDescent="0.2">
      <c r="A4">
        <f>A3+C3</f>
        <v>49</v>
      </c>
      <c r="B4">
        <v>3.0724999999999998</v>
      </c>
      <c r="C4">
        <v>24</v>
      </c>
      <c r="D4">
        <v>3</v>
      </c>
      <c r="E4">
        <f t="shared" si="0"/>
        <v>2.2639999999999998</v>
      </c>
      <c r="F4">
        <f t="shared" si="1"/>
        <v>1</v>
      </c>
      <c r="G4">
        <f t="shared" si="2"/>
        <v>4.7380422077922155</v>
      </c>
      <c r="I4">
        <v>4</v>
      </c>
      <c r="K4">
        <v>4</v>
      </c>
      <c r="L4">
        <v>2.0449999999999999</v>
      </c>
      <c r="M4">
        <v>5.2859999999999996</v>
      </c>
      <c r="N4">
        <f t="shared" si="3"/>
        <v>2.9314999999999998</v>
      </c>
      <c r="O4">
        <v>2019</v>
      </c>
      <c r="P4">
        <v>3</v>
      </c>
      <c r="Q4" s="52">
        <v>2.7097499999999992</v>
      </c>
      <c r="R4">
        <v>3.8808333333333342</v>
      </c>
      <c r="S4">
        <v>2.8543157894736852</v>
      </c>
      <c r="T4" s="52">
        <f t="shared" si="4"/>
        <v>3.3675745614035097</v>
      </c>
      <c r="U4">
        <v>4.2229166666666647</v>
      </c>
      <c r="V4">
        <v>3.8847115384615374</v>
      </c>
      <c r="W4" s="52">
        <f t="shared" si="5"/>
        <v>4.0538141025641012</v>
      </c>
      <c r="X4">
        <v>3.7119999999999997</v>
      </c>
      <c r="Y4">
        <v>2.5785</v>
      </c>
      <c r="Z4" s="52">
        <f t="shared" si="6"/>
        <v>3.1452499999999999</v>
      </c>
      <c r="AA4">
        <v>3.2295000000000003</v>
      </c>
      <c r="AB4">
        <v>2.9484999999999997</v>
      </c>
      <c r="AC4">
        <v>3.0764999999999998</v>
      </c>
      <c r="AD4" s="52">
        <f t="shared" si="7"/>
        <v>3.0848333333333335</v>
      </c>
      <c r="AE4">
        <v>4.0526999999999989</v>
      </c>
      <c r="AF4">
        <v>2.3328409090909092</v>
      </c>
      <c r="AG4" s="52">
        <v>3.1927704545454541</v>
      </c>
      <c r="AH4">
        <v>4.5222987012986993</v>
      </c>
      <c r="AI4">
        <v>4.7380422077922155</v>
      </c>
      <c r="AJ4" s="52">
        <f t="shared" si="8"/>
        <v>4.6301704545454569</v>
      </c>
    </row>
    <row r="5" spans="1:36" x14ac:dyDescent="0.2">
      <c r="A5">
        <f t="shared" ref="A5:A68" si="9">A4+C4</f>
        <v>73</v>
      </c>
      <c r="B5">
        <v>2.9314999999999998</v>
      </c>
      <c r="C5">
        <v>24</v>
      </c>
      <c r="D5">
        <v>4</v>
      </c>
      <c r="E5">
        <f t="shared" si="0"/>
        <v>2.2639999999999998</v>
      </c>
      <c r="F5">
        <f t="shared" si="1"/>
        <v>1</v>
      </c>
      <c r="G5">
        <f t="shared" si="2"/>
        <v>5.3699188311688255</v>
      </c>
      <c r="I5">
        <v>5</v>
      </c>
      <c r="K5">
        <v>5</v>
      </c>
      <c r="L5">
        <v>5.0419999999999998</v>
      </c>
      <c r="M5">
        <v>6.44</v>
      </c>
      <c r="N5">
        <f t="shared" si="3"/>
        <v>3.73475</v>
      </c>
      <c r="O5">
        <v>2019</v>
      </c>
      <c r="P5">
        <v>4</v>
      </c>
      <c r="Q5" s="52">
        <v>2.4607499999999995</v>
      </c>
      <c r="R5">
        <v>3.5819999999999999</v>
      </c>
      <c r="S5">
        <v>2.863868421052632</v>
      </c>
      <c r="T5" s="52">
        <f t="shared" si="4"/>
        <v>3.2229342105263159</v>
      </c>
      <c r="U5">
        <v>4.5940833333333329</v>
      </c>
      <c r="V5">
        <v>4.073673076923078</v>
      </c>
      <c r="W5" s="52">
        <f t="shared" si="5"/>
        <v>4.3338782051282054</v>
      </c>
      <c r="X5">
        <v>3.136857142857143</v>
      </c>
      <c r="Y5">
        <v>2.0754999999999999</v>
      </c>
      <c r="Z5" s="52">
        <f t="shared" si="6"/>
        <v>2.6061785714285715</v>
      </c>
      <c r="AA5">
        <v>3.2295000000000003</v>
      </c>
      <c r="AB5">
        <v>2.9484999999999997</v>
      </c>
      <c r="AC5">
        <v>3.0764999999999998</v>
      </c>
      <c r="AD5" s="52">
        <f t="shared" si="7"/>
        <v>3.0848333333333335</v>
      </c>
      <c r="AE5">
        <v>4.1509999999999989</v>
      </c>
      <c r="AF5">
        <v>2.2642500000000001</v>
      </c>
      <c r="AG5" s="52">
        <v>3.2076249999999993</v>
      </c>
      <c r="AH5">
        <v>4.7535389610389522</v>
      </c>
      <c r="AI5">
        <v>5.3699188311688255</v>
      </c>
      <c r="AJ5" s="52">
        <f t="shared" si="8"/>
        <v>5.0617288961038884</v>
      </c>
    </row>
    <row r="6" spans="1:36" x14ac:dyDescent="0.2">
      <c r="A6">
        <f t="shared" si="9"/>
        <v>97</v>
      </c>
      <c r="B6">
        <v>3.73475</v>
      </c>
      <c r="C6">
        <v>24</v>
      </c>
      <c r="D6">
        <v>5</v>
      </c>
      <c r="E6">
        <f t="shared" si="0"/>
        <v>2.2639999999999998</v>
      </c>
      <c r="F6">
        <f t="shared" si="1"/>
        <v>1</v>
      </c>
      <c r="G6">
        <f t="shared" si="2"/>
        <v>3.9470779220779155</v>
      </c>
      <c r="I6">
        <v>6</v>
      </c>
      <c r="K6">
        <v>6</v>
      </c>
      <c r="L6">
        <v>2.5449999999999999</v>
      </c>
      <c r="M6">
        <v>8.4990000000000006</v>
      </c>
      <c r="N6">
        <f t="shared" si="3"/>
        <v>4.1617499999999996</v>
      </c>
      <c r="O6">
        <v>2019</v>
      </c>
      <c r="P6">
        <v>5</v>
      </c>
      <c r="Q6" s="52">
        <v>2.6214999999999997</v>
      </c>
      <c r="R6">
        <v>3.2837499999999995</v>
      </c>
      <c r="S6">
        <v>2.820250000000001</v>
      </c>
      <c r="T6" s="52">
        <f t="shared" si="4"/>
        <v>3.0520000000000005</v>
      </c>
      <c r="U6">
        <v>4.2949166666666647</v>
      </c>
      <c r="V6">
        <v>3.9039807692307726</v>
      </c>
      <c r="W6" s="52">
        <f t="shared" si="5"/>
        <v>4.0994487179487189</v>
      </c>
      <c r="X6">
        <v>2.7055000000000002</v>
      </c>
      <c r="Y6">
        <v>2.0754999999999999</v>
      </c>
      <c r="Z6" s="52">
        <f t="shared" si="6"/>
        <v>2.3905000000000003</v>
      </c>
      <c r="AA6">
        <v>3.173</v>
      </c>
      <c r="AB6">
        <v>2.0880000000000005</v>
      </c>
      <c r="AC6">
        <v>2.7052499999999999</v>
      </c>
      <c r="AD6" s="52">
        <f t="shared" si="7"/>
        <v>2.655416666666667</v>
      </c>
      <c r="AE6">
        <v>3.94435</v>
      </c>
      <c r="AF6">
        <v>2.5642954545454546</v>
      </c>
      <c r="AG6" s="52">
        <v>3.2543227272727275</v>
      </c>
      <c r="AH6">
        <v>3.632840909090906</v>
      </c>
      <c r="AI6">
        <v>3.9470779220779155</v>
      </c>
      <c r="AJ6" s="52">
        <f t="shared" si="8"/>
        <v>3.789959415584411</v>
      </c>
    </row>
    <row r="7" spans="1:36" x14ac:dyDescent="0.2">
      <c r="A7">
        <f t="shared" si="9"/>
        <v>121</v>
      </c>
      <c r="B7">
        <v>4.1617499999999996</v>
      </c>
      <c r="C7">
        <v>24</v>
      </c>
      <c r="D7">
        <v>6</v>
      </c>
      <c r="E7">
        <f t="shared" si="0"/>
        <v>2.2639999999999998</v>
      </c>
      <c r="F7">
        <f t="shared" si="1"/>
        <v>1</v>
      </c>
      <c r="G7">
        <f t="shared" si="2"/>
        <v>4.5450584415584396</v>
      </c>
      <c r="I7">
        <v>7</v>
      </c>
      <c r="K7">
        <v>7</v>
      </c>
      <c r="L7">
        <v>5.3150000000000004</v>
      </c>
      <c r="M7">
        <v>8.1479999999999997</v>
      </c>
      <c r="N7">
        <f t="shared" si="3"/>
        <v>4.2584999999999997</v>
      </c>
      <c r="O7">
        <v>2019</v>
      </c>
      <c r="P7">
        <v>6</v>
      </c>
      <c r="Q7" s="52">
        <v>2.9021666666666657</v>
      </c>
      <c r="R7">
        <v>3.6212500000000003</v>
      </c>
      <c r="S7">
        <v>2.5857763157894733</v>
      </c>
      <c r="T7" s="52">
        <f t="shared" si="4"/>
        <v>3.1035131578947368</v>
      </c>
      <c r="U7">
        <v>4.1964166666666687</v>
      </c>
      <c r="V7">
        <v>3.7732884615384616</v>
      </c>
      <c r="W7" s="52">
        <f t="shared" si="5"/>
        <v>3.9848525641025652</v>
      </c>
      <c r="X7">
        <v>2.7055000000000002</v>
      </c>
      <c r="Y7">
        <v>2.0754999999999999</v>
      </c>
      <c r="Z7" s="52">
        <f t="shared" si="6"/>
        <v>2.3905000000000003</v>
      </c>
      <c r="AA7">
        <v>3.173</v>
      </c>
      <c r="AB7">
        <v>2.0880000000000005</v>
      </c>
      <c r="AC7">
        <v>2.7052499999999999</v>
      </c>
      <c r="AD7" s="52">
        <f t="shared" si="7"/>
        <v>2.655416666666667</v>
      </c>
      <c r="AE7">
        <v>3.1177500000000005</v>
      </c>
      <c r="AF7">
        <v>2.7357499999999999</v>
      </c>
      <c r="AG7" s="52">
        <v>2.9267500000000002</v>
      </c>
      <c r="AH7">
        <v>3.897529220779218</v>
      </c>
      <c r="AI7">
        <v>4.5450584415584396</v>
      </c>
      <c r="AJ7" s="52">
        <f t="shared" si="8"/>
        <v>4.2212938311688291</v>
      </c>
    </row>
    <row r="8" spans="1:36" x14ac:dyDescent="0.2">
      <c r="A8">
        <f t="shared" si="9"/>
        <v>145</v>
      </c>
      <c r="B8">
        <v>4.2584999999999997</v>
      </c>
      <c r="C8">
        <v>24</v>
      </c>
      <c r="D8">
        <v>7</v>
      </c>
      <c r="E8">
        <f t="shared" si="0"/>
        <v>2.2639999999999998</v>
      </c>
      <c r="F8">
        <f t="shared" si="1"/>
        <v>1</v>
      </c>
      <c r="G8">
        <f t="shared" si="2"/>
        <v>4.7288376623376536</v>
      </c>
      <c r="I8">
        <v>8</v>
      </c>
      <c r="K8">
        <v>8</v>
      </c>
      <c r="L8">
        <v>3.6520000000000001</v>
      </c>
      <c r="M8">
        <v>8.8859999999999992</v>
      </c>
      <c r="N8">
        <f t="shared" si="3"/>
        <v>4.8432499999999994</v>
      </c>
      <c r="O8">
        <v>2019</v>
      </c>
      <c r="P8">
        <v>7</v>
      </c>
      <c r="Q8" s="52">
        <v>2.8740833333333331</v>
      </c>
      <c r="R8">
        <v>3.8720833333333338</v>
      </c>
      <c r="S8">
        <v>2.8751710526315786</v>
      </c>
      <c r="T8" s="52">
        <f t="shared" si="4"/>
        <v>3.3736271929824562</v>
      </c>
      <c r="U8">
        <v>4.0339444444444457</v>
      </c>
      <c r="V8">
        <v>3.9776346153846154</v>
      </c>
      <c r="W8" s="52">
        <f t="shared" si="5"/>
        <v>4.0057895299145301</v>
      </c>
      <c r="X8">
        <v>2.4986785714285715</v>
      </c>
      <c r="Y8">
        <v>1.6352499999999996</v>
      </c>
      <c r="Z8" s="52">
        <f t="shared" si="6"/>
        <v>2.0669642857142856</v>
      </c>
      <c r="AA8">
        <v>3.173</v>
      </c>
      <c r="AB8">
        <v>2.0880000000000005</v>
      </c>
      <c r="AC8">
        <v>2.7052499999999999</v>
      </c>
      <c r="AD8" s="52">
        <f t="shared" si="7"/>
        <v>2.655416666666667</v>
      </c>
      <c r="AE8">
        <v>3.1177500000000005</v>
      </c>
      <c r="AF8">
        <v>2.6929090909090911</v>
      </c>
      <c r="AG8" s="52">
        <v>2.9053295454545456</v>
      </c>
      <c r="AH8">
        <v>4.0108798701298616</v>
      </c>
      <c r="AI8">
        <v>4.7288376623376536</v>
      </c>
      <c r="AJ8" s="52">
        <f t="shared" si="8"/>
        <v>4.369858766233758</v>
      </c>
    </row>
    <row r="9" spans="1:36" x14ac:dyDescent="0.2">
      <c r="A9">
        <f t="shared" si="9"/>
        <v>169</v>
      </c>
      <c r="B9">
        <v>4.8432499999999994</v>
      </c>
      <c r="C9">
        <v>24</v>
      </c>
      <c r="D9">
        <v>8</v>
      </c>
      <c r="E9">
        <f t="shared" si="0"/>
        <v>2.2639999999999998</v>
      </c>
      <c r="F9">
        <f t="shared" si="1"/>
        <v>1</v>
      </c>
      <c r="G9">
        <f t="shared" si="2"/>
        <v>4.3787662337662372</v>
      </c>
      <c r="I9">
        <v>9</v>
      </c>
      <c r="K9">
        <v>9</v>
      </c>
      <c r="L9">
        <v>8.2759999999999998</v>
      </c>
      <c r="M9">
        <v>10.487</v>
      </c>
      <c r="N9">
        <f t="shared" si="3"/>
        <v>4.7465000000000002</v>
      </c>
      <c r="O9">
        <v>2019</v>
      </c>
      <c r="P9">
        <v>8</v>
      </c>
      <c r="Q9" s="52">
        <v>2.5372500000000002</v>
      </c>
      <c r="R9">
        <v>4.0362499999999999</v>
      </c>
      <c r="S9">
        <v>3.0147499999999998</v>
      </c>
      <c r="T9" s="52">
        <f t="shared" si="4"/>
        <v>3.5255000000000001</v>
      </c>
      <c r="U9">
        <v>3.6417222222222216</v>
      </c>
      <c r="V9">
        <v>4.0348653846153848</v>
      </c>
      <c r="W9" s="52">
        <f t="shared" si="5"/>
        <v>3.8382938034188032</v>
      </c>
      <c r="X9">
        <v>1.2577499999999999</v>
      </c>
      <c r="Y9">
        <v>1.6352499999999996</v>
      </c>
      <c r="Z9" s="52">
        <f t="shared" si="6"/>
        <v>1.4464999999999999</v>
      </c>
      <c r="AA9">
        <v>3.173</v>
      </c>
      <c r="AB9">
        <v>2.0880000000000005</v>
      </c>
      <c r="AC9">
        <v>2.7052499999999999</v>
      </c>
      <c r="AD9" s="52">
        <f t="shared" si="7"/>
        <v>2.655416666666667</v>
      </c>
      <c r="AE9">
        <v>2.1367500000000001</v>
      </c>
      <c r="AF9">
        <v>2.6415000000000002</v>
      </c>
      <c r="AG9" s="52">
        <v>2.3891249999999999</v>
      </c>
      <c r="AH9">
        <v>4.1042564935064911</v>
      </c>
      <c r="AI9">
        <v>4.3787662337662372</v>
      </c>
      <c r="AJ9" s="52">
        <f t="shared" si="8"/>
        <v>4.2415113636363646</v>
      </c>
    </row>
    <row r="10" spans="1:36" x14ac:dyDescent="0.2">
      <c r="A10">
        <f t="shared" si="9"/>
        <v>193</v>
      </c>
      <c r="B10">
        <v>4.7465000000000002</v>
      </c>
      <c r="C10">
        <v>24</v>
      </c>
      <c r="D10">
        <v>9</v>
      </c>
      <c r="E10">
        <f t="shared" si="0"/>
        <v>2.2639999999999998</v>
      </c>
      <c r="F10">
        <f t="shared" si="1"/>
        <v>1</v>
      </c>
      <c r="G10">
        <f t="shared" si="2"/>
        <v>3.7651038961038985</v>
      </c>
      <c r="I10">
        <v>10</v>
      </c>
      <c r="K10">
        <v>10</v>
      </c>
      <c r="L10">
        <v>2.5449999999999999</v>
      </c>
      <c r="M10">
        <v>8.4990000000000006</v>
      </c>
      <c r="N10">
        <f t="shared" si="3"/>
        <v>5.0037500000000001</v>
      </c>
      <c r="O10">
        <v>2019</v>
      </c>
      <c r="P10">
        <v>9</v>
      </c>
      <c r="Q10" s="52">
        <v>2.8742500000000013</v>
      </c>
      <c r="R10">
        <v>3.8572499999999996</v>
      </c>
      <c r="S10">
        <v>2.9262105263157894</v>
      </c>
      <c r="T10" s="52">
        <f t="shared" si="4"/>
        <v>3.3917302631578945</v>
      </c>
      <c r="U10">
        <v>2.8396388888888882</v>
      </c>
      <c r="V10">
        <v>3.7258653846153824</v>
      </c>
      <c r="W10" s="52">
        <f t="shared" si="5"/>
        <v>3.2827521367521353</v>
      </c>
      <c r="X10">
        <v>1.2577499999999999</v>
      </c>
      <c r="Y10">
        <v>1.6352499999999996</v>
      </c>
      <c r="Z10" s="52">
        <f t="shared" si="6"/>
        <v>1.4464999999999999</v>
      </c>
      <c r="AA10">
        <v>2.3134999999999999</v>
      </c>
      <c r="AB10">
        <v>1.2264999999999999</v>
      </c>
      <c r="AC10">
        <v>2.0012499999999993</v>
      </c>
      <c r="AD10" s="52">
        <f t="shared" si="7"/>
        <v>1.8470833333333332</v>
      </c>
      <c r="AE10">
        <v>1.8915000000000002</v>
      </c>
      <c r="AF10">
        <v>2.5386136363636367</v>
      </c>
      <c r="AG10" s="52">
        <v>2.2150568181818184</v>
      </c>
      <c r="AH10">
        <v>4.0307727272727245</v>
      </c>
      <c r="AI10">
        <v>3.7651038961038985</v>
      </c>
      <c r="AJ10" s="52">
        <f t="shared" si="8"/>
        <v>3.8979383116883115</v>
      </c>
    </row>
    <row r="11" spans="1:36" x14ac:dyDescent="0.2">
      <c r="A11">
        <f t="shared" si="9"/>
        <v>217</v>
      </c>
      <c r="B11">
        <v>5.0037500000000001</v>
      </c>
      <c r="C11">
        <v>24</v>
      </c>
      <c r="D11">
        <v>10</v>
      </c>
      <c r="E11">
        <f t="shared" si="0"/>
        <v>2.2639999999999998</v>
      </c>
      <c r="F11">
        <f t="shared" si="1"/>
        <v>1</v>
      </c>
      <c r="G11">
        <f t="shared" si="2"/>
        <v>3.4986493506493463</v>
      </c>
      <c r="I11">
        <v>11</v>
      </c>
      <c r="K11">
        <v>11</v>
      </c>
      <c r="L11">
        <v>1.8779999999999999</v>
      </c>
      <c r="M11">
        <v>11.516</v>
      </c>
      <c r="N11">
        <f t="shared" si="3"/>
        <v>5.758</v>
      </c>
      <c r="O11">
        <v>2019</v>
      </c>
      <c r="P11">
        <v>10</v>
      </c>
      <c r="Q11" s="52">
        <v>3.040750000000001</v>
      </c>
      <c r="R11">
        <v>3.6557499999999998</v>
      </c>
      <c r="S11">
        <v>2.4540000000000002</v>
      </c>
      <c r="T11" s="52">
        <f t="shared" si="4"/>
        <v>3.054875</v>
      </c>
      <c r="U11">
        <v>2.6579166666666674</v>
      </c>
      <c r="V11">
        <v>3.4470576923076925</v>
      </c>
      <c r="W11" s="52">
        <f t="shared" si="5"/>
        <v>3.05248717948718</v>
      </c>
      <c r="X11">
        <v>1.2577499999999999</v>
      </c>
      <c r="Y11">
        <v>0.94350000000000012</v>
      </c>
      <c r="Z11" s="52">
        <f t="shared" si="6"/>
        <v>1.100625</v>
      </c>
      <c r="AA11">
        <v>2.3134999999999999</v>
      </c>
      <c r="AB11">
        <v>1.2264999999999999</v>
      </c>
      <c r="AC11">
        <v>2.0012499999999993</v>
      </c>
      <c r="AD11" s="52">
        <f t="shared" si="7"/>
        <v>1.8470833333333332</v>
      </c>
      <c r="AE11">
        <v>1.8142000000000003</v>
      </c>
      <c r="AF11">
        <v>2.2642500000000001</v>
      </c>
      <c r="AG11" s="52">
        <v>2.0392250000000001</v>
      </c>
      <c r="AH11">
        <v>3.74655194805195</v>
      </c>
      <c r="AI11">
        <v>3.4986493506493463</v>
      </c>
      <c r="AJ11" s="52">
        <f t="shared" si="8"/>
        <v>3.6226006493506482</v>
      </c>
    </row>
    <row r="12" spans="1:36" x14ac:dyDescent="0.2">
      <c r="A12">
        <f t="shared" si="9"/>
        <v>241</v>
      </c>
      <c r="B12">
        <v>5.758</v>
      </c>
      <c r="C12">
        <v>24</v>
      </c>
      <c r="D12">
        <v>11</v>
      </c>
      <c r="E12">
        <f t="shared" si="0"/>
        <v>2.2639999999999998</v>
      </c>
      <c r="F12">
        <f t="shared" si="1"/>
        <v>1</v>
      </c>
      <c r="G12">
        <f t="shared" si="2"/>
        <v>3.3078961038961059</v>
      </c>
      <c r="I12">
        <v>12</v>
      </c>
      <c r="K12">
        <v>12</v>
      </c>
      <c r="L12">
        <v>-1.8779999999999999</v>
      </c>
      <c r="M12">
        <v>11.516</v>
      </c>
      <c r="N12">
        <f t="shared" si="3"/>
        <v>5.3807499999999999</v>
      </c>
      <c r="O12">
        <v>2019</v>
      </c>
      <c r="P12">
        <v>11</v>
      </c>
      <c r="Q12" s="52">
        <v>2.8190833333333321</v>
      </c>
      <c r="R12">
        <v>3.3389166666666679</v>
      </c>
      <c r="S12">
        <v>2.3788421052631574</v>
      </c>
      <c r="T12" s="52">
        <f t="shared" si="4"/>
        <v>2.8588793859649124</v>
      </c>
      <c r="U12">
        <v>3.0250833333333333</v>
      </c>
      <c r="V12">
        <v>2.9200769230769219</v>
      </c>
      <c r="W12" s="52">
        <f t="shared" si="5"/>
        <v>2.9725801282051276</v>
      </c>
      <c r="X12">
        <v>0.94650000000000001</v>
      </c>
      <c r="Y12">
        <v>0.94350000000000012</v>
      </c>
      <c r="Z12" s="52">
        <f t="shared" si="6"/>
        <v>0.94500000000000006</v>
      </c>
      <c r="AA12">
        <v>2.3134999999999999</v>
      </c>
      <c r="AB12">
        <v>1.2264999999999999</v>
      </c>
      <c r="AC12">
        <v>2.0012499999999993</v>
      </c>
      <c r="AD12" s="52">
        <f t="shared" si="7"/>
        <v>1.8470833333333332</v>
      </c>
      <c r="AE12">
        <v>1.6982500000000003</v>
      </c>
      <c r="AF12">
        <v>2.2070000000000003</v>
      </c>
      <c r="AG12" s="52">
        <v>1.9526250000000003</v>
      </c>
      <c r="AH12">
        <v>3.1475487012987036</v>
      </c>
      <c r="AI12">
        <v>3.3078961038961059</v>
      </c>
      <c r="AJ12" s="52">
        <f t="shared" si="8"/>
        <v>3.2277224025974047</v>
      </c>
    </row>
    <row r="13" spans="1:36" x14ac:dyDescent="0.2">
      <c r="A13">
        <f t="shared" si="9"/>
        <v>265</v>
      </c>
      <c r="B13">
        <v>5.3807499999999999</v>
      </c>
      <c r="C13">
        <v>24</v>
      </c>
      <c r="D13">
        <v>12</v>
      </c>
      <c r="E13">
        <f t="shared" si="0"/>
        <v>2.2639999999999998</v>
      </c>
      <c r="F13">
        <f t="shared" si="1"/>
        <v>1</v>
      </c>
      <c r="G13">
        <f t="shared" si="2"/>
        <v>3.2895454545454523</v>
      </c>
      <c r="I13">
        <v>13</v>
      </c>
      <c r="K13">
        <v>13</v>
      </c>
      <c r="L13">
        <v>2.161</v>
      </c>
      <c r="M13">
        <v>10.007</v>
      </c>
      <c r="N13">
        <f t="shared" si="3"/>
        <v>5.056</v>
      </c>
      <c r="O13">
        <v>2019</v>
      </c>
      <c r="P13">
        <v>12</v>
      </c>
      <c r="Q13" s="52">
        <v>2.2092499999999999</v>
      </c>
      <c r="R13">
        <v>2.9067500000000006</v>
      </c>
      <c r="S13">
        <v>2.4246315789473676</v>
      </c>
      <c r="T13" s="52">
        <f t="shared" si="4"/>
        <v>2.6656907894736843</v>
      </c>
      <c r="U13">
        <v>3.0096944444444431</v>
      </c>
      <c r="V13">
        <v>2.3236923076923075</v>
      </c>
      <c r="W13" s="52">
        <f t="shared" si="5"/>
        <v>2.6666933760683751</v>
      </c>
      <c r="X13">
        <v>0.82199999999999995</v>
      </c>
      <c r="Y13">
        <v>0.94350000000000012</v>
      </c>
      <c r="Z13" s="52">
        <f t="shared" si="6"/>
        <v>0.88275000000000003</v>
      </c>
      <c r="AA13">
        <v>2.3134999999999999</v>
      </c>
      <c r="AB13">
        <v>1.2264999999999999</v>
      </c>
      <c r="AC13">
        <v>2.0012499999999993</v>
      </c>
      <c r="AD13" s="52">
        <f t="shared" si="7"/>
        <v>1.8470833333333332</v>
      </c>
      <c r="AE13">
        <v>1.6982500000000003</v>
      </c>
      <c r="AF13">
        <v>1.6344999999999994</v>
      </c>
      <c r="AG13" s="52">
        <v>1.6663749999999999</v>
      </c>
      <c r="AH13">
        <v>3.2114772727272682</v>
      </c>
      <c r="AI13">
        <v>3.2895454545454523</v>
      </c>
      <c r="AJ13" s="52">
        <f t="shared" si="8"/>
        <v>3.2505113636363605</v>
      </c>
    </row>
    <row r="14" spans="1:36" x14ac:dyDescent="0.2">
      <c r="A14">
        <f t="shared" si="9"/>
        <v>289</v>
      </c>
      <c r="B14">
        <v>5.056</v>
      </c>
      <c r="C14">
        <v>24</v>
      </c>
      <c r="D14">
        <v>13</v>
      </c>
      <c r="E14">
        <f t="shared" si="0"/>
        <v>2.2639999999999998</v>
      </c>
      <c r="F14">
        <f t="shared" si="1"/>
        <v>1</v>
      </c>
      <c r="G14">
        <f t="shared" si="2"/>
        <v>2.8935194805194815</v>
      </c>
      <c r="I14">
        <v>14</v>
      </c>
      <c r="K14">
        <v>14</v>
      </c>
      <c r="L14">
        <v>-4.2359999999999998</v>
      </c>
      <c r="M14">
        <v>10.217000000000001</v>
      </c>
      <c r="N14">
        <f t="shared" si="3"/>
        <v>4.2080000000000002</v>
      </c>
      <c r="O14">
        <v>2019</v>
      </c>
      <c r="P14">
        <v>13</v>
      </c>
      <c r="Q14" s="52">
        <v>1.7872499999999998</v>
      </c>
      <c r="R14">
        <v>2.9545000000000012</v>
      </c>
      <c r="S14">
        <v>2.4429605263157894</v>
      </c>
      <c r="T14" s="52">
        <f t="shared" si="4"/>
        <v>2.6987302631578953</v>
      </c>
      <c r="U14">
        <v>2.3858055555555544</v>
      </c>
      <c r="V14">
        <v>1.8012884615384619</v>
      </c>
      <c r="W14" s="52">
        <f t="shared" si="5"/>
        <v>2.093547008547008</v>
      </c>
      <c r="X14">
        <v>0.82199999999999995</v>
      </c>
      <c r="Y14">
        <v>0.75475000000000003</v>
      </c>
      <c r="Z14" s="52">
        <f t="shared" si="6"/>
        <v>0.78837500000000005</v>
      </c>
      <c r="AA14">
        <v>1.5674999999999999</v>
      </c>
      <c r="AB14">
        <v>1.03775</v>
      </c>
      <c r="AC14">
        <v>1.90825</v>
      </c>
      <c r="AD14" s="52">
        <f t="shared" si="7"/>
        <v>1.5044999999999999</v>
      </c>
      <c r="AE14">
        <v>2.4527500000000004</v>
      </c>
      <c r="AF14">
        <v>1.6344999999999994</v>
      </c>
      <c r="AG14" s="52">
        <v>2.043625</v>
      </c>
      <c r="AH14">
        <v>3.5665259740259785</v>
      </c>
      <c r="AI14">
        <v>2.8935194805194815</v>
      </c>
      <c r="AJ14" s="52">
        <f t="shared" si="8"/>
        <v>3.23002272727273</v>
      </c>
    </row>
    <row r="15" spans="1:36" x14ac:dyDescent="0.2">
      <c r="A15">
        <f t="shared" si="9"/>
        <v>313</v>
      </c>
      <c r="B15">
        <v>4.2080000000000002</v>
      </c>
      <c r="C15">
        <v>24</v>
      </c>
      <c r="D15">
        <v>14</v>
      </c>
      <c r="E15">
        <f t="shared" si="0"/>
        <v>2.2639999999999998</v>
      </c>
      <c r="F15">
        <f t="shared" si="1"/>
        <v>1</v>
      </c>
      <c r="G15">
        <f t="shared" si="2"/>
        <v>2.755857142857141</v>
      </c>
      <c r="I15">
        <v>15</v>
      </c>
      <c r="K15">
        <v>15</v>
      </c>
      <c r="L15">
        <v>3.27</v>
      </c>
      <c r="M15">
        <v>6.6150000000000002</v>
      </c>
      <c r="N15">
        <f t="shared" si="3"/>
        <v>3.6157500000000002</v>
      </c>
      <c r="O15">
        <v>2019</v>
      </c>
      <c r="P15">
        <v>14</v>
      </c>
      <c r="Q15" s="52">
        <v>1.4395833333333337</v>
      </c>
      <c r="R15">
        <v>3.1286666666666667</v>
      </c>
      <c r="S15">
        <v>2.4162499999999998</v>
      </c>
      <c r="T15" s="52">
        <f t="shared" si="4"/>
        <v>2.7724583333333332</v>
      </c>
      <c r="U15">
        <v>1.7817499999999995</v>
      </c>
      <c r="V15">
        <v>1.7317884615384622</v>
      </c>
      <c r="W15" s="52">
        <f t="shared" si="5"/>
        <v>1.7567692307692309</v>
      </c>
      <c r="X15">
        <v>0.82199999999999995</v>
      </c>
      <c r="Y15">
        <v>0.75475000000000003</v>
      </c>
      <c r="Z15" s="52">
        <f t="shared" si="6"/>
        <v>0.78837500000000005</v>
      </c>
      <c r="AA15">
        <v>1.5674999999999999</v>
      </c>
      <c r="AB15">
        <v>1.03775</v>
      </c>
      <c r="AC15">
        <v>1.90825</v>
      </c>
      <c r="AD15" s="52">
        <f t="shared" si="7"/>
        <v>1.5044999999999999</v>
      </c>
      <c r="AE15">
        <v>2.4527500000000004</v>
      </c>
      <c r="AF15">
        <v>1.315409090909091</v>
      </c>
      <c r="AG15" s="52">
        <v>1.8840795454545458</v>
      </c>
      <c r="AH15">
        <v>3.0119740259740313</v>
      </c>
      <c r="AI15">
        <v>2.755857142857141</v>
      </c>
      <c r="AJ15" s="52">
        <f t="shared" si="8"/>
        <v>2.8839155844155862</v>
      </c>
    </row>
    <row r="16" spans="1:36" x14ac:dyDescent="0.2">
      <c r="A16">
        <f t="shared" si="9"/>
        <v>337</v>
      </c>
      <c r="B16">
        <v>3.6157500000000002</v>
      </c>
      <c r="C16">
        <v>24</v>
      </c>
      <c r="D16">
        <v>15</v>
      </c>
      <c r="E16">
        <f t="shared" si="0"/>
        <v>2.2639999999999998</v>
      </c>
      <c r="F16">
        <f t="shared" si="1"/>
        <v>1</v>
      </c>
      <c r="G16">
        <f t="shared" si="2"/>
        <v>2.7669675324675356</v>
      </c>
      <c r="I16">
        <v>16</v>
      </c>
      <c r="K16">
        <v>16</v>
      </c>
      <c r="L16">
        <v>9.6890000000000001</v>
      </c>
      <c r="M16">
        <v>7.8479999999999999</v>
      </c>
      <c r="N16">
        <f t="shared" si="3"/>
        <v>3.8232499999999998</v>
      </c>
      <c r="O16">
        <v>2019</v>
      </c>
      <c r="P16">
        <v>15</v>
      </c>
      <c r="Q16" s="52">
        <v>1.1624166666666662</v>
      </c>
      <c r="R16">
        <v>3.0751666666666657</v>
      </c>
      <c r="S16">
        <v>2.386499999999999</v>
      </c>
      <c r="T16" s="52">
        <f t="shared" si="4"/>
        <v>2.7308333333333321</v>
      </c>
      <c r="U16">
        <v>1.7584722222222229</v>
      </c>
      <c r="V16">
        <v>1.9557692307692314</v>
      </c>
      <c r="W16" s="52">
        <f t="shared" si="5"/>
        <v>1.8571207264957272</v>
      </c>
      <c r="X16">
        <v>0.82199999999999995</v>
      </c>
      <c r="Y16">
        <v>0.75475000000000003</v>
      </c>
      <c r="Z16" s="52">
        <f t="shared" si="6"/>
        <v>0.78837500000000005</v>
      </c>
      <c r="AA16">
        <v>1.5674999999999999</v>
      </c>
      <c r="AB16">
        <v>1.03775</v>
      </c>
      <c r="AC16">
        <v>1.90825</v>
      </c>
      <c r="AD16" s="52">
        <f t="shared" si="7"/>
        <v>1.5044999999999999</v>
      </c>
      <c r="AE16">
        <v>2.7358000000000002</v>
      </c>
      <c r="AF16">
        <v>1.2835000000000001</v>
      </c>
      <c r="AG16" s="52">
        <v>2.0096500000000002</v>
      </c>
      <c r="AH16">
        <v>2.7947077922077956</v>
      </c>
      <c r="AI16">
        <v>2.7669675324675356</v>
      </c>
      <c r="AJ16" s="52">
        <f t="shared" si="8"/>
        <v>2.7808376623376656</v>
      </c>
    </row>
    <row r="17" spans="1:37" x14ac:dyDescent="0.2">
      <c r="A17">
        <f t="shared" si="9"/>
        <v>361</v>
      </c>
      <c r="B17">
        <v>3.8232499999999998</v>
      </c>
      <c r="C17">
        <v>24</v>
      </c>
      <c r="D17">
        <v>16</v>
      </c>
      <c r="E17">
        <f t="shared" si="0"/>
        <v>2.2639999999999998</v>
      </c>
      <c r="F17">
        <f t="shared" si="1"/>
        <v>1</v>
      </c>
      <c r="G17">
        <f t="shared" si="2"/>
        <v>2.4983311688311649</v>
      </c>
      <c r="I17">
        <v>17</v>
      </c>
      <c r="K17">
        <v>17</v>
      </c>
      <c r="L17">
        <v>8.7460000000000004</v>
      </c>
      <c r="M17">
        <v>7.4450000000000003</v>
      </c>
      <c r="N17">
        <f t="shared" si="3"/>
        <v>4.173</v>
      </c>
      <c r="O17">
        <v>2019</v>
      </c>
      <c r="P17">
        <v>16</v>
      </c>
      <c r="Q17" s="52">
        <v>0.95574999999999988</v>
      </c>
      <c r="R17">
        <v>2.7939999999999987</v>
      </c>
      <c r="S17">
        <v>1.8841842105263151</v>
      </c>
      <c r="T17" s="52">
        <f t="shared" si="4"/>
        <v>2.3390921052631568</v>
      </c>
      <c r="U17">
        <v>2.2160833333333345</v>
      </c>
      <c r="V17">
        <v>2.3160769230769245</v>
      </c>
      <c r="W17" s="52">
        <f t="shared" si="5"/>
        <v>2.2660801282051297</v>
      </c>
      <c r="X17">
        <v>0.82199999999999995</v>
      </c>
      <c r="Y17">
        <v>0.81775000000000009</v>
      </c>
      <c r="Z17" s="52">
        <f t="shared" si="6"/>
        <v>0.81987500000000002</v>
      </c>
      <c r="AA17">
        <v>1.5674999999999999</v>
      </c>
      <c r="AB17">
        <v>1.03775</v>
      </c>
      <c r="AC17">
        <v>1.90825</v>
      </c>
      <c r="AD17" s="52">
        <f t="shared" si="7"/>
        <v>1.5044999999999999</v>
      </c>
      <c r="AE17">
        <v>2.9245000000000005</v>
      </c>
      <c r="AF17">
        <v>1.329863636363636</v>
      </c>
      <c r="AG17" s="52">
        <v>2.1271818181818185</v>
      </c>
      <c r="AH17">
        <v>2.5573246753246721</v>
      </c>
      <c r="AI17">
        <v>2.4983311688311649</v>
      </c>
      <c r="AJ17" s="52">
        <f t="shared" si="8"/>
        <v>2.5278279220779183</v>
      </c>
    </row>
    <row r="18" spans="1:37" x14ac:dyDescent="0.2">
      <c r="A18">
        <f t="shared" si="9"/>
        <v>385</v>
      </c>
      <c r="B18">
        <v>4.173</v>
      </c>
      <c r="C18">
        <v>24</v>
      </c>
      <c r="D18">
        <v>17</v>
      </c>
      <c r="E18">
        <f t="shared" si="0"/>
        <v>2.2639999999999998</v>
      </c>
      <c r="F18">
        <f t="shared" si="1"/>
        <v>1</v>
      </c>
      <c r="G18">
        <f t="shared" si="2"/>
        <v>2.9569383116883126</v>
      </c>
      <c r="I18">
        <v>18</v>
      </c>
      <c r="K18">
        <v>18</v>
      </c>
      <c r="L18">
        <v>1.169</v>
      </c>
      <c r="M18">
        <v>9.2469999999999999</v>
      </c>
      <c r="N18">
        <f t="shared" si="3"/>
        <v>4.5367499999999996</v>
      </c>
      <c r="O18">
        <v>2019</v>
      </c>
      <c r="P18">
        <v>17</v>
      </c>
      <c r="Q18" s="52">
        <v>0.95574999999999988</v>
      </c>
      <c r="R18">
        <v>1.8687499999999995</v>
      </c>
      <c r="S18">
        <v>1.5394605263157897</v>
      </c>
      <c r="T18" s="52">
        <f t="shared" si="4"/>
        <v>1.7041052631578946</v>
      </c>
      <c r="U18">
        <v>2.3331111111111102</v>
      </c>
      <c r="V18">
        <v>2.5015769230769243</v>
      </c>
      <c r="W18" s="52">
        <f t="shared" si="5"/>
        <v>2.4173440170940173</v>
      </c>
      <c r="X18">
        <v>0.82199999999999995</v>
      </c>
      <c r="Y18">
        <v>0.81775000000000009</v>
      </c>
      <c r="Z18" s="52">
        <f t="shared" si="6"/>
        <v>0.81987500000000002</v>
      </c>
      <c r="AA18">
        <v>1.4790000000000001</v>
      </c>
      <c r="AB18">
        <v>1.03775</v>
      </c>
      <c r="AC18">
        <v>1.7445000000000002</v>
      </c>
      <c r="AD18" s="52">
        <f t="shared" si="7"/>
        <v>1.4204166666666669</v>
      </c>
      <c r="AE18">
        <v>2.7735500000000002</v>
      </c>
      <c r="AF18">
        <v>1.3472499999999996</v>
      </c>
      <c r="AG18" s="52">
        <v>2.0604</v>
      </c>
      <c r="AH18">
        <v>3.1940162337662392</v>
      </c>
      <c r="AI18">
        <v>2.9569383116883126</v>
      </c>
      <c r="AJ18" s="52">
        <f t="shared" si="8"/>
        <v>3.0754772727272757</v>
      </c>
    </row>
    <row r="19" spans="1:37" x14ac:dyDescent="0.2">
      <c r="A19">
        <f t="shared" si="9"/>
        <v>409</v>
      </c>
      <c r="B19">
        <v>4.5367499999999996</v>
      </c>
      <c r="C19">
        <v>24</v>
      </c>
      <c r="D19">
        <v>18</v>
      </c>
      <c r="E19">
        <f t="shared" si="0"/>
        <v>2.2639999999999998</v>
      </c>
      <c r="F19">
        <f t="shared" si="1"/>
        <v>1</v>
      </c>
      <c r="G19">
        <f t="shared" si="2"/>
        <v>3.0230616883116901</v>
      </c>
      <c r="I19">
        <v>19</v>
      </c>
      <c r="K19">
        <v>19</v>
      </c>
      <c r="L19">
        <v>-4.8650000000000002</v>
      </c>
      <c r="M19">
        <v>8.9</v>
      </c>
      <c r="N19">
        <f t="shared" si="3"/>
        <v>4.7725</v>
      </c>
      <c r="O19">
        <v>2019</v>
      </c>
      <c r="P19">
        <v>18</v>
      </c>
      <c r="Q19" s="52">
        <v>0.85141666666666693</v>
      </c>
      <c r="R19">
        <v>1.8687499999999995</v>
      </c>
      <c r="S19">
        <v>1.4233289473684216</v>
      </c>
      <c r="T19" s="52">
        <f t="shared" si="4"/>
        <v>1.6460394736842106</v>
      </c>
      <c r="U19">
        <v>1.9923333333333333</v>
      </c>
      <c r="V19">
        <v>2.0554615384615391</v>
      </c>
      <c r="W19" s="52">
        <f t="shared" si="5"/>
        <v>2.0238974358974362</v>
      </c>
      <c r="X19">
        <v>0.81814285714285706</v>
      </c>
      <c r="Y19">
        <v>0.81775000000000009</v>
      </c>
      <c r="Z19" s="52">
        <f t="shared" si="6"/>
        <v>0.81794642857142863</v>
      </c>
      <c r="AA19">
        <v>1.4790000000000001</v>
      </c>
      <c r="AB19">
        <v>1.03775</v>
      </c>
      <c r="AC19">
        <v>1.7445000000000002</v>
      </c>
      <c r="AD19" s="52">
        <f t="shared" si="7"/>
        <v>1.4204166666666669</v>
      </c>
      <c r="AE19">
        <v>2.1697500000000001</v>
      </c>
      <c r="AF19">
        <v>1.4608409090909091</v>
      </c>
      <c r="AG19" s="52">
        <v>1.8152954545454545</v>
      </c>
      <c r="AH19">
        <v>3.4576266233766222</v>
      </c>
      <c r="AI19">
        <v>3.0230616883116901</v>
      </c>
      <c r="AJ19" s="52">
        <f t="shared" si="8"/>
        <v>3.2403441558441561</v>
      </c>
    </row>
    <row r="20" spans="1:37" x14ac:dyDescent="0.2">
      <c r="A20">
        <f t="shared" si="9"/>
        <v>433</v>
      </c>
      <c r="B20">
        <v>4.7725</v>
      </c>
      <c r="C20">
        <v>24</v>
      </c>
      <c r="D20">
        <v>19</v>
      </c>
      <c r="E20">
        <f t="shared" si="0"/>
        <v>2.2639999999999998</v>
      </c>
      <c r="F20">
        <f t="shared" si="1"/>
        <v>1</v>
      </c>
      <c r="G20">
        <f t="shared" si="2"/>
        <v>2.8914642857142896</v>
      </c>
      <c r="I20">
        <v>20</v>
      </c>
      <c r="K20">
        <v>20</v>
      </c>
      <c r="L20">
        <v>-1.0609999999999999</v>
      </c>
      <c r="M20">
        <v>10.19</v>
      </c>
      <c r="N20">
        <f t="shared" si="3"/>
        <v>5.0947499999999994</v>
      </c>
      <c r="O20">
        <v>2019</v>
      </c>
      <c r="P20">
        <v>19</v>
      </c>
      <c r="Q20" s="52">
        <v>0.84724999999999973</v>
      </c>
      <c r="R20">
        <v>1.9381666666666659</v>
      </c>
      <c r="S20">
        <v>1.5665000000000004</v>
      </c>
      <c r="T20" s="52">
        <f t="shared" si="4"/>
        <v>1.7523333333333331</v>
      </c>
      <c r="U20">
        <v>1.5219999999999994</v>
      </c>
      <c r="V20">
        <v>1.7389807692307699</v>
      </c>
      <c r="W20" s="52">
        <f t="shared" si="5"/>
        <v>1.6304903846153846</v>
      </c>
      <c r="X20">
        <v>0.81749999999999989</v>
      </c>
      <c r="Y20">
        <v>0.75475000000000003</v>
      </c>
      <c r="Z20" s="52">
        <f t="shared" si="6"/>
        <v>0.78612499999999996</v>
      </c>
      <c r="AA20">
        <v>1.4790000000000001</v>
      </c>
      <c r="AB20">
        <v>1.03775</v>
      </c>
      <c r="AC20">
        <v>1.7445000000000002</v>
      </c>
      <c r="AD20" s="52">
        <f t="shared" si="7"/>
        <v>1.4204166666666669</v>
      </c>
      <c r="AE20">
        <v>2.1697500000000001</v>
      </c>
      <c r="AF20">
        <v>1.5555000000000001</v>
      </c>
      <c r="AG20" s="52">
        <v>1.862625</v>
      </c>
      <c r="AH20">
        <v>2.6689805194805261</v>
      </c>
      <c r="AI20">
        <v>2.8914642857142896</v>
      </c>
      <c r="AJ20" s="52">
        <f t="shared" si="8"/>
        <v>2.780222402597408</v>
      </c>
    </row>
    <row r="21" spans="1:37" x14ac:dyDescent="0.2">
      <c r="A21">
        <f t="shared" si="9"/>
        <v>457</v>
      </c>
      <c r="B21">
        <v>5.0947499999999994</v>
      </c>
      <c r="C21">
        <v>24</v>
      </c>
      <c r="D21">
        <v>20</v>
      </c>
      <c r="E21">
        <f t="shared" si="0"/>
        <v>2.2639999999999998</v>
      </c>
      <c r="F21">
        <f t="shared" si="1"/>
        <v>1</v>
      </c>
      <c r="G21">
        <f t="shared" si="2"/>
        <v>3.1162240259740268</v>
      </c>
      <c r="I21">
        <v>21</v>
      </c>
      <c r="K21">
        <v>21</v>
      </c>
      <c r="L21">
        <v>0</v>
      </c>
      <c r="M21">
        <v>10.189</v>
      </c>
      <c r="N21">
        <f t="shared" si="3"/>
        <v>4.8237500000000004</v>
      </c>
      <c r="O21">
        <v>2019</v>
      </c>
      <c r="P21">
        <v>20</v>
      </c>
      <c r="Q21" s="52">
        <v>0.94324999999999948</v>
      </c>
      <c r="R21">
        <v>2.0769999999999991</v>
      </c>
      <c r="S21">
        <v>1.5665000000000004</v>
      </c>
      <c r="T21" s="52">
        <f t="shared" si="4"/>
        <v>1.8217499999999998</v>
      </c>
      <c r="U21">
        <v>1.1951111111111108</v>
      </c>
      <c r="V21">
        <v>1.6238269230769227</v>
      </c>
      <c r="W21" s="52">
        <f t="shared" si="5"/>
        <v>1.4094690170940167</v>
      </c>
      <c r="X21">
        <v>0.81749999999999989</v>
      </c>
      <c r="Y21">
        <v>0.75475000000000003</v>
      </c>
      <c r="Z21" s="52">
        <f t="shared" si="6"/>
        <v>0.78612499999999996</v>
      </c>
      <c r="AA21">
        <v>1.4790000000000001</v>
      </c>
      <c r="AB21">
        <v>1.03775</v>
      </c>
      <c r="AC21">
        <v>1.7445000000000002</v>
      </c>
      <c r="AD21" s="52">
        <f t="shared" si="7"/>
        <v>1.4204166666666669</v>
      </c>
      <c r="AE21">
        <v>1.7923500000000001</v>
      </c>
      <c r="AF21">
        <v>1.6240454545454546</v>
      </c>
      <c r="AG21" s="52">
        <v>1.7081977272727273</v>
      </c>
      <c r="AH21">
        <v>2.4384285714285721</v>
      </c>
      <c r="AI21">
        <v>3.1162240259740268</v>
      </c>
      <c r="AJ21" s="52">
        <f t="shared" si="8"/>
        <v>2.7773262987012997</v>
      </c>
    </row>
    <row r="22" spans="1:37" x14ac:dyDescent="0.2">
      <c r="A22">
        <f t="shared" si="9"/>
        <v>481</v>
      </c>
      <c r="B22">
        <v>4.8237500000000004</v>
      </c>
      <c r="C22">
        <v>24</v>
      </c>
      <c r="D22">
        <v>21</v>
      </c>
      <c r="E22">
        <f t="shared" si="0"/>
        <v>2.2639999999999998</v>
      </c>
      <c r="F22">
        <f t="shared" si="1"/>
        <v>1</v>
      </c>
      <c r="G22">
        <f t="shared" si="2"/>
        <v>2.5900779220779255</v>
      </c>
      <c r="I22">
        <v>22</v>
      </c>
      <c r="K22">
        <v>22</v>
      </c>
      <c r="L22">
        <v>5.9470000000000001</v>
      </c>
      <c r="M22">
        <v>9.1059999999999999</v>
      </c>
      <c r="N22">
        <f t="shared" si="3"/>
        <v>4.5179999999999998</v>
      </c>
      <c r="O22">
        <v>2019</v>
      </c>
      <c r="P22">
        <v>21</v>
      </c>
      <c r="Q22" s="52">
        <v>1.09975</v>
      </c>
      <c r="R22">
        <v>1.6730000000000007</v>
      </c>
      <c r="S22">
        <v>1.429723684210527</v>
      </c>
      <c r="T22" s="52">
        <f t="shared" si="4"/>
        <v>1.5513618421052637</v>
      </c>
      <c r="U22">
        <v>0.93288888888888888</v>
      </c>
      <c r="V22">
        <v>1.4086923076923068</v>
      </c>
      <c r="W22" s="52">
        <f t="shared" si="5"/>
        <v>1.1707905982905977</v>
      </c>
      <c r="X22">
        <v>0.97917857142857134</v>
      </c>
      <c r="Y22">
        <v>0.75475000000000003</v>
      </c>
      <c r="Z22" s="52">
        <f t="shared" si="6"/>
        <v>0.86696428571428563</v>
      </c>
      <c r="AA22">
        <v>1.8924999999999998</v>
      </c>
      <c r="AB22">
        <v>1.3439999999999996</v>
      </c>
      <c r="AC22">
        <v>1.9572500000000002</v>
      </c>
      <c r="AD22" s="52">
        <f t="shared" si="7"/>
        <v>1.73125</v>
      </c>
      <c r="AE22">
        <v>1.698</v>
      </c>
      <c r="AF22">
        <v>1.744</v>
      </c>
      <c r="AG22" s="52">
        <v>1.7210000000000001</v>
      </c>
      <c r="AH22">
        <v>2.1511298701298736</v>
      </c>
      <c r="AI22">
        <v>2.5900779220779255</v>
      </c>
      <c r="AJ22" s="52">
        <f t="shared" si="8"/>
        <v>2.3706038961038995</v>
      </c>
    </row>
    <row r="23" spans="1:37" x14ac:dyDescent="0.2">
      <c r="A23">
        <f t="shared" si="9"/>
        <v>505</v>
      </c>
      <c r="B23">
        <v>4.5179999999999998</v>
      </c>
      <c r="C23">
        <v>24</v>
      </c>
      <c r="D23">
        <v>22</v>
      </c>
      <c r="E23">
        <f t="shared" si="0"/>
        <v>2.2639999999999998</v>
      </c>
      <c r="F23">
        <f t="shared" si="1"/>
        <v>1</v>
      </c>
      <c r="G23">
        <f t="shared" si="2"/>
        <v>2.2937012987013006</v>
      </c>
      <c r="I23">
        <v>23</v>
      </c>
      <c r="K23">
        <v>23</v>
      </c>
      <c r="L23">
        <v>8.4710000000000001</v>
      </c>
      <c r="M23">
        <v>8.9659999999999993</v>
      </c>
      <c r="N23">
        <f t="shared" si="3"/>
        <v>4.383</v>
      </c>
      <c r="O23">
        <v>2019</v>
      </c>
      <c r="P23">
        <v>22</v>
      </c>
      <c r="Q23" s="52">
        <v>1.2849166666666667</v>
      </c>
      <c r="R23">
        <v>1.5210000000000001</v>
      </c>
      <c r="S23">
        <v>1.4370657894736847</v>
      </c>
      <c r="T23" s="52">
        <f t="shared" si="4"/>
        <v>1.4790328947368425</v>
      </c>
      <c r="U23">
        <v>1.1006666666666673</v>
      </c>
      <c r="V23">
        <v>1.3299999999999992</v>
      </c>
      <c r="W23" s="52">
        <f t="shared" si="5"/>
        <v>1.2153333333333332</v>
      </c>
      <c r="X23">
        <v>1.1947500000000002</v>
      </c>
      <c r="Y23">
        <v>0.88049999999999984</v>
      </c>
      <c r="Z23" s="52">
        <f t="shared" si="6"/>
        <v>1.037625</v>
      </c>
      <c r="AA23">
        <v>1.8924999999999998</v>
      </c>
      <c r="AB23">
        <v>1.3439999999999996</v>
      </c>
      <c r="AC23">
        <v>1.9572500000000002</v>
      </c>
      <c r="AD23" s="52">
        <f t="shared" si="7"/>
        <v>1.73125</v>
      </c>
      <c r="AE23">
        <v>1.5469999999999999</v>
      </c>
      <c r="AF23">
        <v>1.8557272727272727</v>
      </c>
      <c r="AG23" s="52">
        <v>1.7013636363636362</v>
      </c>
      <c r="AH23">
        <v>1.8849090909090942</v>
      </c>
      <c r="AI23">
        <v>2.2937012987013006</v>
      </c>
      <c r="AJ23" s="52">
        <f t="shared" si="8"/>
        <v>2.0893051948051973</v>
      </c>
    </row>
    <row r="24" spans="1:37" x14ac:dyDescent="0.2">
      <c r="A24">
        <f t="shared" si="9"/>
        <v>529</v>
      </c>
      <c r="B24">
        <v>4.383</v>
      </c>
      <c r="C24">
        <v>24</v>
      </c>
      <c r="D24">
        <v>23</v>
      </c>
      <c r="E24">
        <f t="shared" si="0"/>
        <v>2.2639999999999998</v>
      </c>
      <c r="F24">
        <f t="shared" si="1"/>
        <v>1</v>
      </c>
      <c r="G24">
        <f t="shared" si="2"/>
        <v>1.7888506493506482</v>
      </c>
      <c r="I24">
        <v>24</v>
      </c>
      <c r="K24">
        <v>24</v>
      </c>
      <c r="L24">
        <v>7.5949999999999998</v>
      </c>
      <c r="M24">
        <v>8.5660000000000007</v>
      </c>
      <c r="N24">
        <f t="shared" si="3"/>
        <v>4.4604999999999997</v>
      </c>
      <c r="O24">
        <v>2019</v>
      </c>
      <c r="P24">
        <v>23</v>
      </c>
      <c r="Q24" s="52">
        <v>1.4510833333333333</v>
      </c>
      <c r="R24">
        <v>1.5523333333333331</v>
      </c>
      <c r="S24">
        <v>1.7102500000000003</v>
      </c>
      <c r="T24" s="52">
        <f t="shared" si="4"/>
        <v>1.6312916666666668</v>
      </c>
      <c r="U24">
        <v>1.2998055555555554</v>
      </c>
      <c r="V24">
        <v>1.5664999999999998</v>
      </c>
      <c r="W24" s="52">
        <f t="shared" si="5"/>
        <v>1.4331527777777775</v>
      </c>
      <c r="X24">
        <v>1.1947500000000002</v>
      </c>
      <c r="Y24">
        <v>0.88049999999999984</v>
      </c>
      <c r="Z24" s="52">
        <f t="shared" si="6"/>
        <v>1.037625</v>
      </c>
      <c r="AA24">
        <v>1.8924999999999998</v>
      </c>
      <c r="AB24">
        <v>1.3439999999999996</v>
      </c>
      <c r="AC24">
        <v>1.9572500000000002</v>
      </c>
      <c r="AD24" s="52">
        <f t="shared" si="7"/>
        <v>1.73125</v>
      </c>
      <c r="AE24">
        <v>1.3204999999999998</v>
      </c>
      <c r="AF24">
        <v>2.3584999999999998</v>
      </c>
      <c r="AG24" s="52">
        <v>1.8394999999999997</v>
      </c>
      <c r="AH24">
        <v>1.857159090909088</v>
      </c>
      <c r="AI24">
        <v>1.7888506493506482</v>
      </c>
      <c r="AJ24" s="52">
        <f t="shared" si="8"/>
        <v>1.8230048701298682</v>
      </c>
    </row>
    <row r="25" spans="1:37" x14ac:dyDescent="0.2">
      <c r="A25">
        <f t="shared" si="9"/>
        <v>553</v>
      </c>
      <c r="B25">
        <v>4.4604999999999997</v>
      </c>
      <c r="C25">
        <v>24</v>
      </c>
      <c r="D25">
        <v>24</v>
      </c>
      <c r="E25">
        <f t="shared" si="0"/>
        <v>2.2639999999999998</v>
      </c>
      <c r="F25">
        <f t="shared" si="1"/>
        <v>1</v>
      </c>
      <c r="G25">
        <f t="shared" si="2"/>
        <v>1.7941753246753258</v>
      </c>
      <c r="I25">
        <v>25</v>
      </c>
      <c r="K25">
        <v>25</v>
      </c>
      <c r="L25">
        <v>-4.6669999999999998</v>
      </c>
      <c r="M25">
        <v>9.2759999999999998</v>
      </c>
      <c r="N25">
        <f t="shared" si="3"/>
        <v>4.4437499999999996</v>
      </c>
      <c r="O25">
        <v>2019</v>
      </c>
      <c r="P25">
        <v>24</v>
      </c>
      <c r="Q25" s="52">
        <v>1.5982499999999999</v>
      </c>
      <c r="R25">
        <v>1.7669999999999997</v>
      </c>
      <c r="S25">
        <v>2.3647500000000004</v>
      </c>
      <c r="T25" s="52">
        <f t="shared" si="4"/>
        <v>2.0658750000000001</v>
      </c>
      <c r="U25">
        <v>1.4885277777777779</v>
      </c>
      <c r="V25">
        <v>1.8707307692307682</v>
      </c>
      <c r="W25" s="52">
        <f t="shared" si="5"/>
        <v>1.679629273504273</v>
      </c>
      <c r="X25">
        <v>1.1947500000000002</v>
      </c>
      <c r="Y25">
        <v>0.88049999999999984</v>
      </c>
      <c r="Z25" s="52">
        <f t="shared" si="6"/>
        <v>1.037625</v>
      </c>
      <c r="AA25">
        <v>1.8924999999999998</v>
      </c>
      <c r="AB25">
        <v>1.3439999999999996</v>
      </c>
      <c r="AC25">
        <v>1.9572500000000002</v>
      </c>
      <c r="AD25" s="52">
        <f t="shared" si="7"/>
        <v>1.73125</v>
      </c>
      <c r="AE25">
        <v>1.3204999999999998</v>
      </c>
      <c r="AF25">
        <v>2.3584999999999998</v>
      </c>
      <c r="AG25" s="52">
        <v>1.8394999999999997</v>
      </c>
      <c r="AH25">
        <v>1.9654123376623354</v>
      </c>
      <c r="AI25">
        <v>1.7941753246753258</v>
      </c>
      <c r="AJ25" s="52">
        <f t="shared" si="8"/>
        <v>1.8797938311688305</v>
      </c>
    </row>
    <row r="26" spans="1:37" x14ac:dyDescent="0.2">
      <c r="A26">
        <f t="shared" si="9"/>
        <v>577</v>
      </c>
      <c r="B26">
        <v>4.4437499999999996</v>
      </c>
      <c r="C26">
        <v>24</v>
      </c>
      <c r="D26">
        <v>25</v>
      </c>
      <c r="E26">
        <f t="shared" si="0"/>
        <v>2.3169999999999997</v>
      </c>
      <c r="F26">
        <f t="shared" si="1"/>
        <v>1</v>
      </c>
      <c r="I26">
        <v>26</v>
      </c>
      <c r="K26">
        <v>26</v>
      </c>
      <c r="L26">
        <v>2.5449999999999999</v>
      </c>
      <c r="M26">
        <v>8.4990000000000006</v>
      </c>
      <c r="N26">
        <f t="shared" si="3"/>
        <v>4.1552500000000006</v>
      </c>
      <c r="Q26" s="52"/>
      <c r="T26" s="52"/>
      <c r="W26" s="52"/>
      <c r="Z26" s="52"/>
      <c r="AD26" s="52"/>
      <c r="AG26" s="52"/>
      <c r="AJ26" s="52"/>
    </row>
    <row r="27" spans="1:37" x14ac:dyDescent="0.2">
      <c r="A27">
        <f t="shared" si="9"/>
        <v>601</v>
      </c>
      <c r="B27">
        <v>4.1552500000000006</v>
      </c>
      <c r="C27">
        <v>24</v>
      </c>
      <c r="D27">
        <v>26</v>
      </c>
      <c r="E27">
        <f t="shared" si="0"/>
        <v>2.3169999999999997</v>
      </c>
      <c r="F27">
        <f t="shared" si="1"/>
        <v>1</v>
      </c>
      <c r="I27">
        <v>27</v>
      </c>
      <c r="K27">
        <v>27</v>
      </c>
      <c r="L27">
        <v>2.6629999999999998</v>
      </c>
      <c r="M27">
        <v>8.1219999999999999</v>
      </c>
      <c r="N27">
        <f t="shared" si="3"/>
        <v>4.1059999999999999</v>
      </c>
      <c r="P27" t="s">
        <v>85</v>
      </c>
      <c r="Q27" s="52">
        <f>AVERAGE(Q2:Q25)</f>
        <v>1.9915</v>
      </c>
      <c r="R27">
        <f t="shared" ref="R27:T27" si="10">AVERAGE(R2:R25)</f>
        <v>2.9642500000000003</v>
      </c>
      <c r="S27">
        <f t="shared" si="10"/>
        <v>2.2906052631578944</v>
      </c>
      <c r="T27" s="52">
        <f t="shared" si="10"/>
        <v>2.6274276315789478</v>
      </c>
      <c r="U27">
        <f t="shared" ref="U27:V27" si="11">AVERAGE(U2:U25)</f>
        <v>2.6127222222222222</v>
      </c>
      <c r="V27">
        <f t="shared" si="11"/>
        <v>2.7255192307692311</v>
      </c>
      <c r="W27" s="52">
        <f t="shared" ref="W27:Y27" si="12">AVERAGE(W2:W25)</f>
        <v>2.6691207264957271</v>
      </c>
      <c r="X27">
        <f t="shared" si="12"/>
        <v>1.6187857142857143</v>
      </c>
      <c r="Y27">
        <f t="shared" si="12"/>
        <v>1.3050625000000005</v>
      </c>
      <c r="Z27" s="52">
        <f t="shared" ref="Z27:AA27" si="13">AVERAGE(Z2:Z25)</f>
        <v>1.4619241071428568</v>
      </c>
      <c r="AA27">
        <f t="shared" si="13"/>
        <v>2.2758333333333334</v>
      </c>
      <c r="AB27">
        <f t="shared" ref="AB27" si="14">AVERAGE(AB2:AB25)</f>
        <v>1.6137500000000005</v>
      </c>
      <c r="AC27">
        <f>AVERAGE(AC2:AC25)</f>
        <v>2.2321666666666675</v>
      </c>
      <c r="AD27" s="52">
        <f t="shared" ref="AD27:AH27" si="15">AVERAGE(AD2:AD25)</f>
        <v>2.0405833333333341</v>
      </c>
      <c r="AE27">
        <v>2.5329250000000005</v>
      </c>
      <c r="AF27">
        <v>2.0427727272727272</v>
      </c>
      <c r="AG27" s="52">
        <v>2.2878488636363641</v>
      </c>
      <c r="AH27">
        <f t="shared" si="15"/>
        <v>3.2078246753246753</v>
      </c>
      <c r="AI27">
        <f t="shared" ref="AI27:AK27" si="16">AVERAGE(AI2:AI25)</f>
        <v>3.3021493506493496</v>
      </c>
      <c r="AJ27" s="52">
        <f t="shared" si="16"/>
        <v>3.2549870129870127</v>
      </c>
      <c r="AK27" t="e">
        <f t="shared" si="16"/>
        <v>#DIV/0!</v>
      </c>
    </row>
    <row r="28" spans="1:37" x14ac:dyDescent="0.2">
      <c r="A28">
        <f t="shared" si="9"/>
        <v>625</v>
      </c>
      <c r="B28">
        <v>4.1059999999999999</v>
      </c>
      <c r="C28">
        <v>24</v>
      </c>
      <c r="D28">
        <v>27</v>
      </c>
      <c r="E28">
        <f t="shared" si="0"/>
        <v>2.3169999999999997</v>
      </c>
      <c r="F28">
        <f t="shared" si="1"/>
        <v>1</v>
      </c>
      <c r="I28">
        <v>28</v>
      </c>
      <c r="K28">
        <v>28</v>
      </c>
      <c r="L28">
        <v>0</v>
      </c>
      <c r="M28">
        <v>8.3019999999999996</v>
      </c>
      <c r="N28">
        <f t="shared" si="3"/>
        <v>3.6319999999999997</v>
      </c>
      <c r="P28" t="s">
        <v>75</v>
      </c>
      <c r="Q28" s="52">
        <f>MAX(Q2:Q25)</f>
        <v>3.3607500000000012</v>
      </c>
      <c r="R28">
        <f t="shared" ref="R28:T28" si="17">MAX(R2:R25)</f>
        <v>4.6514999999999995</v>
      </c>
      <c r="S28">
        <f t="shared" si="17"/>
        <v>3.0147499999999998</v>
      </c>
      <c r="T28" s="52">
        <f t="shared" si="17"/>
        <v>3.7191249999999996</v>
      </c>
      <c r="U28">
        <f t="shared" ref="U28:V28" si="18">MAX(U2:U25)</f>
        <v>4.5940833333333329</v>
      </c>
      <c r="V28">
        <f t="shared" si="18"/>
        <v>4.073673076923078</v>
      </c>
      <c r="W28" s="52">
        <f t="shared" ref="W28:Y28" si="19">MAX(W2:W25)</f>
        <v>4.3338782051282054</v>
      </c>
      <c r="X28">
        <f t="shared" si="19"/>
        <v>3.7119999999999997</v>
      </c>
      <c r="Y28">
        <f t="shared" si="19"/>
        <v>2.5785</v>
      </c>
      <c r="Z28" s="52">
        <f t="shared" ref="Z28:AA28" si="20">MAX(Z2:Z25)</f>
        <v>3.1452499999999999</v>
      </c>
      <c r="AA28">
        <f t="shared" si="20"/>
        <v>3.2295000000000003</v>
      </c>
      <c r="AB28">
        <f t="shared" ref="AB28" si="21">MAX(AB2:AB25)</f>
        <v>2.9484999999999997</v>
      </c>
      <c r="AC28">
        <f>MAX(AC2:AC25)</f>
        <v>3.0764999999999998</v>
      </c>
      <c r="AD28" s="52">
        <f t="shared" ref="AD28:AH28" si="22">MAX(AD2:AD25)</f>
        <v>3.0848333333333335</v>
      </c>
      <c r="AE28">
        <v>4.1509999999999989</v>
      </c>
      <c r="AF28">
        <v>2.7357499999999999</v>
      </c>
      <c r="AG28" s="52">
        <v>3.2733749999999997</v>
      </c>
      <c r="AH28">
        <f t="shared" si="22"/>
        <v>4.7535389610389522</v>
      </c>
      <c r="AI28">
        <f t="shared" ref="AI28:AK28" si="23">MAX(AI2:AI25)</f>
        <v>5.3699188311688255</v>
      </c>
      <c r="AJ28" s="52">
        <f t="shared" si="23"/>
        <v>5.0617288961038884</v>
      </c>
      <c r="AK28">
        <f t="shared" si="23"/>
        <v>0</v>
      </c>
    </row>
    <row r="29" spans="1:37" x14ac:dyDescent="0.2">
      <c r="A29">
        <f t="shared" si="9"/>
        <v>649</v>
      </c>
      <c r="B29">
        <v>3.6319999999999997</v>
      </c>
      <c r="C29">
        <v>24</v>
      </c>
      <c r="D29">
        <v>28</v>
      </c>
      <c r="E29">
        <f t="shared" si="0"/>
        <v>2.3169999999999997</v>
      </c>
      <c r="F29">
        <f t="shared" si="1"/>
        <v>1</v>
      </c>
      <c r="I29">
        <v>29</v>
      </c>
      <c r="K29">
        <v>29</v>
      </c>
      <c r="L29">
        <v>0</v>
      </c>
      <c r="M29">
        <v>6.226</v>
      </c>
      <c r="N29">
        <f t="shared" si="3"/>
        <v>3.379</v>
      </c>
      <c r="P29" t="s">
        <v>76</v>
      </c>
      <c r="Q29" s="52">
        <f>MIN(Q2:Q25)</f>
        <v>0.84724999999999973</v>
      </c>
      <c r="R29">
        <f t="shared" ref="R29:T29" si="24">MIN(R2:R25)</f>
        <v>1.5210000000000001</v>
      </c>
      <c r="S29">
        <f t="shared" si="24"/>
        <v>1.4233289473684216</v>
      </c>
      <c r="T29" s="52">
        <f t="shared" si="24"/>
        <v>1.4790328947368425</v>
      </c>
      <c r="U29">
        <f t="shared" ref="U29:V29" si="25">MIN(U2:U25)</f>
        <v>0.93288888888888888</v>
      </c>
      <c r="V29">
        <f t="shared" si="25"/>
        <v>1.3299999999999992</v>
      </c>
      <c r="W29" s="52">
        <f t="shared" ref="W29:Y29" si="26">MIN(W2:W25)</f>
        <v>1.1707905982905977</v>
      </c>
      <c r="X29">
        <f t="shared" si="26"/>
        <v>0.81749999999999989</v>
      </c>
      <c r="Y29">
        <f t="shared" si="26"/>
        <v>0.75475000000000003</v>
      </c>
      <c r="Z29" s="52">
        <f t="shared" ref="Z29:AA29" si="27">MIN(Z2:Z25)</f>
        <v>0.78612499999999996</v>
      </c>
      <c r="AA29">
        <f t="shared" si="27"/>
        <v>1.4790000000000001</v>
      </c>
      <c r="AB29">
        <f t="shared" ref="AB29" si="28">MIN(AB2:AB25)</f>
        <v>1.03775</v>
      </c>
      <c r="AC29">
        <f>MIN(AC2:AC25)</f>
        <v>1.7445000000000002</v>
      </c>
      <c r="AD29" s="52">
        <f t="shared" ref="AD29:AH29" si="29">MIN(AD2:AD25)</f>
        <v>1.4204166666666669</v>
      </c>
      <c r="AE29">
        <v>1.3204999999999998</v>
      </c>
      <c r="AF29">
        <v>1.2835000000000001</v>
      </c>
      <c r="AG29" s="52">
        <v>1.6663749999999999</v>
      </c>
      <c r="AH29">
        <f t="shared" si="29"/>
        <v>1.857159090909088</v>
      </c>
      <c r="AI29">
        <f t="shared" ref="AI29:AK29" si="30">MIN(AI2:AI25)</f>
        <v>1.7888506493506482</v>
      </c>
      <c r="AJ29" s="52">
        <f t="shared" si="30"/>
        <v>1.8230048701298682</v>
      </c>
      <c r="AK29">
        <f t="shared" si="30"/>
        <v>0</v>
      </c>
    </row>
    <row r="30" spans="1:37" x14ac:dyDescent="0.2">
      <c r="A30">
        <f t="shared" si="9"/>
        <v>673</v>
      </c>
      <c r="B30">
        <v>3.379</v>
      </c>
      <c r="C30">
        <v>24</v>
      </c>
      <c r="D30">
        <v>29</v>
      </c>
      <c r="E30">
        <f t="shared" si="0"/>
        <v>2.3169999999999997</v>
      </c>
      <c r="F30">
        <f t="shared" si="1"/>
        <v>1</v>
      </c>
      <c r="I30">
        <v>30</v>
      </c>
      <c r="K30">
        <v>30</v>
      </c>
      <c r="L30">
        <v>10.436999999999999</v>
      </c>
      <c r="M30">
        <v>7.29</v>
      </c>
      <c r="N30">
        <f t="shared" si="3"/>
        <v>3.5987499999999999</v>
      </c>
    </row>
    <row r="31" spans="1:37" x14ac:dyDescent="0.2">
      <c r="A31">
        <f t="shared" si="9"/>
        <v>697</v>
      </c>
      <c r="B31">
        <v>3.5987499999999999</v>
      </c>
      <c r="C31">
        <v>24</v>
      </c>
      <c r="D31">
        <v>30</v>
      </c>
      <c r="E31">
        <f t="shared" si="0"/>
        <v>2.3169999999999997</v>
      </c>
      <c r="F31">
        <f t="shared" si="1"/>
        <v>1</v>
      </c>
      <c r="I31">
        <v>31</v>
      </c>
      <c r="K31">
        <v>31</v>
      </c>
      <c r="L31">
        <v>-169.28700000000001</v>
      </c>
      <c r="M31">
        <v>7.1050000000000004</v>
      </c>
      <c r="N31">
        <f t="shared" si="3"/>
        <v>3.4272499999999999</v>
      </c>
    </row>
    <row r="32" spans="1:37" x14ac:dyDescent="0.2">
      <c r="A32">
        <f t="shared" si="9"/>
        <v>721</v>
      </c>
      <c r="B32">
        <v>3.4272499999999999</v>
      </c>
      <c r="C32">
        <v>24</v>
      </c>
      <c r="D32">
        <v>31</v>
      </c>
      <c r="E32">
        <f t="shared" si="0"/>
        <v>2.3169999999999997</v>
      </c>
      <c r="F32">
        <f t="shared" si="1"/>
        <v>1</v>
      </c>
      <c r="I32">
        <v>32</v>
      </c>
      <c r="K32">
        <v>32</v>
      </c>
      <c r="L32">
        <v>0</v>
      </c>
      <c r="M32">
        <v>6.6040000000000001</v>
      </c>
      <c r="N32">
        <f t="shared" si="3"/>
        <v>3.4930000000000003</v>
      </c>
    </row>
    <row r="33" spans="1:14" x14ac:dyDescent="0.2">
      <c r="A33">
        <f t="shared" si="9"/>
        <v>745</v>
      </c>
      <c r="B33">
        <v>3.4930000000000003</v>
      </c>
      <c r="C33">
        <v>24</v>
      </c>
      <c r="D33">
        <v>32</v>
      </c>
      <c r="E33">
        <f t="shared" si="0"/>
        <v>2.3169999999999997</v>
      </c>
      <c r="F33">
        <f t="shared" si="1"/>
        <v>1</v>
      </c>
      <c r="I33">
        <v>33</v>
      </c>
      <c r="K33">
        <v>33</v>
      </c>
      <c r="L33">
        <v>-2.9359999999999999</v>
      </c>
      <c r="M33">
        <v>7.3680000000000003</v>
      </c>
      <c r="N33">
        <f t="shared" si="3"/>
        <v>3.4015000000000004</v>
      </c>
    </row>
    <row r="34" spans="1:14" x14ac:dyDescent="0.2">
      <c r="A34">
        <f t="shared" si="9"/>
        <v>769</v>
      </c>
      <c r="B34">
        <v>3.4015000000000004</v>
      </c>
      <c r="C34">
        <v>24</v>
      </c>
      <c r="D34">
        <v>33</v>
      </c>
      <c r="E34">
        <f t="shared" si="0"/>
        <v>2.3169999999999997</v>
      </c>
      <c r="F34">
        <f t="shared" si="1"/>
        <v>1</v>
      </c>
      <c r="I34">
        <v>34</v>
      </c>
      <c r="K34">
        <v>34</v>
      </c>
      <c r="L34">
        <v>3.468</v>
      </c>
      <c r="M34">
        <v>6.2380000000000004</v>
      </c>
      <c r="N34">
        <f t="shared" si="3"/>
        <v>3.2132500000000004</v>
      </c>
    </row>
    <row r="35" spans="1:14" x14ac:dyDescent="0.2">
      <c r="A35">
        <f t="shared" si="9"/>
        <v>793</v>
      </c>
      <c r="B35">
        <v>3.2132500000000004</v>
      </c>
      <c r="C35">
        <v>24</v>
      </c>
      <c r="D35">
        <v>34</v>
      </c>
      <c r="E35">
        <f t="shared" si="0"/>
        <v>2.3169999999999997</v>
      </c>
      <c r="F35">
        <f t="shared" si="1"/>
        <v>1</v>
      </c>
      <c r="I35">
        <v>35</v>
      </c>
      <c r="K35">
        <v>35</v>
      </c>
      <c r="L35">
        <v>3.27</v>
      </c>
      <c r="M35">
        <v>6.6150000000000002</v>
      </c>
      <c r="N35">
        <f t="shared" si="3"/>
        <v>3.3047500000000003</v>
      </c>
    </row>
    <row r="36" spans="1:14" x14ac:dyDescent="0.2">
      <c r="A36">
        <f t="shared" si="9"/>
        <v>817</v>
      </c>
      <c r="B36">
        <v>3.3047500000000003</v>
      </c>
      <c r="C36">
        <v>24</v>
      </c>
      <c r="D36">
        <v>35</v>
      </c>
      <c r="E36">
        <f t="shared" si="0"/>
        <v>2.3169999999999997</v>
      </c>
      <c r="F36">
        <f t="shared" si="1"/>
        <v>1</v>
      </c>
      <c r="I36">
        <v>36</v>
      </c>
      <c r="K36">
        <v>36</v>
      </c>
      <c r="L36">
        <v>0</v>
      </c>
      <c r="M36">
        <v>6.6040000000000001</v>
      </c>
      <c r="N36">
        <f t="shared" si="3"/>
        <v>3.3490000000000002</v>
      </c>
    </row>
    <row r="37" spans="1:14" x14ac:dyDescent="0.2">
      <c r="A37">
        <f t="shared" si="9"/>
        <v>841</v>
      </c>
      <c r="B37">
        <v>3.3490000000000002</v>
      </c>
      <c r="C37">
        <v>24</v>
      </c>
      <c r="D37">
        <v>36</v>
      </c>
      <c r="E37">
        <f t="shared" si="0"/>
        <v>2.3169999999999997</v>
      </c>
      <c r="F37">
        <f t="shared" si="1"/>
        <v>1</v>
      </c>
      <c r="I37">
        <v>37</v>
      </c>
      <c r="K37">
        <v>37</v>
      </c>
      <c r="L37">
        <v>0</v>
      </c>
      <c r="M37">
        <v>6.7919999999999998</v>
      </c>
      <c r="N37">
        <f t="shared" si="3"/>
        <v>3.355</v>
      </c>
    </row>
    <row r="38" spans="1:14" x14ac:dyDescent="0.2">
      <c r="A38">
        <f t="shared" si="9"/>
        <v>865</v>
      </c>
      <c r="B38">
        <v>3.355</v>
      </c>
      <c r="C38">
        <v>24</v>
      </c>
      <c r="D38">
        <v>37</v>
      </c>
      <c r="E38">
        <f t="shared" si="0"/>
        <v>2.3169999999999997</v>
      </c>
      <c r="F38">
        <f t="shared" si="1"/>
        <v>1</v>
      </c>
      <c r="I38">
        <v>38</v>
      </c>
      <c r="K38">
        <v>38</v>
      </c>
      <c r="L38">
        <v>-4.899</v>
      </c>
      <c r="M38">
        <v>6.6280000000000001</v>
      </c>
      <c r="N38">
        <f t="shared" si="3"/>
        <v>3.2670000000000003</v>
      </c>
    </row>
    <row r="39" spans="1:14" x14ac:dyDescent="0.2">
      <c r="A39">
        <f t="shared" si="9"/>
        <v>889</v>
      </c>
      <c r="B39">
        <v>3.2670000000000003</v>
      </c>
      <c r="C39">
        <v>24</v>
      </c>
      <c r="D39">
        <v>38</v>
      </c>
      <c r="E39">
        <f t="shared" si="0"/>
        <v>2.3169999999999997</v>
      </c>
      <c r="F39">
        <f t="shared" si="1"/>
        <v>1</v>
      </c>
      <c r="I39">
        <v>39</v>
      </c>
      <c r="K39">
        <v>39</v>
      </c>
      <c r="L39">
        <v>5.0419999999999998</v>
      </c>
      <c r="M39">
        <v>6.44</v>
      </c>
      <c r="N39">
        <f t="shared" si="3"/>
        <v>3.1195000000000004</v>
      </c>
    </row>
    <row r="40" spans="1:14" x14ac:dyDescent="0.2">
      <c r="A40">
        <f t="shared" si="9"/>
        <v>913</v>
      </c>
      <c r="B40">
        <v>3.1195000000000004</v>
      </c>
      <c r="C40">
        <v>24</v>
      </c>
      <c r="D40">
        <v>39</v>
      </c>
      <c r="E40">
        <f t="shared" si="0"/>
        <v>2.3169999999999997</v>
      </c>
      <c r="F40">
        <f t="shared" si="1"/>
        <v>1</v>
      </c>
      <c r="I40">
        <v>40</v>
      </c>
      <c r="K40">
        <v>40</v>
      </c>
      <c r="L40">
        <v>0</v>
      </c>
      <c r="M40">
        <v>6.0380000000000003</v>
      </c>
      <c r="N40">
        <f t="shared" si="3"/>
        <v>3.0197500000000002</v>
      </c>
    </row>
    <row r="41" spans="1:14" x14ac:dyDescent="0.2">
      <c r="A41">
        <f t="shared" si="9"/>
        <v>937</v>
      </c>
      <c r="B41">
        <v>3.0197500000000002</v>
      </c>
      <c r="C41">
        <v>24</v>
      </c>
      <c r="D41">
        <v>40</v>
      </c>
      <c r="E41">
        <f t="shared" si="0"/>
        <v>2.3169999999999997</v>
      </c>
      <c r="F41">
        <f t="shared" si="1"/>
        <v>1</v>
      </c>
      <c r="I41">
        <v>41</v>
      </c>
      <c r="K41">
        <v>41</v>
      </c>
      <c r="L41">
        <v>1.79</v>
      </c>
      <c r="M41">
        <v>6.0410000000000004</v>
      </c>
      <c r="N41">
        <f t="shared" si="3"/>
        <v>2.83175</v>
      </c>
    </row>
    <row r="42" spans="1:14" x14ac:dyDescent="0.2">
      <c r="A42">
        <f t="shared" si="9"/>
        <v>961</v>
      </c>
      <c r="B42">
        <v>2.83175</v>
      </c>
      <c r="C42">
        <v>24</v>
      </c>
      <c r="D42">
        <v>41</v>
      </c>
      <c r="E42">
        <f t="shared" si="0"/>
        <v>2.3169999999999997</v>
      </c>
      <c r="F42">
        <f t="shared" si="1"/>
        <v>1</v>
      </c>
      <c r="I42">
        <v>42</v>
      </c>
      <c r="K42">
        <v>42</v>
      </c>
      <c r="L42">
        <v>2.0449999999999999</v>
      </c>
      <c r="M42">
        <v>5.2859999999999996</v>
      </c>
      <c r="N42">
        <f t="shared" si="3"/>
        <v>2.6429999999999998</v>
      </c>
    </row>
    <row r="43" spans="1:14" x14ac:dyDescent="0.2">
      <c r="A43">
        <f t="shared" si="9"/>
        <v>985</v>
      </c>
      <c r="B43">
        <v>2.6429999999999998</v>
      </c>
      <c r="C43">
        <v>24</v>
      </c>
      <c r="D43">
        <v>42</v>
      </c>
      <c r="E43">
        <f t="shared" si="0"/>
        <v>2.3169999999999997</v>
      </c>
      <c r="F43">
        <f t="shared" si="1"/>
        <v>1</v>
      </c>
      <c r="I43">
        <v>43</v>
      </c>
      <c r="K43">
        <v>43</v>
      </c>
      <c r="L43">
        <v>2.0449999999999999</v>
      </c>
      <c r="M43">
        <v>5.2859999999999996</v>
      </c>
      <c r="N43">
        <f t="shared" si="3"/>
        <v>2.6894999999999998</v>
      </c>
    </row>
    <row r="44" spans="1:14" x14ac:dyDescent="0.2">
      <c r="A44">
        <f t="shared" si="9"/>
        <v>1009</v>
      </c>
      <c r="B44">
        <v>2.6894999999999998</v>
      </c>
      <c r="C44">
        <v>24</v>
      </c>
      <c r="D44">
        <v>43</v>
      </c>
      <c r="E44">
        <f t="shared" si="0"/>
        <v>2.3169999999999997</v>
      </c>
      <c r="F44">
        <f t="shared" si="1"/>
        <v>1</v>
      </c>
      <c r="I44">
        <v>44</v>
      </c>
      <c r="K44">
        <v>44</v>
      </c>
      <c r="L44">
        <v>0</v>
      </c>
      <c r="M44">
        <v>5.4720000000000004</v>
      </c>
      <c r="N44">
        <f t="shared" si="3"/>
        <v>2.8302500000000004</v>
      </c>
    </row>
    <row r="45" spans="1:14" x14ac:dyDescent="0.2">
      <c r="A45">
        <f t="shared" si="9"/>
        <v>1033</v>
      </c>
      <c r="B45">
        <v>2.8302500000000004</v>
      </c>
      <c r="C45">
        <v>24</v>
      </c>
      <c r="D45">
        <v>44</v>
      </c>
      <c r="E45">
        <f t="shared" si="0"/>
        <v>2.3169999999999997</v>
      </c>
      <c r="F45">
        <f t="shared" si="1"/>
        <v>1</v>
      </c>
      <c r="I45">
        <v>45</v>
      </c>
      <c r="K45">
        <v>45</v>
      </c>
      <c r="L45">
        <v>0</v>
      </c>
      <c r="M45">
        <v>5.8490000000000002</v>
      </c>
      <c r="N45">
        <f t="shared" si="3"/>
        <v>2.7830000000000004</v>
      </c>
    </row>
    <row r="46" spans="1:14" x14ac:dyDescent="0.2">
      <c r="A46">
        <f t="shared" si="9"/>
        <v>1057</v>
      </c>
      <c r="B46">
        <v>2.7830000000000004</v>
      </c>
      <c r="C46">
        <v>24</v>
      </c>
      <c r="D46">
        <v>45</v>
      </c>
      <c r="E46">
        <f t="shared" si="0"/>
        <v>2.3169999999999997</v>
      </c>
      <c r="F46">
        <f t="shared" si="1"/>
        <v>1</v>
      </c>
      <c r="I46">
        <v>46</v>
      </c>
      <c r="K46">
        <v>46</v>
      </c>
      <c r="L46">
        <v>0</v>
      </c>
      <c r="M46">
        <v>5.2830000000000004</v>
      </c>
      <c r="N46">
        <f t="shared" si="3"/>
        <v>2.9717500000000001</v>
      </c>
    </row>
    <row r="47" spans="1:14" x14ac:dyDescent="0.2">
      <c r="A47">
        <f t="shared" si="9"/>
        <v>1081</v>
      </c>
      <c r="B47">
        <v>2.9717500000000001</v>
      </c>
      <c r="C47">
        <v>24</v>
      </c>
      <c r="D47">
        <v>46</v>
      </c>
      <c r="E47">
        <f t="shared" si="0"/>
        <v>2.3169999999999997</v>
      </c>
      <c r="F47">
        <f t="shared" si="1"/>
        <v>1</v>
      </c>
      <c r="I47">
        <v>47</v>
      </c>
      <c r="K47">
        <v>47</v>
      </c>
      <c r="L47">
        <v>0</v>
      </c>
      <c r="M47">
        <v>6.6040000000000001</v>
      </c>
      <c r="N47">
        <f t="shared" si="3"/>
        <v>2.9255</v>
      </c>
    </row>
    <row r="48" spans="1:14" x14ac:dyDescent="0.2">
      <c r="A48">
        <f t="shared" si="9"/>
        <v>1105</v>
      </c>
      <c r="B48">
        <v>2.9255</v>
      </c>
      <c r="C48">
        <v>24</v>
      </c>
      <c r="D48">
        <v>47</v>
      </c>
      <c r="E48">
        <f t="shared" si="0"/>
        <v>2.3169999999999997</v>
      </c>
      <c r="F48">
        <f t="shared" si="1"/>
        <v>1</v>
      </c>
      <c r="I48">
        <v>48</v>
      </c>
      <c r="K48">
        <v>48</v>
      </c>
      <c r="L48">
        <v>-2.121</v>
      </c>
      <c r="M48">
        <v>5.0979999999999999</v>
      </c>
      <c r="N48">
        <f t="shared" si="3"/>
        <v>2.431</v>
      </c>
    </row>
    <row r="49" spans="1:14" x14ac:dyDescent="0.2">
      <c r="A49">
        <f t="shared" si="9"/>
        <v>1129</v>
      </c>
      <c r="B49">
        <v>2.431</v>
      </c>
      <c r="C49">
        <v>24</v>
      </c>
      <c r="D49">
        <v>48</v>
      </c>
      <c r="E49">
        <f t="shared" si="0"/>
        <v>2.3169999999999997</v>
      </c>
      <c r="F49">
        <f t="shared" si="1"/>
        <v>1</v>
      </c>
      <c r="I49">
        <v>49</v>
      </c>
      <c r="K49">
        <v>49</v>
      </c>
      <c r="L49">
        <v>11.768000000000001</v>
      </c>
      <c r="M49">
        <v>4.6260000000000003</v>
      </c>
      <c r="N49">
        <f t="shared" si="3"/>
        <v>2.5375000000000001</v>
      </c>
    </row>
    <row r="50" spans="1:14" x14ac:dyDescent="0.2">
      <c r="A50">
        <f t="shared" si="9"/>
        <v>1153</v>
      </c>
      <c r="B50">
        <v>2.5375000000000001</v>
      </c>
      <c r="C50">
        <v>24</v>
      </c>
      <c r="D50">
        <v>49</v>
      </c>
      <c r="E50">
        <f t="shared" si="0"/>
        <v>3.0724999999999998</v>
      </c>
      <c r="F50">
        <f t="shared" si="1"/>
        <v>1</v>
      </c>
      <c r="I50">
        <v>50</v>
      </c>
      <c r="K50">
        <v>50</v>
      </c>
      <c r="L50">
        <v>7.8529999999999998</v>
      </c>
      <c r="M50">
        <v>5.524</v>
      </c>
      <c r="N50">
        <f t="shared" si="3"/>
        <v>2.5602499999999999</v>
      </c>
    </row>
    <row r="51" spans="1:14" x14ac:dyDescent="0.2">
      <c r="A51">
        <f t="shared" si="9"/>
        <v>1177</v>
      </c>
      <c r="B51">
        <v>2.5602499999999999</v>
      </c>
      <c r="C51">
        <v>24</v>
      </c>
      <c r="D51">
        <v>50</v>
      </c>
      <c r="E51">
        <f t="shared" si="0"/>
        <v>3.0724999999999998</v>
      </c>
      <c r="F51">
        <f t="shared" si="1"/>
        <v>1</v>
      </c>
      <c r="I51">
        <v>51</v>
      </c>
      <c r="K51">
        <v>51</v>
      </c>
      <c r="L51">
        <v>0</v>
      </c>
      <c r="M51">
        <v>4.7169999999999996</v>
      </c>
      <c r="N51">
        <f t="shared" si="3"/>
        <v>2.367</v>
      </c>
    </row>
    <row r="52" spans="1:14" x14ac:dyDescent="0.2">
      <c r="A52">
        <f t="shared" si="9"/>
        <v>1201</v>
      </c>
      <c r="B52">
        <v>2.367</v>
      </c>
      <c r="C52">
        <v>24</v>
      </c>
      <c r="D52">
        <v>51</v>
      </c>
      <c r="E52">
        <f t="shared" si="0"/>
        <v>3.0724999999999998</v>
      </c>
      <c r="F52">
        <f t="shared" si="1"/>
        <v>1</v>
      </c>
      <c r="I52">
        <v>52</v>
      </c>
      <c r="K52">
        <v>52</v>
      </c>
      <c r="L52">
        <v>6.843</v>
      </c>
      <c r="M52">
        <v>4.7510000000000003</v>
      </c>
      <c r="N52">
        <f t="shared" si="3"/>
        <v>2.6037499999999998</v>
      </c>
    </row>
    <row r="53" spans="1:14" x14ac:dyDescent="0.2">
      <c r="A53">
        <f t="shared" si="9"/>
        <v>1225</v>
      </c>
      <c r="B53">
        <v>2.6037499999999998</v>
      </c>
      <c r="C53">
        <v>24</v>
      </c>
      <c r="D53">
        <v>52</v>
      </c>
      <c r="E53">
        <f t="shared" si="0"/>
        <v>3.0724999999999998</v>
      </c>
      <c r="F53">
        <f t="shared" si="1"/>
        <v>1</v>
      </c>
      <c r="I53">
        <v>53</v>
      </c>
      <c r="K53">
        <v>53</v>
      </c>
      <c r="L53">
        <v>1.909</v>
      </c>
      <c r="M53">
        <v>5.6639999999999997</v>
      </c>
      <c r="N53">
        <f t="shared" si="3"/>
        <v>3.0837500000000002</v>
      </c>
    </row>
    <row r="54" spans="1:14" x14ac:dyDescent="0.2">
      <c r="A54">
        <f t="shared" si="9"/>
        <v>1249</v>
      </c>
      <c r="B54">
        <v>3.0837500000000002</v>
      </c>
      <c r="C54">
        <v>24</v>
      </c>
      <c r="D54">
        <v>53</v>
      </c>
      <c r="E54">
        <f t="shared" si="0"/>
        <v>3.0724999999999998</v>
      </c>
      <c r="F54">
        <f t="shared" si="1"/>
        <v>1</v>
      </c>
      <c r="I54">
        <v>54</v>
      </c>
      <c r="K54">
        <v>54</v>
      </c>
      <c r="L54">
        <v>8.1300000000000008</v>
      </c>
      <c r="M54">
        <v>6.6710000000000003</v>
      </c>
      <c r="N54">
        <f t="shared" si="3"/>
        <v>3.0827499999999999</v>
      </c>
    </row>
    <row r="55" spans="1:14" x14ac:dyDescent="0.2">
      <c r="A55">
        <f t="shared" si="9"/>
        <v>1273</v>
      </c>
      <c r="B55">
        <v>3.0827499999999999</v>
      </c>
      <c r="C55">
        <v>24</v>
      </c>
      <c r="D55">
        <v>54</v>
      </c>
      <c r="E55">
        <f t="shared" si="0"/>
        <v>3.0724999999999998</v>
      </c>
      <c r="F55">
        <f t="shared" si="1"/>
        <v>1</v>
      </c>
      <c r="I55">
        <v>55</v>
      </c>
      <c r="K55">
        <v>55</v>
      </c>
      <c r="L55">
        <v>0</v>
      </c>
      <c r="M55">
        <v>5.66</v>
      </c>
      <c r="N55">
        <f t="shared" si="3"/>
        <v>2.9252500000000001</v>
      </c>
    </row>
    <row r="56" spans="1:14" x14ac:dyDescent="0.2">
      <c r="A56">
        <f t="shared" si="9"/>
        <v>1297</v>
      </c>
      <c r="B56">
        <v>2.9252500000000001</v>
      </c>
      <c r="C56">
        <v>24</v>
      </c>
      <c r="D56">
        <v>55</v>
      </c>
      <c r="E56">
        <f t="shared" si="0"/>
        <v>3.0724999999999998</v>
      </c>
      <c r="F56">
        <f t="shared" si="1"/>
        <v>1</v>
      </c>
      <c r="I56">
        <v>56</v>
      </c>
      <c r="K56">
        <v>56</v>
      </c>
      <c r="L56">
        <v>1.79</v>
      </c>
      <c r="M56">
        <v>6.0410000000000004</v>
      </c>
      <c r="N56">
        <f t="shared" si="3"/>
        <v>2.7447499999999998</v>
      </c>
    </row>
    <row r="57" spans="1:14" x14ac:dyDescent="0.2">
      <c r="A57">
        <f t="shared" si="9"/>
        <v>1321</v>
      </c>
      <c r="B57">
        <v>2.7447499999999998</v>
      </c>
      <c r="C57">
        <v>24</v>
      </c>
      <c r="D57">
        <v>56</v>
      </c>
      <c r="E57">
        <f t="shared" si="0"/>
        <v>3.0724999999999998</v>
      </c>
      <c r="F57">
        <f t="shared" si="1"/>
        <v>1</v>
      </c>
      <c r="I57">
        <v>57</v>
      </c>
      <c r="K57">
        <v>57</v>
      </c>
      <c r="L57">
        <v>6.5819999999999999</v>
      </c>
      <c r="M57">
        <v>4.9379999999999997</v>
      </c>
      <c r="N57">
        <f t="shared" si="3"/>
        <v>3.1219999999999999</v>
      </c>
    </row>
    <row r="58" spans="1:14" x14ac:dyDescent="0.2">
      <c r="A58">
        <f t="shared" si="9"/>
        <v>1345</v>
      </c>
      <c r="B58">
        <v>3.1219999999999999</v>
      </c>
      <c r="C58">
        <v>24</v>
      </c>
      <c r="D58">
        <v>57</v>
      </c>
      <c r="E58">
        <f t="shared" si="0"/>
        <v>3.0724999999999998</v>
      </c>
      <c r="F58">
        <f t="shared" si="1"/>
        <v>1</v>
      </c>
      <c r="I58">
        <v>58</v>
      </c>
      <c r="K58">
        <v>58</v>
      </c>
      <c r="L58">
        <v>1.4319999999999999</v>
      </c>
      <c r="M58">
        <v>7.55</v>
      </c>
      <c r="N58">
        <f t="shared" si="3"/>
        <v>3.3220000000000001</v>
      </c>
    </row>
    <row r="59" spans="1:14" x14ac:dyDescent="0.2">
      <c r="A59">
        <f t="shared" si="9"/>
        <v>1369</v>
      </c>
      <c r="B59">
        <v>3.3220000000000001</v>
      </c>
      <c r="C59">
        <v>24</v>
      </c>
      <c r="D59">
        <v>58</v>
      </c>
      <c r="E59">
        <f t="shared" si="0"/>
        <v>3.0724999999999998</v>
      </c>
      <c r="F59">
        <f t="shared" si="1"/>
        <v>1</v>
      </c>
      <c r="K59">
        <v>59</v>
      </c>
      <c r="L59">
        <v>9.4619999999999997</v>
      </c>
      <c r="M59">
        <v>5.7380000000000004</v>
      </c>
      <c r="N59">
        <f t="shared" si="3"/>
        <v>2.9940000000000002</v>
      </c>
    </row>
    <row r="60" spans="1:14" x14ac:dyDescent="0.2">
      <c r="A60">
        <f t="shared" si="9"/>
        <v>1393</v>
      </c>
      <c r="B60">
        <v>2.9940000000000002</v>
      </c>
      <c r="C60">
        <v>24</v>
      </c>
      <c r="D60">
        <v>59</v>
      </c>
      <c r="E60">
        <f t="shared" si="0"/>
        <v>3.0724999999999998</v>
      </c>
      <c r="F60">
        <f t="shared" si="1"/>
        <v>1</v>
      </c>
      <c r="K60">
        <v>60</v>
      </c>
      <c r="L60">
        <v>3.468</v>
      </c>
      <c r="M60">
        <v>6.2380000000000004</v>
      </c>
      <c r="N60">
        <f t="shared" si="3"/>
        <v>2.7160000000000002</v>
      </c>
    </row>
    <row r="61" spans="1:14" x14ac:dyDescent="0.2">
      <c r="A61">
        <f t="shared" si="9"/>
        <v>1417</v>
      </c>
      <c r="B61">
        <v>2.7160000000000002</v>
      </c>
      <c r="C61">
        <v>24</v>
      </c>
      <c r="D61">
        <v>60</v>
      </c>
      <c r="E61">
        <f t="shared" si="0"/>
        <v>3.0724999999999998</v>
      </c>
      <c r="F61">
        <f t="shared" si="1"/>
        <v>1</v>
      </c>
      <c r="K61">
        <v>61</v>
      </c>
      <c r="L61">
        <v>11.768000000000001</v>
      </c>
      <c r="M61">
        <v>4.6260000000000003</v>
      </c>
      <c r="N61">
        <f t="shared" si="3"/>
        <v>2.8552499999999998</v>
      </c>
    </row>
    <row r="62" spans="1:14" x14ac:dyDescent="0.2">
      <c r="A62">
        <f t="shared" si="9"/>
        <v>1441</v>
      </c>
      <c r="B62">
        <v>2.8552499999999998</v>
      </c>
      <c r="C62">
        <v>24</v>
      </c>
      <c r="D62">
        <v>61</v>
      </c>
      <c r="E62">
        <f t="shared" si="0"/>
        <v>3.0724999999999998</v>
      </c>
      <c r="F62">
        <f t="shared" si="1"/>
        <v>1</v>
      </c>
      <c r="K62">
        <v>62</v>
      </c>
      <c r="L62">
        <v>1.591</v>
      </c>
      <c r="M62">
        <v>6.7949999999999999</v>
      </c>
      <c r="N62">
        <f t="shared" si="3"/>
        <v>3.35575</v>
      </c>
    </row>
    <row r="63" spans="1:14" x14ac:dyDescent="0.2">
      <c r="A63">
        <f t="shared" si="9"/>
        <v>1465</v>
      </c>
      <c r="B63">
        <v>3.35575</v>
      </c>
      <c r="C63">
        <v>24</v>
      </c>
      <c r="D63">
        <v>62</v>
      </c>
      <c r="E63">
        <f t="shared" si="0"/>
        <v>3.0724999999999998</v>
      </c>
      <c r="F63">
        <f t="shared" si="1"/>
        <v>1</v>
      </c>
      <c r="K63">
        <v>63</v>
      </c>
      <c r="L63">
        <v>4.899</v>
      </c>
      <c r="M63">
        <v>6.6280000000000001</v>
      </c>
      <c r="N63">
        <f t="shared" si="3"/>
        <v>3.2635000000000001</v>
      </c>
    </row>
    <row r="64" spans="1:14" x14ac:dyDescent="0.2">
      <c r="A64">
        <f t="shared" si="9"/>
        <v>1489</v>
      </c>
      <c r="B64">
        <v>3.2635000000000001</v>
      </c>
      <c r="C64">
        <v>24</v>
      </c>
      <c r="D64">
        <v>63</v>
      </c>
      <c r="E64">
        <f t="shared" si="0"/>
        <v>3.0724999999999998</v>
      </c>
      <c r="F64">
        <f t="shared" si="1"/>
        <v>1</v>
      </c>
      <c r="K64">
        <v>64</v>
      </c>
      <c r="L64">
        <v>3.3660000000000001</v>
      </c>
      <c r="M64">
        <v>6.4260000000000002</v>
      </c>
      <c r="N64">
        <f t="shared" si="3"/>
        <v>2.8337500000000002</v>
      </c>
    </row>
    <row r="65" spans="1:14" x14ac:dyDescent="0.2">
      <c r="A65">
        <f t="shared" si="9"/>
        <v>1513</v>
      </c>
      <c r="B65" s="3">
        <v>2.8337500000000002</v>
      </c>
      <c r="C65">
        <v>24</v>
      </c>
      <c r="D65">
        <v>64</v>
      </c>
      <c r="E65">
        <f t="shared" si="0"/>
        <v>3.0724999999999998</v>
      </c>
      <c r="F65">
        <f t="shared" si="1"/>
        <v>1</v>
      </c>
      <c r="K65">
        <v>65</v>
      </c>
      <c r="L65">
        <v>2.2029999999999998</v>
      </c>
      <c r="M65">
        <v>4.9089999999999998</v>
      </c>
      <c r="N65">
        <f t="shared" si="3"/>
        <v>2.5554999999999999</v>
      </c>
    </row>
    <row r="66" spans="1:14" x14ac:dyDescent="0.2">
      <c r="A66">
        <f t="shared" si="9"/>
        <v>1537</v>
      </c>
      <c r="B66" s="3">
        <v>2.5554999999999999</v>
      </c>
      <c r="C66">
        <v>24</v>
      </c>
      <c r="D66">
        <v>65</v>
      </c>
      <c r="E66">
        <f t="shared" si="0"/>
        <v>3.0724999999999998</v>
      </c>
      <c r="F66">
        <f t="shared" si="1"/>
        <v>1</v>
      </c>
      <c r="K66">
        <v>66</v>
      </c>
      <c r="L66">
        <v>6.1159999999999997</v>
      </c>
      <c r="M66">
        <v>5.3129999999999997</v>
      </c>
      <c r="N66">
        <f t="shared" si="3"/>
        <v>2.6157500000000002</v>
      </c>
    </row>
    <row r="67" spans="1:14" x14ac:dyDescent="0.2">
      <c r="A67">
        <f t="shared" si="9"/>
        <v>1561</v>
      </c>
      <c r="B67" s="3">
        <v>2.6157500000000002</v>
      </c>
      <c r="C67">
        <v>24</v>
      </c>
      <c r="D67">
        <v>66</v>
      </c>
      <c r="E67">
        <f t="shared" ref="E67:E130" si="31">VLOOKUP(D67,$A$2:$B$136,2)</f>
        <v>3.0724999999999998</v>
      </c>
      <c r="F67">
        <f t="shared" ref="F67:F130" si="32">INT(((ROW(F66)-1)/77)+1)</f>
        <v>1</v>
      </c>
      <c r="K67">
        <v>67</v>
      </c>
      <c r="L67">
        <v>8.4269999999999996</v>
      </c>
      <c r="M67">
        <v>5.15</v>
      </c>
      <c r="N67">
        <f t="shared" ref="N67:N76" si="33">((0.5*M67)+(0.5*M68))/2</f>
        <v>2.609</v>
      </c>
    </row>
    <row r="68" spans="1:14" x14ac:dyDescent="0.2">
      <c r="A68">
        <f t="shared" si="9"/>
        <v>1585</v>
      </c>
      <c r="B68" s="3">
        <v>2.609</v>
      </c>
      <c r="C68">
        <v>24</v>
      </c>
      <c r="D68">
        <v>67</v>
      </c>
      <c r="E68">
        <f t="shared" si="31"/>
        <v>3.0724999999999998</v>
      </c>
      <c r="F68">
        <f t="shared" si="32"/>
        <v>1</v>
      </c>
      <c r="K68">
        <v>68</v>
      </c>
      <c r="L68">
        <v>2.0449999999999999</v>
      </c>
      <c r="M68">
        <v>5.2859999999999996</v>
      </c>
      <c r="N68">
        <f t="shared" si="33"/>
        <v>2.548</v>
      </c>
    </row>
    <row r="69" spans="1:14" x14ac:dyDescent="0.2">
      <c r="A69">
        <f t="shared" ref="A69:A132" si="34">A68+C68</f>
        <v>1609</v>
      </c>
      <c r="B69" s="3">
        <v>2.548</v>
      </c>
      <c r="C69">
        <v>24</v>
      </c>
      <c r="D69">
        <v>68</v>
      </c>
      <c r="E69">
        <f t="shared" si="31"/>
        <v>3.0724999999999998</v>
      </c>
      <c r="F69">
        <f t="shared" si="32"/>
        <v>1</v>
      </c>
      <c r="K69">
        <v>69</v>
      </c>
      <c r="L69">
        <v>0</v>
      </c>
      <c r="M69">
        <v>4.9059999999999997</v>
      </c>
      <c r="N69">
        <f t="shared" si="33"/>
        <v>2.3584999999999998</v>
      </c>
    </row>
    <row r="70" spans="1:14" x14ac:dyDescent="0.2">
      <c r="A70">
        <f t="shared" si="34"/>
        <v>1633</v>
      </c>
      <c r="B70" s="3">
        <v>2.3584999999999998</v>
      </c>
      <c r="C70">
        <v>24</v>
      </c>
      <c r="D70">
        <v>69</v>
      </c>
      <c r="E70">
        <f t="shared" si="31"/>
        <v>3.0724999999999998</v>
      </c>
      <c r="F70">
        <f t="shared" si="32"/>
        <v>1</v>
      </c>
      <c r="K70">
        <v>70</v>
      </c>
      <c r="L70">
        <v>0</v>
      </c>
      <c r="M70">
        <v>4.5279999999999996</v>
      </c>
      <c r="N70">
        <f t="shared" si="33"/>
        <v>2.18675</v>
      </c>
    </row>
    <row r="71" spans="1:14" x14ac:dyDescent="0.2">
      <c r="A71">
        <f t="shared" si="34"/>
        <v>1657</v>
      </c>
      <c r="B71" s="3">
        <v>2.18675</v>
      </c>
      <c r="C71">
        <v>24</v>
      </c>
      <c r="D71">
        <v>70</v>
      </c>
      <c r="E71">
        <f t="shared" si="31"/>
        <v>3.0724999999999998</v>
      </c>
      <c r="F71">
        <f t="shared" si="32"/>
        <v>1</v>
      </c>
      <c r="K71">
        <v>71</v>
      </c>
      <c r="L71">
        <v>10.305</v>
      </c>
      <c r="M71">
        <v>4.2190000000000003</v>
      </c>
      <c r="N71">
        <f t="shared" si="33"/>
        <v>2.0935000000000001</v>
      </c>
    </row>
    <row r="72" spans="1:14" x14ac:dyDescent="0.2">
      <c r="A72">
        <f t="shared" si="34"/>
        <v>1681</v>
      </c>
      <c r="B72" s="3">
        <v>2.0935000000000001</v>
      </c>
      <c r="C72">
        <v>24</v>
      </c>
      <c r="D72">
        <v>71</v>
      </c>
      <c r="E72">
        <f t="shared" si="31"/>
        <v>3.0724999999999998</v>
      </c>
      <c r="F72">
        <f t="shared" si="32"/>
        <v>1</v>
      </c>
      <c r="K72">
        <v>72</v>
      </c>
      <c r="L72">
        <v>2.6030000000000002</v>
      </c>
      <c r="M72">
        <v>4.1550000000000002</v>
      </c>
      <c r="N72">
        <f t="shared" si="33"/>
        <v>1.8407500000000001</v>
      </c>
    </row>
    <row r="73" spans="1:14" x14ac:dyDescent="0.2">
      <c r="A73">
        <f t="shared" si="34"/>
        <v>1705</v>
      </c>
      <c r="B73" s="3">
        <v>1.8407500000000001</v>
      </c>
      <c r="C73">
        <v>24</v>
      </c>
      <c r="D73">
        <v>72</v>
      </c>
      <c r="E73">
        <f t="shared" si="31"/>
        <v>3.0724999999999998</v>
      </c>
      <c r="F73">
        <f t="shared" si="32"/>
        <v>1</v>
      </c>
      <c r="K73">
        <v>73</v>
      </c>
      <c r="L73">
        <v>0</v>
      </c>
      <c r="M73">
        <v>3.2080000000000002</v>
      </c>
      <c r="N73">
        <f t="shared" si="33"/>
        <v>1.7092499999999999</v>
      </c>
    </row>
    <row r="74" spans="1:14" x14ac:dyDescent="0.2">
      <c r="A74">
        <f t="shared" si="34"/>
        <v>1729</v>
      </c>
      <c r="B74" s="3">
        <v>1.7092499999999999</v>
      </c>
      <c r="C74">
        <v>24</v>
      </c>
      <c r="D74">
        <v>73</v>
      </c>
      <c r="E74">
        <f t="shared" si="31"/>
        <v>2.9314999999999998</v>
      </c>
      <c r="F74">
        <f t="shared" si="32"/>
        <v>1</v>
      </c>
      <c r="K74">
        <v>74</v>
      </c>
      <c r="L74">
        <v>8.9730000000000008</v>
      </c>
      <c r="M74">
        <v>3.629</v>
      </c>
      <c r="N74">
        <f t="shared" si="33"/>
        <v>1.6635</v>
      </c>
    </row>
    <row r="75" spans="1:14" x14ac:dyDescent="0.2">
      <c r="A75">
        <f t="shared" si="34"/>
        <v>1753</v>
      </c>
      <c r="B75" s="3">
        <v>1.6635</v>
      </c>
      <c r="C75">
        <v>24</v>
      </c>
      <c r="D75">
        <v>74</v>
      </c>
      <c r="E75">
        <f t="shared" si="31"/>
        <v>2.9314999999999998</v>
      </c>
      <c r="F75">
        <f t="shared" si="32"/>
        <v>1</v>
      </c>
      <c r="K75">
        <v>75</v>
      </c>
      <c r="L75">
        <v>3.5760000000000001</v>
      </c>
      <c r="M75">
        <v>3.0249999999999999</v>
      </c>
      <c r="N75">
        <f t="shared" si="33"/>
        <v>1.5705</v>
      </c>
    </row>
    <row r="76" spans="1:14" x14ac:dyDescent="0.2">
      <c r="A76">
        <f t="shared" si="34"/>
        <v>1777</v>
      </c>
      <c r="B76" s="3">
        <v>1.5705</v>
      </c>
      <c r="C76">
        <v>24</v>
      </c>
      <c r="D76">
        <v>75</v>
      </c>
      <c r="E76">
        <f t="shared" si="31"/>
        <v>2.9314999999999998</v>
      </c>
      <c r="F76">
        <f t="shared" si="32"/>
        <v>1</v>
      </c>
      <c r="K76">
        <v>76</v>
      </c>
      <c r="L76">
        <v>10.007999999999999</v>
      </c>
      <c r="M76">
        <v>3.2570000000000001</v>
      </c>
      <c r="N76">
        <f t="shared" si="33"/>
        <v>1.75875</v>
      </c>
    </row>
    <row r="77" spans="1:14" x14ac:dyDescent="0.2">
      <c r="A77">
        <f t="shared" si="34"/>
        <v>1801</v>
      </c>
      <c r="B77" s="3">
        <v>1.75875</v>
      </c>
      <c r="C77">
        <v>24</v>
      </c>
      <c r="D77">
        <v>76</v>
      </c>
      <c r="E77">
        <f t="shared" si="31"/>
        <v>2.9314999999999998</v>
      </c>
      <c r="F77">
        <f t="shared" si="32"/>
        <v>1</v>
      </c>
      <c r="K77">
        <v>77</v>
      </c>
      <c r="L77">
        <v>2.8620000000000001</v>
      </c>
      <c r="M77">
        <v>3.778</v>
      </c>
      <c r="N77">
        <f>((0.5*M77)+M78)/2</f>
        <v>2.0804999999999998</v>
      </c>
    </row>
    <row r="78" spans="1:14" x14ac:dyDescent="0.2">
      <c r="A78">
        <f t="shared" si="34"/>
        <v>1825</v>
      </c>
      <c r="B78" s="3">
        <v>2.0804999999999998</v>
      </c>
      <c r="C78">
        <v>24</v>
      </c>
      <c r="D78">
        <v>77</v>
      </c>
      <c r="E78">
        <f t="shared" si="31"/>
        <v>2.9314999999999998</v>
      </c>
      <c r="F78">
        <f t="shared" si="32"/>
        <v>1</v>
      </c>
      <c r="K78">
        <v>78</v>
      </c>
      <c r="L78">
        <v>4.7640000000000002</v>
      </c>
      <c r="M78">
        <v>2.2719999999999998</v>
      </c>
    </row>
    <row r="79" spans="1:14" x14ac:dyDescent="0.2">
      <c r="A79">
        <f t="shared" si="34"/>
        <v>1849</v>
      </c>
      <c r="B79" s="3"/>
      <c r="C79">
        <v>24</v>
      </c>
      <c r="D79">
        <v>78</v>
      </c>
      <c r="E79">
        <f t="shared" si="31"/>
        <v>2.9314999999999998</v>
      </c>
      <c r="F79">
        <f t="shared" si="32"/>
        <v>2</v>
      </c>
    </row>
    <row r="80" spans="1:14" x14ac:dyDescent="0.2">
      <c r="A80">
        <f t="shared" si="34"/>
        <v>1873</v>
      </c>
      <c r="B80" s="3"/>
      <c r="C80">
        <v>24</v>
      </c>
      <c r="D80">
        <v>79</v>
      </c>
      <c r="E80">
        <f t="shared" si="31"/>
        <v>2.9314999999999998</v>
      </c>
      <c r="F80">
        <f t="shared" si="32"/>
        <v>2</v>
      </c>
    </row>
    <row r="81" spans="1:6" x14ac:dyDescent="0.2">
      <c r="A81">
        <f t="shared" si="34"/>
        <v>1897</v>
      </c>
      <c r="B81" s="3"/>
      <c r="C81">
        <v>24</v>
      </c>
      <c r="D81">
        <v>80</v>
      </c>
      <c r="E81">
        <f t="shared" si="31"/>
        <v>2.9314999999999998</v>
      </c>
      <c r="F81">
        <f t="shared" si="32"/>
        <v>2</v>
      </c>
    </row>
    <row r="82" spans="1:6" x14ac:dyDescent="0.2">
      <c r="A82">
        <f t="shared" si="34"/>
        <v>1921</v>
      </c>
      <c r="B82" s="3"/>
      <c r="C82">
        <v>24</v>
      </c>
      <c r="D82">
        <v>81</v>
      </c>
      <c r="E82">
        <f t="shared" si="31"/>
        <v>2.9314999999999998</v>
      </c>
      <c r="F82">
        <f t="shared" si="32"/>
        <v>2</v>
      </c>
    </row>
    <row r="83" spans="1:6" x14ac:dyDescent="0.2">
      <c r="A83">
        <f t="shared" si="34"/>
        <v>1945</v>
      </c>
      <c r="B83" s="3"/>
      <c r="C83">
        <v>24</v>
      </c>
      <c r="D83">
        <v>82</v>
      </c>
      <c r="E83">
        <f t="shared" si="31"/>
        <v>2.9314999999999998</v>
      </c>
      <c r="F83">
        <f t="shared" si="32"/>
        <v>2</v>
      </c>
    </row>
    <row r="84" spans="1:6" x14ac:dyDescent="0.2">
      <c r="A84">
        <f t="shared" si="34"/>
        <v>1969</v>
      </c>
      <c r="B84" s="3"/>
      <c r="C84">
        <v>24</v>
      </c>
      <c r="D84">
        <v>83</v>
      </c>
      <c r="E84">
        <f t="shared" si="31"/>
        <v>2.9314999999999998</v>
      </c>
      <c r="F84">
        <f t="shared" si="32"/>
        <v>2</v>
      </c>
    </row>
    <row r="85" spans="1:6" x14ac:dyDescent="0.2">
      <c r="A85">
        <f t="shared" si="34"/>
        <v>1993</v>
      </c>
      <c r="B85" s="3"/>
      <c r="C85">
        <v>24</v>
      </c>
      <c r="D85">
        <v>84</v>
      </c>
      <c r="E85">
        <f t="shared" si="31"/>
        <v>2.9314999999999998</v>
      </c>
      <c r="F85">
        <f t="shared" si="32"/>
        <v>2</v>
      </c>
    </row>
    <row r="86" spans="1:6" x14ac:dyDescent="0.2">
      <c r="A86">
        <f>A85+C85</f>
        <v>2017</v>
      </c>
      <c r="B86" s="3"/>
      <c r="C86">
        <v>24</v>
      </c>
      <c r="D86">
        <v>85</v>
      </c>
      <c r="E86">
        <f t="shared" si="31"/>
        <v>2.9314999999999998</v>
      </c>
      <c r="F86">
        <f t="shared" si="32"/>
        <v>2</v>
      </c>
    </row>
    <row r="87" spans="1:6" x14ac:dyDescent="0.2">
      <c r="A87">
        <f t="shared" si="34"/>
        <v>2041</v>
      </c>
      <c r="B87" s="3"/>
      <c r="C87">
        <v>24</v>
      </c>
      <c r="D87">
        <v>86</v>
      </c>
      <c r="E87">
        <f t="shared" si="31"/>
        <v>2.9314999999999998</v>
      </c>
      <c r="F87">
        <f t="shared" si="32"/>
        <v>2</v>
      </c>
    </row>
    <row r="88" spans="1:6" x14ac:dyDescent="0.2">
      <c r="A88">
        <f t="shared" si="34"/>
        <v>2065</v>
      </c>
      <c r="B88" s="3"/>
      <c r="C88">
        <v>24</v>
      </c>
      <c r="D88">
        <v>87</v>
      </c>
      <c r="E88">
        <f t="shared" si="31"/>
        <v>2.9314999999999998</v>
      </c>
      <c r="F88">
        <f t="shared" si="32"/>
        <v>2</v>
      </c>
    </row>
    <row r="89" spans="1:6" x14ac:dyDescent="0.2">
      <c r="A89">
        <f t="shared" si="34"/>
        <v>2089</v>
      </c>
      <c r="B89" s="3"/>
      <c r="C89">
        <v>24</v>
      </c>
      <c r="D89">
        <v>88</v>
      </c>
      <c r="E89">
        <f t="shared" si="31"/>
        <v>2.9314999999999998</v>
      </c>
      <c r="F89">
        <f t="shared" si="32"/>
        <v>2</v>
      </c>
    </row>
    <row r="90" spans="1:6" x14ac:dyDescent="0.2">
      <c r="A90">
        <f t="shared" si="34"/>
        <v>2113</v>
      </c>
      <c r="B90" s="3"/>
      <c r="C90">
        <v>24</v>
      </c>
      <c r="D90">
        <v>89</v>
      </c>
      <c r="E90">
        <f t="shared" si="31"/>
        <v>2.9314999999999998</v>
      </c>
      <c r="F90">
        <f t="shared" si="32"/>
        <v>2</v>
      </c>
    </row>
    <row r="91" spans="1:6" x14ac:dyDescent="0.2">
      <c r="A91">
        <f t="shared" si="34"/>
        <v>2137</v>
      </c>
      <c r="B91" s="3"/>
      <c r="C91">
        <v>24</v>
      </c>
      <c r="D91">
        <v>90</v>
      </c>
      <c r="E91">
        <f t="shared" si="31"/>
        <v>2.9314999999999998</v>
      </c>
      <c r="F91">
        <f t="shared" si="32"/>
        <v>2</v>
      </c>
    </row>
    <row r="92" spans="1:6" x14ac:dyDescent="0.2">
      <c r="A92">
        <f t="shared" si="34"/>
        <v>2161</v>
      </c>
      <c r="B92" s="3"/>
      <c r="C92">
        <v>24</v>
      </c>
      <c r="D92">
        <v>91</v>
      </c>
      <c r="E92">
        <f t="shared" si="31"/>
        <v>2.9314999999999998</v>
      </c>
      <c r="F92">
        <f t="shared" si="32"/>
        <v>2</v>
      </c>
    </row>
    <row r="93" spans="1:6" x14ac:dyDescent="0.2">
      <c r="A93">
        <f t="shared" si="34"/>
        <v>2185</v>
      </c>
      <c r="B93" s="3"/>
      <c r="C93">
        <v>24</v>
      </c>
      <c r="D93">
        <v>92</v>
      </c>
      <c r="E93">
        <f t="shared" si="31"/>
        <v>2.9314999999999998</v>
      </c>
      <c r="F93">
        <f t="shared" si="32"/>
        <v>2</v>
      </c>
    </row>
    <row r="94" spans="1:6" x14ac:dyDescent="0.2">
      <c r="A94">
        <f t="shared" si="34"/>
        <v>2209</v>
      </c>
      <c r="B94" s="3"/>
      <c r="C94">
        <v>24</v>
      </c>
      <c r="D94">
        <v>93</v>
      </c>
      <c r="E94">
        <f t="shared" si="31"/>
        <v>2.9314999999999998</v>
      </c>
      <c r="F94">
        <f t="shared" si="32"/>
        <v>2</v>
      </c>
    </row>
    <row r="95" spans="1:6" x14ac:dyDescent="0.2">
      <c r="A95">
        <f t="shared" si="34"/>
        <v>2233</v>
      </c>
      <c r="B95" s="3"/>
      <c r="C95">
        <v>24</v>
      </c>
      <c r="D95">
        <v>94</v>
      </c>
      <c r="E95">
        <f t="shared" si="31"/>
        <v>2.9314999999999998</v>
      </c>
      <c r="F95">
        <f t="shared" si="32"/>
        <v>2</v>
      </c>
    </row>
    <row r="96" spans="1:6" x14ac:dyDescent="0.2">
      <c r="A96">
        <f t="shared" si="34"/>
        <v>2257</v>
      </c>
      <c r="B96" s="3"/>
      <c r="C96">
        <v>24</v>
      </c>
      <c r="D96">
        <v>95</v>
      </c>
      <c r="E96">
        <f t="shared" si="31"/>
        <v>2.9314999999999998</v>
      </c>
      <c r="F96">
        <f t="shared" si="32"/>
        <v>2</v>
      </c>
    </row>
    <row r="97" spans="1:6" x14ac:dyDescent="0.2">
      <c r="A97">
        <f t="shared" si="34"/>
        <v>2281</v>
      </c>
      <c r="B97" s="3"/>
      <c r="C97">
        <v>24</v>
      </c>
      <c r="D97">
        <v>96</v>
      </c>
      <c r="E97">
        <f t="shared" si="31"/>
        <v>2.9314999999999998</v>
      </c>
      <c r="F97">
        <f t="shared" si="32"/>
        <v>2</v>
      </c>
    </row>
    <row r="98" spans="1:6" x14ac:dyDescent="0.2">
      <c r="A98">
        <f t="shared" si="34"/>
        <v>2305</v>
      </c>
      <c r="B98" s="3"/>
      <c r="C98">
        <v>24</v>
      </c>
      <c r="D98">
        <v>97</v>
      </c>
      <c r="E98">
        <f t="shared" si="31"/>
        <v>3.73475</v>
      </c>
      <c r="F98">
        <f t="shared" si="32"/>
        <v>2</v>
      </c>
    </row>
    <row r="99" spans="1:6" x14ac:dyDescent="0.2">
      <c r="A99">
        <f t="shared" si="34"/>
        <v>2329</v>
      </c>
      <c r="B99" s="3"/>
      <c r="C99">
        <v>24</v>
      </c>
      <c r="D99">
        <v>98</v>
      </c>
      <c r="E99">
        <f t="shared" si="31"/>
        <v>3.73475</v>
      </c>
      <c r="F99">
        <f t="shared" si="32"/>
        <v>2</v>
      </c>
    </row>
    <row r="100" spans="1:6" x14ac:dyDescent="0.2">
      <c r="A100">
        <f t="shared" si="34"/>
        <v>2353</v>
      </c>
      <c r="B100" s="3"/>
      <c r="C100">
        <v>24</v>
      </c>
      <c r="D100">
        <v>99</v>
      </c>
      <c r="E100">
        <f t="shared" si="31"/>
        <v>3.73475</v>
      </c>
      <c r="F100">
        <f t="shared" si="32"/>
        <v>2</v>
      </c>
    </row>
    <row r="101" spans="1:6" x14ac:dyDescent="0.2">
      <c r="A101">
        <f t="shared" si="34"/>
        <v>2377</v>
      </c>
      <c r="B101" s="3"/>
      <c r="C101">
        <v>24</v>
      </c>
      <c r="D101">
        <v>100</v>
      </c>
      <c r="E101">
        <f t="shared" si="31"/>
        <v>3.73475</v>
      </c>
      <c r="F101">
        <f t="shared" si="32"/>
        <v>2</v>
      </c>
    </row>
    <row r="102" spans="1:6" x14ac:dyDescent="0.2">
      <c r="A102">
        <f t="shared" si="34"/>
        <v>2401</v>
      </c>
      <c r="B102" s="3"/>
      <c r="C102">
        <v>24</v>
      </c>
      <c r="D102">
        <v>101</v>
      </c>
      <c r="E102">
        <f t="shared" si="31"/>
        <v>3.73475</v>
      </c>
      <c r="F102">
        <f t="shared" si="32"/>
        <v>2</v>
      </c>
    </row>
    <row r="103" spans="1:6" x14ac:dyDescent="0.2">
      <c r="A103">
        <f t="shared" si="34"/>
        <v>2425</v>
      </c>
      <c r="B103" s="3"/>
      <c r="C103">
        <v>24</v>
      </c>
      <c r="D103">
        <v>102</v>
      </c>
      <c r="E103">
        <f t="shared" si="31"/>
        <v>3.73475</v>
      </c>
      <c r="F103">
        <f t="shared" si="32"/>
        <v>2</v>
      </c>
    </row>
    <row r="104" spans="1:6" x14ac:dyDescent="0.2">
      <c r="A104">
        <f t="shared" si="34"/>
        <v>2449</v>
      </c>
      <c r="B104" s="3"/>
      <c r="C104">
        <v>24</v>
      </c>
      <c r="D104">
        <v>103</v>
      </c>
      <c r="E104">
        <f t="shared" si="31"/>
        <v>3.73475</v>
      </c>
      <c r="F104">
        <f t="shared" si="32"/>
        <v>2</v>
      </c>
    </row>
    <row r="105" spans="1:6" x14ac:dyDescent="0.2">
      <c r="A105">
        <f t="shared" si="34"/>
        <v>2473</v>
      </c>
      <c r="B105" s="3"/>
      <c r="C105">
        <v>24</v>
      </c>
      <c r="D105">
        <v>104</v>
      </c>
      <c r="E105">
        <f t="shared" si="31"/>
        <v>3.73475</v>
      </c>
      <c r="F105">
        <f t="shared" si="32"/>
        <v>2</v>
      </c>
    </row>
    <row r="106" spans="1:6" x14ac:dyDescent="0.2">
      <c r="A106">
        <f t="shared" si="34"/>
        <v>2497</v>
      </c>
      <c r="B106" s="3"/>
      <c r="C106">
        <v>24</v>
      </c>
      <c r="D106">
        <v>105</v>
      </c>
      <c r="E106">
        <f t="shared" si="31"/>
        <v>3.73475</v>
      </c>
      <c r="F106">
        <f t="shared" si="32"/>
        <v>2</v>
      </c>
    </row>
    <row r="107" spans="1:6" x14ac:dyDescent="0.2">
      <c r="A107">
        <f t="shared" si="34"/>
        <v>2521</v>
      </c>
      <c r="B107" s="6"/>
      <c r="C107">
        <v>58</v>
      </c>
      <c r="D107">
        <v>106</v>
      </c>
      <c r="E107">
        <f t="shared" si="31"/>
        <v>3.73475</v>
      </c>
      <c r="F107">
        <f t="shared" si="32"/>
        <v>2</v>
      </c>
    </row>
    <row r="108" spans="1:6" x14ac:dyDescent="0.2">
      <c r="A108">
        <f t="shared" si="34"/>
        <v>2579</v>
      </c>
      <c r="C108">
        <v>58</v>
      </c>
      <c r="D108">
        <v>107</v>
      </c>
      <c r="E108">
        <f t="shared" si="31"/>
        <v>3.73475</v>
      </c>
      <c r="F108">
        <f t="shared" si="32"/>
        <v>2</v>
      </c>
    </row>
    <row r="109" spans="1:6" x14ac:dyDescent="0.2">
      <c r="A109">
        <f t="shared" si="34"/>
        <v>2637</v>
      </c>
      <c r="C109">
        <v>58</v>
      </c>
      <c r="D109">
        <v>108</v>
      </c>
      <c r="E109">
        <f t="shared" si="31"/>
        <v>3.73475</v>
      </c>
      <c r="F109">
        <f t="shared" si="32"/>
        <v>2</v>
      </c>
    </row>
    <row r="110" spans="1:6" x14ac:dyDescent="0.2">
      <c r="A110">
        <f t="shared" si="34"/>
        <v>2695</v>
      </c>
      <c r="C110">
        <v>58</v>
      </c>
      <c r="D110">
        <v>109</v>
      </c>
      <c r="E110">
        <f t="shared" si="31"/>
        <v>3.73475</v>
      </c>
      <c r="F110">
        <f t="shared" si="32"/>
        <v>2</v>
      </c>
    </row>
    <row r="111" spans="1:6" x14ac:dyDescent="0.2">
      <c r="A111">
        <f t="shared" si="34"/>
        <v>2753</v>
      </c>
      <c r="C111">
        <v>58</v>
      </c>
      <c r="D111">
        <v>110</v>
      </c>
      <c r="E111">
        <f t="shared" si="31"/>
        <v>3.73475</v>
      </c>
      <c r="F111">
        <f t="shared" si="32"/>
        <v>2</v>
      </c>
    </row>
    <row r="112" spans="1:6" x14ac:dyDescent="0.2">
      <c r="A112">
        <f t="shared" si="34"/>
        <v>2811</v>
      </c>
      <c r="C112">
        <v>58</v>
      </c>
      <c r="D112">
        <v>111</v>
      </c>
      <c r="E112">
        <f t="shared" si="31"/>
        <v>3.73475</v>
      </c>
      <c r="F112">
        <f t="shared" si="32"/>
        <v>2</v>
      </c>
    </row>
    <row r="113" spans="1:6" x14ac:dyDescent="0.2">
      <c r="A113">
        <f t="shared" si="34"/>
        <v>2869</v>
      </c>
      <c r="C113">
        <v>58</v>
      </c>
      <c r="D113">
        <v>112</v>
      </c>
      <c r="E113">
        <f t="shared" si="31"/>
        <v>3.73475</v>
      </c>
      <c r="F113">
        <f t="shared" si="32"/>
        <v>2</v>
      </c>
    </row>
    <row r="114" spans="1:6" x14ac:dyDescent="0.2">
      <c r="A114">
        <f t="shared" si="34"/>
        <v>2927</v>
      </c>
      <c r="C114">
        <v>58</v>
      </c>
      <c r="D114">
        <v>113</v>
      </c>
      <c r="E114">
        <f t="shared" si="31"/>
        <v>3.73475</v>
      </c>
      <c r="F114">
        <f t="shared" si="32"/>
        <v>2</v>
      </c>
    </row>
    <row r="115" spans="1:6" x14ac:dyDescent="0.2">
      <c r="A115">
        <f t="shared" si="34"/>
        <v>2985</v>
      </c>
      <c r="C115">
        <v>58</v>
      </c>
      <c r="D115">
        <v>114</v>
      </c>
      <c r="E115">
        <f t="shared" si="31"/>
        <v>3.73475</v>
      </c>
      <c r="F115">
        <f t="shared" si="32"/>
        <v>2</v>
      </c>
    </row>
    <row r="116" spans="1:6" x14ac:dyDescent="0.2">
      <c r="A116">
        <f t="shared" si="34"/>
        <v>3043</v>
      </c>
      <c r="C116">
        <v>58</v>
      </c>
      <c r="D116">
        <v>115</v>
      </c>
      <c r="E116">
        <f t="shared" si="31"/>
        <v>3.73475</v>
      </c>
      <c r="F116">
        <f t="shared" si="32"/>
        <v>2</v>
      </c>
    </row>
    <row r="117" spans="1:6" x14ac:dyDescent="0.2">
      <c r="A117">
        <f t="shared" si="34"/>
        <v>3101</v>
      </c>
      <c r="C117">
        <v>58</v>
      </c>
      <c r="D117">
        <v>116</v>
      </c>
      <c r="E117">
        <f t="shared" si="31"/>
        <v>3.73475</v>
      </c>
      <c r="F117">
        <f t="shared" si="32"/>
        <v>2</v>
      </c>
    </row>
    <row r="118" spans="1:6" x14ac:dyDescent="0.2">
      <c r="A118">
        <f t="shared" si="34"/>
        <v>3159</v>
      </c>
      <c r="C118">
        <v>58</v>
      </c>
      <c r="D118">
        <v>117</v>
      </c>
      <c r="E118">
        <f t="shared" si="31"/>
        <v>3.73475</v>
      </c>
      <c r="F118">
        <f t="shared" si="32"/>
        <v>2</v>
      </c>
    </row>
    <row r="119" spans="1:6" x14ac:dyDescent="0.2">
      <c r="A119">
        <f t="shared" si="34"/>
        <v>3217</v>
      </c>
      <c r="C119">
        <v>58</v>
      </c>
      <c r="D119">
        <v>118</v>
      </c>
      <c r="E119">
        <f t="shared" si="31"/>
        <v>3.73475</v>
      </c>
      <c r="F119">
        <f t="shared" si="32"/>
        <v>2</v>
      </c>
    </row>
    <row r="120" spans="1:6" x14ac:dyDescent="0.2">
      <c r="A120">
        <f t="shared" si="34"/>
        <v>3275</v>
      </c>
      <c r="C120">
        <v>58</v>
      </c>
      <c r="D120">
        <v>119</v>
      </c>
      <c r="E120">
        <f t="shared" si="31"/>
        <v>3.73475</v>
      </c>
      <c r="F120">
        <f t="shared" si="32"/>
        <v>2</v>
      </c>
    </row>
    <row r="121" spans="1:6" x14ac:dyDescent="0.2">
      <c r="A121">
        <f t="shared" si="34"/>
        <v>3333</v>
      </c>
      <c r="C121">
        <v>58</v>
      </c>
      <c r="D121">
        <v>120</v>
      </c>
      <c r="E121">
        <f t="shared" si="31"/>
        <v>3.73475</v>
      </c>
      <c r="F121">
        <f t="shared" si="32"/>
        <v>2</v>
      </c>
    </row>
    <row r="122" spans="1:6" x14ac:dyDescent="0.2">
      <c r="A122">
        <f t="shared" si="34"/>
        <v>3391</v>
      </c>
      <c r="C122">
        <v>58</v>
      </c>
      <c r="D122">
        <v>121</v>
      </c>
      <c r="E122">
        <f t="shared" si="31"/>
        <v>4.1617499999999996</v>
      </c>
      <c r="F122">
        <f t="shared" si="32"/>
        <v>2</v>
      </c>
    </row>
    <row r="123" spans="1:6" x14ac:dyDescent="0.2">
      <c r="A123">
        <f t="shared" si="34"/>
        <v>3449</v>
      </c>
      <c r="C123">
        <v>58</v>
      </c>
      <c r="D123">
        <v>122</v>
      </c>
      <c r="E123">
        <f t="shared" si="31"/>
        <v>4.1617499999999996</v>
      </c>
      <c r="F123">
        <f t="shared" si="32"/>
        <v>2</v>
      </c>
    </row>
    <row r="124" spans="1:6" x14ac:dyDescent="0.2">
      <c r="A124">
        <f t="shared" si="34"/>
        <v>3507</v>
      </c>
      <c r="C124">
        <v>58</v>
      </c>
      <c r="D124">
        <v>123</v>
      </c>
      <c r="E124">
        <f t="shared" si="31"/>
        <v>4.1617499999999996</v>
      </c>
      <c r="F124">
        <f t="shared" si="32"/>
        <v>2</v>
      </c>
    </row>
    <row r="125" spans="1:6" x14ac:dyDescent="0.2">
      <c r="A125">
        <f t="shared" si="34"/>
        <v>3565</v>
      </c>
      <c r="C125">
        <v>58</v>
      </c>
      <c r="D125">
        <v>124</v>
      </c>
      <c r="E125">
        <f t="shared" si="31"/>
        <v>4.1617499999999996</v>
      </c>
      <c r="F125">
        <f t="shared" si="32"/>
        <v>2</v>
      </c>
    </row>
    <row r="126" spans="1:6" x14ac:dyDescent="0.2">
      <c r="A126">
        <f t="shared" si="34"/>
        <v>3623</v>
      </c>
      <c r="C126">
        <v>58</v>
      </c>
      <c r="D126">
        <v>125</v>
      </c>
      <c r="E126">
        <f t="shared" si="31"/>
        <v>4.1617499999999996</v>
      </c>
      <c r="F126">
        <f t="shared" si="32"/>
        <v>2</v>
      </c>
    </row>
    <row r="127" spans="1:6" x14ac:dyDescent="0.2">
      <c r="A127">
        <f t="shared" si="34"/>
        <v>3681</v>
      </c>
      <c r="C127">
        <v>58</v>
      </c>
      <c r="D127">
        <v>126</v>
      </c>
      <c r="E127">
        <f t="shared" si="31"/>
        <v>4.1617499999999996</v>
      </c>
      <c r="F127">
        <f t="shared" si="32"/>
        <v>2</v>
      </c>
    </row>
    <row r="128" spans="1:6" x14ac:dyDescent="0.2">
      <c r="A128">
        <f t="shared" si="34"/>
        <v>3739</v>
      </c>
      <c r="C128">
        <v>58</v>
      </c>
      <c r="D128">
        <v>127</v>
      </c>
      <c r="E128">
        <f t="shared" si="31"/>
        <v>4.1617499999999996</v>
      </c>
      <c r="F128">
        <f t="shared" si="32"/>
        <v>2</v>
      </c>
    </row>
    <row r="129" spans="1:6" x14ac:dyDescent="0.2">
      <c r="A129">
        <f t="shared" si="34"/>
        <v>3797</v>
      </c>
      <c r="C129">
        <v>58</v>
      </c>
      <c r="D129">
        <v>128</v>
      </c>
      <c r="E129">
        <f t="shared" si="31"/>
        <v>4.1617499999999996</v>
      </c>
      <c r="F129">
        <f t="shared" si="32"/>
        <v>2</v>
      </c>
    </row>
    <row r="130" spans="1:6" x14ac:dyDescent="0.2">
      <c r="A130">
        <f t="shared" si="34"/>
        <v>3855</v>
      </c>
      <c r="C130">
        <v>58</v>
      </c>
      <c r="D130">
        <v>129</v>
      </c>
      <c r="E130">
        <f t="shared" si="31"/>
        <v>4.1617499999999996</v>
      </c>
      <c r="F130">
        <f t="shared" si="32"/>
        <v>2</v>
      </c>
    </row>
    <row r="131" spans="1:6" x14ac:dyDescent="0.2">
      <c r="A131">
        <f t="shared" si="34"/>
        <v>3913</v>
      </c>
      <c r="C131">
        <v>58</v>
      </c>
      <c r="D131">
        <v>130</v>
      </c>
      <c r="E131">
        <f t="shared" ref="E131:E194" si="35">VLOOKUP(D131,$A$2:$B$136,2)</f>
        <v>4.1617499999999996</v>
      </c>
      <c r="F131">
        <f t="shared" ref="F131:F194" si="36">INT(((ROW(F130)-1)/77)+1)</f>
        <v>2</v>
      </c>
    </row>
    <row r="132" spans="1:6" x14ac:dyDescent="0.2">
      <c r="A132">
        <f t="shared" si="34"/>
        <v>3971</v>
      </c>
      <c r="C132">
        <v>58</v>
      </c>
      <c r="D132">
        <v>131</v>
      </c>
      <c r="E132">
        <f t="shared" si="35"/>
        <v>4.1617499999999996</v>
      </c>
      <c r="F132">
        <f t="shared" si="36"/>
        <v>2</v>
      </c>
    </row>
    <row r="133" spans="1:6" x14ac:dyDescent="0.2">
      <c r="A133">
        <f t="shared" ref="A133" si="37">A132+C132</f>
        <v>4029</v>
      </c>
      <c r="C133">
        <v>58</v>
      </c>
      <c r="D133">
        <v>132</v>
      </c>
      <c r="E133">
        <f t="shared" si="35"/>
        <v>4.1617499999999996</v>
      </c>
      <c r="F133">
        <f t="shared" si="36"/>
        <v>2</v>
      </c>
    </row>
    <row r="134" spans="1:6" x14ac:dyDescent="0.2">
      <c r="D134">
        <v>133</v>
      </c>
      <c r="E134">
        <f t="shared" si="35"/>
        <v>4.1617499999999996</v>
      </c>
      <c r="F134">
        <f t="shared" si="36"/>
        <v>2</v>
      </c>
    </row>
    <row r="135" spans="1:6" x14ac:dyDescent="0.2">
      <c r="D135">
        <v>134</v>
      </c>
      <c r="E135">
        <f t="shared" si="35"/>
        <v>4.1617499999999996</v>
      </c>
      <c r="F135">
        <f t="shared" si="36"/>
        <v>2</v>
      </c>
    </row>
    <row r="136" spans="1:6" x14ac:dyDescent="0.2">
      <c r="D136">
        <v>135</v>
      </c>
      <c r="E136">
        <f t="shared" si="35"/>
        <v>4.1617499999999996</v>
      </c>
      <c r="F136">
        <f t="shared" si="36"/>
        <v>2</v>
      </c>
    </row>
    <row r="137" spans="1:6" x14ac:dyDescent="0.2">
      <c r="D137">
        <v>136</v>
      </c>
      <c r="E137">
        <f t="shared" si="35"/>
        <v>4.1617499999999996</v>
      </c>
      <c r="F137">
        <f t="shared" si="36"/>
        <v>2</v>
      </c>
    </row>
    <row r="138" spans="1:6" x14ac:dyDescent="0.2">
      <c r="D138">
        <v>137</v>
      </c>
      <c r="E138">
        <f t="shared" si="35"/>
        <v>4.1617499999999996</v>
      </c>
      <c r="F138">
        <f t="shared" si="36"/>
        <v>2</v>
      </c>
    </row>
    <row r="139" spans="1:6" x14ac:dyDescent="0.2">
      <c r="D139">
        <v>138</v>
      </c>
      <c r="E139">
        <f t="shared" si="35"/>
        <v>4.1617499999999996</v>
      </c>
      <c r="F139">
        <f t="shared" si="36"/>
        <v>2</v>
      </c>
    </row>
    <row r="140" spans="1:6" x14ac:dyDescent="0.2">
      <c r="D140">
        <v>139</v>
      </c>
      <c r="E140">
        <f t="shared" si="35"/>
        <v>4.1617499999999996</v>
      </c>
      <c r="F140">
        <f t="shared" si="36"/>
        <v>2</v>
      </c>
    </row>
    <row r="141" spans="1:6" x14ac:dyDescent="0.2">
      <c r="D141">
        <v>140</v>
      </c>
      <c r="E141">
        <f t="shared" si="35"/>
        <v>4.1617499999999996</v>
      </c>
      <c r="F141">
        <f t="shared" si="36"/>
        <v>2</v>
      </c>
    </row>
    <row r="142" spans="1:6" x14ac:dyDescent="0.2">
      <c r="D142">
        <v>141</v>
      </c>
      <c r="E142">
        <f t="shared" si="35"/>
        <v>4.1617499999999996</v>
      </c>
      <c r="F142">
        <f t="shared" si="36"/>
        <v>2</v>
      </c>
    </row>
    <row r="143" spans="1:6" x14ac:dyDescent="0.2">
      <c r="D143">
        <v>142</v>
      </c>
      <c r="E143">
        <f t="shared" si="35"/>
        <v>4.1617499999999996</v>
      </c>
      <c r="F143">
        <f t="shared" si="36"/>
        <v>2</v>
      </c>
    </row>
    <row r="144" spans="1:6" x14ac:dyDescent="0.2">
      <c r="D144">
        <v>143</v>
      </c>
      <c r="E144">
        <f t="shared" si="35"/>
        <v>4.1617499999999996</v>
      </c>
      <c r="F144">
        <f t="shared" si="36"/>
        <v>2</v>
      </c>
    </row>
    <row r="145" spans="4:6" x14ac:dyDescent="0.2">
      <c r="D145">
        <v>144</v>
      </c>
      <c r="E145">
        <f t="shared" si="35"/>
        <v>4.1617499999999996</v>
      </c>
      <c r="F145">
        <f t="shared" si="36"/>
        <v>2</v>
      </c>
    </row>
    <row r="146" spans="4:6" x14ac:dyDescent="0.2">
      <c r="D146">
        <v>145</v>
      </c>
      <c r="E146">
        <f t="shared" si="35"/>
        <v>4.2584999999999997</v>
      </c>
      <c r="F146">
        <f t="shared" si="36"/>
        <v>2</v>
      </c>
    </row>
    <row r="147" spans="4:6" x14ac:dyDescent="0.2">
      <c r="D147">
        <v>146</v>
      </c>
      <c r="E147">
        <f t="shared" si="35"/>
        <v>4.2584999999999997</v>
      </c>
      <c r="F147">
        <f t="shared" si="36"/>
        <v>2</v>
      </c>
    </row>
    <row r="148" spans="4:6" x14ac:dyDescent="0.2">
      <c r="D148">
        <v>147</v>
      </c>
      <c r="E148">
        <f t="shared" si="35"/>
        <v>4.2584999999999997</v>
      </c>
      <c r="F148">
        <f t="shared" si="36"/>
        <v>2</v>
      </c>
    </row>
    <row r="149" spans="4:6" x14ac:dyDescent="0.2">
      <c r="D149">
        <v>148</v>
      </c>
      <c r="E149">
        <f t="shared" si="35"/>
        <v>4.2584999999999997</v>
      </c>
      <c r="F149">
        <f t="shared" si="36"/>
        <v>2</v>
      </c>
    </row>
    <row r="150" spans="4:6" x14ac:dyDescent="0.2">
      <c r="D150">
        <v>149</v>
      </c>
      <c r="E150">
        <f t="shared" si="35"/>
        <v>4.2584999999999997</v>
      </c>
      <c r="F150">
        <f t="shared" si="36"/>
        <v>2</v>
      </c>
    </row>
    <row r="151" spans="4:6" x14ac:dyDescent="0.2">
      <c r="D151">
        <v>150</v>
      </c>
      <c r="E151">
        <f t="shared" si="35"/>
        <v>4.2584999999999997</v>
      </c>
      <c r="F151">
        <f t="shared" si="36"/>
        <v>2</v>
      </c>
    </row>
    <row r="152" spans="4:6" x14ac:dyDescent="0.2">
      <c r="D152">
        <v>151</v>
      </c>
      <c r="E152">
        <f t="shared" si="35"/>
        <v>4.2584999999999997</v>
      </c>
      <c r="F152">
        <f t="shared" si="36"/>
        <v>2</v>
      </c>
    </row>
    <row r="153" spans="4:6" x14ac:dyDescent="0.2">
      <c r="D153">
        <v>152</v>
      </c>
      <c r="E153">
        <f t="shared" si="35"/>
        <v>4.2584999999999997</v>
      </c>
      <c r="F153">
        <f t="shared" si="36"/>
        <v>2</v>
      </c>
    </row>
    <row r="154" spans="4:6" x14ac:dyDescent="0.2">
      <c r="D154">
        <v>153</v>
      </c>
      <c r="E154">
        <f t="shared" si="35"/>
        <v>4.2584999999999997</v>
      </c>
      <c r="F154">
        <f t="shared" si="36"/>
        <v>2</v>
      </c>
    </row>
    <row r="155" spans="4:6" x14ac:dyDescent="0.2">
      <c r="D155">
        <v>154</v>
      </c>
      <c r="E155">
        <f t="shared" si="35"/>
        <v>4.2584999999999997</v>
      </c>
      <c r="F155">
        <f t="shared" si="36"/>
        <v>2</v>
      </c>
    </row>
    <row r="156" spans="4:6" x14ac:dyDescent="0.2">
      <c r="D156">
        <v>155</v>
      </c>
      <c r="E156">
        <f t="shared" si="35"/>
        <v>4.2584999999999997</v>
      </c>
      <c r="F156">
        <f t="shared" si="36"/>
        <v>3</v>
      </c>
    </row>
    <row r="157" spans="4:6" x14ac:dyDescent="0.2">
      <c r="D157">
        <v>156</v>
      </c>
      <c r="E157">
        <f t="shared" si="35"/>
        <v>4.2584999999999997</v>
      </c>
      <c r="F157">
        <f t="shared" si="36"/>
        <v>3</v>
      </c>
    </row>
    <row r="158" spans="4:6" x14ac:dyDescent="0.2">
      <c r="D158">
        <v>157</v>
      </c>
      <c r="E158">
        <f t="shared" si="35"/>
        <v>4.2584999999999997</v>
      </c>
      <c r="F158">
        <f t="shared" si="36"/>
        <v>3</v>
      </c>
    </row>
    <row r="159" spans="4:6" x14ac:dyDescent="0.2">
      <c r="D159">
        <v>158</v>
      </c>
      <c r="E159">
        <f t="shared" si="35"/>
        <v>4.2584999999999997</v>
      </c>
      <c r="F159">
        <f t="shared" si="36"/>
        <v>3</v>
      </c>
    </row>
    <row r="160" spans="4:6" x14ac:dyDescent="0.2">
      <c r="D160">
        <v>159</v>
      </c>
      <c r="E160">
        <f t="shared" si="35"/>
        <v>4.2584999999999997</v>
      </c>
      <c r="F160">
        <f t="shared" si="36"/>
        <v>3</v>
      </c>
    </row>
    <row r="161" spans="4:6" x14ac:dyDescent="0.2">
      <c r="D161">
        <v>160</v>
      </c>
      <c r="E161">
        <f t="shared" si="35"/>
        <v>4.2584999999999997</v>
      </c>
      <c r="F161">
        <f t="shared" si="36"/>
        <v>3</v>
      </c>
    </row>
    <row r="162" spans="4:6" x14ac:dyDescent="0.2">
      <c r="D162">
        <v>161</v>
      </c>
      <c r="E162">
        <f t="shared" si="35"/>
        <v>4.2584999999999997</v>
      </c>
      <c r="F162">
        <f t="shared" si="36"/>
        <v>3</v>
      </c>
    </row>
    <row r="163" spans="4:6" x14ac:dyDescent="0.2">
      <c r="D163">
        <v>162</v>
      </c>
      <c r="E163">
        <f t="shared" si="35"/>
        <v>4.2584999999999997</v>
      </c>
      <c r="F163">
        <f t="shared" si="36"/>
        <v>3</v>
      </c>
    </row>
    <row r="164" spans="4:6" x14ac:dyDescent="0.2">
      <c r="D164">
        <v>163</v>
      </c>
      <c r="E164">
        <f t="shared" si="35"/>
        <v>4.2584999999999997</v>
      </c>
      <c r="F164">
        <f t="shared" si="36"/>
        <v>3</v>
      </c>
    </row>
    <row r="165" spans="4:6" x14ac:dyDescent="0.2">
      <c r="D165">
        <v>164</v>
      </c>
      <c r="E165">
        <f t="shared" si="35"/>
        <v>4.2584999999999997</v>
      </c>
      <c r="F165">
        <f t="shared" si="36"/>
        <v>3</v>
      </c>
    </row>
    <row r="166" spans="4:6" x14ac:dyDescent="0.2">
      <c r="D166">
        <v>165</v>
      </c>
      <c r="E166">
        <f t="shared" si="35"/>
        <v>4.2584999999999997</v>
      </c>
      <c r="F166">
        <f t="shared" si="36"/>
        <v>3</v>
      </c>
    </row>
    <row r="167" spans="4:6" x14ac:dyDescent="0.2">
      <c r="D167">
        <v>166</v>
      </c>
      <c r="E167">
        <f t="shared" si="35"/>
        <v>4.2584999999999997</v>
      </c>
      <c r="F167">
        <f t="shared" si="36"/>
        <v>3</v>
      </c>
    </row>
    <row r="168" spans="4:6" x14ac:dyDescent="0.2">
      <c r="D168">
        <v>167</v>
      </c>
      <c r="E168">
        <f t="shared" si="35"/>
        <v>4.2584999999999997</v>
      </c>
      <c r="F168">
        <f t="shared" si="36"/>
        <v>3</v>
      </c>
    </row>
    <row r="169" spans="4:6" x14ac:dyDescent="0.2">
      <c r="D169">
        <v>168</v>
      </c>
      <c r="E169">
        <f t="shared" si="35"/>
        <v>4.2584999999999997</v>
      </c>
      <c r="F169">
        <f t="shared" si="36"/>
        <v>3</v>
      </c>
    </row>
    <row r="170" spans="4:6" x14ac:dyDescent="0.2">
      <c r="D170">
        <v>169</v>
      </c>
      <c r="E170">
        <f t="shared" si="35"/>
        <v>4.8432499999999994</v>
      </c>
      <c r="F170">
        <f t="shared" si="36"/>
        <v>3</v>
      </c>
    </row>
    <row r="171" spans="4:6" x14ac:dyDescent="0.2">
      <c r="D171">
        <v>170</v>
      </c>
      <c r="E171">
        <f t="shared" si="35"/>
        <v>4.8432499999999994</v>
      </c>
      <c r="F171">
        <f t="shared" si="36"/>
        <v>3</v>
      </c>
    </row>
    <row r="172" spans="4:6" x14ac:dyDescent="0.2">
      <c r="D172">
        <v>171</v>
      </c>
      <c r="E172">
        <f t="shared" si="35"/>
        <v>4.8432499999999994</v>
      </c>
      <c r="F172">
        <f t="shared" si="36"/>
        <v>3</v>
      </c>
    </row>
    <row r="173" spans="4:6" x14ac:dyDescent="0.2">
      <c r="D173">
        <v>172</v>
      </c>
      <c r="E173">
        <f t="shared" si="35"/>
        <v>4.8432499999999994</v>
      </c>
      <c r="F173">
        <f t="shared" si="36"/>
        <v>3</v>
      </c>
    </row>
    <row r="174" spans="4:6" x14ac:dyDescent="0.2">
      <c r="D174">
        <v>173</v>
      </c>
      <c r="E174">
        <f t="shared" si="35"/>
        <v>4.8432499999999994</v>
      </c>
      <c r="F174">
        <f t="shared" si="36"/>
        <v>3</v>
      </c>
    </row>
    <row r="175" spans="4:6" x14ac:dyDescent="0.2">
      <c r="D175">
        <v>174</v>
      </c>
      <c r="E175">
        <f t="shared" si="35"/>
        <v>4.8432499999999994</v>
      </c>
      <c r="F175">
        <f t="shared" si="36"/>
        <v>3</v>
      </c>
    </row>
    <row r="176" spans="4:6" x14ac:dyDescent="0.2">
      <c r="D176">
        <v>175</v>
      </c>
      <c r="E176">
        <f t="shared" si="35"/>
        <v>4.8432499999999994</v>
      </c>
      <c r="F176">
        <f t="shared" si="36"/>
        <v>3</v>
      </c>
    </row>
    <row r="177" spans="4:6" x14ac:dyDescent="0.2">
      <c r="D177">
        <v>176</v>
      </c>
      <c r="E177">
        <f t="shared" si="35"/>
        <v>4.8432499999999994</v>
      </c>
      <c r="F177">
        <f t="shared" si="36"/>
        <v>3</v>
      </c>
    </row>
    <row r="178" spans="4:6" x14ac:dyDescent="0.2">
      <c r="D178">
        <v>177</v>
      </c>
      <c r="E178">
        <f t="shared" si="35"/>
        <v>4.8432499999999994</v>
      </c>
      <c r="F178">
        <f t="shared" si="36"/>
        <v>3</v>
      </c>
    </row>
    <row r="179" spans="4:6" x14ac:dyDescent="0.2">
      <c r="D179">
        <v>178</v>
      </c>
      <c r="E179">
        <f t="shared" si="35"/>
        <v>4.8432499999999994</v>
      </c>
      <c r="F179">
        <f t="shared" si="36"/>
        <v>3</v>
      </c>
    </row>
    <row r="180" spans="4:6" x14ac:dyDescent="0.2">
      <c r="D180">
        <v>179</v>
      </c>
      <c r="E180">
        <f t="shared" si="35"/>
        <v>4.8432499999999994</v>
      </c>
      <c r="F180">
        <f t="shared" si="36"/>
        <v>3</v>
      </c>
    </row>
    <row r="181" spans="4:6" x14ac:dyDescent="0.2">
      <c r="D181">
        <v>180</v>
      </c>
      <c r="E181">
        <f t="shared" si="35"/>
        <v>4.8432499999999994</v>
      </c>
      <c r="F181">
        <f t="shared" si="36"/>
        <v>3</v>
      </c>
    </row>
    <row r="182" spans="4:6" x14ac:dyDescent="0.2">
      <c r="D182">
        <v>181</v>
      </c>
      <c r="E182">
        <f t="shared" si="35"/>
        <v>4.8432499999999994</v>
      </c>
      <c r="F182">
        <f t="shared" si="36"/>
        <v>3</v>
      </c>
    </row>
    <row r="183" spans="4:6" x14ac:dyDescent="0.2">
      <c r="D183">
        <v>182</v>
      </c>
      <c r="E183">
        <f t="shared" si="35"/>
        <v>4.8432499999999994</v>
      </c>
      <c r="F183">
        <f t="shared" si="36"/>
        <v>3</v>
      </c>
    </row>
    <row r="184" spans="4:6" x14ac:dyDescent="0.2">
      <c r="D184">
        <v>183</v>
      </c>
      <c r="E184">
        <f t="shared" si="35"/>
        <v>4.8432499999999994</v>
      </c>
      <c r="F184">
        <f t="shared" si="36"/>
        <v>3</v>
      </c>
    </row>
    <row r="185" spans="4:6" x14ac:dyDescent="0.2">
      <c r="D185">
        <v>184</v>
      </c>
      <c r="E185">
        <f t="shared" si="35"/>
        <v>4.8432499999999994</v>
      </c>
      <c r="F185">
        <f t="shared" si="36"/>
        <v>3</v>
      </c>
    </row>
    <row r="186" spans="4:6" x14ac:dyDescent="0.2">
      <c r="D186">
        <v>185</v>
      </c>
      <c r="E186">
        <f t="shared" si="35"/>
        <v>4.8432499999999994</v>
      </c>
      <c r="F186">
        <f t="shared" si="36"/>
        <v>3</v>
      </c>
    </row>
    <row r="187" spans="4:6" x14ac:dyDescent="0.2">
      <c r="D187">
        <v>186</v>
      </c>
      <c r="E187">
        <f t="shared" si="35"/>
        <v>4.8432499999999994</v>
      </c>
      <c r="F187">
        <f t="shared" si="36"/>
        <v>3</v>
      </c>
    </row>
    <row r="188" spans="4:6" x14ac:dyDescent="0.2">
      <c r="D188">
        <v>187</v>
      </c>
      <c r="E188">
        <f t="shared" si="35"/>
        <v>4.8432499999999994</v>
      </c>
      <c r="F188">
        <f t="shared" si="36"/>
        <v>3</v>
      </c>
    </row>
    <row r="189" spans="4:6" x14ac:dyDescent="0.2">
      <c r="D189">
        <v>188</v>
      </c>
      <c r="E189">
        <f t="shared" si="35"/>
        <v>4.8432499999999994</v>
      </c>
      <c r="F189">
        <f t="shared" si="36"/>
        <v>3</v>
      </c>
    </row>
    <row r="190" spans="4:6" x14ac:dyDescent="0.2">
      <c r="D190">
        <v>189</v>
      </c>
      <c r="E190">
        <f t="shared" si="35"/>
        <v>4.8432499999999994</v>
      </c>
      <c r="F190">
        <f t="shared" si="36"/>
        <v>3</v>
      </c>
    </row>
    <row r="191" spans="4:6" x14ac:dyDescent="0.2">
      <c r="D191">
        <v>190</v>
      </c>
      <c r="E191">
        <f t="shared" si="35"/>
        <v>4.8432499999999994</v>
      </c>
      <c r="F191">
        <f t="shared" si="36"/>
        <v>3</v>
      </c>
    </row>
    <row r="192" spans="4:6" x14ac:dyDescent="0.2">
      <c r="D192">
        <v>191</v>
      </c>
      <c r="E192">
        <f t="shared" si="35"/>
        <v>4.8432499999999994</v>
      </c>
      <c r="F192">
        <f t="shared" si="36"/>
        <v>3</v>
      </c>
    </row>
    <row r="193" spans="4:6" x14ac:dyDescent="0.2">
      <c r="D193">
        <v>192</v>
      </c>
      <c r="E193">
        <f t="shared" si="35"/>
        <v>4.8432499999999994</v>
      </c>
      <c r="F193">
        <f t="shared" si="36"/>
        <v>3</v>
      </c>
    </row>
    <row r="194" spans="4:6" x14ac:dyDescent="0.2">
      <c r="D194">
        <v>193</v>
      </c>
      <c r="E194">
        <f t="shared" si="35"/>
        <v>4.7465000000000002</v>
      </c>
      <c r="F194">
        <f t="shared" si="36"/>
        <v>3</v>
      </c>
    </row>
    <row r="195" spans="4:6" x14ac:dyDescent="0.2">
      <c r="D195">
        <v>194</v>
      </c>
      <c r="E195">
        <f t="shared" ref="E195:E258" si="38">VLOOKUP(D195,$A$2:$B$136,2)</f>
        <v>4.7465000000000002</v>
      </c>
      <c r="F195">
        <f t="shared" ref="F195:F258" si="39">INT(((ROW(F194)-1)/77)+1)</f>
        <v>3</v>
      </c>
    </row>
    <row r="196" spans="4:6" x14ac:dyDescent="0.2">
      <c r="D196">
        <v>195</v>
      </c>
      <c r="E196">
        <f t="shared" si="38"/>
        <v>4.7465000000000002</v>
      </c>
      <c r="F196">
        <f t="shared" si="39"/>
        <v>3</v>
      </c>
    </row>
    <row r="197" spans="4:6" x14ac:dyDescent="0.2">
      <c r="D197">
        <v>196</v>
      </c>
      <c r="E197">
        <f t="shared" si="38"/>
        <v>4.7465000000000002</v>
      </c>
      <c r="F197">
        <f t="shared" si="39"/>
        <v>3</v>
      </c>
    </row>
    <row r="198" spans="4:6" x14ac:dyDescent="0.2">
      <c r="D198">
        <v>197</v>
      </c>
      <c r="E198">
        <f t="shared" si="38"/>
        <v>4.7465000000000002</v>
      </c>
      <c r="F198">
        <f t="shared" si="39"/>
        <v>3</v>
      </c>
    </row>
    <row r="199" spans="4:6" x14ac:dyDescent="0.2">
      <c r="D199">
        <v>198</v>
      </c>
      <c r="E199">
        <f t="shared" si="38"/>
        <v>4.7465000000000002</v>
      </c>
      <c r="F199">
        <f t="shared" si="39"/>
        <v>3</v>
      </c>
    </row>
    <row r="200" spans="4:6" x14ac:dyDescent="0.2">
      <c r="D200">
        <v>199</v>
      </c>
      <c r="E200">
        <f t="shared" si="38"/>
        <v>4.7465000000000002</v>
      </c>
      <c r="F200">
        <f t="shared" si="39"/>
        <v>3</v>
      </c>
    </row>
    <row r="201" spans="4:6" x14ac:dyDescent="0.2">
      <c r="D201">
        <v>200</v>
      </c>
      <c r="E201">
        <f t="shared" si="38"/>
        <v>4.7465000000000002</v>
      </c>
      <c r="F201">
        <f t="shared" si="39"/>
        <v>3</v>
      </c>
    </row>
    <row r="202" spans="4:6" x14ac:dyDescent="0.2">
      <c r="D202">
        <v>201</v>
      </c>
      <c r="E202">
        <f t="shared" si="38"/>
        <v>4.7465000000000002</v>
      </c>
      <c r="F202">
        <f t="shared" si="39"/>
        <v>3</v>
      </c>
    </row>
    <row r="203" spans="4:6" x14ac:dyDescent="0.2">
      <c r="D203">
        <v>202</v>
      </c>
      <c r="E203">
        <f t="shared" si="38"/>
        <v>4.7465000000000002</v>
      </c>
      <c r="F203">
        <f t="shared" si="39"/>
        <v>3</v>
      </c>
    </row>
    <row r="204" spans="4:6" x14ac:dyDescent="0.2">
      <c r="D204">
        <v>203</v>
      </c>
      <c r="E204">
        <f t="shared" si="38"/>
        <v>4.7465000000000002</v>
      </c>
      <c r="F204">
        <f t="shared" si="39"/>
        <v>3</v>
      </c>
    </row>
    <row r="205" spans="4:6" x14ac:dyDescent="0.2">
      <c r="D205">
        <v>204</v>
      </c>
      <c r="E205">
        <f t="shared" si="38"/>
        <v>4.7465000000000002</v>
      </c>
      <c r="F205">
        <f t="shared" si="39"/>
        <v>3</v>
      </c>
    </row>
    <row r="206" spans="4:6" x14ac:dyDescent="0.2">
      <c r="D206">
        <v>205</v>
      </c>
      <c r="E206">
        <f t="shared" si="38"/>
        <v>4.7465000000000002</v>
      </c>
      <c r="F206">
        <f t="shared" si="39"/>
        <v>3</v>
      </c>
    </row>
    <row r="207" spans="4:6" x14ac:dyDescent="0.2">
      <c r="D207">
        <v>206</v>
      </c>
      <c r="E207">
        <f t="shared" si="38"/>
        <v>4.7465000000000002</v>
      </c>
      <c r="F207">
        <f t="shared" si="39"/>
        <v>3</v>
      </c>
    </row>
    <row r="208" spans="4:6" x14ac:dyDescent="0.2">
      <c r="D208">
        <v>207</v>
      </c>
      <c r="E208">
        <f t="shared" si="38"/>
        <v>4.7465000000000002</v>
      </c>
      <c r="F208">
        <f t="shared" si="39"/>
        <v>3</v>
      </c>
    </row>
    <row r="209" spans="4:6" x14ac:dyDescent="0.2">
      <c r="D209">
        <v>208</v>
      </c>
      <c r="E209">
        <f t="shared" si="38"/>
        <v>4.7465000000000002</v>
      </c>
      <c r="F209">
        <f t="shared" si="39"/>
        <v>3</v>
      </c>
    </row>
    <row r="210" spans="4:6" x14ac:dyDescent="0.2">
      <c r="D210">
        <v>209</v>
      </c>
      <c r="E210">
        <f t="shared" si="38"/>
        <v>4.7465000000000002</v>
      </c>
      <c r="F210">
        <f t="shared" si="39"/>
        <v>3</v>
      </c>
    </row>
    <row r="211" spans="4:6" x14ac:dyDescent="0.2">
      <c r="D211">
        <v>210</v>
      </c>
      <c r="E211">
        <f t="shared" si="38"/>
        <v>4.7465000000000002</v>
      </c>
      <c r="F211">
        <f t="shared" si="39"/>
        <v>3</v>
      </c>
    </row>
    <row r="212" spans="4:6" x14ac:dyDescent="0.2">
      <c r="D212">
        <v>211</v>
      </c>
      <c r="E212">
        <f t="shared" si="38"/>
        <v>4.7465000000000002</v>
      </c>
      <c r="F212">
        <f t="shared" si="39"/>
        <v>3</v>
      </c>
    </row>
    <row r="213" spans="4:6" x14ac:dyDescent="0.2">
      <c r="D213">
        <v>212</v>
      </c>
      <c r="E213">
        <f t="shared" si="38"/>
        <v>4.7465000000000002</v>
      </c>
      <c r="F213">
        <f t="shared" si="39"/>
        <v>3</v>
      </c>
    </row>
    <row r="214" spans="4:6" x14ac:dyDescent="0.2">
      <c r="D214">
        <v>213</v>
      </c>
      <c r="E214">
        <f t="shared" si="38"/>
        <v>4.7465000000000002</v>
      </c>
      <c r="F214">
        <f t="shared" si="39"/>
        <v>3</v>
      </c>
    </row>
    <row r="215" spans="4:6" x14ac:dyDescent="0.2">
      <c r="D215">
        <v>214</v>
      </c>
      <c r="E215">
        <f t="shared" si="38"/>
        <v>4.7465000000000002</v>
      </c>
      <c r="F215">
        <f t="shared" si="39"/>
        <v>3</v>
      </c>
    </row>
    <row r="216" spans="4:6" x14ac:dyDescent="0.2">
      <c r="D216">
        <v>215</v>
      </c>
      <c r="E216">
        <f t="shared" si="38"/>
        <v>4.7465000000000002</v>
      </c>
      <c r="F216">
        <f t="shared" si="39"/>
        <v>3</v>
      </c>
    </row>
    <row r="217" spans="4:6" x14ac:dyDescent="0.2">
      <c r="D217">
        <v>216</v>
      </c>
      <c r="E217">
        <f t="shared" si="38"/>
        <v>4.7465000000000002</v>
      </c>
      <c r="F217">
        <f t="shared" si="39"/>
        <v>3</v>
      </c>
    </row>
    <row r="218" spans="4:6" x14ac:dyDescent="0.2">
      <c r="D218">
        <v>217</v>
      </c>
      <c r="E218">
        <f t="shared" si="38"/>
        <v>5.0037500000000001</v>
      </c>
      <c r="F218">
        <f t="shared" si="39"/>
        <v>3</v>
      </c>
    </row>
    <row r="219" spans="4:6" x14ac:dyDescent="0.2">
      <c r="D219">
        <v>218</v>
      </c>
      <c r="E219">
        <f t="shared" si="38"/>
        <v>5.0037500000000001</v>
      </c>
      <c r="F219">
        <f t="shared" si="39"/>
        <v>3</v>
      </c>
    </row>
    <row r="220" spans="4:6" x14ac:dyDescent="0.2">
      <c r="D220">
        <v>219</v>
      </c>
      <c r="E220">
        <f t="shared" si="38"/>
        <v>5.0037500000000001</v>
      </c>
      <c r="F220">
        <f t="shared" si="39"/>
        <v>3</v>
      </c>
    </row>
    <row r="221" spans="4:6" x14ac:dyDescent="0.2">
      <c r="D221">
        <v>220</v>
      </c>
      <c r="E221">
        <f t="shared" si="38"/>
        <v>5.0037500000000001</v>
      </c>
      <c r="F221">
        <f t="shared" si="39"/>
        <v>3</v>
      </c>
    </row>
    <row r="222" spans="4:6" x14ac:dyDescent="0.2">
      <c r="D222">
        <v>221</v>
      </c>
      <c r="E222">
        <f t="shared" si="38"/>
        <v>5.0037500000000001</v>
      </c>
      <c r="F222">
        <f t="shared" si="39"/>
        <v>3</v>
      </c>
    </row>
    <row r="223" spans="4:6" x14ac:dyDescent="0.2">
      <c r="D223">
        <v>222</v>
      </c>
      <c r="E223">
        <f t="shared" si="38"/>
        <v>5.0037500000000001</v>
      </c>
      <c r="F223">
        <f t="shared" si="39"/>
        <v>3</v>
      </c>
    </row>
    <row r="224" spans="4:6" x14ac:dyDescent="0.2">
      <c r="D224">
        <v>223</v>
      </c>
      <c r="E224">
        <f t="shared" si="38"/>
        <v>5.0037500000000001</v>
      </c>
      <c r="F224">
        <f t="shared" si="39"/>
        <v>3</v>
      </c>
    </row>
    <row r="225" spans="4:6" x14ac:dyDescent="0.2">
      <c r="D225">
        <v>224</v>
      </c>
      <c r="E225">
        <f t="shared" si="38"/>
        <v>5.0037500000000001</v>
      </c>
      <c r="F225">
        <f t="shared" si="39"/>
        <v>3</v>
      </c>
    </row>
    <row r="226" spans="4:6" x14ac:dyDescent="0.2">
      <c r="D226">
        <v>225</v>
      </c>
      <c r="E226">
        <f t="shared" si="38"/>
        <v>5.0037500000000001</v>
      </c>
      <c r="F226">
        <f t="shared" si="39"/>
        <v>3</v>
      </c>
    </row>
    <row r="227" spans="4:6" x14ac:dyDescent="0.2">
      <c r="D227">
        <v>226</v>
      </c>
      <c r="E227">
        <f t="shared" si="38"/>
        <v>5.0037500000000001</v>
      </c>
      <c r="F227">
        <f t="shared" si="39"/>
        <v>3</v>
      </c>
    </row>
    <row r="228" spans="4:6" x14ac:dyDescent="0.2">
      <c r="D228">
        <v>227</v>
      </c>
      <c r="E228">
        <f t="shared" si="38"/>
        <v>5.0037500000000001</v>
      </c>
      <c r="F228">
        <f t="shared" si="39"/>
        <v>3</v>
      </c>
    </row>
    <row r="229" spans="4:6" x14ac:dyDescent="0.2">
      <c r="D229">
        <v>228</v>
      </c>
      <c r="E229">
        <f t="shared" si="38"/>
        <v>5.0037500000000001</v>
      </c>
      <c r="F229">
        <f t="shared" si="39"/>
        <v>3</v>
      </c>
    </row>
    <row r="230" spans="4:6" x14ac:dyDescent="0.2">
      <c r="D230">
        <v>229</v>
      </c>
      <c r="E230">
        <f t="shared" si="38"/>
        <v>5.0037500000000001</v>
      </c>
      <c r="F230">
        <f t="shared" si="39"/>
        <v>3</v>
      </c>
    </row>
    <row r="231" spans="4:6" x14ac:dyDescent="0.2">
      <c r="D231">
        <v>230</v>
      </c>
      <c r="E231">
        <f t="shared" si="38"/>
        <v>5.0037500000000001</v>
      </c>
      <c r="F231">
        <f t="shared" si="39"/>
        <v>3</v>
      </c>
    </row>
    <row r="232" spans="4:6" x14ac:dyDescent="0.2">
      <c r="D232">
        <v>231</v>
      </c>
      <c r="E232">
        <f t="shared" si="38"/>
        <v>5.0037500000000001</v>
      </c>
      <c r="F232">
        <f t="shared" si="39"/>
        <v>3</v>
      </c>
    </row>
    <row r="233" spans="4:6" x14ac:dyDescent="0.2">
      <c r="D233">
        <v>232</v>
      </c>
      <c r="E233">
        <f t="shared" si="38"/>
        <v>5.0037500000000001</v>
      </c>
      <c r="F233">
        <f t="shared" si="39"/>
        <v>4</v>
      </c>
    </row>
    <row r="234" spans="4:6" x14ac:dyDescent="0.2">
      <c r="D234">
        <v>233</v>
      </c>
      <c r="E234">
        <f t="shared" si="38"/>
        <v>5.0037500000000001</v>
      </c>
      <c r="F234">
        <f t="shared" si="39"/>
        <v>4</v>
      </c>
    </row>
    <row r="235" spans="4:6" x14ac:dyDescent="0.2">
      <c r="D235">
        <v>234</v>
      </c>
      <c r="E235">
        <f t="shared" si="38"/>
        <v>5.0037500000000001</v>
      </c>
      <c r="F235">
        <f t="shared" si="39"/>
        <v>4</v>
      </c>
    </row>
    <row r="236" spans="4:6" x14ac:dyDescent="0.2">
      <c r="D236">
        <v>235</v>
      </c>
      <c r="E236">
        <f t="shared" si="38"/>
        <v>5.0037500000000001</v>
      </c>
      <c r="F236">
        <f t="shared" si="39"/>
        <v>4</v>
      </c>
    </row>
    <row r="237" spans="4:6" x14ac:dyDescent="0.2">
      <c r="D237">
        <v>236</v>
      </c>
      <c r="E237">
        <f t="shared" si="38"/>
        <v>5.0037500000000001</v>
      </c>
      <c r="F237">
        <f t="shared" si="39"/>
        <v>4</v>
      </c>
    </row>
    <row r="238" spans="4:6" x14ac:dyDescent="0.2">
      <c r="D238">
        <v>237</v>
      </c>
      <c r="E238">
        <f t="shared" si="38"/>
        <v>5.0037500000000001</v>
      </c>
      <c r="F238">
        <f t="shared" si="39"/>
        <v>4</v>
      </c>
    </row>
    <row r="239" spans="4:6" x14ac:dyDescent="0.2">
      <c r="D239">
        <v>238</v>
      </c>
      <c r="E239">
        <f t="shared" si="38"/>
        <v>5.0037500000000001</v>
      </c>
      <c r="F239">
        <f t="shared" si="39"/>
        <v>4</v>
      </c>
    </row>
    <row r="240" spans="4:6" x14ac:dyDescent="0.2">
      <c r="D240">
        <v>239</v>
      </c>
      <c r="E240">
        <f t="shared" si="38"/>
        <v>5.0037500000000001</v>
      </c>
      <c r="F240">
        <f t="shared" si="39"/>
        <v>4</v>
      </c>
    </row>
    <row r="241" spans="4:6" x14ac:dyDescent="0.2">
      <c r="D241">
        <v>240</v>
      </c>
      <c r="E241">
        <f t="shared" si="38"/>
        <v>5.0037500000000001</v>
      </c>
      <c r="F241">
        <f t="shared" si="39"/>
        <v>4</v>
      </c>
    </row>
    <row r="242" spans="4:6" x14ac:dyDescent="0.2">
      <c r="D242">
        <v>241</v>
      </c>
      <c r="E242">
        <f t="shared" si="38"/>
        <v>5.758</v>
      </c>
      <c r="F242">
        <f t="shared" si="39"/>
        <v>4</v>
      </c>
    </row>
    <row r="243" spans="4:6" x14ac:dyDescent="0.2">
      <c r="D243">
        <v>242</v>
      </c>
      <c r="E243">
        <f t="shared" si="38"/>
        <v>5.758</v>
      </c>
      <c r="F243">
        <f t="shared" si="39"/>
        <v>4</v>
      </c>
    </row>
    <row r="244" spans="4:6" x14ac:dyDescent="0.2">
      <c r="D244">
        <v>243</v>
      </c>
      <c r="E244">
        <f t="shared" si="38"/>
        <v>5.758</v>
      </c>
      <c r="F244">
        <f t="shared" si="39"/>
        <v>4</v>
      </c>
    </row>
    <row r="245" spans="4:6" x14ac:dyDescent="0.2">
      <c r="D245">
        <v>244</v>
      </c>
      <c r="E245">
        <f t="shared" si="38"/>
        <v>5.758</v>
      </c>
      <c r="F245">
        <f t="shared" si="39"/>
        <v>4</v>
      </c>
    </row>
    <row r="246" spans="4:6" x14ac:dyDescent="0.2">
      <c r="D246">
        <v>245</v>
      </c>
      <c r="E246">
        <f t="shared" si="38"/>
        <v>5.758</v>
      </c>
      <c r="F246">
        <f t="shared" si="39"/>
        <v>4</v>
      </c>
    </row>
    <row r="247" spans="4:6" x14ac:dyDescent="0.2">
      <c r="D247">
        <v>246</v>
      </c>
      <c r="E247">
        <f t="shared" si="38"/>
        <v>5.758</v>
      </c>
      <c r="F247">
        <f t="shared" si="39"/>
        <v>4</v>
      </c>
    </row>
    <row r="248" spans="4:6" x14ac:dyDescent="0.2">
      <c r="D248">
        <v>247</v>
      </c>
      <c r="E248">
        <f t="shared" si="38"/>
        <v>5.758</v>
      </c>
      <c r="F248">
        <f t="shared" si="39"/>
        <v>4</v>
      </c>
    </row>
    <row r="249" spans="4:6" x14ac:dyDescent="0.2">
      <c r="D249">
        <v>248</v>
      </c>
      <c r="E249">
        <f t="shared" si="38"/>
        <v>5.758</v>
      </c>
      <c r="F249">
        <f t="shared" si="39"/>
        <v>4</v>
      </c>
    </row>
    <row r="250" spans="4:6" x14ac:dyDescent="0.2">
      <c r="D250">
        <v>249</v>
      </c>
      <c r="E250">
        <f t="shared" si="38"/>
        <v>5.758</v>
      </c>
      <c r="F250">
        <f t="shared" si="39"/>
        <v>4</v>
      </c>
    </row>
    <row r="251" spans="4:6" x14ac:dyDescent="0.2">
      <c r="D251">
        <v>250</v>
      </c>
      <c r="E251">
        <f t="shared" si="38"/>
        <v>5.758</v>
      </c>
      <c r="F251">
        <f t="shared" si="39"/>
        <v>4</v>
      </c>
    </row>
    <row r="252" spans="4:6" x14ac:dyDescent="0.2">
      <c r="D252">
        <v>251</v>
      </c>
      <c r="E252">
        <f t="shared" si="38"/>
        <v>5.758</v>
      </c>
      <c r="F252">
        <f t="shared" si="39"/>
        <v>4</v>
      </c>
    </row>
    <row r="253" spans="4:6" x14ac:dyDescent="0.2">
      <c r="D253">
        <v>252</v>
      </c>
      <c r="E253">
        <f t="shared" si="38"/>
        <v>5.758</v>
      </c>
      <c r="F253">
        <f t="shared" si="39"/>
        <v>4</v>
      </c>
    </row>
    <row r="254" spans="4:6" x14ac:dyDescent="0.2">
      <c r="D254">
        <v>253</v>
      </c>
      <c r="E254">
        <f t="shared" si="38"/>
        <v>5.758</v>
      </c>
      <c r="F254">
        <f t="shared" si="39"/>
        <v>4</v>
      </c>
    </row>
    <row r="255" spans="4:6" x14ac:dyDescent="0.2">
      <c r="D255">
        <v>254</v>
      </c>
      <c r="E255">
        <f t="shared" si="38"/>
        <v>5.758</v>
      </c>
      <c r="F255">
        <f t="shared" si="39"/>
        <v>4</v>
      </c>
    </row>
    <row r="256" spans="4:6" x14ac:dyDescent="0.2">
      <c r="D256">
        <v>255</v>
      </c>
      <c r="E256">
        <f t="shared" si="38"/>
        <v>5.758</v>
      </c>
      <c r="F256">
        <f t="shared" si="39"/>
        <v>4</v>
      </c>
    </row>
    <row r="257" spans="4:6" x14ac:dyDescent="0.2">
      <c r="D257">
        <v>256</v>
      </c>
      <c r="E257">
        <f t="shared" si="38"/>
        <v>5.758</v>
      </c>
      <c r="F257">
        <f t="shared" si="39"/>
        <v>4</v>
      </c>
    </row>
    <row r="258" spans="4:6" x14ac:dyDescent="0.2">
      <c r="D258">
        <v>257</v>
      </c>
      <c r="E258">
        <f t="shared" si="38"/>
        <v>5.758</v>
      </c>
      <c r="F258">
        <f t="shared" si="39"/>
        <v>4</v>
      </c>
    </row>
    <row r="259" spans="4:6" x14ac:dyDescent="0.2">
      <c r="D259">
        <v>258</v>
      </c>
      <c r="E259">
        <f t="shared" ref="E259:E322" si="40">VLOOKUP(D259,$A$2:$B$136,2)</f>
        <v>5.758</v>
      </c>
      <c r="F259">
        <f t="shared" ref="F259:F322" si="41">INT(((ROW(F258)-1)/77)+1)</f>
        <v>4</v>
      </c>
    </row>
    <row r="260" spans="4:6" x14ac:dyDescent="0.2">
      <c r="D260">
        <v>259</v>
      </c>
      <c r="E260">
        <f t="shared" si="40"/>
        <v>5.758</v>
      </c>
      <c r="F260">
        <f t="shared" si="41"/>
        <v>4</v>
      </c>
    </row>
    <row r="261" spans="4:6" x14ac:dyDescent="0.2">
      <c r="D261">
        <v>260</v>
      </c>
      <c r="E261">
        <f t="shared" si="40"/>
        <v>5.758</v>
      </c>
      <c r="F261">
        <f t="shared" si="41"/>
        <v>4</v>
      </c>
    </row>
    <row r="262" spans="4:6" x14ac:dyDescent="0.2">
      <c r="D262">
        <v>261</v>
      </c>
      <c r="E262">
        <f t="shared" si="40"/>
        <v>5.758</v>
      </c>
      <c r="F262">
        <f t="shared" si="41"/>
        <v>4</v>
      </c>
    </row>
    <row r="263" spans="4:6" x14ac:dyDescent="0.2">
      <c r="D263">
        <v>262</v>
      </c>
      <c r="E263">
        <f t="shared" si="40"/>
        <v>5.758</v>
      </c>
      <c r="F263">
        <f t="shared" si="41"/>
        <v>4</v>
      </c>
    </row>
    <row r="264" spans="4:6" x14ac:dyDescent="0.2">
      <c r="D264">
        <v>263</v>
      </c>
      <c r="E264">
        <f t="shared" si="40"/>
        <v>5.758</v>
      </c>
      <c r="F264">
        <f t="shared" si="41"/>
        <v>4</v>
      </c>
    </row>
    <row r="265" spans="4:6" x14ac:dyDescent="0.2">
      <c r="D265">
        <v>264</v>
      </c>
      <c r="E265">
        <f t="shared" si="40"/>
        <v>5.758</v>
      </c>
      <c r="F265">
        <f t="shared" si="41"/>
        <v>4</v>
      </c>
    </row>
    <row r="266" spans="4:6" x14ac:dyDescent="0.2">
      <c r="D266">
        <v>265</v>
      </c>
      <c r="E266">
        <f t="shared" si="40"/>
        <v>5.3807499999999999</v>
      </c>
      <c r="F266">
        <f t="shared" si="41"/>
        <v>4</v>
      </c>
    </row>
    <row r="267" spans="4:6" x14ac:dyDescent="0.2">
      <c r="D267">
        <v>266</v>
      </c>
      <c r="E267">
        <f t="shared" si="40"/>
        <v>5.3807499999999999</v>
      </c>
      <c r="F267">
        <f t="shared" si="41"/>
        <v>4</v>
      </c>
    </row>
    <row r="268" spans="4:6" x14ac:dyDescent="0.2">
      <c r="D268">
        <v>267</v>
      </c>
      <c r="E268">
        <f t="shared" si="40"/>
        <v>5.3807499999999999</v>
      </c>
      <c r="F268">
        <f t="shared" si="41"/>
        <v>4</v>
      </c>
    </row>
    <row r="269" spans="4:6" x14ac:dyDescent="0.2">
      <c r="D269">
        <v>268</v>
      </c>
      <c r="E269">
        <f t="shared" si="40"/>
        <v>5.3807499999999999</v>
      </c>
      <c r="F269">
        <f t="shared" si="41"/>
        <v>4</v>
      </c>
    </row>
    <row r="270" spans="4:6" x14ac:dyDescent="0.2">
      <c r="D270">
        <v>269</v>
      </c>
      <c r="E270">
        <f t="shared" si="40"/>
        <v>5.3807499999999999</v>
      </c>
      <c r="F270">
        <f t="shared" si="41"/>
        <v>4</v>
      </c>
    </row>
    <row r="271" spans="4:6" x14ac:dyDescent="0.2">
      <c r="D271">
        <v>270</v>
      </c>
      <c r="E271">
        <f t="shared" si="40"/>
        <v>5.3807499999999999</v>
      </c>
      <c r="F271">
        <f t="shared" si="41"/>
        <v>4</v>
      </c>
    </row>
    <row r="272" spans="4:6" x14ac:dyDescent="0.2">
      <c r="D272">
        <v>271</v>
      </c>
      <c r="E272">
        <f t="shared" si="40"/>
        <v>5.3807499999999999</v>
      </c>
      <c r="F272">
        <f t="shared" si="41"/>
        <v>4</v>
      </c>
    </row>
    <row r="273" spans="4:6" x14ac:dyDescent="0.2">
      <c r="D273">
        <v>272</v>
      </c>
      <c r="E273">
        <f t="shared" si="40"/>
        <v>5.3807499999999999</v>
      </c>
      <c r="F273">
        <f t="shared" si="41"/>
        <v>4</v>
      </c>
    </row>
    <row r="274" spans="4:6" x14ac:dyDescent="0.2">
      <c r="D274">
        <v>273</v>
      </c>
      <c r="E274">
        <f t="shared" si="40"/>
        <v>5.3807499999999999</v>
      </c>
      <c r="F274">
        <f t="shared" si="41"/>
        <v>4</v>
      </c>
    </row>
    <row r="275" spans="4:6" x14ac:dyDescent="0.2">
      <c r="D275">
        <v>274</v>
      </c>
      <c r="E275">
        <f t="shared" si="40"/>
        <v>5.3807499999999999</v>
      </c>
      <c r="F275">
        <f t="shared" si="41"/>
        <v>4</v>
      </c>
    </row>
    <row r="276" spans="4:6" x14ac:dyDescent="0.2">
      <c r="D276">
        <v>275</v>
      </c>
      <c r="E276">
        <f t="shared" si="40"/>
        <v>5.3807499999999999</v>
      </c>
      <c r="F276">
        <f t="shared" si="41"/>
        <v>4</v>
      </c>
    </row>
    <row r="277" spans="4:6" x14ac:dyDescent="0.2">
      <c r="D277">
        <v>276</v>
      </c>
      <c r="E277">
        <f t="shared" si="40"/>
        <v>5.3807499999999999</v>
      </c>
      <c r="F277">
        <f t="shared" si="41"/>
        <v>4</v>
      </c>
    </row>
    <row r="278" spans="4:6" x14ac:dyDescent="0.2">
      <c r="D278">
        <v>277</v>
      </c>
      <c r="E278">
        <f t="shared" si="40"/>
        <v>5.3807499999999999</v>
      </c>
      <c r="F278">
        <f t="shared" si="41"/>
        <v>4</v>
      </c>
    </row>
    <row r="279" spans="4:6" x14ac:dyDescent="0.2">
      <c r="D279">
        <v>278</v>
      </c>
      <c r="E279">
        <f t="shared" si="40"/>
        <v>5.3807499999999999</v>
      </c>
      <c r="F279">
        <f t="shared" si="41"/>
        <v>4</v>
      </c>
    </row>
    <row r="280" spans="4:6" x14ac:dyDescent="0.2">
      <c r="D280">
        <v>279</v>
      </c>
      <c r="E280">
        <f t="shared" si="40"/>
        <v>5.3807499999999999</v>
      </c>
      <c r="F280">
        <f t="shared" si="41"/>
        <v>4</v>
      </c>
    </row>
    <row r="281" spans="4:6" x14ac:dyDescent="0.2">
      <c r="D281">
        <v>280</v>
      </c>
      <c r="E281">
        <f t="shared" si="40"/>
        <v>5.3807499999999999</v>
      </c>
      <c r="F281">
        <f t="shared" si="41"/>
        <v>4</v>
      </c>
    </row>
    <row r="282" spans="4:6" x14ac:dyDescent="0.2">
      <c r="D282">
        <v>281</v>
      </c>
      <c r="E282">
        <f t="shared" si="40"/>
        <v>5.3807499999999999</v>
      </c>
      <c r="F282">
        <f t="shared" si="41"/>
        <v>4</v>
      </c>
    </row>
    <row r="283" spans="4:6" x14ac:dyDescent="0.2">
      <c r="D283">
        <v>282</v>
      </c>
      <c r="E283">
        <f t="shared" si="40"/>
        <v>5.3807499999999999</v>
      </c>
      <c r="F283">
        <f t="shared" si="41"/>
        <v>4</v>
      </c>
    </row>
    <row r="284" spans="4:6" x14ac:dyDescent="0.2">
      <c r="D284">
        <v>283</v>
      </c>
      <c r="E284">
        <f t="shared" si="40"/>
        <v>5.3807499999999999</v>
      </c>
      <c r="F284">
        <f t="shared" si="41"/>
        <v>4</v>
      </c>
    </row>
    <row r="285" spans="4:6" x14ac:dyDescent="0.2">
      <c r="D285">
        <v>284</v>
      </c>
      <c r="E285">
        <f t="shared" si="40"/>
        <v>5.3807499999999999</v>
      </c>
      <c r="F285">
        <f t="shared" si="41"/>
        <v>4</v>
      </c>
    </row>
    <row r="286" spans="4:6" x14ac:dyDescent="0.2">
      <c r="D286">
        <v>285</v>
      </c>
      <c r="E286">
        <f t="shared" si="40"/>
        <v>5.3807499999999999</v>
      </c>
      <c r="F286">
        <f t="shared" si="41"/>
        <v>4</v>
      </c>
    </row>
    <row r="287" spans="4:6" x14ac:dyDescent="0.2">
      <c r="D287">
        <v>286</v>
      </c>
      <c r="E287">
        <f t="shared" si="40"/>
        <v>5.3807499999999999</v>
      </c>
      <c r="F287">
        <f t="shared" si="41"/>
        <v>4</v>
      </c>
    </row>
    <row r="288" spans="4:6" x14ac:dyDescent="0.2">
      <c r="D288">
        <v>287</v>
      </c>
      <c r="E288">
        <f t="shared" si="40"/>
        <v>5.3807499999999999</v>
      </c>
      <c r="F288">
        <f t="shared" si="41"/>
        <v>4</v>
      </c>
    </row>
    <row r="289" spans="4:6" x14ac:dyDescent="0.2">
      <c r="D289">
        <v>288</v>
      </c>
      <c r="E289">
        <f t="shared" si="40"/>
        <v>5.3807499999999999</v>
      </c>
      <c r="F289">
        <f t="shared" si="41"/>
        <v>4</v>
      </c>
    </row>
    <row r="290" spans="4:6" x14ac:dyDescent="0.2">
      <c r="D290">
        <v>289</v>
      </c>
      <c r="E290">
        <f t="shared" si="40"/>
        <v>5.056</v>
      </c>
      <c r="F290">
        <f t="shared" si="41"/>
        <v>4</v>
      </c>
    </row>
    <row r="291" spans="4:6" x14ac:dyDescent="0.2">
      <c r="D291">
        <v>290</v>
      </c>
      <c r="E291">
        <f t="shared" si="40"/>
        <v>5.056</v>
      </c>
      <c r="F291">
        <f t="shared" si="41"/>
        <v>4</v>
      </c>
    </row>
    <row r="292" spans="4:6" x14ac:dyDescent="0.2">
      <c r="D292">
        <v>291</v>
      </c>
      <c r="E292">
        <f t="shared" si="40"/>
        <v>5.056</v>
      </c>
      <c r="F292">
        <f t="shared" si="41"/>
        <v>4</v>
      </c>
    </row>
    <row r="293" spans="4:6" x14ac:dyDescent="0.2">
      <c r="D293">
        <v>292</v>
      </c>
      <c r="E293">
        <f t="shared" si="40"/>
        <v>5.056</v>
      </c>
      <c r="F293">
        <f t="shared" si="41"/>
        <v>4</v>
      </c>
    </row>
    <row r="294" spans="4:6" x14ac:dyDescent="0.2">
      <c r="D294">
        <v>293</v>
      </c>
      <c r="E294">
        <f t="shared" si="40"/>
        <v>5.056</v>
      </c>
      <c r="F294">
        <f t="shared" si="41"/>
        <v>4</v>
      </c>
    </row>
    <row r="295" spans="4:6" x14ac:dyDescent="0.2">
      <c r="D295">
        <v>294</v>
      </c>
      <c r="E295">
        <f t="shared" si="40"/>
        <v>5.056</v>
      </c>
      <c r="F295">
        <f t="shared" si="41"/>
        <v>4</v>
      </c>
    </row>
    <row r="296" spans="4:6" x14ac:dyDescent="0.2">
      <c r="D296">
        <v>295</v>
      </c>
      <c r="E296">
        <f t="shared" si="40"/>
        <v>5.056</v>
      </c>
      <c r="F296">
        <f t="shared" si="41"/>
        <v>4</v>
      </c>
    </row>
    <row r="297" spans="4:6" x14ac:dyDescent="0.2">
      <c r="D297">
        <v>296</v>
      </c>
      <c r="E297">
        <f t="shared" si="40"/>
        <v>5.056</v>
      </c>
      <c r="F297">
        <f t="shared" si="41"/>
        <v>4</v>
      </c>
    </row>
    <row r="298" spans="4:6" x14ac:dyDescent="0.2">
      <c r="D298">
        <v>297</v>
      </c>
      <c r="E298">
        <f t="shared" si="40"/>
        <v>5.056</v>
      </c>
      <c r="F298">
        <f t="shared" si="41"/>
        <v>4</v>
      </c>
    </row>
    <row r="299" spans="4:6" x14ac:dyDescent="0.2">
      <c r="D299">
        <v>298</v>
      </c>
      <c r="E299">
        <f t="shared" si="40"/>
        <v>5.056</v>
      </c>
      <c r="F299">
        <f t="shared" si="41"/>
        <v>4</v>
      </c>
    </row>
    <row r="300" spans="4:6" x14ac:dyDescent="0.2">
      <c r="D300">
        <v>299</v>
      </c>
      <c r="E300">
        <f t="shared" si="40"/>
        <v>5.056</v>
      </c>
      <c r="F300">
        <f t="shared" si="41"/>
        <v>4</v>
      </c>
    </row>
    <row r="301" spans="4:6" x14ac:dyDescent="0.2">
      <c r="D301">
        <v>300</v>
      </c>
      <c r="E301">
        <f t="shared" si="40"/>
        <v>5.056</v>
      </c>
      <c r="F301">
        <f t="shared" si="41"/>
        <v>4</v>
      </c>
    </row>
    <row r="302" spans="4:6" x14ac:dyDescent="0.2">
      <c r="D302">
        <v>301</v>
      </c>
      <c r="E302">
        <f t="shared" si="40"/>
        <v>5.056</v>
      </c>
      <c r="F302">
        <f t="shared" si="41"/>
        <v>4</v>
      </c>
    </row>
    <row r="303" spans="4:6" x14ac:dyDescent="0.2">
      <c r="D303">
        <v>302</v>
      </c>
      <c r="E303">
        <f t="shared" si="40"/>
        <v>5.056</v>
      </c>
      <c r="F303">
        <f t="shared" si="41"/>
        <v>4</v>
      </c>
    </row>
    <row r="304" spans="4:6" x14ac:dyDescent="0.2">
      <c r="D304">
        <v>303</v>
      </c>
      <c r="E304">
        <f t="shared" si="40"/>
        <v>5.056</v>
      </c>
      <c r="F304">
        <f t="shared" si="41"/>
        <v>4</v>
      </c>
    </row>
    <row r="305" spans="4:6" x14ac:dyDescent="0.2">
      <c r="D305">
        <v>304</v>
      </c>
      <c r="E305">
        <f t="shared" si="40"/>
        <v>5.056</v>
      </c>
      <c r="F305">
        <f t="shared" si="41"/>
        <v>4</v>
      </c>
    </row>
    <row r="306" spans="4:6" x14ac:dyDescent="0.2">
      <c r="D306">
        <v>305</v>
      </c>
      <c r="E306">
        <f t="shared" si="40"/>
        <v>5.056</v>
      </c>
      <c r="F306">
        <f t="shared" si="41"/>
        <v>4</v>
      </c>
    </row>
    <row r="307" spans="4:6" x14ac:dyDescent="0.2">
      <c r="D307">
        <v>306</v>
      </c>
      <c r="E307">
        <f t="shared" si="40"/>
        <v>5.056</v>
      </c>
      <c r="F307">
        <f t="shared" si="41"/>
        <v>4</v>
      </c>
    </row>
    <row r="308" spans="4:6" x14ac:dyDescent="0.2">
      <c r="D308">
        <v>307</v>
      </c>
      <c r="E308">
        <f t="shared" si="40"/>
        <v>5.056</v>
      </c>
      <c r="F308">
        <f t="shared" si="41"/>
        <v>4</v>
      </c>
    </row>
    <row r="309" spans="4:6" x14ac:dyDescent="0.2">
      <c r="D309">
        <v>308</v>
      </c>
      <c r="E309">
        <f t="shared" si="40"/>
        <v>5.056</v>
      </c>
      <c r="F309">
        <f t="shared" si="41"/>
        <v>4</v>
      </c>
    </row>
    <row r="310" spans="4:6" x14ac:dyDescent="0.2">
      <c r="D310">
        <v>309</v>
      </c>
      <c r="E310">
        <f t="shared" si="40"/>
        <v>5.056</v>
      </c>
      <c r="F310">
        <f t="shared" si="41"/>
        <v>5</v>
      </c>
    </row>
    <row r="311" spans="4:6" x14ac:dyDescent="0.2">
      <c r="D311">
        <v>310</v>
      </c>
      <c r="E311">
        <f t="shared" si="40"/>
        <v>5.056</v>
      </c>
      <c r="F311">
        <f t="shared" si="41"/>
        <v>5</v>
      </c>
    </row>
    <row r="312" spans="4:6" x14ac:dyDescent="0.2">
      <c r="D312">
        <v>311</v>
      </c>
      <c r="E312">
        <f t="shared" si="40"/>
        <v>5.056</v>
      </c>
      <c r="F312">
        <f t="shared" si="41"/>
        <v>5</v>
      </c>
    </row>
    <row r="313" spans="4:6" x14ac:dyDescent="0.2">
      <c r="D313">
        <v>312</v>
      </c>
      <c r="E313">
        <f t="shared" si="40"/>
        <v>5.056</v>
      </c>
      <c r="F313">
        <f t="shared" si="41"/>
        <v>5</v>
      </c>
    </row>
    <row r="314" spans="4:6" x14ac:dyDescent="0.2">
      <c r="D314">
        <v>313</v>
      </c>
      <c r="E314">
        <f t="shared" si="40"/>
        <v>4.2080000000000002</v>
      </c>
      <c r="F314">
        <f t="shared" si="41"/>
        <v>5</v>
      </c>
    </row>
    <row r="315" spans="4:6" x14ac:dyDescent="0.2">
      <c r="D315">
        <v>314</v>
      </c>
      <c r="E315">
        <f t="shared" si="40"/>
        <v>4.2080000000000002</v>
      </c>
      <c r="F315">
        <f t="shared" si="41"/>
        <v>5</v>
      </c>
    </row>
    <row r="316" spans="4:6" x14ac:dyDescent="0.2">
      <c r="D316">
        <v>315</v>
      </c>
      <c r="E316">
        <f t="shared" si="40"/>
        <v>4.2080000000000002</v>
      </c>
      <c r="F316">
        <f t="shared" si="41"/>
        <v>5</v>
      </c>
    </row>
    <row r="317" spans="4:6" x14ac:dyDescent="0.2">
      <c r="D317">
        <v>316</v>
      </c>
      <c r="E317">
        <f t="shared" si="40"/>
        <v>4.2080000000000002</v>
      </c>
      <c r="F317">
        <f t="shared" si="41"/>
        <v>5</v>
      </c>
    </row>
    <row r="318" spans="4:6" x14ac:dyDescent="0.2">
      <c r="D318">
        <v>317</v>
      </c>
      <c r="E318">
        <f t="shared" si="40"/>
        <v>4.2080000000000002</v>
      </c>
      <c r="F318">
        <f t="shared" si="41"/>
        <v>5</v>
      </c>
    </row>
    <row r="319" spans="4:6" x14ac:dyDescent="0.2">
      <c r="D319">
        <v>318</v>
      </c>
      <c r="E319">
        <f t="shared" si="40"/>
        <v>4.2080000000000002</v>
      </c>
      <c r="F319">
        <f t="shared" si="41"/>
        <v>5</v>
      </c>
    </row>
    <row r="320" spans="4:6" x14ac:dyDescent="0.2">
      <c r="D320">
        <v>319</v>
      </c>
      <c r="E320">
        <f t="shared" si="40"/>
        <v>4.2080000000000002</v>
      </c>
      <c r="F320">
        <f t="shared" si="41"/>
        <v>5</v>
      </c>
    </row>
    <row r="321" spans="4:6" x14ac:dyDescent="0.2">
      <c r="D321">
        <v>320</v>
      </c>
      <c r="E321">
        <f t="shared" si="40"/>
        <v>4.2080000000000002</v>
      </c>
      <c r="F321">
        <f t="shared" si="41"/>
        <v>5</v>
      </c>
    </row>
    <row r="322" spans="4:6" x14ac:dyDescent="0.2">
      <c r="D322">
        <v>321</v>
      </c>
      <c r="E322">
        <f t="shared" si="40"/>
        <v>4.2080000000000002</v>
      </c>
      <c r="F322">
        <f t="shared" si="41"/>
        <v>5</v>
      </c>
    </row>
    <row r="323" spans="4:6" x14ac:dyDescent="0.2">
      <c r="D323">
        <v>322</v>
      </c>
      <c r="E323">
        <f t="shared" ref="E323:E386" si="42">VLOOKUP(D323,$A$2:$B$136,2)</f>
        <v>4.2080000000000002</v>
      </c>
      <c r="F323">
        <f t="shared" ref="F323:F386" si="43">INT(((ROW(F322)-1)/77)+1)</f>
        <v>5</v>
      </c>
    </row>
    <row r="324" spans="4:6" x14ac:dyDescent="0.2">
      <c r="D324">
        <v>323</v>
      </c>
      <c r="E324">
        <f t="shared" si="42"/>
        <v>4.2080000000000002</v>
      </c>
      <c r="F324">
        <f t="shared" si="43"/>
        <v>5</v>
      </c>
    </row>
    <row r="325" spans="4:6" x14ac:dyDescent="0.2">
      <c r="D325">
        <v>324</v>
      </c>
      <c r="E325">
        <f t="shared" si="42"/>
        <v>4.2080000000000002</v>
      </c>
      <c r="F325">
        <f t="shared" si="43"/>
        <v>5</v>
      </c>
    </row>
    <row r="326" spans="4:6" x14ac:dyDescent="0.2">
      <c r="D326">
        <v>325</v>
      </c>
      <c r="E326">
        <f t="shared" si="42"/>
        <v>4.2080000000000002</v>
      </c>
      <c r="F326">
        <f t="shared" si="43"/>
        <v>5</v>
      </c>
    </row>
    <row r="327" spans="4:6" x14ac:dyDescent="0.2">
      <c r="D327">
        <v>326</v>
      </c>
      <c r="E327">
        <f t="shared" si="42"/>
        <v>4.2080000000000002</v>
      </c>
      <c r="F327">
        <f t="shared" si="43"/>
        <v>5</v>
      </c>
    </row>
    <row r="328" spans="4:6" x14ac:dyDescent="0.2">
      <c r="D328">
        <v>327</v>
      </c>
      <c r="E328">
        <f t="shared" si="42"/>
        <v>4.2080000000000002</v>
      </c>
      <c r="F328">
        <f t="shared" si="43"/>
        <v>5</v>
      </c>
    </row>
    <row r="329" spans="4:6" x14ac:dyDescent="0.2">
      <c r="D329">
        <v>328</v>
      </c>
      <c r="E329">
        <f t="shared" si="42"/>
        <v>4.2080000000000002</v>
      </c>
      <c r="F329">
        <f t="shared" si="43"/>
        <v>5</v>
      </c>
    </row>
    <row r="330" spans="4:6" x14ac:dyDescent="0.2">
      <c r="D330">
        <v>329</v>
      </c>
      <c r="E330">
        <f t="shared" si="42"/>
        <v>4.2080000000000002</v>
      </c>
      <c r="F330">
        <f t="shared" si="43"/>
        <v>5</v>
      </c>
    </row>
    <row r="331" spans="4:6" x14ac:dyDescent="0.2">
      <c r="D331">
        <v>330</v>
      </c>
      <c r="E331">
        <f t="shared" si="42"/>
        <v>4.2080000000000002</v>
      </c>
      <c r="F331">
        <f t="shared" si="43"/>
        <v>5</v>
      </c>
    </row>
    <row r="332" spans="4:6" x14ac:dyDescent="0.2">
      <c r="D332">
        <v>331</v>
      </c>
      <c r="E332">
        <f t="shared" si="42"/>
        <v>4.2080000000000002</v>
      </c>
      <c r="F332">
        <f t="shared" si="43"/>
        <v>5</v>
      </c>
    </row>
    <row r="333" spans="4:6" x14ac:dyDescent="0.2">
      <c r="D333">
        <v>332</v>
      </c>
      <c r="E333">
        <f t="shared" si="42"/>
        <v>4.2080000000000002</v>
      </c>
      <c r="F333">
        <f t="shared" si="43"/>
        <v>5</v>
      </c>
    </row>
    <row r="334" spans="4:6" x14ac:dyDescent="0.2">
      <c r="D334">
        <v>333</v>
      </c>
      <c r="E334">
        <f t="shared" si="42"/>
        <v>4.2080000000000002</v>
      </c>
      <c r="F334">
        <f t="shared" si="43"/>
        <v>5</v>
      </c>
    </row>
    <row r="335" spans="4:6" x14ac:dyDescent="0.2">
      <c r="D335">
        <v>334</v>
      </c>
      <c r="E335">
        <f t="shared" si="42"/>
        <v>4.2080000000000002</v>
      </c>
      <c r="F335">
        <f t="shared" si="43"/>
        <v>5</v>
      </c>
    </row>
    <row r="336" spans="4:6" x14ac:dyDescent="0.2">
      <c r="D336">
        <v>335</v>
      </c>
      <c r="E336">
        <f t="shared" si="42"/>
        <v>4.2080000000000002</v>
      </c>
      <c r="F336">
        <f t="shared" si="43"/>
        <v>5</v>
      </c>
    </row>
    <row r="337" spans="4:6" x14ac:dyDescent="0.2">
      <c r="D337">
        <v>336</v>
      </c>
      <c r="E337">
        <f t="shared" si="42"/>
        <v>4.2080000000000002</v>
      </c>
      <c r="F337">
        <f t="shared" si="43"/>
        <v>5</v>
      </c>
    </row>
    <row r="338" spans="4:6" x14ac:dyDescent="0.2">
      <c r="D338">
        <v>337</v>
      </c>
      <c r="E338">
        <f t="shared" si="42"/>
        <v>3.6157500000000002</v>
      </c>
      <c r="F338">
        <f t="shared" si="43"/>
        <v>5</v>
      </c>
    </row>
    <row r="339" spans="4:6" x14ac:dyDescent="0.2">
      <c r="D339">
        <v>338</v>
      </c>
      <c r="E339">
        <f t="shared" si="42"/>
        <v>3.6157500000000002</v>
      </c>
      <c r="F339">
        <f t="shared" si="43"/>
        <v>5</v>
      </c>
    </row>
    <row r="340" spans="4:6" x14ac:dyDescent="0.2">
      <c r="D340">
        <v>339</v>
      </c>
      <c r="E340">
        <f t="shared" si="42"/>
        <v>3.6157500000000002</v>
      </c>
      <c r="F340">
        <f t="shared" si="43"/>
        <v>5</v>
      </c>
    </row>
    <row r="341" spans="4:6" x14ac:dyDescent="0.2">
      <c r="D341">
        <v>340</v>
      </c>
      <c r="E341">
        <f t="shared" si="42"/>
        <v>3.6157500000000002</v>
      </c>
      <c r="F341">
        <f t="shared" si="43"/>
        <v>5</v>
      </c>
    </row>
    <row r="342" spans="4:6" x14ac:dyDescent="0.2">
      <c r="D342">
        <v>341</v>
      </c>
      <c r="E342">
        <f t="shared" si="42"/>
        <v>3.6157500000000002</v>
      </c>
      <c r="F342">
        <f t="shared" si="43"/>
        <v>5</v>
      </c>
    </row>
    <row r="343" spans="4:6" x14ac:dyDescent="0.2">
      <c r="D343">
        <v>342</v>
      </c>
      <c r="E343">
        <f t="shared" si="42"/>
        <v>3.6157500000000002</v>
      </c>
      <c r="F343">
        <f t="shared" si="43"/>
        <v>5</v>
      </c>
    </row>
    <row r="344" spans="4:6" x14ac:dyDescent="0.2">
      <c r="D344">
        <v>343</v>
      </c>
      <c r="E344">
        <f t="shared" si="42"/>
        <v>3.6157500000000002</v>
      </c>
      <c r="F344">
        <f t="shared" si="43"/>
        <v>5</v>
      </c>
    </row>
    <row r="345" spans="4:6" x14ac:dyDescent="0.2">
      <c r="D345">
        <v>344</v>
      </c>
      <c r="E345">
        <f t="shared" si="42"/>
        <v>3.6157500000000002</v>
      </c>
      <c r="F345">
        <f t="shared" si="43"/>
        <v>5</v>
      </c>
    </row>
    <row r="346" spans="4:6" x14ac:dyDescent="0.2">
      <c r="D346">
        <v>345</v>
      </c>
      <c r="E346">
        <f t="shared" si="42"/>
        <v>3.6157500000000002</v>
      </c>
      <c r="F346">
        <f t="shared" si="43"/>
        <v>5</v>
      </c>
    </row>
    <row r="347" spans="4:6" x14ac:dyDescent="0.2">
      <c r="D347">
        <v>346</v>
      </c>
      <c r="E347">
        <f t="shared" si="42"/>
        <v>3.6157500000000002</v>
      </c>
      <c r="F347">
        <f t="shared" si="43"/>
        <v>5</v>
      </c>
    </row>
    <row r="348" spans="4:6" x14ac:dyDescent="0.2">
      <c r="D348">
        <v>347</v>
      </c>
      <c r="E348">
        <f t="shared" si="42"/>
        <v>3.6157500000000002</v>
      </c>
      <c r="F348">
        <f t="shared" si="43"/>
        <v>5</v>
      </c>
    </row>
    <row r="349" spans="4:6" x14ac:dyDescent="0.2">
      <c r="D349">
        <v>348</v>
      </c>
      <c r="E349">
        <f t="shared" si="42"/>
        <v>3.6157500000000002</v>
      </c>
      <c r="F349">
        <f t="shared" si="43"/>
        <v>5</v>
      </c>
    </row>
    <row r="350" spans="4:6" x14ac:dyDescent="0.2">
      <c r="D350">
        <v>349</v>
      </c>
      <c r="E350">
        <f t="shared" si="42"/>
        <v>3.6157500000000002</v>
      </c>
      <c r="F350">
        <f t="shared" si="43"/>
        <v>5</v>
      </c>
    </row>
    <row r="351" spans="4:6" x14ac:dyDescent="0.2">
      <c r="D351">
        <v>350</v>
      </c>
      <c r="E351">
        <f t="shared" si="42"/>
        <v>3.6157500000000002</v>
      </c>
      <c r="F351">
        <f t="shared" si="43"/>
        <v>5</v>
      </c>
    </row>
    <row r="352" spans="4:6" x14ac:dyDescent="0.2">
      <c r="D352">
        <v>351</v>
      </c>
      <c r="E352">
        <f t="shared" si="42"/>
        <v>3.6157500000000002</v>
      </c>
      <c r="F352">
        <f t="shared" si="43"/>
        <v>5</v>
      </c>
    </row>
    <row r="353" spans="4:6" x14ac:dyDescent="0.2">
      <c r="D353">
        <v>352</v>
      </c>
      <c r="E353">
        <f t="shared" si="42"/>
        <v>3.6157500000000002</v>
      </c>
      <c r="F353">
        <f t="shared" si="43"/>
        <v>5</v>
      </c>
    </row>
    <row r="354" spans="4:6" x14ac:dyDescent="0.2">
      <c r="D354">
        <v>353</v>
      </c>
      <c r="E354">
        <f t="shared" si="42"/>
        <v>3.6157500000000002</v>
      </c>
      <c r="F354">
        <f t="shared" si="43"/>
        <v>5</v>
      </c>
    </row>
    <row r="355" spans="4:6" x14ac:dyDescent="0.2">
      <c r="D355">
        <v>354</v>
      </c>
      <c r="E355">
        <f t="shared" si="42"/>
        <v>3.6157500000000002</v>
      </c>
      <c r="F355">
        <f t="shared" si="43"/>
        <v>5</v>
      </c>
    </row>
    <row r="356" spans="4:6" x14ac:dyDescent="0.2">
      <c r="D356">
        <v>355</v>
      </c>
      <c r="E356">
        <f t="shared" si="42"/>
        <v>3.6157500000000002</v>
      </c>
      <c r="F356">
        <f t="shared" si="43"/>
        <v>5</v>
      </c>
    </row>
    <row r="357" spans="4:6" x14ac:dyDescent="0.2">
      <c r="D357">
        <v>356</v>
      </c>
      <c r="E357">
        <f t="shared" si="42"/>
        <v>3.6157500000000002</v>
      </c>
      <c r="F357">
        <f t="shared" si="43"/>
        <v>5</v>
      </c>
    </row>
    <row r="358" spans="4:6" x14ac:dyDescent="0.2">
      <c r="D358">
        <v>357</v>
      </c>
      <c r="E358">
        <f t="shared" si="42"/>
        <v>3.6157500000000002</v>
      </c>
      <c r="F358">
        <f t="shared" si="43"/>
        <v>5</v>
      </c>
    </row>
    <row r="359" spans="4:6" x14ac:dyDescent="0.2">
      <c r="D359">
        <v>358</v>
      </c>
      <c r="E359">
        <f t="shared" si="42"/>
        <v>3.6157500000000002</v>
      </c>
      <c r="F359">
        <f t="shared" si="43"/>
        <v>5</v>
      </c>
    </row>
    <row r="360" spans="4:6" x14ac:dyDescent="0.2">
      <c r="D360">
        <v>359</v>
      </c>
      <c r="E360">
        <f t="shared" si="42"/>
        <v>3.6157500000000002</v>
      </c>
      <c r="F360">
        <f t="shared" si="43"/>
        <v>5</v>
      </c>
    </row>
    <row r="361" spans="4:6" x14ac:dyDescent="0.2">
      <c r="D361">
        <v>360</v>
      </c>
      <c r="E361">
        <f t="shared" si="42"/>
        <v>3.6157500000000002</v>
      </c>
      <c r="F361">
        <f t="shared" si="43"/>
        <v>5</v>
      </c>
    </row>
    <row r="362" spans="4:6" x14ac:dyDescent="0.2">
      <c r="D362">
        <v>361</v>
      </c>
      <c r="E362">
        <f t="shared" si="42"/>
        <v>3.8232499999999998</v>
      </c>
      <c r="F362">
        <f t="shared" si="43"/>
        <v>5</v>
      </c>
    </row>
    <row r="363" spans="4:6" x14ac:dyDescent="0.2">
      <c r="D363">
        <v>362</v>
      </c>
      <c r="E363">
        <f t="shared" si="42"/>
        <v>3.8232499999999998</v>
      </c>
      <c r="F363">
        <f t="shared" si="43"/>
        <v>5</v>
      </c>
    </row>
    <row r="364" spans="4:6" x14ac:dyDescent="0.2">
      <c r="D364">
        <v>363</v>
      </c>
      <c r="E364">
        <f t="shared" si="42"/>
        <v>3.8232499999999998</v>
      </c>
      <c r="F364">
        <f t="shared" si="43"/>
        <v>5</v>
      </c>
    </row>
    <row r="365" spans="4:6" x14ac:dyDescent="0.2">
      <c r="D365">
        <v>364</v>
      </c>
      <c r="E365">
        <f t="shared" si="42"/>
        <v>3.8232499999999998</v>
      </c>
      <c r="F365">
        <f t="shared" si="43"/>
        <v>5</v>
      </c>
    </row>
    <row r="366" spans="4:6" x14ac:dyDescent="0.2">
      <c r="D366">
        <v>365</v>
      </c>
      <c r="E366">
        <f t="shared" si="42"/>
        <v>3.8232499999999998</v>
      </c>
      <c r="F366">
        <f t="shared" si="43"/>
        <v>5</v>
      </c>
    </row>
    <row r="367" spans="4:6" x14ac:dyDescent="0.2">
      <c r="D367">
        <v>366</v>
      </c>
      <c r="E367">
        <f t="shared" si="42"/>
        <v>3.8232499999999998</v>
      </c>
      <c r="F367">
        <f t="shared" si="43"/>
        <v>5</v>
      </c>
    </row>
    <row r="368" spans="4:6" x14ac:dyDescent="0.2">
      <c r="D368">
        <v>367</v>
      </c>
      <c r="E368">
        <f t="shared" si="42"/>
        <v>3.8232499999999998</v>
      </c>
      <c r="F368">
        <f t="shared" si="43"/>
        <v>5</v>
      </c>
    </row>
    <row r="369" spans="4:6" x14ac:dyDescent="0.2">
      <c r="D369">
        <v>368</v>
      </c>
      <c r="E369">
        <f t="shared" si="42"/>
        <v>3.8232499999999998</v>
      </c>
      <c r="F369">
        <f t="shared" si="43"/>
        <v>5</v>
      </c>
    </row>
    <row r="370" spans="4:6" x14ac:dyDescent="0.2">
      <c r="D370">
        <v>369</v>
      </c>
      <c r="E370">
        <f t="shared" si="42"/>
        <v>3.8232499999999998</v>
      </c>
      <c r="F370">
        <f t="shared" si="43"/>
        <v>5</v>
      </c>
    </row>
    <row r="371" spans="4:6" x14ac:dyDescent="0.2">
      <c r="D371">
        <v>370</v>
      </c>
      <c r="E371">
        <f t="shared" si="42"/>
        <v>3.8232499999999998</v>
      </c>
      <c r="F371">
        <f t="shared" si="43"/>
        <v>5</v>
      </c>
    </row>
    <row r="372" spans="4:6" x14ac:dyDescent="0.2">
      <c r="D372">
        <v>371</v>
      </c>
      <c r="E372">
        <f t="shared" si="42"/>
        <v>3.8232499999999998</v>
      </c>
      <c r="F372">
        <f t="shared" si="43"/>
        <v>5</v>
      </c>
    </row>
    <row r="373" spans="4:6" x14ac:dyDescent="0.2">
      <c r="D373">
        <v>372</v>
      </c>
      <c r="E373">
        <f t="shared" si="42"/>
        <v>3.8232499999999998</v>
      </c>
      <c r="F373">
        <f t="shared" si="43"/>
        <v>5</v>
      </c>
    </row>
    <row r="374" spans="4:6" x14ac:dyDescent="0.2">
      <c r="D374">
        <v>373</v>
      </c>
      <c r="E374">
        <f t="shared" si="42"/>
        <v>3.8232499999999998</v>
      </c>
      <c r="F374">
        <f t="shared" si="43"/>
        <v>5</v>
      </c>
    </row>
    <row r="375" spans="4:6" x14ac:dyDescent="0.2">
      <c r="D375">
        <v>374</v>
      </c>
      <c r="E375">
        <f t="shared" si="42"/>
        <v>3.8232499999999998</v>
      </c>
      <c r="F375">
        <f t="shared" si="43"/>
        <v>5</v>
      </c>
    </row>
    <row r="376" spans="4:6" x14ac:dyDescent="0.2">
      <c r="D376">
        <v>375</v>
      </c>
      <c r="E376">
        <f t="shared" si="42"/>
        <v>3.8232499999999998</v>
      </c>
      <c r="F376">
        <f t="shared" si="43"/>
        <v>5</v>
      </c>
    </row>
    <row r="377" spans="4:6" x14ac:dyDescent="0.2">
      <c r="D377">
        <v>376</v>
      </c>
      <c r="E377">
        <f t="shared" si="42"/>
        <v>3.8232499999999998</v>
      </c>
      <c r="F377">
        <f t="shared" si="43"/>
        <v>5</v>
      </c>
    </row>
    <row r="378" spans="4:6" x14ac:dyDescent="0.2">
      <c r="D378">
        <v>377</v>
      </c>
      <c r="E378">
        <f t="shared" si="42"/>
        <v>3.8232499999999998</v>
      </c>
      <c r="F378">
        <f t="shared" si="43"/>
        <v>5</v>
      </c>
    </row>
    <row r="379" spans="4:6" x14ac:dyDescent="0.2">
      <c r="D379">
        <v>378</v>
      </c>
      <c r="E379">
        <f t="shared" si="42"/>
        <v>3.8232499999999998</v>
      </c>
      <c r="F379">
        <f t="shared" si="43"/>
        <v>5</v>
      </c>
    </row>
    <row r="380" spans="4:6" x14ac:dyDescent="0.2">
      <c r="D380">
        <v>379</v>
      </c>
      <c r="E380">
        <f t="shared" si="42"/>
        <v>3.8232499999999998</v>
      </c>
      <c r="F380">
        <f t="shared" si="43"/>
        <v>5</v>
      </c>
    </row>
    <row r="381" spans="4:6" x14ac:dyDescent="0.2">
      <c r="D381">
        <v>380</v>
      </c>
      <c r="E381">
        <f t="shared" si="42"/>
        <v>3.8232499999999998</v>
      </c>
      <c r="F381">
        <f t="shared" si="43"/>
        <v>5</v>
      </c>
    </row>
    <row r="382" spans="4:6" x14ac:dyDescent="0.2">
      <c r="D382">
        <v>381</v>
      </c>
      <c r="E382">
        <f t="shared" si="42"/>
        <v>3.8232499999999998</v>
      </c>
      <c r="F382">
        <f t="shared" si="43"/>
        <v>5</v>
      </c>
    </row>
    <row r="383" spans="4:6" x14ac:dyDescent="0.2">
      <c r="D383">
        <v>382</v>
      </c>
      <c r="E383">
        <f t="shared" si="42"/>
        <v>3.8232499999999998</v>
      </c>
      <c r="F383">
        <f t="shared" si="43"/>
        <v>5</v>
      </c>
    </row>
    <row r="384" spans="4:6" x14ac:dyDescent="0.2">
      <c r="D384">
        <v>383</v>
      </c>
      <c r="E384">
        <f t="shared" si="42"/>
        <v>3.8232499999999998</v>
      </c>
      <c r="F384">
        <f t="shared" si="43"/>
        <v>5</v>
      </c>
    </row>
    <row r="385" spans="4:6" x14ac:dyDescent="0.2">
      <c r="D385">
        <v>384</v>
      </c>
      <c r="E385">
        <f t="shared" si="42"/>
        <v>3.8232499999999998</v>
      </c>
      <c r="F385">
        <f t="shared" si="43"/>
        <v>5</v>
      </c>
    </row>
    <row r="386" spans="4:6" x14ac:dyDescent="0.2">
      <c r="D386">
        <v>385</v>
      </c>
      <c r="E386">
        <f t="shared" si="42"/>
        <v>4.173</v>
      </c>
      <c r="F386">
        <f t="shared" si="43"/>
        <v>5</v>
      </c>
    </row>
    <row r="387" spans="4:6" x14ac:dyDescent="0.2">
      <c r="D387">
        <v>386</v>
      </c>
      <c r="E387">
        <f t="shared" ref="E387:E450" si="44">VLOOKUP(D387,$A$2:$B$136,2)</f>
        <v>4.173</v>
      </c>
      <c r="F387">
        <f t="shared" ref="F387:F450" si="45">INT(((ROW(F386)-1)/77)+1)</f>
        <v>6</v>
      </c>
    </row>
    <row r="388" spans="4:6" x14ac:dyDescent="0.2">
      <c r="D388">
        <v>387</v>
      </c>
      <c r="E388">
        <f t="shared" si="44"/>
        <v>4.173</v>
      </c>
      <c r="F388">
        <f t="shared" si="45"/>
        <v>6</v>
      </c>
    </row>
    <row r="389" spans="4:6" x14ac:dyDescent="0.2">
      <c r="D389">
        <v>388</v>
      </c>
      <c r="E389">
        <f t="shared" si="44"/>
        <v>4.173</v>
      </c>
      <c r="F389">
        <f t="shared" si="45"/>
        <v>6</v>
      </c>
    </row>
    <row r="390" spans="4:6" x14ac:dyDescent="0.2">
      <c r="D390">
        <v>389</v>
      </c>
      <c r="E390">
        <f t="shared" si="44"/>
        <v>4.173</v>
      </c>
      <c r="F390">
        <f t="shared" si="45"/>
        <v>6</v>
      </c>
    </row>
    <row r="391" spans="4:6" x14ac:dyDescent="0.2">
      <c r="D391">
        <v>390</v>
      </c>
      <c r="E391">
        <f t="shared" si="44"/>
        <v>4.173</v>
      </c>
      <c r="F391">
        <f t="shared" si="45"/>
        <v>6</v>
      </c>
    </row>
    <row r="392" spans="4:6" x14ac:dyDescent="0.2">
      <c r="D392">
        <v>391</v>
      </c>
      <c r="E392">
        <f t="shared" si="44"/>
        <v>4.173</v>
      </c>
      <c r="F392">
        <f t="shared" si="45"/>
        <v>6</v>
      </c>
    </row>
    <row r="393" spans="4:6" x14ac:dyDescent="0.2">
      <c r="D393">
        <v>392</v>
      </c>
      <c r="E393">
        <f t="shared" si="44"/>
        <v>4.173</v>
      </c>
      <c r="F393">
        <f t="shared" si="45"/>
        <v>6</v>
      </c>
    </row>
    <row r="394" spans="4:6" x14ac:dyDescent="0.2">
      <c r="D394">
        <v>393</v>
      </c>
      <c r="E394">
        <f t="shared" si="44"/>
        <v>4.173</v>
      </c>
      <c r="F394">
        <f t="shared" si="45"/>
        <v>6</v>
      </c>
    </row>
    <row r="395" spans="4:6" x14ac:dyDescent="0.2">
      <c r="D395">
        <v>394</v>
      </c>
      <c r="E395">
        <f t="shared" si="44"/>
        <v>4.173</v>
      </c>
      <c r="F395">
        <f t="shared" si="45"/>
        <v>6</v>
      </c>
    </row>
    <row r="396" spans="4:6" x14ac:dyDescent="0.2">
      <c r="D396">
        <v>395</v>
      </c>
      <c r="E396">
        <f t="shared" si="44"/>
        <v>4.173</v>
      </c>
      <c r="F396">
        <f t="shared" si="45"/>
        <v>6</v>
      </c>
    </row>
    <row r="397" spans="4:6" x14ac:dyDescent="0.2">
      <c r="D397">
        <v>396</v>
      </c>
      <c r="E397">
        <f t="shared" si="44"/>
        <v>4.173</v>
      </c>
      <c r="F397">
        <f t="shared" si="45"/>
        <v>6</v>
      </c>
    </row>
    <row r="398" spans="4:6" x14ac:dyDescent="0.2">
      <c r="D398">
        <v>397</v>
      </c>
      <c r="E398">
        <f t="shared" si="44"/>
        <v>4.173</v>
      </c>
      <c r="F398">
        <f t="shared" si="45"/>
        <v>6</v>
      </c>
    </row>
    <row r="399" spans="4:6" x14ac:dyDescent="0.2">
      <c r="D399">
        <v>398</v>
      </c>
      <c r="E399">
        <f t="shared" si="44"/>
        <v>4.173</v>
      </c>
      <c r="F399">
        <f t="shared" si="45"/>
        <v>6</v>
      </c>
    </row>
    <row r="400" spans="4:6" x14ac:dyDescent="0.2">
      <c r="D400">
        <v>399</v>
      </c>
      <c r="E400">
        <f t="shared" si="44"/>
        <v>4.173</v>
      </c>
      <c r="F400">
        <f t="shared" si="45"/>
        <v>6</v>
      </c>
    </row>
    <row r="401" spans="4:6" x14ac:dyDescent="0.2">
      <c r="D401">
        <v>400</v>
      </c>
      <c r="E401">
        <f t="shared" si="44"/>
        <v>4.173</v>
      </c>
      <c r="F401">
        <f t="shared" si="45"/>
        <v>6</v>
      </c>
    </row>
    <row r="402" spans="4:6" x14ac:dyDescent="0.2">
      <c r="D402">
        <v>401</v>
      </c>
      <c r="E402">
        <f t="shared" si="44"/>
        <v>4.173</v>
      </c>
      <c r="F402">
        <f t="shared" si="45"/>
        <v>6</v>
      </c>
    </row>
    <row r="403" spans="4:6" x14ac:dyDescent="0.2">
      <c r="D403">
        <v>402</v>
      </c>
      <c r="E403">
        <f t="shared" si="44"/>
        <v>4.173</v>
      </c>
      <c r="F403">
        <f t="shared" si="45"/>
        <v>6</v>
      </c>
    </row>
    <row r="404" spans="4:6" x14ac:dyDescent="0.2">
      <c r="D404">
        <v>403</v>
      </c>
      <c r="E404">
        <f t="shared" si="44"/>
        <v>4.173</v>
      </c>
      <c r="F404">
        <f t="shared" si="45"/>
        <v>6</v>
      </c>
    </row>
    <row r="405" spans="4:6" x14ac:dyDescent="0.2">
      <c r="D405">
        <v>404</v>
      </c>
      <c r="E405">
        <f t="shared" si="44"/>
        <v>4.173</v>
      </c>
      <c r="F405">
        <f t="shared" si="45"/>
        <v>6</v>
      </c>
    </row>
    <row r="406" spans="4:6" x14ac:dyDescent="0.2">
      <c r="D406">
        <v>405</v>
      </c>
      <c r="E406">
        <f t="shared" si="44"/>
        <v>4.173</v>
      </c>
      <c r="F406">
        <f t="shared" si="45"/>
        <v>6</v>
      </c>
    </row>
    <row r="407" spans="4:6" x14ac:dyDescent="0.2">
      <c r="D407">
        <v>406</v>
      </c>
      <c r="E407">
        <f t="shared" si="44"/>
        <v>4.173</v>
      </c>
      <c r="F407">
        <f t="shared" si="45"/>
        <v>6</v>
      </c>
    </row>
    <row r="408" spans="4:6" x14ac:dyDescent="0.2">
      <c r="D408">
        <v>407</v>
      </c>
      <c r="E408">
        <f t="shared" si="44"/>
        <v>4.173</v>
      </c>
      <c r="F408">
        <f t="shared" si="45"/>
        <v>6</v>
      </c>
    </row>
    <row r="409" spans="4:6" x14ac:dyDescent="0.2">
      <c r="D409">
        <v>408</v>
      </c>
      <c r="E409">
        <f t="shared" si="44"/>
        <v>4.173</v>
      </c>
      <c r="F409">
        <f t="shared" si="45"/>
        <v>6</v>
      </c>
    </row>
    <row r="410" spans="4:6" x14ac:dyDescent="0.2">
      <c r="D410">
        <v>409</v>
      </c>
      <c r="E410">
        <f t="shared" si="44"/>
        <v>4.5367499999999996</v>
      </c>
      <c r="F410">
        <f t="shared" si="45"/>
        <v>6</v>
      </c>
    </row>
    <row r="411" spans="4:6" x14ac:dyDescent="0.2">
      <c r="D411">
        <v>410</v>
      </c>
      <c r="E411">
        <f t="shared" si="44"/>
        <v>4.5367499999999996</v>
      </c>
      <c r="F411">
        <f t="shared" si="45"/>
        <v>6</v>
      </c>
    </row>
    <row r="412" spans="4:6" x14ac:dyDescent="0.2">
      <c r="D412">
        <v>411</v>
      </c>
      <c r="E412">
        <f t="shared" si="44"/>
        <v>4.5367499999999996</v>
      </c>
      <c r="F412">
        <f t="shared" si="45"/>
        <v>6</v>
      </c>
    </row>
    <row r="413" spans="4:6" x14ac:dyDescent="0.2">
      <c r="D413">
        <v>412</v>
      </c>
      <c r="E413">
        <f t="shared" si="44"/>
        <v>4.5367499999999996</v>
      </c>
      <c r="F413">
        <f t="shared" si="45"/>
        <v>6</v>
      </c>
    </row>
    <row r="414" spans="4:6" x14ac:dyDescent="0.2">
      <c r="D414">
        <v>413</v>
      </c>
      <c r="E414">
        <f t="shared" si="44"/>
        <v>4.5367499999999996</v>
      </c>
      <c r="F414">
        <f t="shared" si="45"/>
        <v>6</v>
      </c>
    </row>
    <row r="415" spans="4:6" x14ac:dyDescent="0.2">
      <c r="D415">
        <v>414</v>
      </c>
      <c r="E415">
        <f t="shared" si="44"/>
        <v>4.5367499999999996</v>
      </c>
      <c r="F415">
        <f t="shared" si="45"/>
        <v>6</v>
      </c>
    </row>
    <row r="416" spans="4:6" x14ac:dyDescent="0.2">
      <c r="D416">
        <v>415</v>
      </c>
      <c r="E416">
        <f t="shared" si="44"/>
        <v>4.5367499999999996</v>
      </c>
      <c r="F416">
        <f t="shared" si="45"/>
        <v>6</v>
      </c>
    </row>
    <row r="417" spans="4:6" x14ac:dyDescent="0.2">
      <c r="D417">
        <v>416</v>
      </c>
      <c r="E417">
        <f t="shared" si="44"/>
        <v>4.5367499999999996</v>
      </c>
      <c r="F417">
        <f t="shared" si="45"/>
        <v>6</v>
      </c>
    </row>
    <row r="418" spans="4:6" x14ac:dyDescent="0.2">
      <c r="D418">
        <v>417</v>
      </c>
      <c r="E418">
        <f t="shared" si="44"/>
        <v>4.5367499999999996</v>
      </c>
      <c r="F418">
        <f t="shared" si="45"/>
        <v>6</v>
      </c>
    </row>
    <row r="419" spans="4:6" x14ac:dyDescent="0.2">
      <c r="D419">
        <v>418</v>
      </c>
      <c r="E419">
        <f t="shared" si="44"/>
        <v>4.5367499999999996</v>
      </c>
      <c r="F419">
        <f t="shared" si="45"/>
        <v>6</v>
      </c>
    </row>
    <row r="420" spans="4:6" x14ac:dyDescent="0.2">
      <c r="D420">
        <v>419</v>
      </c>
      <c r="E420">
        <f t="shared" si="44"/>
        <v>4.5367499999999996</v>
      </c>
      <c r="F420">
        <f t="shared" si="45"/>
        <v>6</v>
      </c>
    </row>
    <row r="421" spans="4:6" x14ac:dyDescent="0.2">
      <c r="D421">
        <v>420</v>
      </c>
      <c r="E421">
        <f t="shared" si="44"/>
        <v>4.5367499999999996</v>
      </c>
      <c r="F421">
        <f t="shared" si="45"/>
        <v>6</v>
      </c>
    </row>
    <row r="422" spans="4:6" x14ac:dyDescent="0.2">
      <c r="D422">
        <v>421</v>
      </c>
      <c r="E422">
        <f t="shared" si="44"/>
        <v>4.5367499999999996</v>
      </c>
      <c r="F422">
        <f t="shared" si="45"/>
        <v>6</v>
      </c>
    </row>
    <row r="423" spans="4:6" x14ac:dyDescent="0.2">
      <c r="D423">
        <v>422</v>
      </c>
      <c r="E423">
        <f t="shared" si="44"/>
        <v>4.5367499999999996</v>
      </c>
      <c r="F423">
        <f t="shared" si="45"/>
        <v>6</v>
      </c>
    </row>
    <row r="424" spans="4:6" x14ac:dyDescent="0.2">
      <c r="D424">
        <v>423</v>
      </c>
      <c r="E424">
        <f t="shared" si="44"/>
        <v>4.5367499999999996</v>
      </c>
      <c r="F424">
        <f t="shared" si="45"/>
        <v>6</v>
      </c>
    </row>
    <row r="425" spans="4:6" x14ac:dyDescent="0.2">
      <c r="D425">
        <v>424</v>
      </c>
      <c r="E425">
        <f t="shared" si="44"/>
        <v>4.5367499999999996</v>
      </c>
      <c r="F425">
        <f t="shared" si="45"/>
        <v>6</v>
      </c>
    </row>
    <row r="426" spans="4:6" x14ac:dyDescent="0.2">
      <c r="D426">
        <v>425</v>
      </c>
      <c r="E426">
        <f t="shared" si="44"/>
        <v>4.5367499999999996</v>
      </c>
      <c r="F426">
        <f t="shared" si="45"/>
        <v>6</v>
      </c>
    </row>
    <row r="427" spans="4:6" x14ac:dyDescent="0.2">
      <c r="D427">
        <v>426</v>
      </c>
      <c r="E427">
        <f t="shared" si="44"/>
        <v>4.5367499999999996</v>
      </c>
      <c r="F427">
        <f t="shared" si="45"/>
        <v>6</v>
      </c>
    </row>
    <row r="428" spans="4:6" x14ac:dyDescent="0.2">
      <c r="D428">
        <v>427</v>
      </c>
      <c r="E428">
        <f t="shared" si="44"/>
        <v>4.5367499999999996</v>
      </c>
      <c r="F428">
        <f t="shared" si="45"/>
        <v>6</v>
      </c>
    </row>
    <row r="429" spans="4:6" x14ac:dyDescent="0.2">
      <c r="D429">
        <v>428</v>
      </c>
      <c r="E429">
        <f t="shared" si="44"/>
        <v>4.5367499999999996</v>
      </c>
      <c r="F429">
        <f t="shared" si="45"/>
        <v>6</v>
      </c>
    </row>
    <row r="430" spans="4:6" x14ac:dyDescent="0.2">
      <c r="D430">
        <v>429</v>
      </c>
      <c r="E430">
        <f t="shared" si="44"/>
        <v>4.5367499999999996</v>
      </c>
      <c r="F430">
        <f t="shared" si="45"/>
        <v>6</v>
      </c>
    </row>
    <row r="431" spans="4:6" x14ac:dyDescent="0.2">
      <c r="D431">
        <v>430</v>
      </c>
      <c r="E431">
        <f t="shared" si="44"/>
        <v>4.5367499999999996</v>
      </c>
      <c r="F431">
        <f t="shared" si="45"/>
        <v>6</v>
      </c>
    </row>
    <row r="432" spans="4:6" x14ac:dyDescent="0.2">
      <c r="D432">
        <v>431</v>
      </c>
      <c r="E432">
        <f t="shared" si="44"/>
        <v>4.5367499999999996</v>
      </c>
      <c r="F432">
        <f t="shared" si="45"/>
        <v>6</v>
      </c>
    </row>
    <row r="433" spans="4:6" x14ac:dyDescent="0.2">
      <c r="D433">
        <v>432</v>
      </c>
      <c r="E433">
        <f t="shared" si="44"/>
        <v>4.5367499999999996</v>
      </c>
      <c r="F433">
        <f t="shared" si="45"/>
        <v>6</v>
      </c>
    </row>
    <row r="434" spans="4:6" x14ac:dyDescent="0.2">
      <c r="D434">
        <v>433</v>
      </c>
      <c r="E434">
        <f t="shared" si="44"/>
        <v>4.7725</v>
      </c>
      <c r="F434">
        <f t="shared" si="45"/>
        <v>6</v>
      </c>
    </row>
    <row r="435" spans="4:6" x14ac:dyDescent="0.2">
      <c r="D435">
        <v>434</v>
      </c>
      <c r="E435">
        <f t="shared" si="44"/>
        <v>4.7725</v>
      </c>
      <c r="F435">
        <f t="shared" si="45"/>
        <v>6</v>
      </c>
    </row>
    <row r="436" spans="4:6" x14ac:dyDescent="0.2">
      <c r="D436">
        <v>435</v>
      </c>
      <c r="E436">
        <f t="shared" si="44"/>
        <v>4.7725</v>
      </c>
      <c r="F436">
        <f t="shared" si="45"/>
        <v>6</v>
      </c>
    </row>
    <row r="437" spans="4:6" x14ac:dyDescent="0.2">
      <c r="D437">
        <v>436</v>
      </c>
      <c r="E437">
        <f t="shared" si="44"/>
        <v>4.7725</v>
      </c>
      <c r="F437">
        <f t="shared" si="45"/>
        <v>6</v>
      </c>
    </row>
    <row r="438" spans="4:6" x14ac:dyDescent="0.2">
      <c r="D438">
        <v>437</v>
      </c>
      <c r="E438">
        <f t="shared" si="44"/>
        <v>4.7725</v>
      </c>
      <c r="F438">
        <f t="shared" si="45"/>
        <v>6</v>
      </c>
    </row>
    <row r="439" spans="4:6" x14ac:dyDescent="0.2">
      <c r="D439">
        <v>438</v>
      </c>
      <c r="E439">
        <f t="shared" si="44"/>
        <v>4.7725</v>
      </c>
      <c r="F439">
        <f t="shared" si="45"/>
        <v>6</v>
      </c>
    </row>
    <row r="440" spans="4:6" x14ac:dyDescent="0.2">
      <c r="D440">
        <v>439</v>
      </c>
      <c r="E440">
        <f t="shared" si="44"/>
        <v>4.7725</v>
      </c>
      <c r="F440">
        <f t="shared" si="45"/>
        <v>6</v>
      </c>
    </row>
    <row r="441" spans="4:6" x14ac:dyDescent="0.2">
      <c r="D441">
        <v>440</v>
      </c>
      <c r="E441">
        <f t="shared" si="44"/>
        <v>4.7725</v>
      </c>
      <c r="F441">
        <f t="shared" si="45"/>
        <v>6</v>
      </c>
    </row>
    <row r="442" spans="4:6" x14ac:dyDescent="0.2">
      <c r="D442">
        <v>441</v>
      </c>
      <c r="E442">
        <f t="shared" si="44"/>
        <v>4.7725</v>
      </c>
      <c r="F442">
        <f t="shared" si="45"/>
        <v>6</v>
      </c>
    </row>
    <row r="443" spans="4:6" x14ac:dyDescent="0.2">
      <c r="D443">
        <v>442</v>
      </c>
      <c r="E443">
        <f t="shared" si="44"/>
        <v>4.7725</v>
      </c>
      <c r="F443">
        <f t="shared" si="45"/>
        <v>6</v>
      </c>
    </row>
    <row r="444" spans="4:6" x14ac:dyDescent="0.2">
      <c r="D444">
        <v>443</v>
      </c>
      <c r="E444">
        <f t="shared" si="44"/>
        <v>4.7725</v>
      </c>
      <c r="F444">
        <f t="shared" si="45"/>
        <v>6</v>
      </c>
    </row>
    <row r="445" spans="4:6" x14ac:dyDescent="0.2">
      <c r="D445">
        <v>444</v>
      </c>
      <c r="E445">
        <f t="shared" si="44"/>
        <v>4.7725</v>
      </c>
      <c r="F445">
        <f t="shared" si="45"/>
        <v>6</v>
      </c>
    </row>
    <row r="446" spans="4:6" x14ac:dyDescent="0.2">
      <c r="D446">
        <v>445</v>
      </c>
      <c r="E446">
        <f t="shared" si="44"/>
        <v>4.7725</v>
      </c>
      <c r="F446">
        <f t="shared" si="45"/>
        <v>6</v>
      </c>
    </row>
    <row r="447" spans="4:6" x14ac:dyDescent="0.2">
      <c r="D447">
        <v>446</v>
      </c>
      <c r="E447">
        <f t="shared" si="44"/>
        <v>4.7725</v>
      </c>
      <c r="F447">
        <f t="shared" si="45"/>
        <v>6</v>
      </c>
    </row>
    <row r="448" spans="4:6" x14ac:dyDescent="0.2">
      <c r="D448">
        <v>447</v>
      </c>
      <c r="E448">
        <f t="shared" si="44"/>
        <v>4.7725</v>
      </c>
      <c r="F448">
        <f t="shared" si="45"/>
        <v>6</v>
      </c>
    </row>
    <row r="449" spans="4:6" x14ac:dyDescent="0.2">
      <c r="D449">
        <v>448</v>
      </c>
      <c r="E449">
        <f t="shared" si="44"/>
        <v>4.7725</v>
      </c>
      <c r="F449">
        <f t="shared" si="45"/>
        <v>6</v>
      </c>
    </row>
    <row r="450" spans="4:6" x14ac:dyDescent="0.2">
      <c r="D450">
        <v>449</v>
      </c>
      <c r="E450">
        <f t="shared" si="44"/>
        <v>4.7725</v>
      </c>
      <c r="F450">
        <f t="shared" si="45"/>
        <v>6</v>
      </c>
    </row>
    <row r="451" spans="4:6" x14ac:dyDescent="0.2">
      <c r="D451">
        <v>450</v>
      </c>
      <c r="E451">
        <f t="shared" ref="E451:E514" si="46">VLOOKUP(D451,$A$2:$B$136,2)</f>
        <v>4.7725</v>
      </c>
      <c r="F451">
        <f t="shared" ref="F451:F514" si="47">INT(((ROW(F450)-1)/77)+1)</f>
        <v>6</v>
      </c>
    </row>
    <row r="452" spans="4:6" x14ac:dyDescent="0.2">
      <c r="D452">
        <v>451</v>
      </c>
      <c r="E452">
        <f t="shared" si="46"/>
        <v>4.7725</v>
      </c>
      <c r="F452">
        <f t="shared" si="47"/>
        <v>6</v>
      </c>
    </row>
    <row r="453" spans="4:6" x14ac:dyDescent="0.2">
      <c r="D453">
        <v>452</v>
      </c>
      <c r="E453">
        <f t="shared" si="46"/>
        <v>4.7725</v>
      </c>
      <c r="F453">
        <f t="shared" si="47"/>
        <v>6</v>
      </c>
    </row>
    <row r="454" spans="4:6" x14ac:dyDescent="0.2">
      <c r="D454">
        <v>453</v>
      </c>
      <c r="E454">
        <f t="shared" si="46"/>
        <v>4.7725</v>
      </c>
      <c r="F454">
        <f t="shared" si="47"/>
        <v>6</v>
      </c>
    </row>
    <row r="455" spans="4:6" x14ac:dyDescent="0.2">
      <c r="D455">
        <v>454</v>
      </c>
      <c r="E455">
        <f t="shared" si="46"/>
        <v>4.7725</v>
      </c>
      <c r="F455">
        <f t="shared" si="47"/>
        <v>6</v>
      </c>
    </row>
    <row r="456" spans="4:6" x14ac:dyDescent="0.2">
      <c r="D456">
        <v>455</v>
      </c>
      <c r="E456">
        <f t="shared" si="46"/>
        <v>4.7725</v>
      </c>
      <c r="F456">
        <f t="shared" si="47"/>
        <v>6</v>
      </c>
    </row>
    <row r="457" spans="4:6" x14ac:dyDescent="0.2">
      <c r="D457">
        <v>456</v>
      </c>
      <c r="E457">
        <f t="shared" si="46"/>
        <v>4.7725</v>
      </c>
      <c r="F457">
        <f t="shared" si="47"/>
        <v>6</v>
      </c>
    </row>
    <row r="458" spans="4:6" x14ac:dyDescent="0.2">
      <c r="D458">
        <v>457</v>
      </c>
      <c r="E458">
        <f t="shared" si="46"/>
        <v>5.0947499999999994</v>
      </c>
      <c r="F458">
        <f t="shared" si="47"/>
        <v>6</v>
      </c>
    </row>
    <row r="459" spans="4:6" x14ac:dyDescent="0.2">
      <c r="D459">
        <v>458</v>
      </c>
      <c r="E459">
        <f t="shared" si="46"/>
        <v>5.0947499999999994</v>
      </c>
      <c r="F459">
        <f t="shared" si="47"/>
        <v>6</v>
      </c>
    </row>
    <row r="460" spans="4:6" x14ac:dyDescent="0.2">
      <c r="D460">
        <v>459</v>
      </c>
      <c r="E460">
        <f t="shared" si="46"/>
        <v>5.0947499999999994</v>
      </c>
      <c r="F460">
        <f t="shared" si="47"/>
        <v>6</v>
      </c>
    </row>
    <row r="461" spans="4:6" x14ac:dyDescent="0.2">
      <c r="D461">
        <v>460</v>
      </c>
      <c r="E461">
        <f t="shared" si="46"/>
        <v>5.0947499999999994</v>
      </c>
      <c r="F461">
        <f t="shared" si="47"/>
        <v>6</v>
      </c>
    </row>
    <row r="462" spans="4:6" x14ac:dyDescent="0.2">
      <c r="D462">
        <v>461</v>
      </c>
      <c r="E462">
        <f t="shared" si="46"/>
        <v>5.0947499999999994</v>
      </c>
      <c r="F462">
        <f t="shared" si="47"/>
        <v>6</v>
      </c>
    </row>
    <row r="463" spans="4:6" x14ac:dyDescent="0.2">
      <c r="D463">
        <v>462</v>
      </c>
      <c r="E463">
        <f t="shared" si="46"/>
        <v>5.0947499999999994</v>
      </c>
      <c r="F463">
        <f t="shared" si="47"/>
        <v>6</v>
      </c>
    </row>
    <row r="464" spans="4:6" x14ac:dyDescent="0.2">
      <c r="D464">
        <v>463</v>
      </c>
      <c r="E464">
        <f t="shared" si="46"/>
        <v>5.0947499999999994</v>
      </c>
      <c r="F464">
        <f t="shared" si="47"/>
        <v>7</v>
      </c>
    </row>
    <row r="465" spans="4:6" x14ac:dyDescent="0.2">
      <c r="D465">
        <v>464</v>
      </c>
      <c r="E465">
        <f t="shared" si="46"/>
        <v>5.0947499999999994</v>
      </c>
      <c r="F465">
        <f t="shared" si="47"/>
        <v>7</v>
      </c>
    </row>
    <row r="466" spans="4:6" x14ac:dyDescent="0.2">
      <c r="D466">
        <v>465</v>
      </c>
      <c r="E466">
        <f t="shared" si="46"/>
        <v>5.0947499999999994</v>
      </c>
      <c r="F466">
        <f t="shared" si="47"/>
        <v>7</v>
      </c>
    </row>
    <row r="467" spans="4:6" x14ac:dyDescent="0.2">
      <c r="D467">
        <v>466</v>
      </c>
      <c r="E467">
        <f t="shared" si="46"/>
        <v>5.0947499999999994</v>
      </c>
      <c r="F467">
        <f t="shared" si="47"/>
        <v>7</v>
      </c>
    </row>
    <row r="468" spans="4:6" x14ac:dyDescent="0.2">
      <c r="D468">
        <v>467</v>
      </c>
      <c r="E468">
        <f t="shared" si="46"/>
        <v>5.0947499999999994</v>
      </c>
      <c r="F468">
        <f t="shared" si="47"/>
        <v>7</v>
      </c>
    </row>
    <row r="469" spans="4:6" x14ac:dyDescent="0.2">
      <c r="D469">
        <v>468</v>
      </c>
      <c r="E469">
        <f t="shared" si="46"/>
        <v>5.0947499999999994</v>
      </c>
      <c r="F469">
        <f t="shared" si="47"/>
        <v>7</v>
      </c>
    </row>
    <row r="470" spans="4:6" x14ac:dyDescent="0.2">
      <c r="D470">
        <v>469</v>
      </c>
      <c r="E470">
        <f t="shared" si="46"/>
        <v>5.0947499999999994</v>
      </c>
      <c r="F470">
        <f t="shared" si="47"/>
        <v>7</v>
      </c>
    </row>
    <row r="471" spans="4:6" x14ac:dyDescent="0.2">
      <c r="D471">
        <v>470</v>
      </c>
      <c r="E471">
        <f t="shared" si="46"/>
        <v>5.0947499999999994</v>
      </c>
      <c r="F471">
        <f t="shared" si="47"/>
        <v>7</v>
      </c>
    </row>
    <row r="472" spans="4:6" x14ac:dyDescent="0.2">
      <c r="D472">
        <v>471</v>
      </c>
      <c r="E472">
        <f t="shared" si="46"/>
        <v>5.0947499999999994</v>
      </c>
      <c r="F472">
        <f t="shared" si="47"/>
        <v>7</v>
      </c>
    </row>
    <row r="473" spans="4:6" x14ac:dyDescent="0.2">
      <c r="D473">
        <v>472</v>
      </c>
      <c r="E473">
        <f t="shared" si="46"/>
        <v>5.0947499999999994</v>
      </c>
      <c r="F473">
        <f t="shared" si="47"/>
        <v>7</v>
      </c>
    </row>
    <row r="474" spans="4:6" x14ac:dyDescent="0.2">
      <c r="D474">
        <v>473</v>
      </c>
      <c r="E474">
        <f t="shared" si="46"/>
        <v>5.0947499999999994</v>
      </c>
      <c r="F474">
        <f t="shared" si="47"/>
        <v>7</v>
      </c>
    </row>
    <row r="475" spans="4:6" x14ac:dyDescent="0.2">
      <c r="D475">
        <v>474</v>
      </c>
      <c r="E475">
        <f t="shared" si="46"/>
        <v>5.0947499999999994</v>
      </c>
      <c r="F475">
        <f t="shared" si="47"/>
        <v>7</v>
      </c>
    </row>
    <row r="476" spans="4:6" x14ac:dyDescent="0.2">
      <c r="D476">
        <v>475</v>
      </c>
      <c r="E476">
        <f t="shared" si="46"/>
        <v>5.0947499999999994</v>
      </c>
      <c r="F476">
        <f t="shared" si="47"/>
        <v>7</v>
      </c>
    </row>
    <row r="477" spans="4:6" x14ac:dyDescent="0.2">
      <c r="D477">
        <v>476</v>
      </c>
      <c r="E477">
        <f t="shared" si="46"/>
        <v>5.0947499999999994</v>
      </c>
      <c r="F477">
        <f t="shared" si="47"/>
        <v>7</v>
      </c>
    </row>
    <row r="478" spans="4:6" x14ac:dyDescent="0.2">
      <c r="D478">
        <v>477</v>
      </c>
      <c r="E478">
        <f t="shared" si="46"/>
        <v>5.0947499999999994</v>
      </c>
      <c r="F478">
        <f t="shared" si="47"/>
        <v>7</v>
      </c>
    </row>
    <row r="479" spans="4:6" x14ac:dyDescent="0.2">
      <c r="D479">
        <v>478</v>
      </c>
      <c r="E479">
        <f t="shared" si="46"/>
        <v>5.0947499999999994</v>
      </c>
      <c r="F479">
        <f t="shared" si="47"/>
        <v>7</v>
      </c>
    </row>
    <row r="480" spans="4:6" x14ac:dyDescent="0.2">
      <c r="D480">
        <v>479</v>
      </c>
      <c r="E480">
        <f t="shared" si="46"/>
        <v>5.0947499999999994</v>
      </c>
      <c r="F480">
        <f t="shared" si="47"/>
        <v>7</v>
      </c>
    </row>
    <row r="481" spans="4:6" x14ac:dyDescent="0.2">
      <c r="D481">
        <v>480</v>
      </c>
      <c r="E481">
        <f t="shared" si="46"/>
        <v>5.0947499999999994</v>
      </c>
      <c r="F481">
        <f t="shared" si="47"/>
        <v>7</v>
      </c>
    </row>
    <row r="482" spans="4:6" x14ac:dyDescent="0.2">
      <c r="D482">
        <v>481</v>
      </c>
      <c r="E482">
        <f t="shared" si="46"/>
        <v>4.8237500000000004</v>
      </c>
      <c r="F482">
        <f t="shared" si="47"/>
        <v>7</v>
      </c>
    </row>
    <row r="483" spans="4:6" x14ac:dyDescent="0.2">
      <c r="D483">
        <v>482</v>
      </c>
      <c r="E483">
        <f t="shared" si="46"/>
        <v>4.8237500000000004</v>
      </c>
      <c r="F483">
        <f t="shared" si="47"/>
        <v>7</v>
      </c>
    </row>
    <row r="484" spans="4:6" x14ac:dyDescent="0.2">
      <c r="D484">
        <v>483</v>
      </c>
      <c r="E484">
        <f t="shared" si="46"/>
        <v>4.8237500000000004</v>
      </c>
      <c r="F484">
        <f t="shared" si="47"/>
        <v>7</v>
      </c>
    </row>
    <row r="485" spans="4:6" x14ac:dyDescent="0.2">
      <c r="D485">
        <v>484</v>
      </c>
      <c r="E485">
        <f t="shared" si="46"/>
        <v>4.8237500000000004</v>
      </c>
      <c r="F485">
        <f t="shared" si="47"/>
        <v>7</v>
      </c>
    </row>
    <row r="486" spans="4:6" x14ac:dyDescent="0.2">
      <c r="D486">
        <v>485</v>
      </c>
      <c r="E486">
        <f t="shared" si="46"/>
        <v>4.8237500000000004</v>
      </c>
      <c r="F486">
        <f t="shared" si="47"/>
        <v>7</v>
      </c>
    </row>
    <row r="487" spans="4:6" x14ac:dyDescent="0.2">
      <c r="D487">
        <v>486</v>
      </c>
      <c r="E487">
        <f t="shared" si="46"/>
        <v>4.8237500000000004</v>
      </c>
      <c r="F487">
        <f t="shared" si="47"/>
        <v>7</v>
      </c>
    </row>
    <row r="488" spans="4:6" x14ac:dyDescent="0.2">
      <c r="D488">
        <v>487</v>
      </c>
      <c r="E488">
        <f t="shared" si="46"/>
        <v>4.8237500000000004</v>
      </c>
      <c r="F488">
        <f t="shared" si="47"/>
        <v>7</v>
      </c>
    </row>
    <row r="489" spans="4:6" x14ac:dyDescent="0.2">
      <c r="D489">
        <v>488</v>
      </c>
      <c r="E489">
        <f t="shared" si="46"/>
        <v>4.8237500000000004</v>
      </c>
      <c r="F489">
        <f t="shared" si="47"/>
        <v>7</v>
      </c>
    </row>
    <row r="490" spans="4:6" x14ac:dyDescent="0.2">
      <c r="D490">
        <v>489</v>
      </c>
      <c r="E490">
        <f t="shared" si="46"/>
        <v>4.8237500000000004</v>
      </c>
      <c r="F490">
        <f t="shared" si="47"/>
        <v>7</v>
      </c>
    </row>
    <row r="491" spans="4:6" x14ac:dyDescent="0.2">
      <c r="D491">
        <v>490</v>
      </c>
      <c r="E491">
        <f t="shared" si="46"/>
        <v>4.8237500000000004</v>
      </c>
      <c r="F491">
        <f t="shared" si="47"/>
        <v>7</v>
      </c>
    </row>
    <row r="492" spans="4:6" x14ac:dyDescent="0.2">
      <c r="D492">
        <v>491</v>
      </c>
      <c r="E492">
        <f t="shared" si="46"/>
        <v>4.8237500000000004</v>
      </c>
      <c r="F492">
        <f t="shared" si="47"/>
        <v>7</v>
      </c>
    </row>
    <row r="493" spans="4:6" x14ac:dyDescent="0.2">
      <c r="D493">
        <v>492</v>
      </c>
      <c r="E493">
        <f t="shared" si="46"/>
        <v>4.8237500000000004</v>
      </c>
      <c r="F493">
        <f t="shared" si="47"/>
        <v>7</v>
      </c>
    </row>
    <row r="494" spans="4:6" x14ac:dyDescent="0.2">
      <c r="D494">
        <v>493</v>
      </c>
      <c r="E494">
        <f t="shared" si="46"/>
        <v>4.8237500000000004</v>
      </c>
      <c r="F494">
        <f t="shared" si="47"/>
        <v>7</v>
      </c>
    </row>
    <row r="495" spans="4:6" x14ac:dyDescent="0.2">
      <c r="D495">
        <v>494</v>
      </c>
      <c r="E495">
        <f t="shared" si="46"/>
        <v>4.8237500000000004</v>
      </c>
      <c r="F495">
        <f t="shared" si="47"/>
        <v>7</v>
      </c>
    </row>
    <row r="496" spans="4:6" x14ac:dyDescent="0.2">
      <c r="D496">
        <v>495</v>
      </c>
      <c r="E496">
        <f t="shared" si="46"/>
        <v>4.8237500000000004</v>
      </c>
      <c r="F496">
        <f t="shared" si="47"/>
        <v>7</v>
      </c>
    </row>
    <row r="497" spans="4:6" x14ac:dyDescent="0.2">
      <c r="D497">
        <v>496</v>
      </c>
      <c r="E497">
        <f t="shared" si="46"/>
        <v>4.8237500000000004</v>
      </c>
      <c r="F497">
        <f t="shared" si="47"/>
        <v>7</v>
      </c>
    </row>
    <row r="498" spans="4:6" x14ac:dyDescent="0.2">
      <c r="D498">
        <v>497</v>
      </c>
      <c r="E498">
        <f t="shared" si="46"/>
        <v>4.8237500000000004</v>
      </c>
      <c r="F498">
        <f t="shared" si="47"/>
        <v>7</v>
      </c>
    </row>
    <row r="499" spans="4:6" x14ac:dyDescent="0.2">
      <c r="D499">
        <v>498</v>
      </c>
      <c r="E499">
        <f t="shared" si="46"/>
        <v>4.8237500000000004</v>
      </c>
      <c r="F499">
        <f t="shared" si="47"/>
        <v>7</v>
      </c>
    </row>
    <row r="500" spans="4:6" x14ac:dyDescent="0.2">
      <c r="D500">
        <v>499</v>
      </c>
      <c r="E500">
        <f t="shared" si="46"/>
        <v>4.8237500000000004</v>
      </c>
      <c r="F500">
        <f t="shared" si="47"/>
        <v>7</v>
      </c>
    </row>
    <row r="501" spans="4:6" x14ac:dyDescent="0.2">
      <c r="D501">
        <v>500</v>
      </c>
      <c r="E501">
        <f t="shared" si="46"/>
        <v>4.8237500000000004</v>
      </c>
      <c r="F501">
        <f t="shared" si="47"/>
        <v>7</v>
      </c>
    </row>
    <row r="502" spans="4:6" x14ac:dyDescent="0.2">
      <c r="D502">
        <v>501</v>
      </c>
      <c r="E502">
        <f t="shared" si="46"/>
        <v>4.8237500000000004</v>
      </c>
      <c r="F502">
        <f t="shared" si="47"/>
        <v>7</v>
      </c>
    </row>
    <row r="503" spans="4:6" x14ac:dyDescent="0.2">
      <c r="D503">
        <v>502</v>
      </c>
      <c r="E503">
        <f t="shared" si="46"/>
        <v>4.8237500000000004</v>
      </c>
      <c r="F503">
        <f t="shared" si="47"/>
        <v>7</v>
      </c>
    </row>
    <row r="504" spans="4:6" x14ac:dyDescent="0.2">
      <c r="D504">
        <v>503</v>
      </c>
      <c r="E504">
        <f t="shared" si="46"/>
        <v>4.8237500000000004</v>
      </c>
      <c r="F504">
        <f t="shared" si="47"/>
        <v>7</v>
      </c>
    </row>
    <row r="505" spans="4:6" x14ac:dyDescent="0.2">
      <c r="D505">
        <v>504</v>
      </c>
      <c r="E505">
        <f t="shared" si="46"/>
        <v>4.8237500000000004</v>
      </c>
      <c r="F505">
        <f t="shared" si="47"/>
        <v>7</v>
      </c>
    </row>
    <row r="506" spans="4:6" x14ac:dyDescent="0.2">
      <c r="D506">
        <v>505</v>
      </c>
      <c r="E506">
        <f t="shared" si="46"/>
        <v>4.5179999999999998</v>
      </c>
      <c r="F506">
        <f t="shared" si="47"/>
        <v>7</v>
      </c>
    </row>
    <row r="507" spans="4:6" x14ac:dyDescent="0.2">
      <c r="D507">
        <v>506</v>
      </c>
      <c r="E507">
        <f t="shared" si="46"/>
        <v>4.5179999999999998</v>
      </c>
      <c r="F507">
        <f t="shared" si="47"/>
        <v>7</v>
      </c>
    </row>
    <row r="508" spans="4:6" x14ac:dyDescent="0.2">
      <c r="D508">
        <v>507</v>
      </c>
      <c r="E508">
        <f t="shared" si="46"/>
        <v>4.5179999999999998</v>
      </c>
      <c r="F508">
        <f t="shared" si="47"/>
        <v>7</v>
      </c>
    </row>
    <row r="509" spans="4:6" x14ac:dyDescent="0.2">
      <c r="D509">
        <v>508</v>
      </c>
      <c r="E509">
        <f t="shared" si="46"/>
        <v>4.5179999999999998</v>
      </c>
      <c r="F509">
        <f t="shared" si="47"/>
        <v>7</v>
      </c>
    </row>
    <row r="510" spans="4:6" x14ac:dyDescent="0.2">
      <c r="D510">
        <v>509</v>
      </c>
      <c r="E510">
        <f t="shared" si="46"/>
        <v>4.5179999999999998</v>
      </c>
      <c r="F510">
        <f t="shared" si="47"/>
        <v>7</v>
      </c>
    </row>
    <row r="511" spans="4:6" x14ac:dyDescent="0.2">
      <c r="D511">
        <v>510</v>
      </c>
      <c r="E511">
        <f t="shared" si="46"/>
        <v>4.5179999999999998</v>
      </c>
      <c r="F511">
        <f t="shared" si="47"/>
        <v>7</v>
      </c>
    </row>
    <row r="512" spans="4:6" x14ac:dyDescent="0.2">
      <c r="D512">
        <v>511</v>
      </c>
      <c r="E512">
        <f t="shared" si="46"/>
        <v>4.5179999999999998</v>
      </c>
      <c r="F512">
        <f t="shared" si="47"/>
        <v>7</v>
      </c>
    </row>
    <row r="513" spans="4:6" x14ac:dyDescent="0.2">
      <c r="D513">
        <v>512</v>
      </c>
      <c r="E513">
        <f t="shared" si="46"/>
        <v>4.5179999999999998</v>
      </c>
      <c r="F513">
        <f t="shared" si="47"/>
        <v>7</v>
      </c>
    </row>
    <row r="514" spans="4:6" x14ac:dyDescent="0.2">
      <c r="D514">
        <v>513</v>
      </c>
      <c r="E514">
        <f t="shared" si="46"/>
        <v>4.5179999999999998</v>
      </c>
      <c r="F514">
        <f t="shared" si="47"/>
        <v>7</v>
      </c>
    </row>
    <row r="515" spans="4:6" x14ac:dyDescent="0.2">
      <c r="D515">
        <v>514</v>
      </c>
      <c r="E515">
        <f t="shared" ref="E515:E578" si="48">VLOOKUP(D515,$A$2:$B$136,2)</f>
        <v>4.5179999999999998</v>
      </c>
      <c r="F515">
        <f t="shared" ref="F515:F578" si="49">INT(((ROW(F514)-1)/77)+1)</f>
        <v>7</v>
      </c>
    </row>
    <row r="516" spans="4:6" x14ac:dyDescent="0.2">
      <c r="D516">
        <v>515</v>
      </c>
      <c r="E516">
        <f t="shared" si="48"/>
        <v>4.5179999999999998</v>
      </c>
      <c r="F516">
        <f t="shared" si="49"/>
        <v>7</v>
      </c>
    </row>
    <row r="517" spans="4:6" x14ac:dyDescent="0.2">
      <c r="D517">
        <v>516</v>
      </c>
      <c r="E517">
        <f t="shared" si="48"/>
        <v>4.5179999999999998</v>
      </c>
      <c r="F517">
        <f t="shared" si="49"/>
        <v>7</v>
      </c>
    </row>
    <row r="518" spans="4:6" x14ac:dyDescent="0.2">
      <c r="D518">
        <v>517</v>
      </c>
      <c r="E518">
        <f t="shared" si="48"/>
        <v>4.5179999999999998</v>
      </c>
      <c r="F518">
        <f t="shared" si="49"/>
        <v>7</v>
      </c>
    </row>
    <row r="519" spans="4:6" x14ac:dyDescent="0.2">
      <c r="D519">
        <v>518</v>
      </c>
      <c r="E519">
        <f t="shared" si="48"/>
        <v>4.5179999999999998</v>
      </c>
      <c r="F519">
        <f t="shared" si="49"/>
        <v>7</v>
      </c>
    </row>
    <row r="520" spans="4:6" x14ac:dyDescent="0.2">
      <c r="D520">
        <v>519</v>
      </c>
      <c r="E520">
        <f t="shared" si="48"/>
        <v>4.5179999999999998</v>
      </c>
      <c r="F520">
        <f t="shared" si="49"/>
        <v>7</v>
      </c>
    </row>
    <row r="521" spans="4:6" x14ac:dyDescent="0.2">
      <c r="D521">
        <v>520</v>
      </c>
      <c r="E521">
        <f t="shared" si="48"/>
        <v>4.5179999999999998</v>
      </c>
      <c r="F521">
        <f t="shared" si="49"/>
        <v>7</v>
      </c>
    </row>
    <row r="522" spans="4:6" x14ac:dyDescent="0.2">
      <c r="D522">
        <v>521</v>
      </c>
      <c r="E522">
        <f t="shared" si="48"/>
        <v>4.5179999999999998</v>
      </c>
      <c r="F522">
        <f t="shared" si="49"/>
        <v>7</v>
      </c>
    </row>
    <row r="523" spans="4:6" x14ac:dyDescent="0.2">
      <c r="D523">
        <v>522</v>
      </c>
      <c r="E523">
        <f t="shared" si="48"/>
        <v>4.5179999999999998</v>
      </c>
      <c r="F523">
        <f t="shared" si="49"/>
        <v>7</v>
      </c>
    </row>
    <row r="524" spans="4:6" x14ac:dyDescent="0.2">
      <c r="D524">
        <v>523</v>
      </c>
      <c r="E524">
        <f t="shared" si="48"/>
        <v>4.5179999999999998</v>
      </c>
      <c r="F524">
        <f t="shared" si="49"/>
        <v>7</v>
      </c>
    </row>
    <row r="525" spans="4:6" x14ac:dyDescent="0.2">
      <c r="D525">
        <v>524</v>
      </c>
      <c r="E525">
        <f t="shared" si="48"/>
        <v>4.5179999999999998</v>
      </c>
      <c r="F525">
        <f t="shared" si="49"/>
        <v>7</v>
      </c>
    </row>
    <row r="526" spans="4:6" x14ac:dyDescent="0.2">
      <c r="D526">
        <v>525</v>
      </c>
      <c r="E526">
        <f t="shared" si="48"/>
        <v>4.5179999999999998</v>
      </c>
      <c r="F526">
        <f t="shared" si="49"/>
        <v>7</v>
      </c>
    </row>
    <row r="527" spans="4:6" x14ac:dyDescent="0.2">
      <c r="D527">
        <v>526</v>
      </c>
      <c r="E527">
        <f t="shared" si="48"/>
        <v>4.5179999999999998</v>
      </c>
      <c r="F527">
        <f t="shared" si="49"/>
        <v>7</v>
      </c>
    </row>
    <row r="528" spans="4:6" x14ac:dyDescent="0.2">
      <c r="D528">
        <v>527</v>
      </c>
      <c r="E528">
        <f t="shared" si="48"/>
        <v>4.5179999999999998</v>
      </c>
      <c r="F528">
        <f t="shared" si="49"/>
        <v>7</v>
      </c>
    </row>
    <row r="529" spans="4:6" x14ac:dyDescent="0.2">
      <c r="D529">
        <v>528</v>
      </c>
      <c r="E529">
        <f t="shared" si="48"/>
        <v>4.5179999999999998</v>
      </c>
      <c r="F529">
        <f t="shared" si="49"/>
        <v>7</v>
      </c>
    </row>
    <row r="530" spans="4:6" x14ac:dyDescent="0.2">
      <c r="D530">
        <v>529</v>
      </c>
      <c r="E530">
        <f t="shared" si="48"/>
        <v>4.383</v>
      </c>
      <c r="F530">
        <f t="shared" si="49"/>
        <v>7</v>
      </c>
    </row>
    <row r="531" spans="4:6" x14ac:dyDescent="0.2">
      <c r="D531">
        <v>530</v>
      </c>
      <c r="E531">
        <f t="shared" si="48"/>
        <v>4.383</v>
      </c>
      <c r="F531">
        <f t="shared" si="49"/>
        <v>7</v>
      </c>
    </row>
    <row r="532" spans="4:6" x14ac:dyDescent="0.2">
      <c r="D532">
        <v>531</v>
      </c>
      <c r="E532">
        <f t="shared" si="48"/>
        <v>4.383</v>
      </c>
      <c r="F532">
        <f t="shared" si="49"/>
        <v>7</v>
      </c>
    </row>
    <row r="533" spans="4:6" x14ac:dyDescent="0.2">
      <c r="D533">
        <v>532</v>
      </c>
      <c r="E533">
        <f t="shared" si="48"/>
        <v>4.383</v>
      </c>
      <c r="F533">
        <f t="shared" si="49"/>
        <v>7</v>
      </c>
    </row>
    <row r="534" spans="4:6" x14ac:dyDescent="0.2">
      <c r="D534">
        <v>533</v>
      </c>
      <c r="E534">
        <f t="shared" si="48"/>
        <v>4.383</v>
      </c>
      <c r="F534">
        <f t="shared" si="49"/>
        <v>7</v>
      </c>
    </row>
    <row r="535" spans="4:6" x14ac:dyDescent="0.2">
      <c r="D535">
        <v>534</v>
      </c>
      <c r="E535">
        <f t="shared" si="48"/>
        <v>4.383</v>
      </c>
      <c r="F535">
        <f t="shared" si="49"/>
        <v>7</v>
      </c>
    </row>
    <row r="536" spans="4:6" x14ac:dyDescent="0.2">
      <c r="D536">
        <v>535</v>
      </c>
      <c r="E536">
        <f t="shared" si="48"/>
        <v>4.383</v>
      </c>
      <c r="F536">
        <f t="shared" si="49"/>
        <v>7</v>
      </c>
    </row>
    <row r="537" spans="4:6" x14ac:dyDescent="0.2">
      <c r="D537">
        <v>536</v>
      </c>
      <c r="E537">
        <f t="shared" si="48"/>
        <v>4.383</v>
      </c>
      <c r="F537">
        <f t="shared" si="49"/>
        <v>7</v>
      </c>
    </row>
    <row r="538" spans="4:6" x14ac:dyDescent="0.2">
      <c r="D538">
        <v>537</v>
      </c>
      <c r="E538">
        <f t="shared" si="48"/>
        <v>4.383</v>
      </c>
      <c r="F538">
        <f t="shared" si="49"/>
        <v>7</v>
      </c>
    </row>
    <row r="539" spans="4:6" x14ac:dyDescent="0.2">
      <c r="D539">
        <v>538</v>
      </c>
      <c r="E539">
        <f t="shared" si="48"/>
        <v>4.383</v>
      </c>
      <c r="F539">
        <f t="shared" si="49"/>
        <v>7</v>
      </c>
    </row>
    <row r="540" spans="4:6" x14ac:dyDescent="0.2">
      <c r="D540">
        <v>539</v>
      </c>
      <c r="E540">
        <f t="shared" si="48"/>
        <v>4.383</v>
      </c>
      <c r="F540">
        <f t="shared" si="49"/>
        <v>7</v>
      </c>
    </row>
    <row r="541" spans="4:6" x14ac:dyDescent="0.2">
      <c r="D541">
        <v>540</v>
      </c>
      <c r="E541">
        <f t="shared" si="48"/>
        <v>4.383</v>
      </c>
      <c r="F541">
        <f t="shared" si="49"/>
        <v>8</v>
      </c>
    </row>
    <row r="542" spans="4:6" x14ac:dyDescent="0.2">
      <c r="D542">
        <v>541</v>
      </c>
      <c r="E542">
        <f t="shared" si="48"/>
        <v>4.383</v>
      </c>
      <c r="F542">
        <f t="shared" si="49"/>
        <v>8</v>
      </c>
    </row>
    <row r="543" spans="4:6" x14ac:dyDescent="0.2">
      <c r="D543">
        <v>542</v>
      </c>
      <c r="E543">
        <f t="shared" si="48"/>
        <v>4.383</v>
      </c>
      <c r="F543">
        <f t="shared" si="49"/>
        <v>8</v>
      </c>
    </row>
    <row r="544" spans="4:6" x14ac:dyDescent="0.2">
      <c r="D544">
        <v>543</v>
      </c>
      <c r="E544">
        <f t="shared" si="48"/>
        <v>4.383</v>
      </c>
      <c r="F544">
        <f t="shared" si="49"/>
        <v>8</v>
      </c>
    </row>
    <row r="545" spans="4:6" x14ac:dyDescent="0.2">
      <c r="D545">
        <v>544</v>
      </c>
      <c r="E545">
        <f t="shared" si="48"/>
        <v>4.383</v>
      </c>
      <c r="F545">
        <f t="shared" si="49"/>
        <v>8</v>
      </c>
    </row>
    <row r="546" spans="4:6" x14ac:dyDescent="0.2">
      <c r="D546">
        <v>545</v>
      </c>
      <c r="E546">
        <f t="shared" si="48"/>
        <v>4.383</v>
      </c>
      <c r="F546">
        <f t="shared" si="49"/>
        <v>8</v>
      </c>
    </row>
    <row r="547" spans="4:6" x14ac:dyDescent="0.2">
      <c r="D547">
        <v>546</v>
      </c>
      <c r="E547">
        <f t="shared" si="48"/>
        <v>4.383</v>
      </c>
      <c r="F547">
        <f t="shared" si="49"/>
        <v>8</v>
      </c>
    </row>
    <row r="548" spans="4:6" x14ac:dyDescent="0.2">
      <c r="D548">
        <v>547</v>
      </c>
      <c r="E548">
        <f t="shared" si="48"/>
        <v>4.383</v>
      </c>
      <c r="F548">
        <f t="shared" si="49"/>
        <v>8</v>
      </c>
    </row>
    <row r="549" spans="4:6" x14ac:dyDescent="0.2">
      <c r="D549">
        <v>548</v>
      </c>
      <c r="E549">
        <f t="shared" si="48"/>
        <v>4.383</v>
      </c>
      <c r="F549">
        <f t="shared" si="49"/>
        <v>8</v>
      </c>
    </row>
    <row r="550" spans="4:6" x14ac:dyDescent="0.2">
      <c r="D550">
        <v>549</v>
      </c>
      <c r="E550">
        <f t="shared" si="48"/>
        <v>4.383</v>
      </c>
      <c r="F550">
        <f t="shared" si="49"/>
        <v>8</v>
      </c>
    </row>
    <row r="551" spans="4:6" x14ac:dyDescent="0.2">
      <c r="D551">
        <v>550</v>
      </c>
      <c r="E551">
        <f t="shared" si="48"/>
        <v>4.383</v>
      </c>
      <c r="F551">
        <f t="shared" si="49"/>
        <v>8</v>
      </c>
    </row>
    <row r="552" spans="4:6" x14ac:dyDescent="0.2">
      <c r="D552">
        <v>551</v>
      </c>
      <c r="E552">
        <f t="shared" si="48"/>
        <v>4.383</v>
      </c>
      <c r="F552">
        <f t="shared" si="49"/>
        <v>8</v>
      </c>
    </row>
    <row r="553" spans="4:6" x14ac:dyDescent="0.2">
      <c r="D553">
        <v>552</v>
      </c>
      <c r="E553">
        <f t="shared" si="48"/>
        <v>4.383</v>
      </c>
      <c r="F553">
        <f t="shared" si="49"/>
        <v>8</v>
      </c>
    </row>
    <row r="554" spans="4:6" x14ac:dyDescent="0.2">
      <c r="D554">
        <v>553</v>
      </c>
      <c r="E554">
        <f t="shared" si="48"/>
        <v>4.4604999999999997</v>
      </c>
      <c r="F554">
        <f t="shared" si="49"/>
        <v>8</v>
      </c>
    </row>
    <row r="555" spans="4:6" x14ac:dyDescent="0.2">
      <c r="D555">
        <v>554</v>
      </c>
      <c r="E555">
        <f t="shared" si="48"/>
        <v>4.4604999999999997</v>
      </c>
      <c r="F555">
        <f t="shared" si="49"/>
        <v>8</v>
      </c>
    </row>
    <row r="556" spans="4:6" x14ac:dyDescent="0.2">
      <c r="D556">
        <v>555</v>
      </c>
      <c r="E556">
        <f t="shared" si="48"/>
        <v>4.4604999999999997</v>
      </c>
      <c r="F556">
        <f t="shared" si="49"/>
        <v>8</v>
      </c>
    </row>
    <row r="557" spans="4:6" x14ac:dyDescent="0.2">
      <c r="D557">
        <v>556</v>
      </c>
      <c r="E557">
        <f t="shared" si="48"/>
        <v>4.4604999999999997</v>
      </c>
      <c r="F557">
        <f t="shared" si="49"/>
        <v>8</v>
      </c>
    </row>
    <row r="558" spans="4:6" x14ac:dyDescent="0.2">
      <c r="D558">
        <v>557</v>
      </c>
      <c r="E558">
        <f t="shared" si="48"/>
        <v>4.4604999999999997</v>
      </c>
      <c r="F558">
        <f t="shared" si="49"/>
        <v>8</v>
      </c>
    </row>
    <row r="559" spans="4:6" x14ac:dyDescent="0.2">
      <c r="D559">
        <v>558</v>
      </c>
      <c r="E559">
        <f t="shared" si="48"/>
        <v>4.4604999999999997</v>
      </c>
      <c r="F559">
        <f t="shared" si="49"/>
        <v>8</v>
      </c>
    </row>
    <row r="560" spans="4:6" x14ac:dyDescent="0.2">
      <c r="D560">
        <v>559</v>
      </c>
      <c r="E560">
        <f t="shared" si="48"/>
        <v>4.4604999999999997</v>
      </c>
      <c r="F560">
        <f t="shared" si="49"/>
        <v>8</v>
      </c>
    </row>
    <row r="561" spans="4:6" x14ac:dyDescent="0.2">
      <c r="D561">
        <v>560</v>
      </c>
      <c r="E561">
        <f t="shared" si="48"/>
        <v>4.4604999999999997</v>
      </c>
      <c r="F561">
        <f t="shared" si="49"/>
        <v>8</v>
      </c>
    </row>
    <row r="562" spans="4:6" x14ac:dyDescent="0.2">
      <c r="D562">
        <v>561</v>
      </c>
      <c r="E562">
        <f t="shared" si="48"/>
        <v>4.4604999999999997</v>
      </c>
      <c r="F562">
        <f t="shared" si="49"/>
        <v>8</v>
      </c>
    </row>
    <row r="563" spans="4:6" x14ac:dyDescent="0.2">
      <c r="D563">
        <v>562</v>
      </c>
      <c r="E563">
        <f t="shared" si="48"/>
        <v>4.4604999999999997</v>
      </c>
      <c r="F563">
        <f t="shared" si="49"/>
        <v>8</v>
      </c>
    </row>
    <row r="564" spans="4:6" x14ac:dyDescent="0.2">
      <c r="D564">
        <v>563</v>
      </c>
      <c r="E564">
        <f t="shared" si="48"/>
        <v>4.4604999999999997</v>
      </c>
      <c r="F564">
        <f t="shared" si="49"/>
        <v>8</v>
      </c>
    </row>
    <row r="565" spans="4:6" x14ac:dyDescent="0.2">
      <c r="D565">
        <v>564</v>
      </c>
      <c r="E565">
        <f t="shared" si="48"/>
        <v>4.4604999999999997</v>
      </c>
      <c r="F565">
        <f t="shared" si="49"/>
        <v>8</v>
      </c>
    </row>
    <row r="566" spans="4:6" x14ac:dyDescent="0.2">
      <c r="D566">
        <v>565</v>
      </c>
      <c r="E566">
        <f t="shared" si="48"/>
        <v>4.4604999999999997</v>
      </c>
      <c r="F566">
        <f t="shared" si="49"/>
        <v>8</v>
      </c>
    </row>
    <row r="567" spans="4:6" x14ac:dyDescent="0.2">
      <c r="D567">
        <v>566</v>
      </c>
      <c r="E567">
        <f t="shared" si="48"/>
        <v>4.4604999999999997</v>
      </c>
      <c r="F567">
        <f t="shared" si="49"/>
        <v>8</v>
      </c>
    </row>
    <row r="568" spans="4:6" x14ac:dyDescent="0.2">
      <c r="D568">
        <v>567</v>
      </c>
      <c r="E568">
        <f t="shared" si="48"/>
        <v>4.4604999999999997</v>
      </c>
      <c r="F568">
        <f t="shared" si="49"/>
        <v>8</v>
      </c>
    </row>
    <row r="569" spans="4:6" x14ac:dyDescent="0.2">
      <c r="D569">
        <v>568</v>
      </c>
      <c r="E569">
        <f t="shared" si="48"/>
        <v>4.4604999999999997</v>
      </c>
      <c r="F569">
        <f t="shared" si="49"/>
        <v>8</v>
      </c>
    </row>
    <row r="570" spans="4:6" x14ac:dyDescent="0.2">
      <c r="D570">
        <v>569</v>
      </c>
      <c r="E570">
        <f t="shared" si="48"/>
        <v>4.4604999999999997</v>
      </c>
      <c r="F570">
        <f t="shared" si="49"/>
        <v>8</v>
      </c>
    </row>
    <row r="571" spans="4:6" x14ac:dyDescent="0.2">
      <c r="D571">
        <v>570</v>
      </c>
      <c r="E571">
        <f t="shared" si="48"/>
        <v>4.4604999999999997</v>
      </c>
      <c r="F571">
        <f t="shared" si="49"/>
        <v>8</v>
      </c>
    </row>
    <row r="572" spans="4:6" x14ac:dyDescent="0.2">
      <c r="D572">
        <v>571</v>
      </c>
      <c r="E572">
        <f t="shared" si="48"/>
        <v>4.4604999999999997</v>
      </c>
      <c r="F572">
        <f t="shared" si="49"/>
        <v>8</v>
      </c>
    </row>
    <row r="573" spans="4:6" x14ac:dyDescent="0.2">
      <c r="D573">
        <v>572</v>
      </c>
      <c r="E573">
        <f t="shared" si="48"/>
        <v>4.4604999999999997</v>
      </c>
      <c r="F573">
        <f t="shared" si="49"/>
        <v>8</v>
      </c>
    </row>
    <row r="574" spans="4:6" x14ac:dyDescent="0.2">
      <c r="D574">
        <v>573</v>
      </c>
      <c r="E574">
        <f t="shared" si="48"/>
        <v>4.4604999999999997</v>
      </c>
      <c r="F574">
        <f t="shared" si="49"/>
        <v>8</v>
      </c>
    </row>
    <row r="575" spans="4:6" x14ac:dyDescent="0.2">
      <c r="D575">
        <v>574</v>
      </c>
      <c r="E575">
        <f t="shared" si="48"/>
        <v>4.4604999999999997</v>
      </c>
      <c r="F575">
        <f t="shared" si="49"/>
        <v>8</v>
      </c>
    </row>
    <row r="576" spans="4:6" x14ac:dyDescent="0.2">
      <c r="D576">
        <v>575</v>
      </c>
      <c r="E576">
        <f t="shared" si="48"/>
        <v>4.4604999999999997</v>
      </c>
      <c r="F576">
        <f t="shared" si="49"/>
        <v>8</v>
      </c>
    </row>
    <row r="577" spans="4:6" x14ac:dyDescent="0.2">
      <c r="D577">
        <v>576</v>
      </c>
      <c r="E577">
        <f t="shared" si="48"/>
        <v>4.4604999999999997</v>
      </c>
      <c r="F577">
        <f t="shared" si="49"/>
        <v>8</v>
      </c>
    </row>
    <row r="578" spans="4:6" x14ac:dyDescent="0.2">
      <c r="D578">
        <v>577</v>
      </c>
      <c r="E578">
        <f t="shared" si="48"/>
        <v>4.4437499999999996</v>
      </c>
      <c r="F578">
        <f t="shared" si="49"/>
        <v>8</v>
      </c>
    </row>
    <row r="579" spans="4:6" x14ac:dyDescent="0.2">
      <c r="D579">
        <v>578</v>
      </c>
      <c r="E579">
        <f t="shared" ref="E579:E642" si="50">VLOOKUP(D579,$A$2:$B$136,2)</f>
        <v>4.4437499999999996</v>
      </c>
      <c r="F579">
        <f t="shared" ref="F579:F642" si="51">INT(((ROW(F578)-1)/77)+1)</f>
        <v>8</v>
      </c>
    </row>
    <row r="580" spans="4:6" x14ac:dyDescent="0.2">
      <c r="D580">
        <v>579</v>
      </c>
      <c r="E580">
        <f t="shared" si="50"/>
        <v>4.4437499999999996</v>
      </c>
      <c r="F580">
        <f t="shared" si="51"/>
        <v>8</v>
      </c>
    </row>
    <row r="581" spans="4:6" x14ac:dyDescent="0.2">
      <c r="D581">
        <v>580</v>
      </c>
      <c r="E581">
        <f t="shared" si="50"/>
        <v>4.4437499999999996</v>
      </c>
      <c r="F581">
        <f t="shared" si="51"/>
        <v>8</v>
      </c>
    </row>
    <row r="582" spans="4:6" x14ac:dyDescent="0.2">
      <c r="D582">
        <v>581</v>
      </c>
      <c r="E582">
        <f t="shared" si="50"/>
        <v>4.4437499999999996</v>
      </c>
      <c r="F582">
        <f t="shared" si="51"/>
        <v>8</v>
      </c>
    </row>
    <row r="583" spans="4:6" x14ac:dyDescent="0.2">
      <c r="D583">
        <v>582</v>
      </c>
      <c r="E583">
        <f t="shared" si="50"/>
        <v>4.4437499999999996</v>
      </c>
      <c r="F583">
        <f t="shared" si="51"/>
        <v>8</v>
      </c>
    </row>
    <row r="584" spans="4:6" x14ac:dyDescent="0.2">
      <c r="D584">
        <v>583</v>
      </c>
      <c r="E584">
        <f t="shared" si="50"/>
        <v>4.4437499999999996</v>
      </c>
      <c r="F584">
        <f t="shared" si="51"/>
        <v>8</v>
      </c>
    </row>
    <row r="585" spans="4:6" x14ac:dyDescent="0.2">
      <c r="D585">
        <v>584</v>
      </c>
      <c r="E585">
        <f t="shared" si="50"/>
        <v>4.4437499999999996</v>
      </c>
      <c r="F585">
        <f t="shared" si="51"/>
        <v>8</v>
      </c>
    </row>
    <row r="586" spans="4:6" x14ac:dyDescent="0.2">
      <c r="D586">
        <v>585</v>
      </c>
      <c r="E586">
        <f t="shared" si="50"/>
        <v>4.4437499999999996</v>
      </c>
      <c r="F586">
        <f t="shared" si="51"/>
        <v>8</v>
      </c>
    </row>
    <row r="587" spans="4:6" x14ac:dyDescent="0.2">
      <c r="D587">
        <v>586</v>
      </c>
      <c r="E587">
        <f t="shared" si="50"/>
        <v>4.4437499999999996</v>
      </c>
      <c r="F587">
        <f t="shared" si="51"/>
        <v>8</v>
      </c>
    </row>
    <row r="588" spans="4:6" x14ac:dyDescent="0.2">
      <c r="D588">
        <v>587</v>
      </c>
      <c r="E588">
        <f t="shared" si="50"/>
        <v>4.4437499999999996</v>
      </c>
      <c r="F588">
        <f t="shared" si="51"/>
        <v>8</v>
      </c>
    </row>
    <row r="589" spans="4:6" x14ac:dyDescent="0.2">
      <c r="D589">
        <v>588</v>
      </c>
      <c r="E589">
        <f t="shared" si="50"/>
        <v>4.4437499999999996</v>
      </c>
      <c r="F589">
        <f t="shared" si="51"/>
        <v>8</v>
      </c>
    </row>
    <row r="590" spans="4:6" x14ac:dyDescent="0.2">
      <c r="D590">
        <v>589</v>
      </c>
      <c r="E590">
        <f t="shared" si="50"/>
        <v>4.4437499999999996</v>
      </c>
      <c r="F590">
        <f t="shared" si="51"/>
        <v>8</v>
      </c>
    </row>
    <row r="591" spans="4:6" x14ac:dyDescent="0.2">
      <c r="D591">
        <v>590</v>
      </c>
      <c r="E591">
        <f t="shared" si="50"/>
        <v>4.4437499999999996</v>
      </c>
      <c r="F591">
        <f t="shared" si="51"/>
        <v>8</v>
      </c>
    </row>
    <row r="592" spans="4:6" x14ac:dyDescent="0.2">
      <c r="D592">
        <v>591</v>
      </c>
      <c r="E592">
        <f t="shared" si="50"/>
        <v>4.4437499999999996</v>
      </c>
      <c r="F592">
        <f t="shared" si="51"/>
        <v>8</v>
      </c>
    </row>
    <row r="593" spans="4:6" x14ac:dyDescent="0.2">
      <c r="D593">
        <v>592</v>
      </c>
      <c r="E593">
        <f t="shared" si="50"/>
        <v>4.4437499999999996</v>
      </c>
      <c r="F593">
        <f t="shared" si="51"/>
        <v>8</v>
      </c>
    </row>
    <row r="594" spans="4:6" x14ac:dyDescent="0.2">
      <c r="D594">
        <v>593</v>
      </c>
      <c r="E594">
        <f t="shared" si="50"/>
        <v>4.4437499999999996</v>
      </c>
      <c r="F594">
        <f t="shared" si="51"/>
        <v>8</v>
      </c>
    </row>
    <row r="595" spans="4:6" x14ac:dyDescent="0.2">
      <c r="D595">
        <v>594</v>
      </c>
      <c r="E595">
        <f t="shared" si="50"/>
        <v>4.4437499999999996</v>
      </c>
      <c r="F595">
        <f t="shared" si="51"/>
        <v>8</v>
      </c>
    </row>
    <row r="596" spans="4:6" x14ac:dyDescent="0.2">
      <c r="D596">
        <v>595</v>
      </c>
      <c r="E596">
        <f t="shared" si="50"/>
        <v>4.4437499999999996</v>
      </c>
      <c r="F596">
        <f t="shared" si="51"/>
        <v>8</v>
      </c>
    </row>
    <row r="597" spans="4:6" x14ac:dyDescent="0.2">
      <c r="D597">
        <v>596</v>
      </c>
      <c r="E597">
        <f t="shared" si="50"/>
        <v>4.4437499999999996</v>
      </c>
      <c r="F597">
        <f t="shared" si="51"/>
        <v>8</v>
      </c>
    </row>
    <row r="598" spans="4:6" x14ac:dyDescent="0.2">
      <c r="D598">
        <v>597</v>
      </c>
      <c r="E598">
        <f t="shared" si="50"/>
        <v>4.4437499999999996</v>
      </c>
      <c r="F598">
        <f t="shared" si="51"/>
        <v>8</v>
      </c>
    </row>
    <row r="599" spans="4:6" x14ac:dyDescent="0.2">
      <c r="D599">
        <v>598</v>
      </c>
      <c r="E599">
        <f t="shared" si="50"/>
        <v>4.4437499999999996</v>
      </c>
      <c r="F599">
        <f t="shared" si="51"/>
        <v>8</v>
      </c>
    </row>
    <row r="600" spans="4:6" x14ac:dyDescent="0.2">
      <c r="D600">
        <v>599</v>
      </c>
      <c r="E600">
        <f t="shared" si="50"/>
        <v>4.4437499999999996</v>
      </c>
      <c r="F600">
        <f t="shared" si="51"/>
        <v>8</v>
      </c>
    </row>
    <row r="601" spans="4:6" x14ac:dyDescent="0.2">
      <c r="D601">
        <v>600</v>
      </c>
      <c r="E601">
        <f t="shared" si="50"/>
        <v>4.4437499999999996</v>
      </c>
      <c r="F601">
        <f t="shared" si="51"/>
        <v>8</v>
      </c>
    </row>
    <row r="602" spans="4:6" x14ac:dyDescent="0.2">
      <c r="D602">
        <v>601</v>
      </c>
      <c r="E602">
        <f t="shared" si="50"/>
        <v>4.1552500000000006</v>
      </c>
      <c r="F602">
        <f t="shared" si="51"/>
        <v>8</v>
      </c>
    </row>
    <row r="603" spans="4:6" x14ac:dyDescent="0.2">
      <c r="D603">
        <v>602</v>
      </c>
      <c r="E603">
        <f t="shared" si="50"/>
        <v>4.1552500000000006</v>
      </c>
      <c r="F603">
        <f t="shared" si="51"/>
        <v>8</v>
      </c>
    </row>
    <row r="604" spans="4:6" x14ac:dyDescent="0.2">
      <c r="D604">
        <v>603</v>
      </c>
      <c r="E604">
        <f t="shared" si="50"/>
        <v>4.1552500000000006</v>
      </c>
      <c r="F604">
        <f t="shared" si="51"/>
        <v>8</v>
      </c>
    </row>
    <row r="605" spans="4:6" x14ac:dyDescent="0.2">
      <c r="D605">
        <v>604</v>
      </c>
      <c r="E605">
        <f t="shared" si="50"/>
        <v>4.1552500000000006</v>
      </c>
      <c r="F605">
        <f t="shared" si="51"/>
        <v>8</v>
      </c>
    </row>
    <row r="606" spans="4:6" x14ac:dyDescent="0.2">
      <c r="D606">
        <v>605</v>
      </c>
      <c r="E606">
        <f t="shared" si="50"/>
        <v>4.1552500000000006</v>
      </c>
      <c r="F606">
        <f t="shared" si="51"/>
        <v>8</v>
      </c>
    </row>
    <row r="607" spans="4:6" x14ac:dyDescent="0.2">
      <c r="D607">
        <v>606</v>
      </c>
      <c r="E607">
        <f t="shared" si="50"/>
        <v>4.1552500000000006</v>
      </c>
      <c r="F607">
        <f t="shared" si="51"/>
        <v>8</v>
      </c>
    </row>
    <row r="608" spans="4:6" x14ac:dyDescent="0.2">
      <c r="D608">
        <v>607</v>
      </c>
      <c r="E608">
        <f t="shared" si="50"/>
        <v>4.1552500000000006</v>
      </c>
      <c r="F608">
        <f t="shared" si="51"/>
        <v>8</v>
      </c>
    </row>
    <row r="609" spans="4:6" x14ac:dyDescent="0.2">
      <c r="D609">
        <v>608</v>
      </c>
      <c r="E609">
        <f t="shared" si="50"/>
        <v>4.1552500000000006</v>
      </c>
      <c r="F609">
        <f t="shared" si="51"/>
        <v>8</v>
      </c>
    </row>
    <row r="610" spans="4:6" x14ac:dyDescent="0.2">
      <c r="D610">
        <v>609</v>
      </c>
      <c r="E610">
        <f t="shared" si="50"/>
        <v>4.1552500000000006</v>
      </c>
      <c r="F610">
        <f t="shared" si="51"/>
        <v>8</v>
      </c>
    </row>
    <row r="611" spans="4:6" x14ac:dyDescent="0.2">
      <c r="D611">
        <v>610</v>
      </c>
      <c r="E611">
        <f t="shared" si="50"/>
        <v>4.1552500000000006</v>
      </c>
      <c r="F611">
        <f t="shared" si="51"/>
        <v>8</v>
      </c>
    </row>
    <row r="612" spans="4:6" x14ac:dyDescent="0.2">
      <c r="D612">
        <v>611</v>
      </c>
      <c r="E612">
        <f t="shared" si="50"/>
        <v>4.1552500000000006</v>
      </c>
      <c r="F612">
        <f t="shared" si="51"/>
        <v>8</v>
      </c>
    </row>
    <row r="613" spans="4:6" x14ac:dyDescent="0.2">
      <c r="D613">
        <v>612</v>
      </c>
      <c r="E613">
        <f t="shared" si="50"/>
        <v>4.1552500000000006</v>
      </c>
      <c r="F613">
        <f t="shared" si="51"/>
        <v>8</v>
      </c>
    </row>
    <row r="614" spans="4:6" x14ac:dyDescent="0.2">
      <c r="D614">
        <v>613</v>
      </c>
      <c r="E614">
        <f t="shared" si="50"/>
        <v>4.1552500000000006</v>
      </c>
      <c r="F614">
        <f t="shared" si="51"/>
        <v>8</v>
      </c>
    </row>
    <row r="615" spans="4:6" x14ac:dyDescent="0.2">
      <c r="D615">
        <v>614</v>
      </c>
      <c r="E615">
        <f t="shared" si="50"/>
        <v>4.1552500000000006</v>
      </c>
      <c r="F615">
        <f t="shared" si="51"/>
        <v>8</v>
      </c>
    </row>
    <row r="616" spans="4:6" x14ac:dyDescent="0.2">
      <c r="D616">
        <v>615</v>
      </c>
      <c r="E616">
        <f t="shared" si="50"/>
        <v>4.1552500000000006</v>
      </c>
      <c r="F616">
        <f t="shared" si="51"/>
        <v>8</v>
      </c>
    </row>
    <row r="617" spans="4:6" x14ac:dyDescent="0.2">
      <c r="D617">
        <v>616</v>
      </c>
      <c r="E617">
        <f t="shared" si="50"/>
        <v>4.1552500000000006</v>
      </c>
      <c r="F617">
        <f t="shared" si="51"/>
        <v>8</v>
      </c>
    </row>
    <row r="618" spans="4:6" x14ac:dyDescent="0.2">
      <c r="D618">
        <v>617</v>
      </c>
      <c r="E618">
        <f t="shared" si="50"/>
        <v>4.1552500000000006</v>
      </c>
      <c r="F618">
        <f t="shared" si="51"/>
        <v>9</v>
      </c>
    </row>
    <row r="619" spans="4:6" x14ac:dyDescent="0.2">
      <c r="D619">
        <v>618</v>
      </c>
      <c r="E619">
        <f t="shared" si="50"/>
        <v>4.1552500000000006</v>
      </c>
      <c r="F619">
        <f t="shared" si="51"/>
        <v>9</v>
      </c>
    </row>
    <row r="620" spans="4:6" x14ac:dyDescent="0.2">
      <c r="D620">
        <v>619</v>
      </c>
      <c r="E620">
        <f t="shared" si="50"/>
        <v>4.1552500000000006</v>
      </c>
      <c r="F620">
        <f t="shared" si="51"/>
        <v>9</v>
      </c>
    </row>
    <row r="621" spans="4:6" x14ac:dyDescent="0.2">
      <c r="D621">
        <v>620</v>
      </c>
      <c r="E621">
        <f t="shared" si="50"/>
        <v>4.1552500000000006</v>
      </c>
      <c r="F621">
        <f t="shared" si="51"/>
        <v>9</v>
      </c>
    </row>
    <row r="622" spans="4:6" x14ac:dyDescent="0.2">
      <c r="D622">
        <v>621</v>
      </c>
      <c r="E622">
        <f t="shared" si="50"/>
        <v>4.1552500000000006</v>
      </c>
      <c r="F622">
        <f t="shared" si="51"/>
        <v>9</v>
      </c>
    </row>
    <row r="623" spans="4:6" x14ac:dyDescent="0.2">
      <c r="D623">
        <v>622</v>
      </c>
      <c r="E623">
        <f t="shared" si="50"/>
        <v>4.1552500000000006</v>
      </c>
      <c r="F623">
        <f t="shared" si="51"/>
        <v>9</v>
      </c>
    </row>
    <row r="624" spans="4:6" x14ac:dyDescent="0.2">
      <c r="D624">
        <v>623</v>
      </c>
      <c r="E624">
        <f t="shared" si="50"/>
        <v>4.1552500000000006</v>
      </c>
      <c r="F624">
        <f t="shared" si="51"/>
        <v>9</v>
      </c>
    </row>
    <row r="625" spans="4:6" x14ac:dyDescent="0.2">
      <c r="D625">
        <v>624</v>
      </c>
      <c r="E625">
        <f t="shared" si="50"/>
        <v>4.1552500000000006</v>
      </c>
      <c r="F625">
        <f t="shared" si="51"/>
        <v>9</v>
      </c>
    </row>
    <row r="626" spans="4:6" x14ac:dyDescent="0.2">
      <c r="D626">
        <v>625</v>
      </c>
      <c r="E626">
        <f t="shared" si="50"/>
        <v>4.1059999999999999</v>
      </c>
      <c r="F626">
        <f t="shared" si="51"/>
        <v>9</v>
      </c>
    </row>
    <row r="627" spans="4:6" x14ac:dyDescent="0.2">
      <c r="D627">
        <v>626</v>
      </c>
      <c r="E627">
        <f t="shared" si="50"/>
        <v>4.1059999999999999</v>
      </c>
      <c r="F627">
        <f t="shared" si="51"/>
        <v>9</v>
      </c>
    </row>
    <row r="628" spans="4:6" x14ac:dyDescent="0.2">
      <c r="D628">
        <v>627</v>
      </c>
      <c r="E628">
        <f t="shared" si="50"/>
        <v>4.1059999999999999</v>
      </c>
      <c r="F628">
        <f t="shared" si="51"/>
        <v>9</v>
      </c>
    </row>
    <row r="629" spans="4:6" x14ac:dyDescent="0.2">
      <c r="D629">
        <v>628</v>
      </c>
      <c r="E629">
        <f t="shared" si="50"/>
        <v>4.1059999999999999</v>
      </c>
      <c r="F629">
        <f t="shared" si="51"/>
        <v>9</v>
      </c>
    </row>
    <row r="630" spans="4:6" x14ac:dyDescent="0.2">
      <c r="D630">
        <v>629</v>
      </c>
      <c r="E630">
        <f t="shared" si="50"/>
        <v>4.1059999999999999</v>
      </c>
      <c r="F630">
        <f t="shared" si="51"/>
        <v>9</v>
      </c>
    </row>
    <row r="631" spans="4:6" x14ac:dyDescent="0.2">
      <c r="D631">
        <v>630</v>
      </c>
      <c r="E631">
        <f t="shared" si="50"/>
        <v>4.1059999999999999</v>
      </c>
      <c r="F631">
        <f t="shared" si="51"/>
        <v>9</v>
      </c>
    </row>
    <row r="632" spans="4:6" x14ac:dyDescent="0.2">
      <c r="D632">
        <v>631</v>
      </c>
      <c r="E632">
        <f t="shared" si="50"/>
        <v>4.1059999999999999</v>
      </c>
      <c r="F632">
        <f t="shared" si="51"/>
        <v>9</v>
      </c>
    </row>
    <row r="633" spans="4:6" x14ac:dyDescent="0.2">
      <c r="D633">
        <v>632</v>
      </c>
      <c r="E633">
        <f t="shared" si="50"/>
        <v>4.1059999999999999</v>
      </c>
      <c r="F633">
        <f t="shared" si="51"/>
        <v>9</v>
      </c>
    </row>
    <row r="634" spans="4:6" x14ac:dyDescent="0.2">
      <c r="D634">
        <v>633</v>
      </c>
      <c r="E634">
        <f t="shared" si="50"/>
        <v>4.1059999999999999</v>
      </c>
      <c r="F634">
        <f t="shared" si="51"/>
        <v>9</v>
      </c>
    </row>
    <row r="635" spans="4:6" x14ac:dyDescent="0.2">
      <c r="D635">
        <v>634</v>
      </c>
      <c r="E635">
        <f t="shared" si="50"/>
        <v>4.1059999999999999</v>
      </c>
      <c r="F635">
        <f t="shared" si="51"/>
        <v>9</v>
      </c>
    </row>
    <row r="636" spans="4:6" x14ac:dyDescent="0.2">
      <c r="D636">
        <v>635</v>
      </c>
      <c r="E636">
        <f t="shared" si="50"/>
        <v>4.1059999999999999</v>
      </c>
      <c r="F636">
        <f t="shared" si="51"/>
        <v>9</v>
      </c>
    </row>
    <row r="637" spans="4:6" x14ac:dyDescent="0.2">
      <c r="D637">
        <v>636</v>
      </c>
      <c r="E637">
        <f t="shared" si="50"/>
        <v>4.1059999999999999</v>
      </c>
      <c r="F637">
        <f t="shared" si="51"/>
        <v>9</v>
      </c>
    </row>
    <row r="638" spans="4:6" x14ac:dyDescent="0.2">
      <c r="D638">
        <v>637</v>
      </c>
      <c r="E638">
        <f t="shared" si="50"/>
        <v>4.1059999999999999</v>
      </c>
      <c r="F638">
        <f t="shared" si="51"/>
        <v>9</v>
      </c>
    </row>
    <row r="639" spans="4:6" x14ac:dyDescent="0.2">
      <c r="D639">
        <v>638</v>
      </c>
      <c r="E639">
        <f t="shared" si="50"/>
        <v>4.1059999999999999</v>
      </c>
      <c r="F639">
        <f t="shared" si="51"/>
        <v>9</v>
      </c>
    </row>
    <row r="640" spans="4:6" x14ac:dyDescent="0.2">
      <c r="D640">
        <v>639</v>
      </c>
      <c r="E640">
        <f t="shared" si="50"/>
        <v>4.1059999999999999</v>
      </c>
      <c r="F640">
        <f t="shared" si="51"/>
        <v>9</v>
      </c>
    </row>
    <row r="641" spans="4:6" x14ac:dyDescent="0.2">
      <c r="D641">
        <v>640</v>
      </c>
      <c r="E641">
        <f t="shared" si="50"/>
        <v>4.1059999999999999</v>
      </c>
      <c r="F641">
        <f t="shared" si="51"/>
        <v>9</v>
      </c>
    </row>
    <row r="642" spans="4:6" x14ac:dyDescent="0.2">
      <c r="D642">
        <v>641</v>
      </c>
      <c r="E642">
        <f t="shared" si="50"/>
        <v>4.1059999999999999</v>
      </c>
      <c r="F642">
        <f t="shared" si="51"/>
        <v>9</v>
      </c>
    </row>
    <row r="643" spans="4:6" x14ac:dyDescent="0.2">
      <c r="D643">
        <v>642</v>
      </c>
      <c r="E643">
        <f t="shared" ref="E643:E706" si="52">VLOOKUP(D643,$A$2:$B$136,2)</f>
        <v>4.1059999999999999</v>
      </c>
      <c r="F643">
        <f t="shared" ref="F643:F706" si="53">INT(((ROW(F642)-1)/77)+1)</f>
        <v>9</v>
      </c>
    </row>
    <row r="644" spans="4:6" x14ac:dyDescent="0.2">
      <c r="D644">
        <v>643</v>
      </c>
      <c r="E644">
        <f t="shared" si="52"/>
        <v>4.1059999999999999</v>
      </c>
      <c r="F644">
        <f t="shared" si="53"/>
        <v>9</v>
      </c>
    </row>
    <row r="645" spans="4:6" x14ac:dyDescent="0.2">
      <c r="D645">
        <v>644</v>
      </c>
      <c r="E645">
        <f t="shared" si="52"/>
        <v>4.1059999999999999</v>
      </c>
      <c r="F645">
        <f t="shared" si="53"/>
        <v>9</v>
      </c>
    </row>
    <row r="646" spans="4:6" x14ac:dyDescent="0.2">
      <c r="D646">
        <v>645</v>
      </c>
      <c r="E646">
        <f t="shared" si="52"/>
        <v>4.1059999999999999</v>
      </c>
      <c r="F646">
        <f t="shared" si="53"/>
        <v>9</v>
      </c>
    </row>
    <row r="647" spans="4:6" x14ac:dyDescent="0.2">
      <c r="D647">
        <v>646</v>
      </c>
      <c r="E647">
        <f t="shared" si="52"/>
        <v>4.1059999999999999</v>
      </c>
      <c r="F647">
        <f t="shared" si="53"/>
        <v>9</v>
      </c>
    </row>
    <row r="648" spans="4:6" x14ac:dyDescent="0.2">
      <c r="D648">
        <v>647</v>
      </c>
      <c r="E648">
        <f t="shared" si="52"/>
        <v>4.1059999999999999</v>
      </c>
      <c r="F648">
        <f t="shared" si="53"/>
        <v>9</v>
      </c>
    </row>
    <row r="649" spans="4:6" x14ac:dyDescent="0.2">
      <c r="D649">
        <v>648</v>
      </c>
      <c r="E649">
        <f t="shared" si="52"/>
        <v>4.1059999999999999</v>
      </c>
      <c r="F649">
        <f t="shared" si="53"/>
        <v>9</v>
      </c>
    </row>
    <row r="650" spans="4:6" x14ac:dyDescent="0.2">
      <c r="D650">
        <v>649</v>
      </c>
      <c r="E650">
        <f t="shared" si="52"/>
        <v>3.6319999999999997</v>
      </c>
      <c r="F650">
        <f t="shared" si="53"/>
        <v>9</v>
      </c>
    </row>
    <row r="651" spans="4:6" x14ac:dyDescent="0.2">
      <c r="D651">
        <v>650</v>
      </c>
      <c r="E651">
        <f t="shared" si="52"/>
        <v>3.6319999999999997</v>
      </c>
      <c r="F651">
        <f t="shared" si="53"/>
        <v>9</v>
      </c>
    </row>
    <row r="652" spans="4:6" x14ac:dyDescent="0.2">
      <c r="D652">
        <v>651</v>
      </c>
      <c r="E652">
        <f t="shared" si="52"/>
        <v>3.6319999999999997</v>
      </c>
      <c r="F652">
        <f t="shared" si="53"/>
        <v>9</v>
      </c>
    </row>
    <row r="653" spans="4:6" x14ac:dyDescent="0.2">
      <c r="D653">
        <v>652</v>
      </c>
      <c r="E653">
        <f t="shared" si="52"/>
        <v>3.6319999999999997</v>
      </c>
      <c r="F653">
        <f t="shared" si="53"/>
        <v>9</v>
      </c>
    </row>
    <row r="654" spans="4:6" x14ac:dyDescent="0.2">
      <c r="D654">
        <v>653</v>
      </c>
      <c r="E654">
        <f t="shared" si="52"/>
        <v>3.6319999999999997</v>
      </c>
      <c r="F654">
        <f t="shared" si="53"/>
        <v>9</v>
      </c>
    </row>
    <row r="655" spans="4:6" x14ac:dyDescent="0.2">
      <c r="D655">
        <v>654</v>
      </c>
      <c r="E655">
        <f t="shared" si="52"/>
        <v>3.6319999999999997</v>
      </c>
      <c r="F655">
        <f t="shared" si="53"/>
        <v>9</v>
      </c>
    </row>
    <row r="656" spans="4:6" x14ac:dyDescent="0.2">
      <c r="D656">
        <v>655</v>
      </c>
      <c r="E656">
        <f t="shared" si="52"/>
        <v>3.6319999999999997</v>
      </c>
      <c r="F656">
        <f t="shared" si="53"/>
        <v>9</v>
      </c>
    </row>
    <row r="657" spans="4:6" x14ac:dyDescent="0.2">
      <c r="D657">
        <v>656</v>
      </c>
      <c r="E657">
        <f t="shared" si="52"/>
        <v>3.6319999999999997</v>
      </c>
      <c r="F657">
        <f t="shared" si="53"/>
        <v>9</v>
      </c>
    </row>
    <row r="658" spans="4:6" x14ac:dyDescent="0.2">
      <c r="D658">
        <v>657</v>
      </c>
      <c r="E658">
        <f t="shared" si="52"/>
        <v>3.6319999999999997</v>
      </c>
      <c r="F658">
        <f t="shared" si="53"/>
        <v>9</v>
      </c>
    </row>
    <row r="659" spans="4:6" x14ac:dyDescent="0.2">
      <c r="D659">
        <v>658</v>
      </c>
      <c r="E659">
        <f t="shared" si="52"/>
        <v>3.6319999999999997</v>
      </c>
      <c r="F659">
        <f t="shared" si="53"/>
        <v>9</v>
      </c>
    </row>
    <row r="660" spans="4:6" x14ac:dyDescent="0.2">
      <c r="D660">
        <v>659</v>
      </c>
      <c r="E660">
        <f t="shared" si="52"/>
        <v>3.6319999999999997</v>
      </c>
      <c r="F660">
        <f t="shared" si="53"/>
        <v>9</v>
      </c>
    </row>
    <row r="661" spans="4:6" x14ac:dyDescent="0.2">
      <c r="D661">
        <v>660</v>
      </c>
      <c r="E661">
        <f t="shared" si="52"/>
        <v>3.6319999999999997</v>
      </c>
      <c r="F661">
        <f t="shared" si="53"/>
        <v>9</v>
      </c>
    </row>
    <row r="662" spans="4:6" x14ac:dyDescent="0.2">
      <c r="D662">
        <v>661</v>
      </c>
      <c r="E662">
        <f t="shared" si="52"/>
        <v>3.6319999999999997</v>
      </c>
      <c r="F662">
        <f t="shared" si="53"/>
        <v>9</v>
      </c>
    </row>
    <row r="663" spans="4:6" x14ac:dyDescent="0.2">
      <c r="D663">
        <v>662</v>
      </c>
      <c r="E663">
        <f t="shared" si="52"/>
        <v>3.6319999999999997</v>
      </c>
      <c r="F663">
        <f t="shared" si="53"/>
        <v>9</v>
      </c>
    </row>
    <row r="664" spans="4:6" x14ac:dyDescent="0.2">
      <c r="D664">
        <v>663</v>
      </c>
      <c r="E664">
        <f t="shared" si="52"/>
        <v>3.6319999999999997</v>
      </c>
      <c r="F664">
        <f t="shared" si="53"/>
        <v>9</v>
      </c>
    </row>
    <row r="665" spans="4:6" x14ac:dyDescent="0.2">
      <c r="D665">
        <v>664</v>
      </c>
      <c r="E665">
        <f t="shared" si="52"/>
        <v>3.6319999999999997</v>
      </c>
      <c r="F665">
        <f t="shared" si="53"/>
        <v>9</v>
      </c>
    </row>
    <row r="666" spans="4:6" x14ac:dyDescent="0.2">
      <c r="D666">
        <v>665</v>
      </c>
      <c r="E666">
        <f t="shared" si="52"/>
        <v>3.6319999999999997</v>
      </c>
      <c r="F666">
        <f t="shared" si="53"/>
        <v>9</v>
      </c>
    </row>
    <row r="667" spans="4:6" x14ac:dyDescent="0.2">
      <c r="D667">
        <v>666</v>
      </c>
      <c r="E667">
        <f t="shared" si="52"/>
        <v>3.6319999999999997</v>
      </c>
      <c r="F667">
        <f t="shared" si="53"/>
        <v>9</v>
      </c>
    </row>
    <row r="668" spans="4:6" x14ac:dyDescent="0.2">
      <c r="D668">
        <v>667</v>
      </c>
      <c r="E668">
        <f t="shared" si="52"/>
        <v>3.6319999999999997</v>
      </c>
      <c r="F668">
        <f t="shared" si="53"/>
        <v>9</v>
      </c>
    </row>
    <row r="669" spans="4:6" x14ac:dyDescent="0.2">
      <c r="D669">
        <v>668</v>
      </c>
      <c r="E669">
        <f t="shared" si="52"/>
        <v>3.6319999999999997</v>
      </c>
      <c r="F669">
        <f t="shared" si="53"/>
        <v>9</v>
      </c>
    </row>
    <row r="670" spans="4:6" x14ac:dyDescent="0.2">
      <c r="D670">
        <v>669</v>
      </c>
      <c r="E670">
        <f t="shared" si="52"/>
        <v>3.6319999999999997</v>
      </c>
      <c r="F670">
        <f t="shared" si="53"/>
        <v>9</v>
      </c>
    </row>
    <row r="671" spans="4:6" x14ac:dyDescent="0.2">
      <c r="D671">
        <v>670</v>
      </c>
      <c r="E671">
        <f t="shared" si="52"/>
        <v>3.6319999999999997</v>
      </c>
      <c r="F671">
        <f t="shared" si="53"/>
        <v>9</v>
      </c>
    </row>
    <row r="672" spans="4:6" x14ac:dyDescent="0.2">
      <c r="D672">
        <v>671</v>
      </c>
      <c r="E672">
        <f t="shared" si="52"/>
        <v>3.6319999999999997</v>
      </c>
      <c r="F672">
        <f t="shared" si="53"/>
        <v>9</v>
      </c>
    </row>
    <row r="673" spans="4:6" x14ac:dyDescent="0.2">
      <c r="D673">
        <v>672</v>
      </c>
      <c r="E673">
        <f t="shared" si="52"/>
        <v>3.6319999999999997</v>
      </c>
      <c r="F673">
        <f t="shared" si="53"/>
        <v>9</v>
      </c>
    </row>
    <row r="674" spans="4:6" x14ac:dyDescent="0.2">
      <c r="D674">
        <v>673</v>
      </c>
      <c r="E674">
        <f t="shared" si="52"/>
        <v>3.379</v>
      </c>
      <c r="F674">
        <f t="shared" si="53"/>
        <v>9</v>
      </c>
    </row>
    <row r="675" spans="4:6" x14ac:dyDescent="0.2">
      <c r="D675">
        <v>674</v>
      </c>
      <c r="E675">
        <f t="shared" si="52"/>
        <v>3.379</v>
      </c>
      <c r="F675">
        <f t="shared" si="53"/>
        <v>9</v>
      </c>
    </row>
    <row r="676" spans="4:6" x14ac:dyDescent="0.2">
      <c r="D676">
        <v>675</v>
      </c>
      <c r="E676">
        <f t="shared" si="52"/>
        <v>3.379</v>
      </c>
      <c r="F676">
        <f t="shared" si="53"/>
        <v>9</v>
      </c>
    </row>
    <row r="677" spans="4:6" x14ac:dyDescent="0.2">
      <c r="D677">
        <v>676</v>
      </c>
      <c r="E677">
        <f t="shared" si="52"/>
        <v>3.379</v>
      </c>
      <c r="F677">
        <f t="shared" si="53"/>
        <v>9</v>
      </c>
    </row>
    <row r="678" spans="4:6" x14ac:dyDescent="0.2">
      <c r="D678">
        <v>677</v>
      </c>
      <c r="E678">
        <f t="shared" si="52"/>
        <v>3.379</v>
      </c>
      <c r="F678">
        <f t="shared" si="53"/>
        <v>9</v>
      </c>
    </row>
    <row r="679" spans="4:6" x14ac:dyDescent="0.2">
      <c r="D679">
        <v>678</v>
      </c>
      <c r="E679">
        <f t="shared" si="52"/>
        <v>3.379</v>
      </c>
      <c r="F679">
        <f t="shared" si="53"/>
        <v>9</v>
      </c>
    </row>
    <row r="680" spans="4:6" x14ac:dyDescent="0.2">
      <c r="D680">
        <v>679</v>
      </c>
      <c r="E680">
        <f t="shared" si="52"/>
        <v>3.379</v>
      </c>
      <c r="F680">
        <f t="shared" si="53"/>
        <v>9</v>
      </c>
    </row>
    <row r="681" spans="4:6" x14ac:dyDescent="0.2">
      <c r="D681">
        <v>680</v>
      </c>
      <c r="E681">
        <f t="shared" si="52"/>
        <v>3.379</v>
      </c>
      <c r="F681">
        <f t="shared" si="53"/>
        <v>9</v>
      </c>
    </row>
    <row r="682" spans="4:6" x14ac:dyDescent="0.2">
      <c r="D682">
        <v>681</v>
      </c>
      <c r="E682">
        <f t="shared" si="52"/>
        <v>3.379</v>
      </c>
      <c r="F682">
        <f t="shared" si="53"/>
        <v>9</v>
      </c>
    </row>
    <row r="683" spans="4:6" x14ac:dyDescent="0.2">
      <c r="D683">
        <v>682</v>
      </c>
      <c r="E683">
        <f t="shared" si="52"/>
        <v>3.379</v>
      </c>
      <c r="F683">
        <f t="shared" si="53"/>
        <v>9</v>
      </c>
    </row>
    <row r="684" spans="4:6" x14ac:dyDescent="0.2">
      <c r="D684">
        <v>683</v>
      </c>
      <c r="E684">
        <f t="shared" si="52"/>
        <v>3.379</v>
      </c>
      <c r="F684">
        <f t="shared" si="53"/>
        <v>9</v>
      </c>
    </row>
    <row r="685" spans="4:6" x14ac:dyDescent="0.2">
      <c r="D685">
        <v>684</v>
      </c>
      <c r="E685">
        <f t="shared" si="52"/>
        <v>3.379</v>
      </c>
      <c r="F685">
        <f t="shared" si="53"/>
        <v>9</v>
      </c>
    </row>
    <row r="686" spans="4:6" x14ac:dyDescent="0.2">
      <c r="D686">
        <v>685</v>
      </c>
      <c r="E686">
        <f t="shared" si="52"/>
        <v>3.379</v>
      </c>
      <c r="F686">
        <f t="shared" si="53"/>
        <v>9</v>
      </c>
    </row>
    <row r="687" spans="4:6" x14ac:dyDescent="0.2">
      <c r="D687">
        <v>686</v>
      </c>
      <c r="E687">
        <f t="shared" si="52"/>
        <v>3.379</v>
      </c>
      <c r="F687">
        <f t="shared" si="53"/>
        <v>9</v>
      </c>
    </row>
    <row r="688" spans="4:6" x14ac:dyDescent="0.2">
      <c r="D688">
        <v>687</v>
      </c>
      <c r="E688">
        <f t="shared" si="52"/>
        <v>3.379</v>
      </c>
      <c r="F688">
        <f t="shared" si="53"/>
        <v>9</v>
      </c>
    </row>
    <row r="689" spans="4:6" x14ac:dyDescent="0.2">
      <c r="D689">
        <v>688</v>
      </c>
      <c r="E689">
        <f t="shared" si="52"/>
        <v>3.379</v>
      </c>
      <c r="F689">
        <f t="shared" si="53"/>
        <v>9</v>
      </c>
    </row>
    <row r="690" spans="4:6" x14ac:dyDescent="0.2">
      <c r="D690">
        <v>689</v>
      </c>
      <c r="E690">
        <f t="shared" si="52"/>
        <v>3.379</v>
      </c>
      <c r="F690">
        <f t="shared" si="53"/>
        <v>9</v>
      </c>
    </row>
    <row r="691" spans="4:6" x14ac:dyDescent="0.2">
      <c r="D691">
        <v>690</v>
      </c>
      <c r="E691">
        <f t="shared" si="52"/>
        <v>3.379</v>
      </c>
      <c r="F691">
        <f t="shared" si="53"/>
        <v>9</v>
      </c>
    </row>
    <row r="692" spans="4:6" x14ac:dyDescent="0.2">
      <c r="D692">
        <v>691</v>
      </c>
      <c r="E692">
        <f t="shared" si="52"/>
        <v>3.379</v>
      </c>
      <c r="F692">
        <f t="shared" si="53"/>
        <v>9</v>
      </c>
    </row>
    <row r="693" spans="4:6" x14ac:dyDescent="0.2">
      <c r="D693">
        <v>692</v>
      </c>
      <c r="E693">
        <f t="shared" si="52"/>
        <v>3.379</v>
      </c>
      <c r="F693">
        <f t="shared" si="53"/>
        <v>9</v>
      </c>
    </row>
    <row r="694" spans="4:6" x14ac:dyDescent="0.2">
      <c r="D694">
        <v>693</v>
      </c>
      <c r="E694">
        <f t="shared" si="52"/>
        <v>3.379</v>
      </c>
      <c r="F694">
        <f t="shared" si="53"/>
        <v>9</v>
      </c>
    </row>
    <row r="695" spans="4:6" x14ac:dyDescent="0.2">
      <c r="D695">
        <v>694</v>
      </c>
      <c r="E695">
        <f t="shared" si="52"/>
        <v>3.379</v>
      </c>
      <c r="F695">
        <f t="shared" si="53"/>
        <v>10</v>
      </c>
    </row>
    <row r="696" spans="4:6" x14ac:dyDescent="0.2">
      <c r="D696">
        <v>695</v>
      </c>
      <c r="E696">
        <f t="shared" si="52"/>
        <v>3.379</v>
      </c>
      <c r="F696">
        <f t="shared" si="53"/>
        <v>10</v>
      </c>
    </row>
    <row r="697" spans="4:6" x14ac:dyDescent="0.2">
      <c r="D697">
        <v>696</v>
      </c>
      <c r="E697">
        <f t="shared" si="52"/>
        <v>3.379</v>
      </c>
      <c r="F697">
        <f t="shared" si="53"/>
        <v>10</v>
      </c>
    </row>
    <row r="698" spans="4:6" x14ac:dyDescent="0.2">
      <c r="D698">
        <v>697</v>
      </c>
      <c r="E698">
        <f t="shared" si="52"/>
        <v>3.5987499999999999</v>
      </c>
      <c r="F698">
        <f t="shared" si="53"/>
        <v>10</v>
      </c>
    </row>
    <row r="699" spans="4:6" x14ac:dyDescent="0.2">
      <c r="D699">
        <v>698</v>
      </c>
      <c r="E699">
        <f t="shared" si="52"/>
        <v>3.5987499999999999</v>
      </c>
      <c r="F699">
        <f t="shared" si="53"/>
        <v>10</v>
      </c>
    </row>
    <row r="700" spans="4:6" x14ac:dyDescent="0.2">
      <c r="D700">
        <v>699</v>
      </c>
      <c r="E700">
        <f t="shared" si="52"/>
        <v>3.5987499999999999</v>
      </c>
      <c r="F700">
        <f t="shared" si="53"/>
        <v>10</v>
      </c>
    </row>
    <row r="701" spans="4:6" x14ac:dyDescent="0.2">
      <c r="D701">
        <v>700</v>
      </c>
      <c r="E701">
        <f t="shared" si="52"/>
        <v>3.5987499999999999</v>
      </c>
      <c r="F701">
        <f t="shared" si="53"/>
        <v>10</v>
      </c>
    </row>
    <row r="702" spans="4:6" x14ac:dyDescent="0.2">
      <c r="D702">
        <v>701</v>
      </c>
      <c r="E702">
        <f t="shared" si="52"/>
        <v>3.5987499999999999</v>
      </c>
      <c r="F702">
        <f t="shared" si="53"/>
        <v>10</v>
      </c>
    </row>
    <row r="703" spans="4:6" x14ac:dyDescent="0.2">
      <c r="D703">
        <v>702</v>
      </c>
      <c r="E703">
        <f t="shared" si="52"/>
        <v>3.5987499999999999</v>
      </c>
      <c r="F703">
        <f t="shared" si="53"/>
        <v>10</v>
      </c>
    </row>
    <row r="704" spans="4:6" x14ac:dyDescent="0.2">
      <c r="D704">
        <v>703</v>
      </c>
      <c r="E704">
        <f t="shared" si="52"/>
        <v>3.5987499999999999</v>
      </c>
      <c r="F704">
        <f t="shared" si="53"/>
        <v>10</v>
      </c>
    </row>
    <row r="705" spans="4:6" x14ac:dyDescent="0.2">
      <c r="D705">
        <v>704</v>
      </c>
      <c r="E705">
        <f t="shared" si="52"/>
        <v>3.5987499999999999</v>
      </c>
      <c r="F705">
        <f t="shared" si="53"/>
        <v>10</v>
      </c>
    </row>
    <row r="706" spans="4:6" x14ac:dyDescent="0.2">
      <c r="D706">
        <v>705</v>
      </c>
      <c r="E706">
        <f t="shared" si="52"/>
        <v>3.5987499999999999</v>
      </c>
      <c r="F706">
        <f t="shared" si="53"/>
        <v>10</v>
      </c>
    </row>
    <row r="707" spans="4:6" x14ac:dyDescent="0.2">
      <c r="D707">
        <v>706</v>
      </c>
      <c r="E707">
        <f t="shared" ref="E707:E770" si="54">VLOOKUP(D707,$A$2:$B$136,2)</f>
        <v>3.5987499999999999</v>
      </c>
      <c r="F707">
        <f t="shared" ref="F707:F770" si="55">INT(((ROW(F706)-1)/77)+1)</f>
        <v>10</v>
      </c>
    </row>
    <row r="708" spans="4:6" x14ac:dyDescent="0.2">
      <c r="D708">
        <v>707</v>
      </c>
      <c r="E708">
        <f t="shared" si="54"/>
        <v>3.5987499999999999</v>
      </c>
      <c r="F708">
        <f t="shared" si="55"/>
        <v>10</v>
      </c>
    </row>
    <row r="709" spans="4:6" x14ac:dyDescent="0.2">
      <c r="D709">
        <v>708</v>
      </c>
      <c r="E709">
        <f t="shared" si="54"/>
        <v>3.5987499999999999</v>
      </c>
      <c r="F709">
        <f t="shared" si="55"/>
        <v>10</v>
      </c>
    </row>
    <row r="710" spans="4:6" x14ac:dyDescent="0.2">
      <c r="D710">
        <v>709</v>
      </c>
      <c r="E710">
        <f t="shared" si="54"/>
        <v>3.5987499999999999</v>
      </c>
      <c r="F710">
        <f t="shared" si="55"/>
        <v>10</v>
      </c>
    </row>
    <row r="711" spans="4:6" x14ac:dyDescent="0.2">
      <c r="D711">
        <v>710</v>
      </c>
      <c r="E711">
        <f t="shared" si="54"/>
        <v>3.5987499999999999</v>
      </c>
      <c r="F711">
        <f t="shared" si="55"/>
        <v>10</v>
      </c>
    </row>
    <row r="712" spans="4:6" x14ac:dyDescent="0.2">
      <c r="D712">
        <v>711</v>
      </c>
      <c r="E712">
        <f t="shared" si="54"/>
        <v>3.5987499999999999</v>
      </c>
      <c r="F712">
        <f t="shared" si="55"/>
        <v>10</v>
      </c>
    </row>
    <row r="713" spans="4:6" x14ac:dyDescent="0.2">
      <c r="D713">
        <v>712</v>
      </c>
      <c r="E713">
        <f t="shared" si="54"/>
        <v>3.5987499999999999</v>
      </c>
      <c r="F713">
        <f t="shared" si="55"/>
        <v>10</v>
      </c>
    </row>
    <row r="714" spans="4:6" x14ac:dyDescent="0.2">
      <c r="D714">
        <v>713</v>
      </c>
      <c r="E714">
        <f t="shared" si="54"/>
        <v>3.5987499999999999</v>
      </c>
      <c r="F714">
        <f t="shared" si="55"/>
        <v>10</v>
      </c>
    </row>
    <row r="715" spans="4:6" x14ac:dyDescent="0.2">
      <c r="D715">
        <v>714</v>
      </c>
      <c r="E715">
        <f t="shared" si="54"/>
        <v>3.5987499999999999</v>
      </c>
      <c r="F715">
        <f t="shared" si="55"/>
        <v>10</v>
      </c>
    </row>
    <row r="716" spans="4:6" x14ac:dyDescent="0.2">
      <c r="D716">
        <v>715</v>
      </c>
      <c r="E716">
        <f t="shared" si="54"/>
        <v>3.5987499999999999</v>
      </c>
      <c r="F716">
        <f t="shared" si="55"/>
        <v>10</v>
      </c>
    </row>
    <row r="717" spans="4:6" x14ac:dyDescent="0.2">
      <c r="D717">
        <v>716</v>
      </c>
      <c r="E717">
        <f t="shared" si="54"/>
        <v>3.5987499999999999</v>
      </c>
      <c r="F717">
        <f t="shared" si="55"/>
        <v>10</v>
      </c>
    </row>
    <row r="718" spans="4:6" x14ac:dyDescent="0.2">
      <c r="D718">
        <v>717</v>
      </c>
      <c r="E718">
        <f t="shared" si="54"/>
        <v>3.5987499999999999</v>
      </c>
      <c r="F718">
        <f t="shared" si="55"/>
        <v>10</v>
      </c>
    </row>
    <row r="719" spans="4:6" x14ac:dyDescent="0.2">
      <c r="D719">
        <v>718</v>
      </c>
      <c r="E719">
        <f t="shared" si="54"/>
        <v>3.5987499999999999</v>
      </c>
      <c r="F719">
        <f t="shared" si="55"/>
        <v>10</v>
      </c>
    </row>
    <row r="720" spans="4:6" x14ac:dyDescent="0.2">
      <c r="D720">
        <v>719</v>
      </c>
      <c r="E720">
        <f t="shared" si="54"/>
        <v>3.5987499999999999</v>
      </c>
      <c r="F720">
        <f t="shared" si="55"/>
        <v>10</v>
      </c>
    </row>
    <row r="721" spans="4:6" x14ac:dyDescent="0.2">
      <c r="D721">
        <v>720</v>
      </c>
      <c r="E721">
        <f t="shared" si="54"/>
        <v>3.5987499999999999</v>
      </c>
      <c r="F721">
        <f t="shared" si="55"/>
        <v>10</v>
      </c>
    </row>
    <row r="722" spans="4:6" x14ac:dyDescent="0.2">
      <c r="D722">
        <v>721</v>
      </c>
      <c r="E722">
        <f t="shared" si="54"/>
        <v>3.4272499999999999</v>
      </c>
      <c r="F722">
        <f t="shared" si="55"/>
        <v>10</v>
      </c>
    </row>
    <row r="723" spans="4:6" x14ac:dyDescent="0.2">
      <c r="D723">
        <v>722</v>
      </c>
      <c r="E723">
        <f t="shared" si="54"/>
        <v>3.4272499999999999</v>
      </c>
      <c r="F723">
        <f t="shared" si="55"/>
        <v>10</v>
      </c>
    </row>
    <row r="724" spans="4:6" x14ac:dyDescent="0.2">
      <c r="D724">
        <v>723</v>
      </c>
      <c r="E724">
        <f t="shared" si="54"/>
        <v>3.4272499999999999</v>
      </c>
      <c r="F724">
        <f t="shared" si="55"/>
        <v>10</v>
      </c>
    </row>
    <row r="725" spans="4:6" x14ac:dyDescent="0.2">
      <c r="D725">
        <v>724</v>
      </c>
      <c r="E725">
        <f t="shared" si="54"/>
        <v>3.4272499999999999</v>
      </c>
      <c r="F725">
        <f t="shared" si="55"/>
        <v>10</v>
      </c>
    </row>
    <row r="726" spans="4:6" x14ac:dyDescent="0.2">
      <c r="D726">
        <v>725</v>
      </c>
      <c r="E726">
        <f t="shared" si="54"/>
        <v>3.4272499999999999</v>
      </c>
      <c r="F726">
        <f t="shared" si="55"/>
        <v>10</v>
      </c>
    </row>
    <row r="727" spans="4:6" x14ac:dyDescent="0.2">
      <c r="D727">
        <v>726</v>
      </c>
      <c r="E727">
        <f t="shared" si="54"/>
        <v>3.4272499999999999</v>
      </c>
      <c r="F727">
        <f t="shared" si="55"/>
        <v>10</v>
      </c>
    </row>
    <row r="728" spans="4:6" x14ac:dyDescent="0.2">
      <c r="D728">
        <v>727</v>
      </c>
      <c r="E728">
        <f t="shared" si="54"/>
        <v>3.4272499999999999</v>
      </c>
      <c r="F728">
        <f t="shared" si="55"/>
        <v>10</v>
      </c>
    </row>
    <row r="729" spans="4:6" x14ac:dyDescent="0.2">
      <c r="D729">
        <v>728</v>
      </c>
      <c r="E729">
        <f t="shared" si="54"/>
        <v>3.4272499999999999</v>
      </c>
      <c r="F729">
        <f t="shared" si="55"/>
        <v>10</v>
      </c>
    </row>
    <row r="730" spans="4:6" x14ac:dyDescent="0.2">
      <c r="D730">
        <v>729</v>
      </c>
      <c r="E730">
        <f t="shared" si="54"/>
        <v>3.4272499999999999</v>
      </c>
      <c r="F730">
        <f t="shared" si="55"/>
        <v>10</v>
      </c>
    </row>
    <row r="731" spans="4:6" x14ac:dyDescent="0.2">
      <c r="D731">
        <v>730</v>
      </c>
      <c r="E731">
        <f t="shared" si="54"/>
        <v>3.4272499999999999</v>
      </c>
      <c r="F731">
        <f t="shared" si="55"/>
        <v>10</v>
      </c>
    </row>
    <row r="732" spans="4:6" x14ac:dyDescent="0.2">
      <c r="D732">
        <v>731</v>
      </c>
      <c r="E732">
        <f t="shared" si="54"/>
        <v>3.4272499999999999</v>
      </c>
      <c r="F732">
        <f t="shared" si="55"/>
        <v>10</v>
      </c>
    </row>
    <row r="733" spans="4:6" x14ac:dyDescent="0.2">
      <c r="D733">
        <v>732</v>
      </c>
      <c r="E733">
        <f t="shared" si="54"/>
        <v>3.4272499999999999</v>
      </c>
      <c r="F733">
        <f t="shared" si="55"/>
        <v>10</v>
      </c>
    </row>
    <row r="734" spans="4:6" x14ac:dyDescent="0.2">
      <c r="D734">
        <v>733</v>
      </c>
      <c r="E734">
        <f t="shared" si="54"/>
        <v>3.4272499999999999</v>
      </c>
      <c r="F734">
        <f t="shared" si="55"/>
        <v>10</v>
      </c>
    </row>
    <row r="735" spans="4:6" x14ac:dyDescent="0.2">
      <c r="D735">
        <v>734</v>
      </c>
      <c r="E735">
        <f t="shared" si="54"/>
        <v>3.4272499999999999</v>
      </c>
      <c r="F735">
        <f t="shared" si="55"/>
        <v>10</v>
      </c>
    </row>
    <row r="736" spans="4:6" x14ac:dyDescent="0.2">
      <c r="D736">
        <v>735</v>
      </c>
      <c r="E736">
        <f t="shared" si="54"/>
        <v>3.4272499999999999</v>
      </c>
      <c r="F736">
        <f t="shared" si="55"/>
        <v>10</v>
      </c>
    </row>
    <row r="737" spans="4:6" x14ac:dyDescent="0.2">
      <c r="D737">
        <v>736</v>
      </c>
      <c r="E737">
        <f t="shared" si="54"/>
        <v>3.4272499999999999</v>
      </c>
      <c r="F737">
        <f t="shared" si="55"/>
        <v>10</v>
      </c>
    </row>
    <row r="738" spans="4:6" x14ac:dyDescent="0.2">
      <c r="D738">
        <v>737</v>
      </c>
      <c r="E738">
        <f t="shared" si="54"/>
        <v>3.4272499999999999</v>
      </c>
      <c r="F738">
        <f t="shared" si="55"/>
        <v>10</v>
      </c>
    </row>
    <row r="739" spans="4:6" x14ac:dyDescent="0.2">
      <c r="D739">
        <v>738</v>
      </c>
      <c r="E739">
        <f t="shared" si="54"/>
        <v>3.4272499999999999</v>
      </c>
      <c r="F739">
        <f t="shared" si="55"/>
        <v>10</v>
      </c>
    </row>
    <row r="740" spans="4:6" x14ac:dyDescent="0.2">
      <c r="D740">
        <v>739</v>
      </c>
      <c r="E740">
        <f t="shared" si="54"/>
        <v>3.4272499999999999</v>
      </c>
      <c r="F740">
        <f t="shared" si="55"/>
        <v>10</v>
      </c>
    </row>
    <row r="741" spans="4:6" x14ac:dyDescent="0.2">
      <c r="D741">
        <v>740</v>
      </c>
      <c r="E741">
        <f t="shared" si="54"/>
        <v>3.4272499999999999</v>
      </c>
      <c r="F741">
        <f t="shared" si="55"/>
        <v>10</v>
      </c>
    </row>
    <row r="742" spans="4:6" x14ac:dyDescent="0.2">
      <c r="D742">
        <v>741</v>
      </c>
      <c r="E742">
        <f t="shared" si="54"/>
        <v>3.4272499999999999</v>
      </c>
      <c r="F742">
        <f t="shared" si="55"/>
        <v>10</v>
      </c>
    </row>
    <row r="743" spans="4:6" x14ac:dyDescent="0.2">
      <c r="D743">
        <v>742</v>
      </c>
      <c r="E743">
        <f t="shared" si="54"/>
        <v>3.4272499999999999</v>
      </c>
      <c r="F743">
        <f t="shared" si="55"/>
        <v>10</v>
      </c>
    </row>
    <row r="744" spans="4:6" x14ac:dyDescent="0.2">
      <c r="D744">
        <v>743</v>
      </c>
      <c r="E744">
        <f t="shared" si="54"/>
        <v>3.4272499999999999</v>
      </c>
      <c r="F744">
        <f t="shared" si="55"/>
        <v>10</v>
      </c>
    </row>
    <row r="745" spans="4:6" x14ac:dyDescent="0.2">
      <c r="D745">
        <v>744</v>
      </c>
      <c r="E745">
        <f t="shared" si="54"/>
        <v>3.4272499999999999</v>
      </c>
      <c r="F745">
        <f t="shared" si="55"/>
        <v>10</v>
      </c>
    </row>
    <row r="746" spans="4:6" x14ac:dyDescent="0.2">
      <c r="D746">
        <v>745</v>
      </c>
      <c r="E746">
        <f t="shared" si="54"/>
        <v>3.4930000000000003</v>
      </c>
      <c r="F746">
        <f t="shared" si="55"/>
        <v>10</v>
      </c>
    </row>
    <row r="747" spans="4:6" x14ac:dyDescent="0.2">
      <c r="D747">
        <v>746</v>
      </c>
      <c r="E747">
        <f t="shared" si="54"/>
        <v>3.4930000000000003</v>
      </c>
      <c r="F747">
        <f t="shared" si="55"/>
        <v>10</v>
      </c>
    </row>
    <row r="748" spans="4:6" x14ac:dyDescent="0.2">
      <c r="D748">
        <v>747</v>
      </c>
      <c r="E748">
        <f t="shared" si="54"/>
        <v>3.4930000000000003</v>
      </c>
      <c r="F748">
        <f t="shared" si="55"/>
        <v>10</v>
      </c>
    </row>
    <row r="749" spans="4:6" x14ac:dyDescent="0.2">
      <c r="D749">
        <v>748</v>
      </c>
      <c r="E749">
        <f t="shared" si="54"/>
        <v>3.4930000000000003</v>
      </c>
      <c r="F749">
        <f t="shared" si="55"/>
        <v>10</v>
      </c>
    </row>
    <row r="750" spans="4:6" x14ac:dyDescent="0.2">
      <c r="D750">
        <v>749</v>
      </c>
      <c r="E750">
        <f t="shared" si="54"/>
        <v>3.4930000000000003</v>
      </c>
      <c r="F750">
        <f t="shared" si="55"/>
        <v>10</v>
      </c>
    </row>
    <row r="751" spans="4:6" x14ac:dyDescent="0.2">
      <c r="D751">
        <v>750</v>
      </c>
      <c r="E751">
        <f t="shared" si="54"/>
        <v>3.4930000000000003</v>
      </c>
      <c r="F751">
        <f t="shared" si="55"/>
        <v>10</v>
      </c>
    </row>
    <row r="752" spans="4:6" x14ac:dyDescent="0.2">
      <c r="D752">
        <v>751</v>
      </c>
      <c r="E752">
        <f t="shared" si="54"/>
        <v>3.4930000000000003</v>
      </c>
      <c r="F752">
        <f t="shared" si="55"/>
        <v>10</v>
      </c>
    </row>
    <row r="753" spans="4:6" x14ac:dyDescent="0.2">
      <c r="D753">
        <v>752</v>
      </c>
      <c r="E753">
        <f t="shared" si="54"/>
        <v>3.4930000000000003</v>
      </c>
      <c r="F753">
        <f t="shared" si="55"/>
        <v>10</v>
      </c>
    </row>
    <row r="754" spans="4:6" x14ac:dyDescent="0.2">
      <c r="D754">
        <v>753</v>
      </c>
      <c r="E754">
        <f t="shared" si="54"/>
        <v>3.4930000000000003</v>
      </c>
      <c r="F754">
        <f t="shared" si="55"/>
        <v>10</v>
      </c>
    </row>
    <row r="755" spans="4:6" x14ac:dyDescent="0.2">
      <c r="D755">
        <v>754</v>
      </c>
      <c r="E755">
        <f t="shared" si="54"/>
        <v>3.4930000000000003</v>
      </c>
      <c r="F755">
        <f t="shared" si="55"/>
        <v>10</v>
      </c>
    </row>
    <row r="756" spans="4:6" x14ac:dyDescent="0.2">
      <c r="D756">
        <v>755</v>
      </c>
      <c r="E756">
        <f t="shared" si="54"/>
        <v>3.4930000000000003</v>
      </c>
      <c r="F756">
        <f t="shared" si="55"/>
        <v>10</v>
      </c>
    </row>
    <row r="757" spans="4:6" x14ac:dyDescent="0.2">
      <c r="D757">
        <v>756</v>
      </c>
      <c r="E757">
        <f t="shared" si="54"/>
        <v>3.4930000000000003</v>
      </c>
      <c r="F757">
        <f t="shared" si="55"/>
        <v>10</v>
      </c>
    </row>
    <row r="758" spans="4:6" x14ac:dyDescent="0.2">
      <c r="D758">
        <v>757</v>
      </c>
      <c r="E758">
        <f t="shared" si="54"/>
        <v>3.4930000000000003</v>
      </c>
      <c r="F758">
        <f t="shared" si="55"/>
        <v>10</v>
      </c>
    </row>
    <row r="759" spans="4:6" x14ac:dyDescent="0.2">
      <c r="D759">
        <v>758</v>
      </c>
      <c r="E759">
        <f t="shared" si="54"/>
        <v>3.4930000000000003</v>
      </c>
      <c r="F759">
        <f t="shared" si="55"/>
        <v>10</v>
      </c>
    </row>
    <row r="760" spans="4:6" x14ac:dyDescent="0.2">
      <c r="D760">
        <v>759</v>
      </c>
      <c r="E760">
        <f t="shared" si="54"/>
        <v>3.4930000000000003</v>
      </c>
      <c r="F760">
        <f t="shared" si="55"/>
        <v>10</v>
      </c>
    </row>
    <row r="761" spans="4:6" x14ac:dyDescent="0.2">
      <c r="D761">
        <v>760</v>
      </c>
      <c r="E761">
        <f t="shared" si="54"/>
        <v>3.4930000000000003</v>
      </c>
      <c r="F761">
        <f t="shared" si="55"/>
        <v>10</v>
      </c>
    </row>
    <row r="762" spans="4:6" x14ac:dyDescent="0.2">
      <c r="D762">
        <v>761</v>
      </c>
      <c r="E762">
        <f t="shared" si="54"/>
        <v>3.4930000000000003</v>
      </c>
      <c r="F762">
        <f t="shared" si="55"/>
        <v>10</v>
      </c>
    </row>
    <row r="763" spans="4:6" x14ac:dyDescent="0.2">
      <c r="D763">
        <v>762</v>
      </c>
      <c r="E763">
        <f t="shared" si="54"/>
        <v>3.4930000000000003</v>
      </c>
      <c r="F763">
        <f t="shared" si="55"/>
        <v>10</v>
      </c>
    </row>
    <row r="764" spans="4:6" x14ac:dyDescent="0.2">
      <c r="D764">
        <v>763</v>
      </c>
      <c r="E764">
        <f t="shared" si="54"/>
        <v>3.4930000000000003</v>
      </c>
      <c r="F764">
        <f t="shared" si="55"/>
        <v>10</v>
      </c>
    </row>
    <row r="765" spans="4:6" x14ac:dyDescent="0.2">
      <c r="D765">
        <v>764</v>
      </c>
      <c r="E765">
        <f t="shared" si="54"/>
        <v>3.4930000000000003</v>
      </c>
      <c r="F765">
        <f t="shared" si="55"/>
        <v>10</v>
      </c>
    </row>
    <row r="766" spans="4:6" x14ac:dyDescent="0.2">
      <c r="D766">
        <v>765</v>
      </c>
      <c r="E766">
        <f t="shared" si="54"/>
        <v>3.4930000000000003</v>
      </c>
      <c r="F766">
        <f t="shared" si="55"/>
        <v>10</v>
      </c>
    </row>
    <row r="767" spans="4:6" x14ac:dyDescent="0.2">
      <c r="D767">
        <v>766</v>
      </c>
      <c r="E767">
        <f t="shared" si="54"/>
        <v>3.4930000000000003</v>
      </c>
      <c r="F767">
        <f t="shared" si="55"/>
        <v>10</v>
      </c>
    </row>
    <row r="768" spans="4:6" x14ac:dyDescent="0.2">
      <c r="D768">
        <v>767</v>
      </c>
      <c r="E768">
        <f t="shared" si="54"/>
        <v>3.4930000000000003</v>
      </c>
      <c r="F768">
        <f t="shared" si="55"/>
        <v>10</v>
      </c>
    </row>
    <row r="769" spans="4:6" x14ac:dyDescent="0.2">
      <c r="D769">
        <v>768</v>
      </c>
      <c r="E769">
        <f t="shared" si="54"/>
        <v>3.4930000000000003</v>
      </c>
      <c r="F769">
        <f t="shared" si="55"/>
        <v>10</v>
      </c>
    </row>
    <row r="770" spans="4:6" x14ac:dyDescent="0.2">
      <c r="D770">
        <v>769</v>
      </c>
      <c r="E770">
        <f t="shared" si="54"/>
        <v>3.4015000000000004</v>
      </c>
      <c r="F770">
        <f t="shared" si="55"/>
        <v>10</v>
      </c>
    </row>
    <row r="771" spans="4:6" x14ac:dyDescent="0.2">
      <c r="D771">
        <v>770</v>
      </c>
      <c r="E771">
        <f t="shared" ref="E771:E834" si="56">VLOOKUP(D771,$A$2:$B$136,2)</f>
        <v>3.4015000000000004</v>
      </c>
      <c r="F771">
        <f t="shared" ref="F771:F834" si="57">INT(((ROW(F770)-1)/77)+1)</f>
        <v>10</v>
      </c>
    </row>
    <row r="772" spans="4:6" x14ac:dyDescent="0.2">
      <c r="D772">
        <v>771</v>
      </c>
      <c r="E772">
        <f t="shared" si="56"/>
        <v>3.4015000000000004</v>
      </c>
      <c r="F772">
        <f t="shared" si="57"/>
        <v>11</v>
      </c>
    </row>
    <row r="773" spans="4:6" x14ac:dyDescent="0.2">
      <c r="D773">
        <v>772</v>
      </c>
      <c r="E773">
        <f t="shared" si="56"/>
        <v>3.4015000000000004</v>
      </c>
      <c r="F773">
        <f t="shared" si="57"/>
        <v>11</v>
      </c>
    </row>
    <row r="774" spans="4:6" x14ac:dyDescent="0.2">
      <c r="D774">
        <v>773</v>
      </c>
      <c r="E774">
        <f t="shared" si="56"/>
        <v>3.4015000000000004</v>
      </c>
      <c r="F774">
        <f t="shared" si="57"/>
        <v>11</v>
      </c>
    </row>
    <row r="775" spans="4:6" x14ac:dyDescent="0.2">
      <c r="D775">
        <v>774</v>
      </c>
      <c r="E775">
        <f t="shared" si="56"/>
        <v>3.4015000000000004</v>
      </c>
      <c r="F775">
        <f t="shared" si="57"/>
        <v>11</v>
      </c>
    </row>
    <row r="776" spans="4:6" x14ac:dyDescent="0.2">
      <c r="D776">
        <v>775</v>
      </c>
      <c r="E776">
        <f t="shared" si="56"/>
        <v>3.4015000000000004</v>
      </c>
      <c r="F776">
        <f t="shared" si="57"/>
        <v>11</v>
      </c>
    </row>
    <row r="777" spans="4:6" x14ac:dyDescent="0.2">
      <c r="D777">
        <v>776</v>
      </c>
      <c r="E777">
        <f t="shared" si="56"/>
        <v>3.4015000000000004</v>
      </c>
      <c r="F777">
        <f t="shared" si="57"/>
        <v>11</v>
      </c>
    </row>
    <row r="778" spans="4:6" x14ac:dyDescent="0.2">
      <c r="D778">
        <v>777</v>
      </c>
      <c r="E778">
        <f t="shared" si="56"/>
        <v>3.4015000000000004</v>
      </c>
      <c r="F778">
        <f t="shared" si="57"/>
        <v>11</v>
      </c>
    </row>
    <row r="779" spans="4:6" x14ac:dyDescent="0.2">
      <c r="D779">
        <v>778</v>
      </c>
      <c r="E779">
        <f t="shared" si="56"/>
        <v>3.4015000000000004</v>
      </c>
      <c r="F779">
        <f t="shared" si="57"/>
        <v>11</v>
      </c>
    </row>
    <row r="780" spans="4:6" x14ac:dyDescent="0.2">
      <c r="D780">
        <v>779</v>
      </c>
      <c r="E780">
        <f t="shared" si="56"/>
        <v>3.4015000000000004</v>
      </c>
      <c r="F780">
        <f t="shared" si="57"/>
        <v>11</v>
      </c>
    </row>
    <row r="781" spans="4:6" x14ac:dyDescent="0.2">
      <c r="D781">
        <v>780</v>
      </c>
      <c r="E781">
        <f t="shared" si="56"/>
        <v>3.4015000000000004</v>
      </c>
      <c r="F781">
        <f t="shared" si="57"/>
        <v>11</v>
      </c>
    </row>
    <row r="782" spans="4:6" x14ac:dyDescent="0.2">
      <c r="D782">
        <v>781</v>
      </c>
      <c r="E782">
        <f t="shared" si="56"/>
        <v>3.4015000000000004</v>
      </c>
      <c r="F782">
        <f t="shared" si="57"/>
        <v>11</v>
      </c>
    </row>
    <row r="783" spans="4:6" x14ac:dyDescent="0.2">
      <c r="D783">
        <v>782</v>
      </c>
      <c r="E783">
        <f t="shared" si="56"/>
        <v>3.4015000000000004</v>
      </c>
      <c r="F783">
        <f t="shared" si="57"/>
        <v>11</v>
      </c>
    </row>
    <row r="784" spans="4:6" x14ac:dyDescent="0.2">
      <c r="D784">
        <v>783</v>
      </c>
      <c r="E784">
        <f t="shared" si="56"/>
        <v>3.4015000000000004</v>
      </c>
      <c r="F784">
        <f t="shared" si="57"/>
        <v>11</v>
      </c>
    </row>
    <row r="785" spans="4:6" x14ac:dyDescent="0.2">
      <c r="D785">
        <v>784</v>
      </c>
      <c r="E785">
        <f t="shared" si="56"/>
        <v>3.4015000000000004</v>
      </c>
      <c r="F785">
        <f t="shared" si="57"/>
        <v>11</v>
      </c>
    </row>
    <row r="786" spans="4:6" x14ac:dyDescent="0.2">
      <c r="D786">
        <v>785</v>
      </c>
      <c r="E786">
        <f t="shared" si="56"/>
        <v>3.4015000000000004</v>
      </c>
      <c r="F786">
        <f t="shared" si="57"/>
        <v>11</v>
      </c>
    </row>
    <row r="787" spans="4:6" x14ac:dyDescent="0.2">
      <c r="D787">
        <v>786</v>
      </c>
      <c r="E787">
        <f t="shared" si="56"/>
        <v>3.4015000000000004</v>
      </c>
      <c r="F787">
        <f t="shared" si="57"/>
        <v>11</v>
      </c>
    </row>
    <row r="788" spans="4:6" x14ac:dyDescent="0.2">
      <c r="D788">
        <v>787</v>
      </c>
      <c r="E788">
        <f t="shared" si="56"/>
        <v>3.4015000000000004</v>
      </c>
      <c r="F788">
        <f t="shared" si="57"/>
        <v>11</v>
      </c>
    </row>
    <row r="789" spans="4:6" x14ac:dyDescent="0.2">
      <c r="D789">
        <v>788</v>
      </c>
      <c r="E789">
        <f t="shared" si="56"/>
        <v>3.4015000000000004</v>
      </c>
      <c r="F789">
        <f t="shared" si="57"/>
        <v>11</v>
      </c>
    </row>
    <row r="790" spans="4:6" x14ac:dyDescent="0.2">
      <c r="D790">
        <v>789</v>
      </c>
      <c r="E790">
        <f t="shared" si="56"/>
        <v>3.4015000000000004</v>
      </c>
      <c r="F790">
        <f t="shared" si="57"/>
        <v>11</v>
      </c>
    </row>
    <row r="791" spans="4:6" x14ac:dyDescent="0.2">
      <c r="D791">
        <v>790</v>
      </c>
      <c r="E791">
        <f t="shared" si="56"/>
        <v>3.4015000000000004</v>
      </c>
      <c r="F791">
        <f t="shared" si="57"/>
        <v>11</v>
      </c>
    </row>
    <row r="792" spans="4:6" x14ac:dyDescent="0.2">
      <c r="D792">
        <v>791</v>
      </c>
      <c r="E792">
        <f t="shared" si="56"/>
        <v>3.4015000000000004</v>
      </c>
      <c r="F792">
        <f t="shared" si="57"/>
        <v>11</v>
      </c>
    </row>
    <row r="793" spans="4:6" x14ac:dyDescent="0.2">
      <c r="D793">
        <v>792</v>
      </c>
      <c r="E793">
        <f t="shared" si="56"/>
        <v>3.4015000000000004</v>
      </c>
      <c r="F793">
        <f t="shared" si="57"/>
        <v>11</v>
      </c>
    </row>
    <row r="794" spans="4:6" x14ac:dyDescent="0.2">
      <c r="D794">
        <v>793</v>
      </c>
      <c r="E794">
        <f t="shared" si="56"/>
        <v>3.2132500000000004</v>
      </c>
      <c r="F794">
        <f t="shared" si="57"/>
        <v>11</v>
      </c>
    </row>
    <row r="795" spans="4:6" x14ac:dyDescent="0.2">
      <c r="D795">
        <v>794</v>
      </c>
      <c r="E795">
        <f t="shared" si="56"/>
        <v>3.2132500000000004</v>
      </c>
      <c r="F795">
        <f t="shared" si="57"/>
        <v>11</v>
      </c>
    </row>
    <row r="796" spans="4:6" x14ac:dyDescent="0.2">
      <c r="D796">
        <v>795</v>
      </c>
      <c r="E796">
        <f t="shared" si="56"/>
        <v>3.2132500000000004</v>
      </c>
      <c r="F796">
        <f t="shared" si="57"/>
        <v>11</v>
      </c>
    </row>
    <row r="797" spans="4:6" x14ac:dyDescent="0.2">
      <c r="D797">
        <v>796</v>
      </c>
      <c r="E797">
        <f t="shared" si="56"/>
        <v>3.2132500000000004</v>
      </c>
      <c r="F797">
        <f t="shared" si="57"/>
        <v>11</v>
      </c>
    </row>
    <row r="798" spans="4:6" x14ac:dyDescent="0.2">
      <c r="D798">
        <v>797</v>
      </c>
      <c r="E798">
        <f t="shared" si="56"/>
        <v>3.2132500000000004</v>
      </c>
      <c r="F798">
        <f t="shared" si="57"/>
        <v>11</v>
      </c>
    </row>
    <row r="799" spans="4:6" x14ac:dyDescent="0.2">
      <c r="D799">
        <v>798</v>
      </c>
      <c r="E799">
        <f t="shared" si="56"/>
        <v>3.2132500000000004</v>
      </c>
      <c r="F799">
        <f t="shared" si="57"/>
        <v>11</v>
      </c>
    </row>
    <row r="800" spans="4:6" x14ac:dyDescent="0.2">
      <c r="D800">
        <v>799</v>
      </c>
      <c r="E800">
        <f t="shared" si="56"/>
        <v>3.2132500000000004</v>
      </c>
      <c r="F800">
        <f t="shared" si="57"/>
        <v>11</v>
      </c>
    </row>
    <row r="801" spans="4:6" x14ac:dyDescent="0.2">
      <c r="D801">
        <v>800</v>
      </c>
      <c r="E801">
        <f t="shared" si="56"/>
        <v>3.2132500000000004</v>
      </c>
      <c r="F801">
        <f t="shared" si="57"/>
        <v>11</v>
      </c>
    </row>
    <row r="802" spans="4:6" x14ac:dyDescent="0.2">
      <c r="D802">
        <v>801</v>
      </c>
      <c r="E802">
        <f t="shared" si="56"/>
        <v>3.2132500000000004</v>
      </c>
      <c r="F802">
        <f t="shared" si="57"/>
        <v>11</v>
      </c>
    </row>
    <row r="803" spans="4:6" x14ac:dyDescent="0.2">
      <c r="D803">
        <v>802</v>
      </c>
      <c r="E803">
        <f t="shared" si="56"/>
        <v>3.2132500000000004</v>
      </c>
      <c r="F803">
        <f t="shared" si="57"/>
        <v>11</v>
      </c>
    </row>
    <row r="804" spans="4:6" x14ac:dyDescent="0.2">
      <c r="D804">
        <v>803</v>
      </c>
      <c r="E804">
        <f t="shared" si="56"/>
        <v>3.2132500000000004</v>
      </c>
      <c r="F804">
        <f t="shared" si="57"/>
        <v>11</v>
      </c>
    </row>
    <row r="805" spans="4:6" x14ac:dyDescent="0.2">
      <c r="D805">
        <v>804</v>
      </c>
      <c r="E805">
        <f t="shared" si="56"/>
        <v>3.2132500000000004</v>
      </c>
      <c r="F805">
        <f t="shared" si="57"/>
        <v>11</v>
      </c>
    </row>
    <row r="806" spans="4:6" x14ac:dyDescent="0.2">
      <c r="D806">
        <v>805</v>
      </c>
      <c r="E806">
        <f t="shared" si="56"/>
        <v>3.2132500000000004</v>
      </c>
      <c r="F806">
        <f t="shared" si="57"/>
        <v>11</v>
      </c>
    </row>
    <row r="807" spans="4:6" x14ac:dyDescent="0.2">
      <c r="D807">
        <v>806</v>
      </c>
      <c r="E807">
        <f t="shared" si="56"/>
        <v>3.2132500000000004</v>
      </c>
      <c r="F807">
        <f t="shared" si="57"/>
        <v>11</v>
      </c>
    </row>
    <row r="808" spans="4:6" x14ac:dyDescent="0.2">
      <c r="D808">
        <v>807</v>
      </c>
      <c r="E808">
        <f t="shared" si="56"/>
        <v>3.2132500000000004</v>
      </c>
      <c r="F808">
        <f t="shared" si="57"/>
        <v>11</v>
      </c>
    </row>
    <row r="809" spans="4:6" x14ac:dyDescent="0.2">
      <c r="D809">
        <v>808</v>
      </c>
      <c r="E809">
        <f t="shared" si="56"/>
        <v>3.2132500000000004</v>
      </c>
      <c r="F809">
        <f t="shared" si="57"/>
        <v>11</v>
      </c>
    </row>
    <row r="810" spans="4:6" x14ac:dyDescent="0.2">
      <c r="D810">
        <v>809</v>
      </c>
      <c r="E810">
        <f t="shared" si="56"/>
        <v>3.2132500000000004</v>
      </c>
      <c r="F810">
        <f t="shared" si="57"/>
        <v>11</v>
      </c>
    </row>
    <row r="811" spans="4:6" x14ac:dyDescent="0.2">
      <c r="D811">
        <v>810</v>
      </c>
      <c r="E811">
        <f t="shared" si="56"/>
        <v>3.2132500000000004</v>
      </c>
      <c r="F811">
        <f t="shared" si="57"/>
        <v>11</v>
      </c>
    </row>
    <row r="812" spans="4:6" x14ac:dyDescent="0.2">
      <c r="D812">
        <v>811</v>
      </c>
      <c r="E812">
        <f t="shared" si="56"/>
        <v>3.2132500000000004</v>
      </c>
      <c r="F812">
        <f t="shared" si="57"/>
        <v>11</v>
      </c>
    </row>
    <row r="813" spans="4:6" x14ac:dyDescent="0.2">
      <c r="D813">
        <v>812</v>
      </c>
      <c r="E813">
        <f t="shared" si="56"/>
        <v>3.2132500000000004</v>
      </c>
      <c r="F813">
        <f t="shared" si="57"/>
        <v>11</v>
      </c>
    </row>
    <row r="814" spans="4:6" x14ac:dyDescent="0.2">
      <c r="D814">
        <v>813</v>
      </c>
      <c r="E814">
        <f t="shared" si="56"/>
        <v>3.2132500000000004</v>
      </c>
      <c r="F814">
        <f t="shared" si="57"/>
        <v>11</v>
      </c>
    </row>
    <row r="815" spans="4:6" x14ac:dyDescent="0.2">
      <c r="D815">
        <v>814</v>
      </c>
      <c r="E815">
        <f t="shared" si="56"/>
        <v>3.2132500000000004</v>
      </c>
      <c r="F815">
        <f t="shared" si="57"/>
        <v>11</v>
      </c>
    </row>
    <row r="816" spans="4:6" x14ac:dyDescent="0.2">
      <c r="D816">
        <v>815</v>
      </c>
      <c r="E816">
        <f t="shared" si="56"/>
        <v>3.2132500000000004</v>
      </c>
      <c r="F816">
        <f t="shared" si="57"/>
        <v>11</v>
      </c>
    </row>
    <row r="817" spans="4:6" x14ac:dyDescent="0.2">
      <c r="D817">
        <v>816</v>
      </c>
      <c r="E817">
        <f t="shared" si="56"/>
        <v>3.2132500000000004</v>
      </c>
      <c r="F817">
        <f t="shared" si="57"/>
        <v>11</v>
      </c>
    </row>
    <row r="818" spans="4:6" x14ac:dyDescent="0.2">
      <c r="D818">
        <v>817</v>
      </c>
      <c r="E818">
        <f t="shared" si="56"/>
        <v>3.3047500000000003</v>
      </c>
      <c r="F818">
        <f t="shared" si="57"/>
        <v>11</v>
      </c>
    </row>
    <row r="819" spans="4:6" x14ac:dyDescent="0.2">
      <c r="D819">
        <v>818</v>
      </c>
      <c r="E819">
        <f t="shared" si="56"/>
        <v>3.3047500000000003</v>
      </c>
      <c r="F819">
        <f t="shared" si="57"/>
        <v>11</v>
      </c>
    </row>
    <row r="820" spans="4:6" x14ac:dyDescent="0.2">
      <c r="D820">
        <v>819</v>
      </c>
      <c r="E820">
        <f t="shared" si="56"/>
        <v>3.3047500000000003</v>
      </c>
      <c r="F820">
        <f t="shared" si="57"/>
        <v>11</v>
      </c>
    </row>
    <row r="821" spans="4:6" x14ac:dyDescent="0.2">
      <c r="D821">
        <v>820</v>
      </c>
      <c r="E821">
        <f t="shared" si="56"/>
        <v>3.3047500000000003</v>
      </c>
      <c r="F821">
        <f t="shared" si="57"/>
        <v>11</v>
      </c>
    </row>
    <row r="822" spans="4:6" x14ac:dyDescent="0.2">
      <c r="D822">
        <v>821</v>
      </c>
      <c r="E822">
        <f t="shared" si="56"/>
        <v>3.3047500000000003</v>
      </c>
      <c r="F822">
        <f t="shared" si="57"/>
        <v>11</v>
      </c>
    </row>
    <row r="823" spans="4:6" x14ac:dyDescent="0.2">
      <c r="D823">
        <v>822</v>
      </c>
      <c r="E823">
        <f t="shared" si="56"/>
        <v>3.3047500000000003</v>
      </c>
      <c r="F823">
        <f t="shared" si="57"/>
        <v>11</v>
      </c>
    </row>
    <row r="824" spans="4:6" x14ac:dyDescent="0.2">
      <c r="D824">
        <v>823</v>
      </c>
      <c r="E824">
        <f t="shared" si="56"/>
        <v>3.3047500000000003</v>
      </c>
      <c r="F824">
        <f t="shared" si="57"/>
        <v>11</v>
      </c>
    </row>
    <row r="825" spans="4:6" x14ac:dyDescent="0.2">
      <c r="D825">
        <v>824</v>
      </c>
      <c r="E825">
        <f t="shared" si="56"/>
        <v>3.3047500000000003</v>
      </c>
      <c r="F825">
        <f t="shared" si="57"/>
        <v>11</v>
      </c>
    </row>
    <row r="826" spans="4:6" x14ac:dyDescent="0.2">
      <c r="D826">
        <v>825</v>
      </c>
      <c r="E826">
        <f t="shared" si="56"/>
        <v>3.3047500000000003</v>
      </c>
      <c r="F826">
        <f t="shared" si="57"/>
        <v>11</v>
      </c>
    </row>
    <row r="827" spans="4:6" x14ac:dyDescent="0.2">
      <c r="D827">
        <v>826</v>
      </c>
      <c r="E827">
        <f t="shared" si="56"/>
        <v>3.3047500000000003</v>
      </c>
      <c r="F827">
        <f t="shared" si="57"/>
        <v>11</v>
      </c>
    </row>
    <row r="828" spans="4:6" x14ac:dyDescent="0.2">
      <c r="D828">
        <v>827</v>
      </c>
      <c r="E828">
        <f t="shared" si="56"/>
        <v>3.3047500000000003</v>
      </c>
      <c r="F828">
        <f t="shared" si="57"/>
        <v>11</v>
      </c>
    </row>
    <row r="829" spans="4:6" x14ac:dyDescent="0.2">
      <c r="D829">
        <v>828</v>
      </c>
      <c r="E829">
        <f t="shared" si="56"/>
        <v>3.3047500000000003</v>
      </c>
      <c r="F829">
        <f t="shared" si="57"/>
        <v>11</v>
      </c>
    </row>
    <row r="830" spans="4:6" x14ac:dyDescent="0.2">
      <c r="D830">
        <v>829</v>
      </c>
      <c r="E830">
        <f t="shared" si="56"/>
        <v>3.3047500000000003</v>
      </c>
      <c r="F830">
        <f t="shared" si="57"/>
        <v>11</v>
      </c>
    </row>
    <row r="831" spans="4:6" x14ac:dyDescent="0.2">
      <c r="D831">
        <v>830</v>
      </c>
      <c r="E831">
        <f t="shared" si="56"/>
        <v>3.3047500000000003</v>
      </c>
      <c r="F831">
        <f t="shared" si="57"/>
        <v>11</v>
      </c>
    </row>
    <row r="832" spans="4:6" x14ac:dyDescent="0.2">
      <c r="D832">
        <v>831</v>
      </c>
      <c r="E832">
        <f t="shared" si="56"/>
        <v>3.3047500000000003</v>
      </c>
      <c r="F832">
        <f t="shared" si="57"/>
        <v>11</v>
      </c>
    </row>
    <row r="833" spans="4:6" x14ac:dyDescent="0.2">
      <c r="D833">
        <v>832</v>
      </c>
      <c r="E833">
        <f t="shared" si="56"/>
        <v>3.3047500000000003</v>
      </c>
      <c r="F833">
        <f t="shared" si="57"/>
        <v>11</v>
      </c>
    </row>
    <row r="834" spans="4:6" x14ac:dyDescent="0.2">
      <c r="D834">
        <v>833</v>
      </c>
      <c r="E834">
        <f t="shared" si="56"/>
        <v>3.3047500000000003</v>
      </c>
      <c r="F834">
        <f t="shared" si="57"/>
        <v>11</v>
      </c>
    </row>
    <row r="835" spans="4:6" x14ac:dyDescent="0.2">
      <c r="D835">
        <v>834</v>
      </c>
      <c r="E835">
        <f t="shared" ref="E835:E898" si="58">VLOOKUP(D835,$A$2:$B$136,2)</f>
        <v>3.3047500000000003</v>
      </c>
      <c r="F835">
        <f t="shared" ref="F835:F898" si="59">INT(((ROW(F834)-1)/77)+1)</f>
        <v>11</v>
      </c>
    </row>
    <row r="836" spans="4:6" x14ac:dyDescent="0.2">
      <c r="D836">
        <v>835</v>
      </c>
      <c r="E836">
        <f t="shared" si="58"/>
        <v>3.3047500000000003</v>
      </c>
      <c r="F836">
        <f t="shared" si="59"/>
        <v>11</v>
      </c>
    </row>
    <row r="837" spans="4:6" x14ac:dyDescent="0.2">
      <c r="D837">
        <v>836</v>
      </c>
      <c r="E837">
        <f t="shared" si="58"/>
        <v>3.3047500000000003</v>
      </c>
      <c r="F837">
        <f t="shared" si="59"/>
        <v>11</v>
      </c>
    </row>
    <row r="838" spans="4:6" x14ac:dyDescent="0.2">
      <c r="D838">
        <v>837</v>
      </c>
      <c r="E838">
        <f t="shared" si="58"/>
        <v>3.3047500000000003</v>
      </c>
      <c r="F838">
        <f t="shared" si="59"/>
        <v>11</v>
      </c>
    </row>
    <row r="839" spans="4:6" x14ac:dyDescent="0.2">
      <c r="D839">
        <v>838</v>
      </c>
      <c r="E839">
        <f t="shared" si="58"/>
        <v>3.3047500000000003</v>
      </c>
      <c r="F839">
        <f t="shared" si="59"/>
        <v>11</v>
      </c>
    </row>
    <row r="840" spans="4:6" x14ac:dyDescent="0.2">
      <c r="D840">
        <v>839</v>
      </c>
      <c r="E840">
        <f t="shared" si="58"/>
        <v>3.3047500000000003</v>
      </c>
      <c r="F840">
        <f t="shared" si="59"/>
        <v>11</v>
      </c>
    </row>
    <row r="841" spans="4:6" x14ac:dyDescent="0.2">
      <c r="D841">
        <v>840</v>
      </c>
      <c r="E841">
        <f t="shared" si="58"/>
        <v>3.3047500000000003</v>
      </c>
      <c r="F841">
        <f t="shared" si="59"/>
        <v>11</v>
      </c>
    </row>
    <row r="842" spans="4:6" x14ac:dyDescent="0.2">
      <c r="D842">
        <v>841</v>
      </c>
      <c r="E842">
        <f t="shared" si="58"/>
        <v>3.3490000000000002</v>
      </c>
      <c r="F842">
        <f t="shared" si="59"/>
        <v>11</v>
      </c>
    </row>
    <row r="843" spans="4:6" x14ac:dyDescent="0.2">
      <c r="D843">
        <v>842</v>
      </c>
      <c r="E843">
        <f t="shared" si="58"/>
        <v>3.3490000000000002</v>
      </c>
      <c r="F843">
        <f t="shared" si="59"/>
        <v>11</v>
      </c>
    </row>
    <row r="844" spans="4:6" x14ac:dyDescent="0.2">
      <c r="D844">
        <v>843</v>
      </c>
      <c r="E844">
        <f t="shared" si="58"/>
        <v>3.3490000000000002</v>
      </c>
      <c r="F844">
        <f t="shared" si="59"/>
        <v>11</v>
      </c>
    </row>
    <row r="845" spans="4:6" x14ac:dyDescent="0.2">
      <c r="D845">
        <v>844</v>
      </c>
      <c r="E845">
        <f t="shared" si="58"/>
        <v>3.3490000000000002</v>
      </c>
      <c r="F845">
        <f t="shared" si="59"/>
        <v>11</v>
      </c>
    </row>
    <row r="846" spans="4:6" x14ac:dyDescent="0.2">
      <c r="D846">
        <v>845</v>
      </c>
      <c r="E846">
        <f t="shared" si="58"/>
        <v>3.3490000000000002</v>
      </c>
      <c r="F846">
        <f t="shared" si="59"/>
        <v>11</v>
      </c>
    </row>
    <row r="847" spans="4:6" x14ac:dyDescent="0.2">
      <c r="D847">
        <v>846</v>
      </c>
      <c r="E847">
        <f t="shared" si="58"/>
        <v>3.3490000000000002</v>
      </c>
      <c r="F847">
        <f t="shared" si="59"/>
        <v>11</v>
      </c>
    </row>
    <row r="848" spans="4:6" x14ac:dyDescent="0.2">
      <c r="D848">
        <v>847</v>
      </c>
      <c r="E848">
        <f t="shared" si="58"/>
        <v>3.3490000000000002</v>
      </c>
      <c r="F848">
        <f t="shared" si="59"/>
        <v>11</v>
      </c>
    </row>
    <row r="849" spans="4:6" x14ac:dyDescent="0.2">
      <c r="D849">
        <v>848</v>
      </c>
      <c r="E849">
        <f t="shared" si="58"/>
        <v>3.3490000000000002</v>
      </c>
      <c r="F849">
        <f t="shared" si="59"/>
        <v>12</v>
      </c>
    </row>
    <row r="850" spans="4:6" x14ac:dyDescent="0.2">
      <c r="D850">
        <v>849</v>
      </c>
      <c r="E850">
        <f t="shared" si="58"/>
        <v>3.3490000000000002</v>
      </c>
      <c r="F850">
        <f t="shared" si="59"/>
        <v>12</v>
      </c>
    </row>
    <row r="851" spans="4:6" x14ac:dyDescent="0.2">
      <c r="D851">
        <v>850</v>
      </c>
      <c r="E851">
        <f t="shared" si="58"/>
        <v>3.3490000000000002</v>
      </c>
      <c r="F851">
        <f t="shared" si="59"/>
        <v>12</v>
      </c>
    </row>
    <row r="852" spans="4:6" x14ac:dyDescent="0.2">
      <c r="D852">
        <v>851</v>
      </c>
      <c r="E852">
        <f t="shared" si="58"/>
        <v>3.3490000000000002</v>
      </c>
      <c r="F852">
        <f t="shared" si="59"/>
        <v>12</v>
      </c>
    </row>
    <row r="853" spans="4:6" x14ac:dyDescent="0.2">
      <c r="D853">
        <v>852</v>
      </c>
      <c r="E853">
        <f t="shared" si="58"/>
        <v>3.3490000000000002</v>
      </c>
      <c r="F853">
        <f t="shared" si="59"/>
        <v>12</v>
      </c>
    </row>
    <row r="854" spans="4:6" x14ac:dyDescent="0.2">
      <c r="D854">
        <v>853</v>
      </c>
      <c r="E854">
        <f t="shared" si="58"/>
        <v>3.3490000000000002</v>
      </c>
      <c r="F854">
        <f t="shared" si="59"/>
        <v>12</v>
      </c>
    </row>
    <row r="855" spans="4:6" x14ac:dyDescent="0.2">
      <c r="D855">
        <v>854</v>
      </c>
      <c r="E855">
        <f t="shared" si="58"/>
        <v>3.3490000000000002</v>
      </c>
      <c r="F855">
        <f t="shared" si="59"/>
        <v>12</v>
      </c>
    </row>
    <row r="856" spans="4:6" x14ac:dyDescent="0.2">
      <c r="D856">
        <v>855</v>
      </c>
      <c r="E856">
        <f t="shared" si="58"/>
        <v>3.3490000000000002</v>
      </c>
      <c r="F856">
        <f t="shared" si="59"/>
        <v>12</v>
      </c>
    </row>
    <row r="857" spans="4:6" x14ac:dyDescent="0.2">
      <c r="D857">
        <v>856</v>
      </c>
      <c r="E857">
        <f t="shared" si="58"/>
        <v>3.3490000000000002</v>
      </c>
      <c r="F857">
        <f t="shared" si="59"/>
        <v>12</v>
      </c>
    </row>
    <row r="858" spans="4:6" x14ac:dyDescent="0.2">
      <c r="D858">
        <v>857</v>
      </c>
      <c r="E858">
        <f t="shared" si="58"/>
        <v>3.3490000000000002</v>
      </c>
      <c r="F858">
        <f t="shared" si="59"/>
        <v>12</v>
      </c>
    </row>
    <row r="859" spans="4:6" x14ac:dyDescent="0.2">
      <c r="D859">
        <v>858</v>
      </c>
      <c r="E859">
        <f t="shared" si="58"/>
        <v>3.3490000000000002</v>
      </c>
      <c r="F859">
        <f t="shared" si="59"/>
        <v>12</v>
      </c>
    </row>
    <row r="860" spans="4:6" x14ac:dyDescent="0.2">
      <c r="D860">
        <v>859</v>
      </c>
      <c r="E860">
        <f t="shared" si="58"/>
        <v>3.3490000000000002</v>
      </c>
      <c r="F860">
        <f t="shared" si="59"/>
        <v>12</v>
      </c>
    </row>
    <row r="861" spans="4:6" x14ac:dyDescent="0.2">
      <c r="D861">
        <v>860</v>
      </c>
      <c r="E861">
        <f t="shared" si="58"/>
        <v>3.3490000000000002</v>
      </c>
      <c r="F861">
        <f t="shared" si="59"/>
        <v>12</v>
      </c>
    </row>
    <row r="862" spans="4:6" x14ac:dyDescent="0.2">
      <c r="D862">
        <v>861</v>
      </c>
      <c r="E862">
        <f t="shared" si="58"/>
        <v>3.3490000000000002</v>
      </c>
      <c r="F862">
        <f t="shared" si="59"/>
        <v>12</v>
      </c>
    </row>
    <row r="863" spans="4:6" x14ac:dyDescent="0.2">
      <c r="D863">
        <v>862</v>
      </c>
      <c r="E863">
        <f t="shared" si="58"/>
        <v>3.3490000000000002</v>
      </c>
      <c r="F863">
        <f t="shared" si="59"/>
        <v>12</v>
      </c>
    </row>
    <row r="864" spans="4:6" x14ac:dyDescent="0.2">
      <c r="D864">
        <v>863</v>
      </c>
      <c r="E864">
        <f t="shared" si="58"/>
        <v>3.3490000000000002</v>
      </c>
      <c r="F864">
        <f t="shared" si="59"/>
        <v>12</v>
      </c>
    </row>
    <row r="865" spans="4:6" x14ac:dyDescent="0.2">
      <c r="D865">
        <v>864</v>
      </c>
      <c r="E865">
        <f t="shared" si="58"/>
        <v>3.3490000000000002</v>
      </c>
      <c r="F865">
        <f t="shared" si="59"/>
        <v>12</v>
      </c>
    </row>
    <row r="866" spans="4:6" x14ac:dyDescent="0.2">
      <c r="D866">
        <v>865</v>
      </c>
      <c r="E866">
        <f t="shared" si="58"/>
        <v>3.355</v>
      </c>
      <c r="F866">
        <f t="shared" si="59"/>
        <v>12</v>
      </c>
    </row>
    <row r="867" spans="4:6" x14ac:dyDescent="0.2">
      <c r="D867">
        <v>866</v>
      </c>
      <c r="E867">
        <f t="shared" si="58"/>
        <v>3.355</v>
      </c>
      <c r="F867">
        <f t="shared" si="59"/>
        <v>12</v>
      </c>
    </row>
    <row r="868" spans="4:6" x14ac:dyDescent="0.2">
      <c r="D868">
        <v>867</v>
      </c>
      <c r="E868">
        <f t="shared" si="58"/>
        <v>3.355</v>
      </c>
      <c r="F868">
        <f t="shared" si="59"/>
        <v>12</v>
      </c>
    </row>
    <row r="869" spans="4:6" x14ac:dyDescent="0.2">
      <c r="D869">
        <v>868</v>
      </c>
      <c r="E869">
        <f t="shared" si="58"/>
        <v>3.355</v>
      </c>
      <c r="F869">
        <f t="shared" si="59"/>
        <v>12</v>
      </c>
    </row>
    <row r="870" spans="4:6" x14ac:dyDescent="0.2">
      <c r="D870">
        <v>869</v>
      </c>
      <c r="E870">
        <f t="shared" si="58"/>
        <v>3.355</v>
      </c>
      <c r="F870">
        <f t="shared" si="59"/>
        <v>12</v>
      </c>
    </row>
    <row r="871" spans="4:6" x14ac:dyDescent="0.2">
      <c r="D871">
        <v>870</v>
      </c>
      <c r="E871">
        <f t="shared" si="58"/>
        <v>3.355</v>
      </c>
      <c r="F871">
        <f t="shared" si="59"/>
        <v>12</v>
      </c>
    </row>
    <row r="872" spans="4:6" x14ac:dyDescent="0.2">
      <c r="D872">
        <v>871</v>
      </c>
      <c r="E872">
        <f t="shared" si="58"/>
        <v>3.355</v>
      </c>
      <c r="F872">
        <f t="shared" si="59"/>
        <v>12</v>
      </c>
    </row>
    <row r="873" spans="4:6" x14ac:dyDescent="0.2">
      <c r="D873">
        <v>872</v>
      </c>
      <c r="E873">
        <f t="shared" si="58"/>
        <v>3.355</v>
      </c>
      <c r="F873">
        <f t="shared" si="59"/>
        <v>12</v>
      </c>
    </row>
    <row r="874" spans="4:6" x14ac:dyDescent="0.2">
      <c r="D874">
        <v>873</v>
      </c>
      <c r="E874">
        <f t="shared" si="58"/>
        <v>3.355</v>
      </c>
      <c r="F874">
        <f t="shared" si="59"/>
        <v>12</v>
      </c>
    </row>
    <row r="875" spans="4:6" x14ac:dyDescent="0.2">
      <c r="D875">
        <v>874</v>
      </c>
      <c r="E875">
        <f t="shared" si="58"/>
        <v>3.355</v>
      </c>
      <c r="F875">
        <f t="shared" si="59"/>
        <v>12</v>
      </c>
    </row>
    <row r="876" spans="4:6" x14ac:dyDescent="0.2">
      <c r="D876">
        <v>875</v>
      </c>
      <c r="E876">
        <f t="shared" si="58"/>
        <v>3.355</v>
      </c>
      <c r="F876">
        <f t="shared" si="59"/>
        <v>12</v>
      </c>
    </row>
    <row r="877" spans="4:6" x14ac:dyDescent="0.2">
      <c r="D877">
        <v>876</v>
      </c>
      <c r="E877">
        <f t="shared" si="58"/>
        <v>3.355</v>
      </c>
      <c r="F877">
        <f t="shared" si="59"/>
        <v>12</v>
      </c>
    </row>
    <row r="878" spans="4:6" x14ac:dyDescent="0.2">
      <c r="D878">
        <v>877</v>
      </c>
      <c r="E878">
        <f t="shared" si="58"/>
        <v>3.355</v>
      </c>
      <c r="F878">
        <f t="shared" si="59"/>
        <v>12</v>
      </c>
    </row>
    <row r="879" spans="4:6" x14ac:dyDescent="0.2">
      <c r="D879">
        <v>878</v>
      </c>
      <c r="E879">
        <f t="shared" si="58"/>
        <v>3.355</v>
      </c>
      <c r="F879">
        <f t="shared" si="59"/>
        <v>12</v>
      </c>
    </row>
    <row r="880" spans="4:6" x14ac:dyDescent="0.2">
      <c r="D880">
        <v>879</v>
      </c>
      <c r="E880">
        <f t="shared" si="58"/>
        <v>3.355</v>
      </c>
      <c r="F880">
        <f t="shared" si="59"/>
        <v>12</v>
      </c>
    </row>
    <row r="881" spans="4:6" x14ac:dyDescent="0.2">
      <c r="D881">
        <v>880</v>
      </c>
      <c r="E881">
        <f t="shared" si="58"/>
        <v>3.355</v>
      </c>
      <c r="F881">
        <f t="shared" si="59"/>
        <v>12</v>
      </c>
    </row>
    <row r="882" spans="4:6" x14ac:dyDescent="0.2">
      <c r="D882">
        <v>881</v>
      </c>
      <c r="E882">
        <f t="shared" si="58"/>
        <v>3.355</v>
      </c>
      <c r="F882">
        <f t="shared" si="59"/>
        <v>12</v>
      </c>
    </row>
    <row r="883" spans="4:6" x14ac:dyDescent="0.2">
      <c r="D883">
        <v>882</v>
      </c>
      <c r="E883">
        <f t="shared" si="58"/>
        <v>3.355</v>
      </c>
      <c r="F883">
        <f t="shared" si="59"/>
        <v>12</v>
      </c>
    </row>
    <row r="884" spans="4:6" x14ac:dyDescent="0.2">
      <c r="D884">
        <v>883</v>
      </c>
      <c r="E884">
        <f t="shared" si="58"/>
        <v>3.355</v>
      </c>
      <c r="F884">
        <f t="shared" si="59"/>
        <v>12</v>
      </c>
    </row>
    <row r="885" spans="4:6" x14ac:dyDescent="0.2">
      <c r="D885">
        <v>884</v>
      </c>
      <c r="E885">
        <f t="shared" si="58"/>
        <v>3.355</v>
      </c>
      <c r="F885">
        <f t="shared" si="59"/>
        <v>12</v>
      </c>
    </row>
    <row r="886" spans="4:6" x14ac:dyDescent="0.2">
      <c r="D886">
        <v>885</v>
      </c>
      <c r="E886">
        <f t="shared" si="58"/>
        <v>3.355</v>
      </c>
      <c r="F886">
        <f t="shared" si="59"/>
        <v>12</v>
      </c>
    </row>
    <row r="887" spans="4:6" x14ac:dyDescent="0.2">
      <c r="D887">
        <v>886</v>
      </c>
      <c r="E887">
        <f t="shared" si="58"/>
        <v>3.355</v>
      </c>
      <c r="F887">
        <f t="shared" si="59"/>
        <v>12</v>
      </c>
    </row>
    <row r="888" spans="4:6" x14ac:dyDescent="0.2">
      <c r="D888">
        <v>887</v>
      </c>
      <c r="E888">
        <f t="shared" si="58"/>
        <v>3.355</v>
      </c>
      <c r="F888">
        <f t="shared" si="59"/>
        <v>12</v>
      </c>
    </row>
    <row r="889" spans="4:6" x14ac:dyDescent="0.2">
      <c r="D889">
        <v>888</v>
      </c>
      <c r="E889">
        <f t="shared" si="58"/>
        <v>3.355</v>
      </c>
      <c r="F889">
        <f t="shared" si="59"/>
        <v>12</v>
      </c>
    </row>
    <row r="890" spans="4:6" x14ac:dyDescent="0.2">
      <c r="D890">
        <v>889</v>
      </c>
      <c r="E890">
        <f t="shared" si="58"/>
        <v>3.2670000000000003</v>
      </c>
      <c r="F890">
        <f t="shared" si="59"/>
        <v>12</v>
      </c>
    </row>
    <row r="891" spans="4:6" x14ac:dyDescent="0.2">
      <c r="D891">
        <v>890</v>
      </c>
      <c r="E891">
        <f t="shared" si="58"/>
        <v>3.2670000000000003</v>
      </c>
      <c r="F891">
        <f t="shared" si="59"/>
        <v>12</v>
      </c>
    </row>
    <row r="892" spans="4:6" x14ac:dyDescent="0.2">
      <c r="D892">
        <v>891</v>
      </c>
      <c r="E892">
        <f t="shared" si="58"/>
        <v>3.2670000000000003</v>
      </c>
      <c r="F892">
        <f t="shared" si="59"/>
        <v>12</v>
      </c>
    </row>
    <row r="893" spans="4:6" x14ac:dyDescent="0.2">
      <c r="D893">
        <v>892</v>
      </c>
      <c r="E893">
        <f t="shared" si="58"/>
        <v>3.2670000000000003</v>
      </c>
      <c r="F893">
        <f t="shared" si="59"/>
        <v>12</v>
      </c>
    </row>
    <row r="894" spans="4:6" x14ac:dyDescent="0.2">
      <c r="D894">
        <v>893</v>
      </c>
      <c r="E894">
        <f t="shared" si="58"/>
        <v>3.2670000000000003</v>
      </c>
      <c r="F894">
        <f t="shared" si="59"/>
        <v>12</v>
      </c>
    </row>
    <row r="895" spans="4:6" x14ac:dyDescent="0.2">
      <c r="D895">
        <v>894</v>
      </c>
      <c r="E895">
        <f t="shared" si="58"/>
        <v>3.2670000000000003</v>
      </c>
      <c r="F895">
        <f t="shared" si="59"/>
        <v>12</v>
      </c>
    </row>
    <row r="896" spans="4:6" x14ac:dyDescent="0.2">
      <c r="D896">
        <v>895</v>
      </c>
      <c r="E896">
        <f t="shared" si="58"/>
        <v>3.2670000000000003</v>
      </c>
      <c r="F896">
        <f t="shared" si="59"/>
        <v>12</v>
      </c>
    </row>
    <row r="897" spans="4:6" x14ac:dyDescent="0.2">
      <c r="D897">
        <v>896</v>
      </c>
      <c r="E897">
        <f t="shared" si="58"/>
        <v>3.2670000000000003</v>
      </c>
      <c r="F897">
        <f t="shared" si="59"/>
        <v>12</v>
      </c>
    </row>
    <row r="898" spans="4:6" x14ac:dyDescent="0.2">
      <c r="D898">
        <v>897</v>
      </c>
      <c r="E898">
        <f t="shared" si="58"/>
        <v>3.2670000000000003</v>
      </c>
      <c r="F898">
        <f t="shared" si="59"/>
        <v>12</v>
      </c>
    </row>
    <row r="899" spans="4:6" x14ac:dyDescent="0.2">
      <c r="D899">
        <v>898</v>
      </c>
      <c r="E899">
        <f t="shared" ref="E899:E962" si="60">VLOOKUP(D899,$A$2:$B$136,2)</f>
        <v>3.2670000000000003</v>
      </c>
      <c r="F899">
        <f t="shared" ref="F899:F962" si="61">INT(((ROW(F898)-1)/77)+1)</f>
        <v>12</v>
      </c>
    </row>
    <row r="900" spans="4:6" x14ac:dyDescent="0.2">
      <c r="D900">
        <v>899</v>
      </c>
      <c r="E900">
        <f t="shared" si="60"/>
        <v>3.2670000000000003</v>
      </c>
      <c r="F900">
        <f t="shared" si="61"/>
        <v>12</v>
      </c>
    </row>
    <row r="901" spans="4:6" x14ac:dyDescent="0.2">
      <c r="D901">
        <v>900</v>
      </c>
      <c r="E901">
        <f t="shared" si="60"/>
        <v>3.2670000000000003</v>
      </c>
      <c r="F901">
        <f t="shared" si="61"/>
        <v>12</v>
      </c>
    </row>
    <row r="902" spans="4:6" x14ac:dyDescent="0.2">
      <c r="D902">
        <v>901</v>
      </c>
      <c r="E902">
        <f t="shared" si="60"/>
        <v>3.2670000000000003</v>
      </c>
      <c r="F902">
        <f t="shared" si="61"/>
        <v>12</v>
      </c>
    </row>
    <row r="903" spans="4:6" x14ac:dyDescent="0.2">
      <c r="D903">
        <v>902</v>
      </c>
      <c r="E903">
        <f t="shared" si="60"/>
        <v>3.2670000000000003</v>
      </c>
      <c r="F903">
        <f t="shared" si="61"/>
        <v>12</v>
      </c>
    </row>
    <row r="904" spans="4:6" x14ac:dyDescent="0.2">
      <c r="D904">
        <v>903</v>
      </c>
      <c r="E904">
        <f t="shared" si="60"/>
        <v>3.2670000000000003</v>
      </c>
      <c r="F904">
        <f t="shared" si="61"/>
        <v>12</v>
      </c>
    </row>
    <row r="905" spans="4:6" x14ac:dyDescent="0.2">
      <c r="D905">
        <v>904</v>
      </c>
      <c r="E905">
        <f t="shared" si="60"/>
        <v>3.2670000000000003</v>
      </c>
      <c r="F905">
        <f t="shared" si="61"/>
        <v>12</v>
      </c>
    </row>
    <row r="906" spans="4:6" x14ac:dyDescent="0.2">
      <c r="D906">
        <v>905</v>
      </c>
      <c r="E906">
        <f t="shared" si="60"/>
        <v>3.2670000000000003</v>
      </c>
      <c r="F906">
        <f t="shared" si="61"/>
        <v>12</v>
      </c>
    </row>
    <row r="907" spans="4:6" x14ac:dyDescent="0.2">
      <c r="D907">
        <v>906</v>
      </c>
      <c r="E907">
        <f t="shared" si="60"/>
        <v>3.2670000000000003</v>
      </c>
      <c r="F907">
        <f t="shared" si="61"/>
        <v>12</v>
      </c>
    </row>
    <row r="908" spans="4:6" x14ac:dyDescent="0.2">
      <c r="D908">
        <v>907</v>
      </c>
      <c r="E908">
        <f t="shared" si="60"/>
        <v>3.2670000000000003</v>
      </c>
      <c r="F908">
        <f t="shared" si="61"/>
        <v>12</v>
      </c>
    </row>
    <row r="909" spans="4:6" x14ac:dyDescent="0.2">
      <c r="D909">
        <v>908</v>
      </c>
      <c r="E909">
        <f t="shared" si="60"/>
        <v>3.2670000000000003</v>
      </c>
      <c r="F909">
        <f t="shared" si="61"/>
        <v>12</v>
      </c>
    </row>
    <row r="910" spans="4:6" x14ac:dyDescent="0.2">
      <c r="D910">
        <v>909</v>
      </c>
      <c r="E910">
        <f t="shared" si="60"/>
        <v>3.2670000000000003</v>
      </c>
      <c r="F910">
        <f t="shared" si="61"/>
        <v>12</v>
      </c>
    </row>
    <row r="911" spans="4:6" x14ac:dyDescent="0.2">
      <c r="D911">
        <v>910</v>
      </c>
      <c r="E911">
        <f t="shared" si="60"/>
        <v>3.2670000000000003</v>
      </c>
      <c r="F911">
        <f t="shared" si="61"/>
        <v>12</v>
      </c>
    </row>
    <row r="912" spans="4:6" x14ac:dyDescent="0.2">
      <c r="D912">
        <v>911</v>
      </c>
      <c r="E912">
        <f t="shared" si="60"/>
        <v>3.2670000000000003</v>
      </c>
      <c r="F912">
        <f t="shared" si="61"/>
        <v>12</v>
      </c>
    </row>
    <row r="913" spans="4:6" x14ac:dyDescent="0.2">
      <c r="D913">
        <v>912</v>
      </c>
      <c r="E913">
        <f t="shared" si="60"/>
        <v>3.2670000000000003</v>
      </c>
      <c r="F913">
        <f t="shared" si="61"/>
        <v>12</v>
      </c>
    </row>
    <row r="914" spans="4:6" x14ac:dyDescent="0.2">
      <c r="D914">
        <v>913</v>
      </c>
      <c r="E914">
        <f t="shared" si="60"/>
        <v>3.1195000000000004</v>
      </c>
      <c r="F914">
        <f t="shared" si="61"/>
        <v>12</v>
      </c>
    </row>
    <row r="915" spans="4:6" x14ac:dyDescent="0.2">
      <c r="D915">
        <v>914</v>
      </c>
      <c r="E915">
        <f t="shared" si="60"/>
        <v>3.1195000000000004</v>
      </c>
      <c r="F915">
        <f t="shared" si="61"/>
        <v>12</v>
      </c>
    </row>
    <row r="916" spans="4:6" x14ac:dyDescent="0.2">
      <c r="D916">
        <v>915</v>
      </c>
      <c r="E916">
        <f t="shared" si="60"/>
        <v>3.1195000000000004</v>
      </c>
      <c r="F916">
        <f t="shared" si="61"/>
        <v>12</v>
      </c>
    </row>
    <row r="917" spans="4:6" x14ac:dyDescent="0.2">
      <c r="D917">
        <v>916</v>
      </c>
      <c r="E917">
        <f t="shared" si="60"/>
        <v>3.1195000000000004</v>
      </c>
      <c r="F917">
        <f t="shared" si="61"/>
        <v>12</v>
      </c>
    </row>
    <row r="918" spans="4:6" x14ac:dyDescent="0.2">
      <c r="D918">
        <v>917</v>
      </c>
      <c r="E918">
        <f t="shared" si="60"/>
        <v>3.1195000000000004</v>
      </c>
      <c r="F918">
        <f t="shared" si="61"/>
        <v>12</v>
      </c>
    </row>
    <row r="919" spans="4:6" x14ac:dyDescent="0.2">
      <c r="D919">
        <v>918</v>
      </c>
      <c r="E919">
        <f t="shared" si="60"/>
        <v>3.1195000000000004</v>
      </c>
      <c r="F919">
        <f t="shared" si="61"/>
        <v>12</v>
      </c>
    </row>
    <row r="920" spans="4:6" x14ac:dyDescent="0.2">
      <c r="D920">
        <v>919</v>
      </c>
      <c r="E920">
        <f t="shared" si="60"/>
        <v>3.1195000000000004</v>
      </c>
      <c r="F920">
        <f t="shared" si="61"/>
        <v>12</v>
      </c>
    </row>
    <row r="921" spans="4:6" x14ac:dyDescent="0.2">
      <c r="D921">
        <v>920</v>
      </c>
      <c r="E921">
        <f t="shared" si="60"/>
        <v>3.1195000000000004</v>
      </c>
      <c r="F921">
        <f t="shared" si="61"/>
        <v>12</v>
      </c>
    </row>
    <row r="922" spans="4:6" x14ac:dyDescent="0.2">
      <c r="D922">
        <v>921</v>
      </c>
      <c r="E922">
        <f t="shared" si="60"/>
        <v>3.1195000000000004</v>
      </c>
      <c r="F922">
        <f t="shared" si="61"/>
        <v>12</v>
      </c>
    </row>
    <row r="923" spans="4:6" x14ac:dyDescent="0.2">
      <c r="D923">
        <v>922</v>
      </c>
      <c r="E923">
        <f t="shared" si="60"/>
        <v>3.1195000000000004</v>
      </c>
      <c r="F923">
        <f t="shared" si="61"/>
        <v>12</v>
      </c>
    </row>
    <row r="924" spans="4:6" x14ac:dyDescent="0.2">
      <c r="D924">
        <v>923</v>
      </c>
      <c r="E924">
        <f t="shared" si="60"/>
        <v>3.1195000000000004</v>
      </c>
      <c r="F924">
        <f t="shared" si="61"/>
        <v>12</v>
      </c>
    </row>
    <row r="925" spans="4:6" x14ac:dyDescent="0.2">
      <c r="D925">
        <v>924</v>
      </c>
      <c r="E925">
        <f t="shared" si="60"/>
        <v>3.1195000000000004</v>
      </c>
      <c r="F925">
        <f t="shared" si="61"/>
        <v>12</v>
      </c>
    </row>
    <row r="926" spans="4:6" x14ac:dyDescent="0.2">
      <c r="D926">
        <v>925</v>
      </c>
      <c r="E926">
        <f t="shared" si="60"/>
        <v>3.1195000000000004</v>
      </c>
      <c r="F926">
        <f t="shared" si="61"/>
        <v>13</v>
      </c>
    </row>
    <row r="927" spans="4:6" x14ac:dyDescent="0.2">
      <c r="D927">
        <v>926</v>
      </c>
      <c r="E927">
        <f t="shared" si="60"/>
        <v>3.1195000000000004</v>
      </c>
      <c r="F927">
        <f t="shared" si="61"/>
        <v>13</v>
      </c>
    </row>
    <row r="928" spans="4:6" x14ac:dyDescent="0.2">
      <c r="D928">
        <v>927</v>
      </c>
      <c r="E928">
        <f t="shared" si="60"/>
        <v>3.1195000000000004</v>
      </c>
      <c r="F928">
        <f t="shared" si="61"/>
        <v>13</v>
      </c>
    </row>
    <row r="929" spans="4:6" x14ac:dyDescent="0.2">
      <c r="D929">
        <v>928</v>
      </c>
      <c r="E929">
        <f t="shared" si="60"/>
        <v>3.1195000000000004</v>
      </c>
      <c r="F929">
        <f t="shared" si="61"/>
        <v>13</v>
      </c>
    </row>
    <row r="930" spans="4:6" x14ac:dyDescent="0.2">
      <c r="D930">
        <v>929</v>
      </c>
      <c r="E930">
        <f t="shared" si="60"/>
        <v>3.1195000000000004</v>
      </c>
      <c r="F930">
        <f t="shared" si="61"/>
        <v>13</v>
      </c>
    </row>
    <row r="931" spans="4:6" x14ac:dyDescent="0.2">
      <c r="D931">
        <v>930</v>
      </c>
      <c r="E931">
        <f t="shared" si="60"/>
        <v>3.1195000000000004</v>
      </c>
      <c r="F931">
        <f t="shared" si="61"/>
        <v>13</v>
      </c>
    </row>
    <row r="932" spans="4:6" x14ac:dyDescent="0.2">
      <c r="D932">
        <v>931</v>
      </c>
      <c r="E932">
        <f t="shared" si="60"/>
        <v>3.1195000000000004</v>
      </c>
      <c r="F932">
        <f t="shared" si="61"/>
        <v>13</v>
      </c>
    </row>
    <row r="933" spans="4:6" x14ac:dyDescent="0.2">
      <c r="D933">
        <v>932</v>
      </c>
      <c r="E933">
        <f t="shared" si="60"/>
        <v>3.1195000000000004</v>
      </c>
      <c r="F933">
        <f t="shared" si="61"/>
        <v>13</v>
      </c>
    </row>
    <row r="934" spans="4:6" x14ac:dyDescent="0.2">
      <c r="D934">
        <v>933</v>
      </c>
      <c r="E934">
        <f t="shared" si="60"/>
        <v>3.1195000000000004</v>
      </c>
      <c r="F934">
        <f t="shared" si="61"/>
        <v>13</v>
      </c>
    </row>
    <row r="935" spans="4:6" x14ac:dyDescent="0.2">
      <c r="D935">
        <v>934</v>
      </c>
      <c r="E935">
        <f t="shared" si="60"/>
        <v>3.1195000000000004</v>
      </c>
      <c r="F935">
        <f t="shared" si="61"/>
        <v>13</v>
      </c>
    </row>
    <row r="936" spans="4:6" x14ac:dyDescent="0.2">
      <c r="D936">
        <v>935</v>
      </c>
      <c r="E936">
        <f t="shared" si="60"/>
        <v>3.1195000000000004</v>
      </c>
      <c r="F936">
        <f t="shared" si="61"/>
        <v>13</v>
      </c>
    </row>
    <row r="937" spans="4:6" x14ac:dyDescent="0.2">
      <c r="D937">
        <v>936</v>
      </c>
      <c r="E937">
        <f t="shared" si="60"/>
        <v>3.1195000000000004</v>
      </c>
      <c r="F937">
        <f t="shared" si="61"/>
        <v>13</v>
      </c>
    </row>
    <row r="938" spans="4:6" x14ac:dyDescent="0.2">
      <c r="D938">
        <v>937</v>
      </c>
      <c r="E938">
        <f t="shared" si="60"/>
        <v>3.0197500000000002</v>
      </c>
      <c r="F938">
        <f t="shared" si="61"/>
        <v>13</v>
      </c>
    </row>
    <row r="939" spans="4:6" x14ac:dyDescent="0.2">
      <c r="D939">
        <v>938</v>
      </c>
      <c r="E939">
        <f t="shared" si="60"/>
        <v>3.0197500000000002</v>
      </c>
      <c r="F939">
        <f t="shared" si="61"/>
        <v>13</v>
      </c>
    </row>
    <row r="940" spans="4:6" x14ac:dyDescent="0.2">
      <c r="D940">
        <v>939</v>
      </c>
      <c r="E940">
        <f t="shared" si="60"/>
        <v>3.0197500000000002</v>
      </c>
      <c r="F940">
        <f t="shared" si="61"/>
        <v>13</v>
      </c>
    </row>
    <row r="941" spans="4:6" x14ac:dyDescent="0.2">
      <c r="D941">
        <v>940</v>
      </c>
      <c r="E941">
        <f t="shared" si="60"/>
        <v>3.0197500000000002</v>
      </c>
      <c r="F941">
        <f t="shared" si="61"/>
        <v>13</v>
      </c>
    </row>
    <row r="942" spans="4:6" x14ac:dyDescent="0.2">
      <c r="D942">
        <v>941</v>
      </c>
      <c r="E942">
        <f t="shared" si="60"/>
        <v>3.0197500000000002</v>
      </c>
      <c r="F942">
        <f t="shared" si="61"/>
        <v>13</v>
      </c>
    </row>
    <row r="943" spans="4:6" x14ac:dyDescent="0.2">
      <c r="D943">
        <v>942</v>
      </c>
      <c r="E943">
        <f t="shared" si="60"/>
        <v>3.0197500000000002</v>
      </c>
      <c r="F943">
        <f t="shared" si="61"/>
        <v>13</v>
      </c>
    </row>
    <row r="944" spans="4:6" x14ac:dyDescent="0.2">
      <c r="D944">
        <v>943</v>
      </c>
      <c r="E944">
        <f t="shared" si="60"/>
        <v>3.0197500000000002</v>
      </c>
      <c r="F944">
        <f t="shared" si="61"/>
        <v>13</v>
      </c>
    </row>
    <row r="945" spans="4:6" x14ac:dyDescent="0.2">
      <c r="D945">
        <v>944</v>
      </c>
      <c r="E945">
        <f t="shared" si="60"/>
        <v>3.0197500000000002</v>
      </c>
      <c r="F945">
        <f t="shared" si="61"/>
        <v>13</v>
      </c>
    </row>
    <row r="946" spans="4:6" x14ac:dyDescent="0.2">
      <c r="D946">
        <v>945</v>
      </c>
      <c r="E946">
        <f t="shared" si="60"/>
        <v>3.0197500000000002</v>
      </c>
      <c r="F946">
        <f t="shared" si="61"/>
        <v>13</v>
      </c>
    </row>
    <row r="947" spans="4:6" x14ac:dyDescent="0.2">
      <c r="D947">
        <v>946</v>
      </c>
      <c r="E947">
        <f t="shared" si="60"/>
        <v>3.0197500000000002</v>
      </c>
      <c r="F947">
        <f t="shared" si="61"/>
        <v>13</v>
      </c>
    </row>
    <row r="948" spans="4:6" x14ac:dyDescent="0.2">
      <c r="D948">
        <v>947</v>
      </c>
      <c r="E948">
        <f t="shared" si="60"/>
        <v>3.0197500000000002</v>
      </c>
      <c r="F948">
        <f t="shared" si="61"/>
        <v>13</v>
      </c>
    </row>
    <row r="949" spans="4:6" x14ac:dyDescent="0.2">
      <c r="D949">
        <v>948</v>
      </c>
      <c r="E949">
        <f t="shared" si="60"/>
        <v>3.0197500000000002</v>
      </c>
      <c r="F949">
        <f t="shared" si="61"/>
        <v>13</v>
      </c>
    </row>
    <row r="950" spans="4:6" x14ac:dyDescent="0.2">
      <c r="D950">
        <v>949</v>
      </c>
      <c r="E950">
        <f t="shared" si="60"/>
        <v>3.0197500000000002</v>
      </c>
      <c r="F950">
        <f t="shared" si="61"/>
        <v>13</v>
      </c>
    </row>
    <row r="951" spans="4:6" x14ac:dyDescent="0.2">
      <c r="D951">
        <v>950</v>
      </c>
      <c r="E951">
        <f t="shared" si="60"/>
        <v>3.0197500000000002</v>
      </c>
      <c r="F951">
        <f t="shared" si="61"/>
        <v>13</v>
      </c>
    </row>
    <row r="952" spans="4:6" x14ac:dyDescent="0.2">
      <c r="D952">
        <v>951</v>
      </c>
      <c r="E952">
        <f t="shared" si="60"/>
        <v>3.0197500000000002</v>
      </c>
      <c r="F952">
        <f t="shared" si="61"/>
        <v>13</v>
      </c>
    </row>
    <row r="953" spans="4:6" x14ac:dyDescent="0.2">
      <c r="D953">
        <v>952</v>
      </c>
      <c r="E953">
        <f t="shared" si="60"/>
        <v>3.0197500000000002</v>
      </c>
      <c r="F953">
        <f t="shared" si="61"/>
        <v>13</v>
      </c>
    </row>
    <row r="954" spans="4:6" x14ac:dyDescent="0.2">
      <c r="D954">
        <v>953</v>
      </c>
      <c r="E954">
        <f t="shared" si="60"/>
        <v>3.0197500000000002</v>
      </c>
      <c r="F954">
        <f t="shared" si="61"/>
        <v>13</v>
      </c>
    </row>
    <row r="955" spans="4:6" x14ac:dyDescent="0.2">
      <c r="D955">
        <v>954</v>
      </c>
      <c r="E955">
        <f t="shared" si="60"/>
        <v>3.0197500000000002</v>
      </c>
      <c r="F955">
        <f t="shared" si="61"/>
        <v>13</v>
      </c>
    </row>
    <row r="956" spans="4:6" x14ac:dyDescent="0.2">
      <c r="D956">
        <v>955</v>
      </c>
      <c r="E956">
        <f t="shared" si="60"/>
        <v>3.0197500000000002</v>
      </c>
      <c r="F956">
        <f t="shared" si="61"/>
        <v>13</v>
      </c>
    </row>
    <row r="957" spans="4:6" x14ac:dyDescent="0.2">
      <c r="D957">
        <v>956</v>
      </c>
      <c r="E957">
        <f t="shared" si="60"/>
        <v>3.0197500000000002</v>
      </c>
      <c r="F957">
        <f t="shared" si="61"/>
        <v>13</v>
      </c>
    </row>
    <row r="958" spans="4:6" x14ac:dyDescent="0.2">
      <c r="D958">
        <v>957</v>
      </c>
      <c r="E958">
        <f t="shared" si="60"/>
        <v>3.0197500000000002</v>
      </c>
      <c r="F958">
        <f t="shared" si="61"/>
        <v>13</v>
      </c>
    </row>
    <row r="959" spans="4:6" x14ac:dyDescent="0.2">
      <c r="D959">
        <v>958</v>
      </c>
      <c r="E959">
        <f t="shared" si="60"/>
        <v>3.0197500000000002</v>
      </c>
      <c r="F959">
        <f t="shared" si="61"/>
        <v>13</v>
      </c>
    </row>
    <row r="960" spans="4:6" x14ac:dyDescent="0.2">
      <c r="D960">
        <v>959</v>
      </c>
      <c r="E960">
        <f t="shared" si="60"/>
        <v>3.0197500000000002</v>
      </c>
      <c r="F960">
        <f t="shared" si="61"/>
        <v>13</v>
      </c>
    </row>
    <row r="961" spans="4:6" x14ac:dyDescent="0.2">
      <c r="D961">
        <v>960</v>
      </c>
      <c r="E961">
        <f t="shared" si="60"/>
        <v>3.0197500000000002</v>
      </c>
      <c r="F961">
        <f t="shared" si="61"/>
        <v>13</v>
      </c>
    </row>
    <row r="962" spans="4:6" x14ac:dyDescent="0.2">
      <c r="D962">
        <v>961</v>
      </c>
      <c r="E962">
        <f t="shared" si="60"/>
        <v>2.83175</v>
      </c>
      <c r="F962">
        <f t="shared" si="61"/>
        <v>13</v>
      </c>
    </row>
    <row r="963" spans="4:6" x14ac:dyDescent="0.2">
      <c r="D963">
        <v>962</v>
      </c>
      <c r="E963">
        <f t="shared" ref="E963:E1026" si="62">VLOOKUP(D963,$A$2:$B$136,2)</f>
        <v>2.83175</v>
      </c>
      <c r="F963">
        <f t="shared" ref="F963:F1026" si="63">INT(((ROW(F962)-1)/77)+1)</f>
        <v>13</v>
      </c>
    </row>
    <row r="964" spans="4:6" x14ac:dyDescent="0.2">
      <c r="D964">
        <v>963</v>
      </c>
      <c r="E964">
        <f t="shared" si="62"/>
        <v>2.83175</v>
      </c>
      <c r="F964">
        <f t="shared" si="63"/>
        <v>13</v>
      </c>
    </row>
    <row r="965" spans="4:6" x14ac:dyDescent="0.2">
      <c r="D965">
        <v>964</v>
      </c>
      <c r="E965">
        <f t="shared" si="62"/>
        <v>2.83175</v>
      </c>
      <c r="F965">
        <f t="shared" si="63"/>
        <v>13</v>
      </c>
    </row>
    <row r="966" spans="4:6" x14ac:dyDescent="0.2">
      <c r="D966">
        <v>965</v>
      </c>
      <c r="E966">
        <f t="shared" si="62"/>
        <v>2.83175</v>
      </c>
      <c r="F966">
        <f t="shared" si="63"/>
        <v>13</v>
      </c>
    </row>
    <row r="967" spans="4:6" x14ac:dyDescent="0.2">
      <c r="D967">
        <v>966</v>
      </c>
      <c r="E967">
        <f t="shared" si="62"/>
        <v>2.83175</v>
      </c>
      <c r="F967">
        <f t="shared" si="63"/>
        <v>13</v>
      </c>
    </row>
    <row r="968" spans="4:6" x14ac:dyDescent="0.2">
      <c r="D968">
        <v>967</v>
      </c>
      <c r="E968">
        <f t="shared" si="62"/>
        <v>2.83175</v>
      </c>
      <c r="F968">
        <f t="shared" si="63"/>
        <v>13</v>
      </c>
    </row>
    <row r="969" spans="4:6" x14ac:dyDescent="0.2">
      <c r="D969">
        <v>968</v>
      </c>
      <c r="E969">
        <f t="shared" si="62"/>
        <v>2.83175</v>
      </c>
      <c r="F969">
        <f t="shared" si="63"/>
        <v>13</v>
      </c>
    </row>
    <row r="970" spans="4:6" x14ac:dyDescent="0.2">
      <c r="D970">
        <v>969</v>
      </c>
      <c r="E970">
        <f t="shared" si="62"/>
        <v>2.83175</v>
      </c>
      <c r="F970">
        <f t="shared" si="63"/>
        <v>13</v>
      </c>
    </row>
    <row r="971" spans="4:6" x14ac:dyDescent="0.2">
      <c r="D971">
        <v>970</v>
      </c>
      <c r="E971">
        <f t="shared" si="62"/>
        <v>2.83175</v>
      </c>
      <c r="F971">
        <f t="shared" si="63"/>
        <v>13</v>
      </c>
    </row>
    <row r="972" spans="4:6" x14ac:dyDescent="0.2">
      <c r="D972">
        <v>971</v>
      </c>
      <c r="E972">
        <f t="shared" si="62"/>
        <v>2.83175</v>
      </c>
      <c r="F972">
        <f t="shared" si="63"/>
        <v>13</v>
      </c>
    </row>
    <row r="973" spans="4:6" x14ac:dyDescent="0.2">
      <c r="D973">
        <v>972</v>
      </c>
      <c r="E973">
        <f t="shared" si="62"/>
        <v>2.83175</v>
      </c>
      <c r="F973">
        <f t="shared" si="63"/>
        <v>13</v>
      </c>
    </row>
    <row r="974" spans="4:6" x14ac:dyDescent="0.2">
      <c r="D974">
        <v>973</v>
      </c>
      <c r="E974">
        <f t="shared" si="62"/>
        <v>2.83175</v>
      </c>
      <c r="F974">
        <f t="shared" si="63"/>
        <v>13</v>
      </c>
    </row>
    <row r="975" spans="4:6" x14ac:dyDescent="0.2">
      <c r="D975">
        <v>974</v>
      </c>
      <c r="E975">
        <f t="shared" si="62"/>
        <v>2.83175</v>
      </c>
      <c r="F975">
        <f t="shared" si="63"/>
        <v>13</v>
      </c>
    </row>
    <row r="976" spans="4:6" x14ac:dyDescent="0.2">
      <c r="D976">
        <v>975</v>
      </c>
      <c r="E976">
        <f t="shared" si="62"/>
        <v>2.83175</v>
      </c>
      <c r="F976">
        <f t="shared" si="63"/>
        <v>13</v>
      </c>
    </row>
    <row r="977" spans="4:6" x14ac:dyDescent="0.2">
      <c r="D977">
        <v>976</v>
      </c>
      <c r="E977">
        <f t="shared" si="62"/>
        <v>2.83175</v>
      </c>
      <c r="F977">
        <f t="shared" si="63"/>
        <v>13</v>
      </c>
    </row>
    <row r="978" spans="4:6" x14ac:dyDescent="0.2">
      <c r="D978">
        <v>977</v>
      </c>
      <c r="E978">
        <f t="shared" si="62"/>
        <v>2.83175</v>
      </c>
      <c r="F978">
        <f t="shared" si="63"/>
        <v>13</v>
      </c>
    </row>
    <row r="979" spans="4:6" x14ac:dyDescent="0.2">
      <c r="D979">
        <v>978</v>
      </c>
      <c r="E979">
        <f t="shared" si="62"/>
        <v>2.83175</v>
      </c>
      <c r="F979">
        <f t="shared" si="63"/>
        <v>13</v>
      </c>
    </row>
    <row r="980" spans="4:6" x14ac:dyDescent="0.2">
      <c r="D980">
        <v>979</v>
      </c>
      <c r="E980">
        <f t="shared" si="62"/>
        <v>2.83175</v>
      </c>
      <c r="F980">
        <f t="shared" si="63"/>
        <v>13</v>
      </c>
    </row>
    <row r="981" spans="4:6" x14ac:dyDescent="0.2">
      <c r="D981">
        <v>980</v>
      </c>
      <c r="E981">
        <f t="shared" si="62"/>
        <v>2.83175</v>
      </c>
      <c r="F981">
        <f t="shared" si="63"/>
        <v>13</v>
      </c>
    </row>
    <row r="982" spans="4:6" x14ac:dyDescent="0.2">
      <c r="D982">
        <v>981</v>
      </c>
      <c r="E982">
        <f t="shared" si="62"/>
        <v>2.83175</v>
      </c>
      <c r="F982">
        <f t="shared" si="63"/>
        <v>13</v>
      </c>
    </row>
    <row r="983" spans="4:6" x14ac:dyDescent="0.2">
      <c r="D983">
        <v>982</v>
      </c>
      <c r="E983">
        <f t="shared" si="62"/>
        <v>2.83175</v>
      </c>
      <c r="F983">
        <f t="shared" si="63"/>
        <v>13</v>
      </c>
    </row>
    <row r="984" spans="4:6" x14ac:dyDescent="0.2">
      <c r="D984">
        <v>983</v>
      </c>
      <c r="E984">
        <f t="shared" si="62"/>
        <v>2.83175</v>
      </c>
      <c r="F984">
        <f t="shared" si="63"/>
        <v>13</v>
      </c>
    </row>
    <row r="985" spans="4:6" x14ac:dyDescent="0.2">
      <c r="D985">
        <v>984</v>
      </c>
      <c r="E985">
        <f t="shared" si="62"/>
        <v>2.83175</v>
      </c>
      <c r="F985">
        <f t="shared" si="63"/>
        <v>13</v>
      </c>
    </row>
    <row r="986" spans="4:6" x14ac:dyDescent="0.2">
      <c r="D986">
        <v>985</v>
      </c>
      <c r="E986">
        <f t="shared" si="62"/>
        <v>2.6429999999999998</v>
      </c>
      <c r="F986">
        <f t="shared" si="63"/>
        <v>13</v>
      </c>
    </row>
    <row r="987" spans="4:6" x14ac:dyDescent="0.2">
      <c r="D987">
        <v>986</v>
      </c>
      <c r="E987">
        <f t="shared" si="62"/>
        <v>2.6429999999999998</v>
      </c>
      <c r="F987">
        <f t="shared" si="63"/>
        <v>13</v>
      </c>
    </row>
    <row r="988" spans="4:6" x14ac:dyDescent="0.2">
      <c r="D988">
        <v>987</v>
      </c>
      <c r="E988">
        <f t="shared" si="62"/>
        <v>2.6429999999999998</v>
      </c>
      <c r="F988">
        <f t="shared" si="63"/>
        <v>13</v>
      </c>
    </row>
    <row r="989" spans="4:6" x14ac:dyDescent="0.2">
      <c r="D989">
        <v>988</v>
      </c>
      <c r="E989">
        <f t="shared" si="62"/>
        <v>2.6429999999999998</v>
      </c>
      <c r="F989">
        <f t="shared" si="63"/>
        <v>13</v>
      </c>
    </row>
    <row r="990" spans="4:6" x14ac:dyDescent="0.2">
      <c r="D990">
        <v>989</v>
      </c>
      <c r="E990">
        <f t="shared" si="62"/>
        <v>2.6429999999999998</v>
      </c>
      <c r="F990">
        <f t="shared" si="63"/>
        <v>13</v>
      </c>
    </row>
    <row r="991" spans="4:6" x14ac:dyDescent="0.2">
      <c r="D991">
        <v>990</v>
      </c>
      <c r="E991">
        <f t="shared" si="62"/>
        <v>2.6429999999999998</v>
      </c>
      <c r="F991">
        <f t="shared" si="63"/>
        <v>13</v>
      </c>
    </row>
    <row r="992" spans="4:6" x14ac:dyDescent="0.2">
      <c r="D992">
        <v>991</v>
      </c>
      <c r="E992">
        <f t="shared" si="62"/>
        <v>2.6429999999999998</v>
      </c>
      <c r="F992">
        <f t="shared" si="63"/>
        <v>13</v>
      </c>
    </row>
    <row r="993" spans="4:6" x14ac:dyDescent="0.2">
      <c r="D993">
        <v>992</v>
      </c>
      <c r="E993">
        <f t="shared" si="62"/>
        <v>2.6429999999999998</v>
      </c>
      <c r="F993">
        <f t="shared" si="63"/>
        <v>13</v>
      </c>
    </row>
    <row r="994" spans="4:6" x14ac:dyDescent="0.2">
      <c r="D994">
        <v>993</v>
      </c>
      <c r="E994">
        <f t="shared" si="62"/>
        <v>2.6429999999999998</v>
      </c>
      <c r="F994">
        <f t="shared" si="63"/>
        <v>13</v>
      </c>
    </row>
    <row r="995" spans="4:6" x14ac:dyDescent="0.2">
      <c r="D995">
        <v>994</v>
      </c>
      <c r="E995">
        <f t="shared" si="62"/>
        <v>2.6429999999999998</v>
      </c>
      <c r="F995">
        <f t="shared" si="63"/>
        <v>13</v>
      </c>
    </row>
    <row r="996" spans="4:6" x14ac:dyDescent="0.2">
      <c r="D996">
        <v>995</v>
      </c>
      <c r="E996">
        <f t="shared" si="62"/>
        <v>2.6429999999999998</v>
      </c>
      <c r="F996">
        <f t="shared" si="63"/>
        <v>13</v>
      </c>
    </row>
    <row r="997" spans="4:6" x14ac:dyDescent="0.2">
      <c r="D997">
        <v>996</v>
      </c>
      <c r="E997">
        <f t="shared" si="62"/>
        <v>2.6429999999999998</v>
      </c>
      <c r="F997">
        <f t="shared" si="63"/>
        <v>13</v>
      </c>
    </row>
    <row r="998" spans="4:6" x14ac:dyDescent="0.2">
      <c r="D998">
        <v>997</v>
      </c>
      <c r="E998">
        <f t="shared" si="62"/>
        <v>2.6429999999999998</v>
      </c>
      <c r="F998">
        <f t="shared" si="63"/>
        <v>13</v>
      </c>
    </row>
    <row r="999" spans="4:6" x14ac:dyDescent="0.2">
      <c r="D999">
        <v>998</v>
      </c>
      <c r="E999">
        <f t="shared" si="62"/>
        <v>2.6429999999999998</v>
      </c>
      <c r="F999">
        <f t="shared" si="63"/>
        <v>13</v>
      </c>
    </row>
    <row r="1000" spans="4:6" x14ac:dyDescent="0.2">
      <c r="D1000">
        <v>999</v>
      </c>
      <c r="E1000">
        <f t="shared" si="62"/>
        <v>2.6429999999999998</v>
      </c>
      <c r="F1000">
        <f t="shared" si="63"/>
        <v>13</v>
      </c>
    </row>
    <row r="1001" spans="4:6" x14ac:dyDescent="0.2">
      <c r="D1001">
        <v>1000</v>
      </c>
      <c r="E1001">
        <f t="shared" si="62"/>
        <v>2.6429999999999998</v>
      </c>
      <c r="F1001">
        <f t="shared" si="63"/>
        <v>13</v>
      </c>
    </row>
    <row r="1002" spans="4:6" x14ac:dyDescent="0.2">
      <c r="D1002">
        <v>1001</v>
      </c>
      <c r="E1002">
        <f t="shared" si="62"/>
        <v>2.6429999999999998</v>
      </c>
      <c r="F1002">
        <f t="shared" si="63"/>
        <v>13</v>
      </c>
    </row>
    <row r="1003" spans="4:6" x14ac:dyDescent="0.2">
      <c r="D1003">
        <v>1002</v>
      </c>
      <c r="E1003">
        <f t="shared" si="62"/>
        <v>2.6429999999999998</v>
      </c>
      <c r="F1003">
        <f t="shared" si="63"/>
        <v>14</v>
      </c>
    </row>
    <row r="1004" spans="4:6" x14ac:dyDescent="0.2">
      <c r="D1004">
        <v>1003</v>
      </c>
      <c r="E1004">
        <f t="shared" si="62"/>
        <v>2.6429999999999998</v>
      </c>
      <c r="F1004">
        <f t="shared" si="63"/>
        <v>14</v>
      </c>
    </row>
    <row r="1005" spans="4:6" x14ac:dyDescent="0.2">
      <c r="D1005">
        <v>1004</v>
      </c>
      <c r="E1005">
        <f t="shared" si="62"/>
        <v>2.6429999999999998</v>
      </c>
      <c r="F1005">
        <f t="shared" si="63"/>
        <v>14</v>
      </c>
    </row>
    <row r="1006" spans="4:6" x14ac:dyDescent="0.2">
      <c r="D1006">
        <v>1005</v>
      </c>
      <c r="E1006">
        <f t="shared" si="62"/>
        <v>2.6429999999999998</v>
      </c>
      <c r="F1006">
        <f t="shared" si="63"/>
        <v>14</v>
      </c>
    </row>
    <row r="1007" spans="4:6" x14ac:dyDescent="0.2">
      <c r="D1007">
        <v>1006</v>
      </c>
      <c r="E1007">
        <f t="shared" si="62"/>
        <v>2.6429999999999998</v>
      </c>
      <c r="F1007">
        <f t="shared" si="63"/>
        <v>14</v>
      </c>
    </row>
    <row r="1008" spans="4:6" x14ac:dyDescent="0.2">
      <c r="D1008">
        <v>1007</v>
      </c>
      <c r="E1008">
        <f t="shared" si="62"/>
        <v>2.6429999999999998</v>
      </c>
      <c r="F1008">
        <f t="shared" si="63"/>
        <v>14</v>
      </c>
    </row>
    <row r="1009" spans="4:6" x14ac:dyDescent="0.2">
      <c r="D1009">
        <v>1008</v>
      </c>
      <c r="E1009">
        <f t="shared" si="62"/>
        <v>2.6429999999999998</v>
      </c>
      <c r="F1009">
        <f t="shared" si="63"/>
        <v>14</v>
      </c>
    </row>
    <row r="1010" spans="4:6" x14ac:dyDescent="0.2">
      <c r="D1010">
        <v>1009</v>
      </c>
      <c r="E1010">
        <f t="shared" si="62"/>
        <v>2.6894999999999998</v>
      </c>
      <c r="F1010">
        <f t="shared" si="63"/>
        <v>14</v>
      </c>
    </row>
    <row r="1011" spans="4:6" x14ac:dyDescent="0.2">
      <c r="D1011">
        <v>1010</v>
      </c>
      <c r="E1011">
        <f t="shared" si="62"/>
        <v>2.6894999999999998</v>
      </c>
      <c r="F1011">
        <f t="shared" si="63"/>
        <v>14</v>
      </c>
    </row>
    <row r="1012" spans="4:6" x14ac:dyDescent="0.2">
      <c r="D1012">
        <v>1011</v>
      </c>
      <c r="E1012">
        <f t="shared" si="62"/>
        <v>2.6894999999999998</v>
      </c>
      <c r="F1012">
        <f t="shared" si="63"/>
        <v>14</v>
      </c>
    </row>
    <row r="1013" spans="4:6" x14ac:dyDescent="0.2">
      <c r="D1013">
        <v>1012</v>
      </c>
      <c r="E1013">
        <f t="shared" si="62"/>
        <v>2.6894999999999998</v>
      </c>
      <c r="F1013">
        <f t="shared" si="63"/>
        <v>14</v>
      </c>
    </row>
    <row r="1014" spans="4:6" x14ac:dyDescent="0.2">
      <c r="D1014">
        <v>1013</v>
      </c>
      <c r="E1014">
        <f t="shared" si="62"/>
        <v>2.6894999999999998</v>
      </c>
      <c r="F1014">
        <f t="shared" si="63"/>
        <v>14</v>
      </c>
    </row>
    <row r="1015" spans="4:6" x14ac:dyDescent="0.2">
      <c r="D1015">
        <v>1014</v>
      </c>
      <c r="E1015">
        <f t="shared" si="62"/>
        <v>2.6894999999999998</v>
      </c>
      <c r="F1015">
        <f t="shared" si="63"/>
        <v>14</v>
      </c>
    </row>
    <row r="1016" spans="4:6" x14ac:dyDescent="0.2">
      <c r="D1016">
        <v>1015</v>
      </c>
      <c r="E1016">
        <f t="shared" si="62"/>
        <v>2.6894999999999998</v>
      </c>
      <c r="F1016">
        <f t="shared" si="63"/>
        <v>14</v>
      </c>
    </row>
    <row r="1017" spans="4:6" x14ac:dyDescent="0.2">
      <c r="D1017">
        <v>1016</v>
      </c>
      <c r="E1017">
        <f t="shared" si="62"/>
        <v>2.6894999999999998</v>
      </c>
      <c r="F1017">
        <f t="shared" si="63"/>
        <v>14</v>
      </c>
    </row>
    <row r="1018" spans="4:6" x14ac:dyDescent="0.2">
      <c r="D1018">
        <v>1017</v>
      </c>
      <c r="E1018">
        <f t="shared" si="62"/>
        <v>2.6894999999999998</v>
      </c>
      <c r="F1018">
        <f t="shared" si="63"/>
        <v>14</v>
      </c>
    </row>
    <row r="1019" spans="4:6" x14ac:dyDescent="0.2">
      <c r="D1019">
        <v>1018</v>
      </c>
      <c r="E1019">
        <f t="shared" si="62"/>
        <v>2.6894999999999998</v>
      </c>
      <c r="F1019">
        <f t="shared" si="63"/>
        <v>14</v>
      </c>
    </row>
    <row r="1020" spans="4:6" x14ac:dyDescent="0.2">
      <c r="D1020">
        <v>1019</v>
      </c>
      <c r="E1020">
        <f t="shared" si="62"/>
        <v>2.6894999999999998</v>
      </c>
      <c r="F1020">
        <f t="shared" si="63"/>
        <v>14</v>
      </c>
    </row>
    <row r="1021" spans="4:6" x14ac:dyDescent="0.2">
      <c r="D1021">
        <v>1020</v>
      </c>
      <c r="E1021">
        <f t="shared" si="62"/>
        <v>2.6894999999999998</v>
      </c>
      <c r="F1021">
        <f t="shared" si="63"/>
        <v>14</v>
      </c>
    </row>
    <row r="1022" spans="4:6" x14ac:dyDescent="0.2">
      <c r="D1022">
        <v>1021</v>
      </c>
      <c r="E1022">
        <f t="shared" si="62"/>
        <v>2.6894999999999998</v>
      </c>
      <c r="F1022">
        <f t="shared" si="63"/>
        <v>14</v>
      </c>
    </row>
    <row r="1023" spans="4:6" x14ac:dyDescent="0.2">
      <c r="D1023">
        <v>1022</v>
      </c>
      <c r="E1023">
        <f t="shared" si="62"/>
        <v>2.6894999999999998</v>
      </c>
      <c r="F1023">
        <f t="shared" si="63"/>
        <v>14</v>
      </c>
    </row>
    <row r="1024" spans="4:6" x14ac:dyDescent="0.2">
      <c r="D1024">
        <v>1023</v>
      </c>
      <c r="E1024">
        <f t="shared" si="62"/>
        <v>2.6894999999999998</v>
      </c>
      <c r="F1024">
        <f t="shared" si="63"/>
        <v>14</v>
      </c>
    </row>
    <row r="1025" spans="4:6" x14ac:dyDescent="0.2">
      <c r="D1025">
        <v>1024</v>
      </c>
      <c r="E1025">
        <f t="shared" si="62"/>
        <v>2.6894999999999998</v>
      </c>
      <c r="F1025">
        <f t="shared" si="63"/>
        <v>14</v>
      </c>
    </row>
    <row r="1026" spans="4:6" x14ac:dyDescent="0.2">
      <c r="D1026">
        <v>1025</v>
      </c>
      <c r="E1026">
        <f t="shared" si="62"/>
        <v>2.6894999999999998</v>
      </c>
      <c r="F1026">
        <f t="shared" si="63"/>
        <v>14</v>
      </c>
    </row>
    <row r="1027" spans="4:6" x14ac:dyDescent="0.2">
      <c r="D1027">
        <v>1026</v>
      </c>
      <c r="E1027">
        <f t="shared" ref="E1027:E1090" si="64">VLOOKUP(D1027,$A$2:$B$136,2)</f>
        <v>2.6894999999999998</v>
      </c>
      <c r="F1027">
        <f t="shared" ref="F1027:F1090" si="65">INT(((ROW(F1026)-1)/77)+1)</f>
        <v>14</v>
      </c>
    </row>
    <row r="1028" spans="4:6" x14ac:dyDescent="0.2">
      <c r="D1028">
        <v>1027</v>
      </c>
      <c r="E1028">
        <f t="shared" si="64"/>
        <v>2.6894999999999998</v>
      </c>
      <c r="F1028">
        <f t="shared" si="65"/>
        <v>14</v>
      </c>
    </row>
    <row r="1029" spans="4:6" x14ac:dyDescent="0.2">
      <c r="D1029">
        <v>1028</v>
      </c>
      <c r="E1029">
        <f t="shared" si="64"/>
        <v>2.6894999999999998</v>
      </c>
      <c r="F1029">
        <f t="shared" si="65"/>
        <v>14</v>
      </c>
    </row>
    <row r="1030" spans="4:6" x14ac:dyDescent="0.2">
      <c r="D1030">
        <v>1029</v>
      </c>
      <c r="E1030">
        <f t="shared" si="64"/>
        <v>2.6894999999999998</v>
      </c>
      <c r="F1030">
        <f t="shared" si="65"/>
        <v>14</v>
      </c>
    </row>
    <row r="1031" spans="4:6" x14ac:dyDescent="0.2">
      <c r="D1031">
        <v>1030</v>
      </c>
      <c r="E1031">
        <f t="shared" si="64"/>
        <v>2.6894999999999998</v>
      </c>
      <c r="F1031">
        <f t="shared" si="65"/>
        <v>14</v>
      </c>
    </row>
    <row r="1032" spans="4:6" x14ac:dyDescent="0.2">
      <c r="D1032">
        <v>1031</v>
      </c>
      <c r="E1032">
        <f t="shared" si="64"/>
        <v>2.6894999999999998</v>
      </c>
      <c r="F1032">
        <f t="shared" si="65"/>
        <v>14</v>
      </c>
    </row>
    <row r="1033" spans="4:6" x14ac:dyDescent="0.2">
      <c r="D1033">
        <v>1032</v>
      </c>
      <c r="E1033">
        <f t="shared" si="64"/>
        <v>2.6894999999999998</v>
      </c>
      <c r="F1033">
        <f t="shared" si="65"/>
        <v>14</v>
      </c>
    </row>
    <row r="1034" spans="4:6" x14ac:dyDescent="0.2">
      <c r="D1034">
        <v>1033</v>
      </c>
      <c r="E1034">
        <f t="shared" si="64"/>
        <v>2.8302500000000004</v>
      </c>
      <c r="F1034">
        <f t="shared" si="65"/>
        <v>14</v>
      </c>
    </row>
    <row r="1035" spans="4:6" x14ac:dyDescent="0.2">
      <c r="D1035">
        <v>1034</v>
      </c>
      <c r="E1035">
        <f t="shared" si="64"/>
        <v>2.8302500000000004</v>
      </c>
      <c r="F1035">
        <f t="shared" si="65"/>
        <v>14</v>
      </c>
    </row>
    <row r="1036" spans="4:6" x14ac:dyDescent="0.2">
      <c r="D1036">
        <v>1035</v>
      </c>
      <c r="E1036">
        <f t="shared" si="64"/>
        <v>2.8302500000000004</v>
      </c>
      <c r="F1036">
        <f t="shared" si="65"/>
        <v>14</v>
      </c>
    </row>
    <row r="1037" spans="4:6" x14ac:dyDescent="0.2">
      <c r="D1037">
        <v>1036</v>
      </c>
      <c r="E1037">
        <f t="shared" si="64"/>
        <v>2.8302500000000004</v>
      </c>
      <c r="F1037">
        <f t="shared" si="65"/>
        <v>14</v>
      </c>
    </row>
    <row r="1038" spans="4:6" x14ac:dyDescent="0.2">
      <c r="D1038">
        <v>1037</v>
      </c>
      <c r="E1038">
        <f t="shared" si="64"/>
        <v>2.8302500000000004</v>
      </c>
      <c r="F1038">
        <f t="shared" si="65"/>
        <v>14</v>
      </c>
    </row>
    <row r="1039" spans="4:6" x14ac:dyDescent="0.2">
      <c r="D1039">
        <v>1038</v>
      </c>
      <c r="E1039">
        <f t="shared" si="64"/>
        <v>2.8302500000000004</v>
      </c>
      <c r="F1039">
        <f t="shared" si="65"/>
        <v>14</v>
      </c>
    </row>
    <row r="1040" spans="4:6" x14ac:dyDescent="0.2">
      <c r="D1040">
        <v>1039</v>
      </c>
      <c r="E1040">
        <f t="shared" si="64"/>
        <v>2.8302500000000004</v>
      </c>
      <c r="F1040">
        <f t="shared" si="65"/>
        <v>14</v>
      </c>
    </row>
    <row r="1041" spans="4:6" x14ac:dyDescent="0.2">
      <c r="D1041">
        <v>1040</v>
      </c>
      <c r="E1041">
        <f t="shared" si="64"/>
        <v>2.8302500000000004</v>
      </c>
      <c r="F1041">
        <f t="shared" si="65"/>
        <v>14</v>
      </c>
    </row>
    <row r="1042" spans="4:6" x14ac:dyDescent="0.2">
      <c r="D1042">
        <v>1041</v>
      </c>
      <c r="E1042">
        <f t="shared" si="64"/>
        <v>2.8302500000000004</v>
      </c>
      <c r="F1042">
        <f t="shared" si="65"/>
        <v>14</v>
      </c>
    </row>
    <row r="1043" spans="4:6" x14ac:dyDescent="0.2">
      <c r="D1043">
        <v>1042</v>
      </c>
      <c r="E1043">
        <f t="shared" si="64"/>
        <v>2.8302500000000004</v>
      </c>
      <c r="F1043">
        <f t="shared" si="65"/>
        <v>14</v>
      </c>
    </row>
    <row r="1044" spans="4:6" x14ac:dyDescent="0.2">
      <c r="D1044">
        <v>1043</v>
      </c>
      <c r="E1044">
        <f t="shared" si="64"/>
        <v>2.8302500000000004</v>
      </c>
      <c r="F1044">
        <f t="shared" si="65"/>
        <v>14</v>
      </c>
    </row>
    <row r="1045" spans="4:6" x14ac:dyDescent="0.2">
      <c r="D1045">
        <v>1044</v>
      </c>
      <c r="E1045">
        <f t="shared" si="64"/>
        <v>2.8302500000000004</v>
      </c>
      <c r="F1045">
        <f t="shared" si="65"/>
        <v>14</v>
      </c>
    </row>
    <row r="1046" spans="4:6" x14ac:dyDescent="0.2">
      <c r="D1046">
        <v>1045</v>
      </c>
      <c r="E1046">
        <f t="shared" si="64"/>
        <v>2.8302500000000004</v>
      </c>
      <c r="F1046">
        <f t="shared" si="65"/>
        <v>14</v>
      </c>
    </row>
    <row r="1047" spans="4:6" x14ac:dyDescent="0.2">
      <c r="D1047">
        <v>1046</v>
      </c>
      <c r="E1047">
        <f t="shared" si="64"/>
        <v>2.8302500000000004</v>
      </c>
      <c r="F1047">
        <f t="shared" si="65"/>
        <v>14</v>
      </c>
    </row>
    <row r="1048" spans="4:6" x14ac:dyDescent="0.2">
      <c r="D1048">
        <v>1047</v>
      </c>
      <c r="E1048">
        <f t="shared" si="64"/>
        <v>2.8302500000000004</v>
      </c>
      <c r="F1048">
        <f t="shared" si="65"/>
        <v>14</v>
      </c>
    </row>
    <row r="1049" spans="4:6" x14ac:dyDescent="0.2">
      <c r="D1049">
        <v>1048</v>
      </c>
      <c r="E1049">
        <f t="shared" si="64"/>
        <v>2.8302500000000004</v>
      </c>
      <c r="F1049">
        <f t="shared" si="65"/>
        <v>14</v>
      </c>
    </row>
    <row r="1050" spans="4:6" x14ac:dyDescent="0.2">
      <c r="D1050">
        <v>1049</v>
      </c>
      <c r="E1050">
        <f t="shared" si="64"/>
        <v>2.8302500000000004</v>
      </c>
      <c r="F1050">
        <f t="shared" si="65"/>
        <v>14</v>
      </c>
    </row>
    <row r="1051" spans="4:6" x14ac:dyDescent="0.2">
      <c r="D1051">
        <v>1050</v>
      </c>
      <c r="E1051">
        <f t="shared" si="64"/>
        <v>2.8302500000000004</v>
      </c>
      <c r="F1051">
        <f t="shared" si="65"/>
        <v>14</v>
      </c>
    </row>
    <row r="1052" spans="4:6" x14ac:dyDescent="0.2">
      <c r="D1052">
        <v>1051</v>
      </c>
      <c r="E1052">
        <f t="shared" si="64"/>
        <v>2.8302500000000004</v>
      </c>
      <c r="F1052">
        <f t="shared" si="65"/>
        <v>14</v>
      </c>
    </row>
    <row r="1053" spans="4:6" x14ac:dyDescent="0.2">
      <c r="D1053">
        <v>1052</v>
      </c>
      <c r="E1053">
        <f t="shared" si="64"/>
        <v>2.8302500000000004</v>
      </c>
      <c r="F1053">
        <f t="shared" si="65"/>
        <v>14</v>
      </c>
    </row>
    <row r="1054" spans="4:6" x14ac:dyDescent="0.2">
      <c r="D1054">
        <v>1053</v>
      </c>
      <c r="E1054">
        <f t="shared" si="64"/>
        <v>2.8302500000000004</v>
      </c>
      <c r="F1054">
        <f t="shared" si="65"/>
        <v>14</v>
      </c>
    </row>
    <row r="1055" spans="4:6" x14ac:dyDescent="0.2">
      <c r="D1055">
        <v>1054</v>
      </c>
      <c r="E1055">
        <f t="shared" si="64"/>
        <v>2.8302500000000004</v>
      </c>
      <c r="F1055">
        <f t="shared" si="65"/>
        <v>14</v>
      </c>
    </row>
    <row r="1056" spans="4:6" x14ac:dyDescent="0.2">
      <c r="D1056">
        <v>1055</v>
      </c>
      <c r="E1056">
        <f t="shared" si="64"/>
        <v>2.8302500000000004</v>
      </c>
      <c r="F1056">
        <f t="shared" si="65"/>
        <v>14</v>
      </c>
    </row>
    <row r="1057" spans="4:6" x14ac:dyDescent="0.2">
      <c r="D1057">
        <v>1056</v>
      </c>
      <c r="E1057">
        <f t="shared" si="64"/>
        <v>2.8302500000000004</v>
      </c>
      <c r="F1057">
        <f t="shared" si="65"/>
        <v>14</v>
      </c>
    </row>
    <row r="1058" spans="4:6" x14ac:dyDescent="0.2">
      <c r="D1058">
        <v>1057</v>
      </c>
      <c r="E1058">
        <f t="shared" si="64"/>
        <v>2.7830000000000004</v>
      </c>
      <c r="F1058">
        <f t="shared" si="65"/>
        <v>14</v>
      </c>
    </row>
    <row r="1059" spans="4:6" x14ac:dyDescent="0.2">
      <c r="D1059">
        <v>1058</v>
      </c>
      <c r="E1059">
        <f t="shared" si="64"/>
        <v>2.7830000000000004</v>
      </c>
      <c r="F1059">
        <f t="shared" si="65"/>
        <v>14</v>
      </c>
    </row>
    <row r="1060" spans="4:6" x14ac:dyDescent="0.2">
      <c r="D1060">
        <v>1059</v>
      </c>
      <c r="E1060">
        <f t="shared" si="64"/>
        <v>2.7830000000000004</v>
      </c>
      <c r="F1060">
        <f t="shared" si="65"/>
        <v>14</v>
      </c>
    </row>
    <row r="1061" spans="4:6" x14ac:dyDescent="0.2">
      <c r="D1061">
        <v>1060</v>
      </c>
      <c r="E1061">
        <f t="shared" si="64"/>
        <v>2.7830000000000004</v>
      </c>
      <c r="F1061">
        <f t="shared" si="65"/>
        <v>14</v>
      </c>
    </row>
    <row r="1062" spans="4:6" x14ac:dyDescent="0.2">
      <c r="D1062">
        <v>1061</v>
      </c>
      <c r="E1062">
        <f t="shared" si="64"/>
        <v>2.7830000000000004</v>
      </c>
      <c r="F1062">
        <f t="shared" si="65"/>
        <v>14</v>
      </c>
    </row>
    <row r="1063" spans="4:6" x14ac:dyDescent="0.2">
      <c r="D1063">
        <v>1062</v>
      </c>
      <c r="E1063">
        <f t="shared" si="64"/>
        <v>2.7830000000000004</v>
      </c>
      <c r="F1063">
        <f t="shared" si="65"/>
        <v>14</v>
      </c>
    </row>
    <row r="1064" spans="4:6" x14ac:dyDescent="0.2">
      <c r="D1064">
        <v>1063</v>
      </c>
      <c r="E1064">
        <f t="shared" si="64"/>
        <v>2.7830000000000004</v>
      </c>
      <c r="F1064">
        <f t="shared" si="65"/>
        <v>14</v>
      </c>
    </row>
    <row r="1065" spans="4:6" x14ac:dyDescent="0.2">
      <c r="D1065">
        <v>1064</v>
      </c>
      <c r="E1065">
        <f t="shared" si="64"/>
        <v>2.7830000000000004</v>
      </c>
      <c r="F1065">
        <f t="shared" si="65"/>
        <v>14</v>
      </c>
    </row>
    <row r="1066" spans="4:6" x14ac:dyDescent="0.2">
      <c r="D1066">
        <v>1065</v>
      </c>
      <c r="E1066">
        <f t="shared" si="64"/>
        <v>2.7830000000000004</v>
      </c>
      <c r="F1066">
        <f t="shared" si="65"/>
        <v>14</v>
      </c>
    </row>
    <row r="1067" spans="4:6" x14ac:dyDescent="0.2">
      <c r="D1067">
        <v>1066</v>
      </c>
      <c r="E1067">
        <f t="shared" si="64"/>
        <v>2.7830000000000004</v>
      </c>
      <c r="F1067">
        <f t="shared" si="65"/>
        <v>14</v>
      </c>
    </row>
    <row r="1068" spans="4:6" x14ac:dyDescent="0.2">
      <c r="D1068">
        <v>1067</v>
      </c>
      <c r="E1068">
        <f t="shared" si="64"/>
        <v>2.7830000000000004</v>
      </c>
      <c r="F1068">
        <f t="shared" si="65"/>
        <v>14</v>
      </c>
    </row>
    <row r="1069" spans="4:6" x14ac:dyDescent="0.2">
      <c r="D1069">
        <v>1068</v>
      </c>
      <c r="E1069">
        <f t="shared" si="64"/>
        <v>2.7830000000000004</v>
      </c>
      <c r="F1069">
        <f t="shared" si="65"/>
        <v>14</v>
      </c>
    </row>
    <row r="1070" spans="4:6" x14ac:dyDescent="0.2">
      <c r="D1070">
        <v>1069</v>
      </c>
      <c r="E1070">
        <f t="shared" si="64"/>
        <v>2.7830000000000004</v>
      </c>
      <c r="F1070">
        <f t="shared" si="65"/>
        <v>14</v>
      </c>
    </row>
    <row r="1071" spans="4:6" x14ac:dyDescent="0.2">
      <c r="D1071">
        <v>1070</v>
      </c>
      <c r="E1071">
        <f t="shared" si="64"/>
        <v>2.7830000000000004</v>
      </c>
      <c r="F1071">
        <f t="shared" si="65"/>
        <v>14</v>
      </c>
    </row>
    <row r="1072" spans="4:6" x14ac:dyDescent="0.2">
      <c r="D1072">
        <v>1071</v>
      </c>
      <c r="E1072">
        <f t="shared" si="64"/>
        <v>2.7830000000000004</v>
      </c>
      <c r="F1072">
        <f t="shared" si="65"/>
        <v>14</v>
      </c>
    </row>
    <row r="1073" spans="4:6" x14ac:dyDescent="0.2">
      <c r="D1073">
        <v>1072</v>
      </c>
      <c r="E1073">
        <f t="shared" si="64"/>
        <v>2.7830000000000004</v>
      </c>
      <c r="F1073">
        <f t="shared" si="65"/>
        <v>14</v>
      </c>
    </row>
    <row r="1074" spans="4:6" x14ac:dyDescent="0.2">
      <c r="D1074">
        <v>1073</v>
      </c>
      <c r="E1074">
        <f t="shared" si="64"/>
        <v>2.7830000000000004</v>
      </c>
      <c r="F1074">
        <f t="shared" si="65"/>
        <v>14</v>
      </c>
    </row>
    <row r="1075" spans="4:6" x14ac:dyDescent="0.2">
      <c r="D1075">
        <v>1074</v>
      </c>
      <c r="E1075">
        <f t="shared" si="64"/>
        <v>2.7830000000000004</v>
      </c>
      <c r="F1075">
        <f t="shared" si="65"/>
        <v>14</v>
      </c>
    </row>
    <row r="1076" spans="4:6" x14ac:dyDescent="0.2">
      <c r="D1076">
        <v>1075</v>
      </c>
      <c r="E1076">
        <f t="shared" si="64"/>
        <v>2.7830000000000004</v>
      </c>
      <c r="F1076">
        <f t="shared" si="65"/>
        <v>14</v>
      </c>
    </row>
    <row r="1077" spans="4:6" x14ac:dyDescent="0.2">
      <c r="D1077">
        <v>1076</v>
      </c>
      <c r="E1077">
        <f t="shared" si="64"/>
        <v>2.7830000000000004</v>
      </c>
      <c r="F1077">
        <f t="shared" si="65"/>
        <v>14</v>
      </c>
    </row>
    <row r="1078" spans="4:6" x14ac:dyDescent="0.2">
      <c r="D1078">
        <v>1077</v>
      </c>
      <c r="E1078">
        <f t="shared" si="64"/>
        <v>2.7830000000000004</v>
      </c>
      <c r="F1078">
        <f t="shared" si="65"/>
        <v>14</v>
      </c>
    </row>
    <row r="1079" spans="4:6" x14ac:dyDescent="0.2">
      <c r="D1079">
        <v>1078</v>
      </c>
      <c r="E1079">
        <f t="shared" si="64"/>
        <v>2.7830000000000004</v>
      </c>
      <c r="F1079">
        <f t="shared" si="65"/>
        <v>14</v>
      </c>
    </row>
    <row r="1080" spans="4:6" x14ac:dyDescent="0.2">
      <c r="D1080">
        <v>1079</v>
      </c>
      <c r="E1080">
        <f t="shared" si="64"/>
        <v>2.7830000000000004</v>
      </c>
      <c r="F1080">
        <f t="shared" si="65"/>
        <v>15</v>
      </c>
    </row>
    <row r="1081" spans="4:6" x14ac:dyDescent="0.2">
      <c r="D1081">
        <v>1080</v>
      </c>
      <c r="E1081">
        <f t="shared" si="64"/>
        <v>2.7830000000000004</v>
      </c>
      <c r="F1081">
        <f t="shared" si="65"/>
        <v>15</v>
      </c>
    </row>
    <row r="1082" spans="4:6" x14ac:dyDescent="0.2">
      <c r="D1082">
        <v>1081</v>
      </c>
      <c r="E1082">
        <f t="shared" si="64"/>
        <v>2.9717500000000001</v>
      </c>
      <c r="F1082">
        <f t="shared" si="65"/>
        <v>15</v>
      </c>
    </row>
    <row r="1083" spans="4:6" x14ac:dyDescent="0.2">
      <c r="D1083">
        <v>1082</v>
      </c>
      <c r="E1083">
        <f t="shared" si="64"/>
        <v>2.9717500000000001</v>
      </c>
      <c r="F1083">
        <f t="shared" si="65"/>
        <v>15</v>
      </c>
    </row>
    <row r="1084" spans="4:6" x14ac:dyDescent="0.2">
      <c r="D1084">
        <v>1083</v>
      </c>
      <c r="E1084">
        <f t="shared" si="64"/>
        <v>2.9717500000000001</v>
      </c>
      <c r="F1084">
        <f t="shared" si="65"/>
        <v>15</v>
      </c>
    </row>
    <row r="1085" spans="4:6" x14ac:dyDescent="0.2">
      <c r="D1085">
        <v>1084</v>
      </c>
      <c r="E1085">
        <f t="shared" si="64"/>
        <v>2.9717500000000001</v>
      </c>
      <c r="F1085">
        <f t="shared" si="65"/>
        <v>15</v>
      </c>
    </row>
    <row r="1086" spans="4:6" x14ac:dyDescent="0.2">
      <c r="D1086">
        <v>1085</v>
      </c>
      <c r="E1086">
        <f t="shared" si="64"/>
        <v>2.9717500000000001</v>
      </c>
      <c r="F1086">
        <f t="shared" si="65"/>
        <v>15</v>
      </c>
    </row>
    <row r="1087" spans="4:6" x14ac:dyDescent="0.2">
      <c r="D1087">
        <v>1086</v>
      </c>
      <c r="E1087">
        <f t="shared" si="64"/>
        <v>2.9717500000000001</v>
      </c>
      <c r="F1087">
        <f t="shared" si="65"/>
        <v>15</v>
      </c>
    </row>
    <row r="1088" spans="4:6" x14ac:dyDescent="0.2">
      <c r="D1088">
        <v>1087</v>
      </c>
      <c r="E1088">
        <f t="shared" si="64"/>
        <v>2.9717500000000001</v>
      </c>
      <c r="F1088">
        <f t="shared" si="65"/>
        <v>15</v>
      </c>
    </row>
    <row r="1089" spans="4:6" x14ac:dyDescent="0.2">
      <c r="D1089">
        <v>1088</v>
      </c>
      <c r="E1089">
        <f t="shared" si="64"/>
        <v>2.9717500000000001</v>
      </c>
      <c r="F1089">
        <f t="shared" si="65"/>
        <v>15</v>
      </c>
    </row>
    <row r="1090" spans="4:6" x14ac:dyDescent="0.2">
      <c r="D1090">
        <v>1089</v>
      </c>
      <c r="E1090">
        <f t="shared" si="64"/>
        <v>2.9717500000000001</v>
      </c>
      <c r="F1090">
        <f t="shared" si="65"/>
        <v>15</v>
      </c>
    </row>
    <row r="1091" spans="4:6" x14ac:dyDescent="0.2">
      <c r="D1091">
        <v>1090</v>
      </c>
      <c r="E1091">
        <f t="shared" ref="E1091:E1154" si="66">VLOOKUP(D1091,$A$2:$B$136,2)</f>
        <v>2.9717500000000001</v>
      </c>
      <c r="F1091">
        <f t="shared" ref="F1091:F1154" si="67">INT(((ROW(F1090)-1)/77)+1)</f>
        <v>15</v>
      </c>
    </row>
    <row r="1092" spans="4:6" x14ac:dyDescent="0.2">
      <c r="D1092">
        <v>1091</v>
      </c>
      <c r="E1092">
        <f t="shared" si="66"/>
        <v>2.9717500000000001</v>
      </c>
      <c r="F1092">
        <f t="shared" si="67"/>
        <v>15</v>
      </c>
    </row>
    <row r="1093" spans="4:6" x14ac:dyDescent="0.2">
      <c r="D1093">
        <v>1092</v>
      </c>
      <c r="E1093">
        <f t="shared" si="66"/>
        <v>2.9717500000000001</v>
      </c>
      <c r="F1093">
        <f t="shared" si="67"/>
        <v>15</v>
      </c>
    </row>
    <row r="1094" spans="4:6" x14ac:dyDescent="0.2">
      <c r="D1094">
        <v>1093</v>
      </c>
      <c r="E1094">
        <f t="shared" si="66"/>
        <v>2.9717500000000001</v>
      </c>
      <c r="F1094">
        <f t="shared" si="67"/>
        <v>15</v>
      </c>
    </row>
    <row r="1095" spans="4:6" x14ac:dyDescent="0.2">
      <c r="D1095">
        <v>1094</v>
      </c>
      <c r="E1095">
        <f t="shared" si="66"/>
        <v>2.9717500000000001</v>
      </c>
      <c r="F1095">
        <f t="shared" si="67"/>
        <v>15</v>
      </c>
    </row>
    <row r="1096" spans="4:6" x14ac:dyDescent="0.2">
      <c r="D1096">
        <v>1095</v>
      </c>
      <c r="E1096">
        <f t="shared" si="66"/>
        <v>2.9717500000000001</v>
      </c>
      <c r="F1096">
        <f t="shared" si="67"/>
        <v>15</v>
      </c>
    </row>
    <row r="1097" spans="4:6" x14ac:dyDescent="0.2">
      <c r="D1097">
        <v>1096</v>
      </c>
      <c r="E1097">
        <f t="shared" si="66"/>
        <v>2.9717500000000001</v>
      </c>
      <c r="F1097">
        <f t="shared" si="67"/>
        <v>15</v>
      </c>
    </row>
    <row r="1098" spans="4:6" x14ac:dyDescent="0.2">
      <c r="D1098">
        <v>1097</v>
      </c>
      <c r="E1098">
        <f t="shared" si="66"/>
        <v>2.9717500000000001</v>
      </c>
      <c r="F1098">
        <f t="shared" si="67"/>
        <v>15</v>
      </c>
    </row>
    <row r="1099" spans="4:6" x14ac:dyDescent="0.2">
      <c r="D1099">
        <v>1098</v>
      </c>
      <c r="E1099">
        <f t="shared" si="66"/>
        <v>2.9717500000000001</v>
      </c>
      <c r="F1099">
        <f t="shared" si="67"/>
        <v>15</v>
      </c>
    </row>
    <row r="1100" spans="4:6" x14ac:dyDescent="0.2">
      <c r="D1100">
        <v>1099</v>
      </c>
      <c r="E1100">
        <f t="shared" si="66"/>
        <v>2.9717500000000001</v>
      </c>
      <c r="F1100">
        <f t="shared" si="67"/>
        <v>15</v>
      </c>
    </row>
    <row r="1101" spans="4:6" x14ac:dyDescent="0.2">
      <c r="D1101">
        <v>1100</v>
      </c>
      <c r="E1101">
        <f t="shared" si="66"/>
        <v>2.9717500000000001</v>
      </c>
      <c r="F1101">
        <f t="shared" si="67"/>
        <v>15</v>
      </c>
    </row>
    <row r="1102" spans="4:6" x14ac:dyDescent="0.2">
      <c r="D1102">
        <v>1101</v>
      </c>
      <c r="E1102">
        <f t="shared" si="66"/>
        <v>2.9717500000000001</v>
      </c>
      <c r="F1102">
        <f t="shared" si="67"/>
        <v>15</v>
      </c>
    </row>
    <row r="1103" spans="4:6" x14ac:dyDescent="0.2">
      <c r="D1103">
        <v>1102</v>
      </c>
      <c r="E1103">
        <f t="shared" si="66"/>
        <v>2.9717500000000001</v>
      </c>
      <c r="F1103">
        <f t="shared" si="67"/>
        <v>15</v>
      </c>
    </row>
    <row r="1104" spans="4:6" x14ac:dyDescent="0.2">
      <c r="D1104">
        <v>1103</v>
      </c>
      <c r="E1104">
        <f t="shared" si="66"/>
        <v>2.9717500000000001</v>
      </c>
      <c r="F1104">
        <f t="shared" si="67"/>
        <v>15</v>
      </c>
    </row>
    <row r="1105" spans="4:6" x14ac:dyDescent="0.2">
      <c r="D1105">
        <v>1104</v>
      </c>
      <c r="E1105">
        <f t="shared" si="66"/>
        <v>2.9717500000000001</v>
      </c>
      <c r="F1105">
        <f t="shared" si="67"/>
        <v>15</v>
      </c>
    </row>
    <row r="1106" spans="4:6" x14ac:dyDescent="0.2">
      <c r="D1106">
        <v>1105</v>
      </c>
      <c r="E1106">
        <f t="shared" si="66"/>
        <v>2.9255</v>
      </c>
      <c r="F1106">
        <f t="shared" si="67"/>
        <v>15</v>
      </c>
    </row>
    <row r="1107" spans="4:6" x14ac:dyDescent="0.2">
      <c r="D1107">
        <v>1106</v>
      </c>
      <c r="E1107">
        <f t="shared" si="66"/>
        <v>2.9255</v>
      </c>
      <c r="F1107">
        <f t="shared" si="67"/>
        <v>15</v>
      </c>
    </row>
    <row r="1108" spans="4:6" x14ac:dyDescent="0.2">
      <c r="D1108">
        <v>1107</v>
      </c>
      <c r="E1108">
        <f t="shared" si="66"/>
        <v>2.9255</v>
      </c>
      <c r="F1108">
        <f t="shared" si="67"/>
        <v>15</v>
      </c>
    </row>
    <row r="1109" spans="4:6" x14ac:dyDescent="0.2">
      <c r="D1109">
        <v>1108</v>
      </c>
      <c r="E1109">
        <f t="shared" si="66"/>
        <v>2.9255</v>
      </c>
      <c r="F1109">
        <f t="shared" si="67"/>
        <v>15</v>
      </c>
    </row>
    <row r="1110" spans="4:6" x14ac:dyDescent="0.2">
      <c r="D1110">
        <v>1109</v>
      </c>
      <c r="E1110">
        <f t="shared" si="66"/>
        <v>2.9255</v>
      </c>
      <c r="F1110">
        <f t="shared" si="67"/>
        <v>15</v>
      </c>
    </row>
    <row r="1111" spans="4:6" x14ac:dyDescent="0.2">
      <c r="D1111">
        <v>1110</v>
      </c>
      <c r="E1111">
        <f t="shared" si="66"/>
        <v>2.9255</v>
      </c>
      <c r="F1111">
        <f t="shared" si="67"/>
        <v>15</v>
      </c>
    </row>
    <row r="1112" spans="4:6" x14ac:dyDescent="0.2">
      <c r="D1112">
        <v>1111</v>
      </c>
      <c r="E1112">
        <f t="shared" si="66"/>
        <v>2.9255</v>
      </c>
      <c r="F1112">
        <f t="shared" si="67"/>
        <v>15</v>
      </c>
    </row>
    <row r="1113" spans="4:6" x14ac:dyDescent="0.2">
      <c r="D1113">
        <v>1112</v>
      </c>
      <c r="E1113">
        <f t="shared" si="66"/>
        <v>2.9255</v>
      </c>
      <c r="F1113">
        <f t="shared" si="67"/>
        <v>15</v>
      </c>
    </row>
    <row r="1114" spans="4:6" x14ac:dyDescent="0.2">
      <c r="D1114">
        <v>1113</v>
      </c>
      <c r="E1114">
        <f t="shared" si="66"/>
        <v>2.9255</v>
      </c>
      <c r="F1114">
        <f t="shared" si="67"/>
        <v>15</v>
      </c>
    </row>
    <row r="1115" spans="4:6" x14ac:dyDescent="0.2">
      <c r="D1115">
        <v>1114</v>
      </c>
      <c r="E1115">
        <f t="shared" si="66"/>
        <v>2.9255</v>
      </c>
      <c r="F1115">
        <f t="shared" si="67"/>
        <v>15</v>
      </c>
    </row>
    <row r="1116" spans="4:6" x14ac:dyDescent="0.2">
      <c r="D1116">
        <v>1115</v>
      </c>
      <c r="E1116">
        <f t="shared" si="66"/>
        <v>2.9255</v>
      </c>
      <c r="F1116">
        <f t="shared" si="67"/>
        <v>15</v>
      </c>
    </row>
    <row r="1117" spans="4:6" x14ac:dyDescent="0.2">
      <c r="D1117">
        <v>1116</v>
      </c>
      <c r="E1117">
        <f t="shared" si="66"/>
        <v>2.9255</v>
      </c>
      <c r="F1117">
        <f t="shared" si="67"/>
        <v>15</v>
      </c>
    </row>
    <row r="1118" spans="4:6" x14ac:dyDescent="0.2">
      <c r="D1118">
        <v>1117</v>
      </c>
      <c r="E1118">
        <f t="shared" si="66"/>
        <v>2.9255</v>
      </c>
      <c r="F1118">
        <f t="shared" si="67"/>
        <v>15</v>
      </c>
    </row>
    <row r="1119" spans="4:6" x14ac:dyDescent="0.2">
      <c r="D1119">
        <v>1118</v>
      </c>
      <c r="E1119">
        <f t="shared" si="66"/>
        <v>2.9255</v>
      </c>
      <c r="F1119">
        <f t="shared" si="67"/>
        <v>15</v>
      </c>
    </row>
    <row r="1120" spans="4:6" x14ac:dyDescent="0.2">
      <c r="D1120">
        <v>1119</v>
      </c>
      <c r="E1120">
        <f t="shared" si="66"/>
        <v>2.9255</v>
      </c>
      <c r="F1120">
        <f t="shared" si="67"/>
        <v>15</v>
      </c>
    </row>
    <row r="1121" spans="4:6" x14ac:dyDescent="0.2">
      <c r="D1121">
        <v>1120</v>
      </c>
      <c r="E1121">
        <f t="shared" si="66"/>
        <v>2.9255</v>
      </c>
      <c r="F1121">
        <f t="shared" si="67"/>
        <v>15</v>
      </c>
    </row>
    <row r="1122" spans="4:6" x14ac:dyDescent="0.2">
      <c r="D1122">
        <v>1121</v>
      </c>
      <c r="E1122">
        <f t="shared" si="66"/>
        <v>2.9255</v>
      </c>
      <c r="F1122">
        <f t="shared" si="67"/>
        <v>15</v>
      </c>
    </row>
    <row r="1123" spans="4:6" x14ac:dyDescent="0.2">
      <c r="D1123">
        <v>1122</v>
      </c>
      <c r="E1123">
        <f t="shared" si="66"/>
        <v>2.9255</v>
      </c>
      <c r="F1123">
        <f t="shared" si="67"/>
        <v>15</v>
      </c>
    </row>
    <row r="1124" spans="4:6" x14ac:dyDescent="0.2">
      <c r="D1124">
        <v>1123</v>
      </c>
      <c r="E1124">
        <f t="shared" si="66"/>
        <v>2.9255</v>
      </c>
      <c r="F1124">
        <f t="shared" si="67"/>
        <v>15</v>
      </c>
    </row>
    <row r="1125" spans="4:6" x14ac:dyDescent="0.2">
      <c r="D1125">
        <v>1124</v>
      </c>
      <c r="E1125">
        <f t="shared" si="66"/>
        <v>2.9255</v>
      </c>
      <c r="F1125">
        <f t="shared" si="67"/>
        <v>15</v>
      </c>
    </row>
    <row r="1126" spans="4:6" x14ac:dyDescent="0.2">
      <c r="D1126">
        <v>1125</v>
      </c>
      <c r="E1126">
        <f t="shared" si="66"/>
        <v>2.9255</v>
      </c>
      <c r="F1126">
        <f t="shared" si="67"/>
        <v>15</v>
      </c>
    </row>
    <row r="1127" spans="4:6" x14ac:dyDescent="0.2">
      <c r="D1127">
        <v>1126</v>
      </c>
      <c r="E1127">
        <f t="shared" si="66"/>
        <v>2.9255</v>
      </c>
      <c r="F1127">
        <f t="shared" si="67"/>
        <v>15</v>
      </c>
    </row>
    <row r="1128" spans="4:6" x14ac:dyDescent="0.2">
      <c r="D1128">
        <v>1127</v>
      </c>
      <c r="E1128">
        <f t="shared" si="66"/>
        <v>2.9255</v>
      </c>
      <c r="F1128">
        <f t="shared" si="67"/>
        <v>15</v>
      </c>
    </row>
    <row r="1129" spans="4:6" x14ac:dyDescent="0.2">
      <c r="D1129">
        <v>1128</v>
      </c>
      <c r="E1129">
        <f t="shared" si="66"/>
        <v>2.9255</v>
      </c>
      <c r="F1129">
        <f t="shared" si="67"/>
        <v>15</v>
      </c>
    </row>
    <row r="1130" spans="4:6" x14ac:dyDescent="0.2">
      <c r="D1130">
        <v>1129</v>
      </c>
      <c r="E1130">
        <f t="shared" si="66"/>
        <v>2.431</v>
      </c>
      <c r="F1130">
        <f t="shared" si="67"/>
        <v>15</v>
      </c>
    </row>
    <row r="1131" spans="4:6" x14ac:dyDescent="0.2">
      <c r="D1131">
        <v>1130</v>
      </c>
      <c r="E1131">
        <f t="shared" si="66"/>
        <v>2.431</v>
      </c>
      <c r="F1131">
        <f t="shared" si="67"/>
        <v>15</v>
      </c>
    </row>
    <row r="1132" spans="4:6" x14ac:dyDescent="0.2">
      <c r="D1132">
        <v>1131</v>
      </c>
      <c r="E1132">
        <f t="shared" si="66"/>
        <v>2.431</v>
      </c>
      <c r="F1132">
        <f t="shared" si="67"/>
        <v>15</v>
      </c>
    </row>
    <row r="1133" spans="4:6" x14ac:dyDescent="0.2">
      <c r="D1133">
        <v>1132</v>
      </c>
      <c r="E1133">
        <f t="shared" si="66"/>
        <v>2.431</v>
      </c>
      <c r="F1133">
        <f t="shared" si="67"/>
        <v>15</v>
      </c>
    </row>
    <row r="1134" spans="4:6" x14ac:dyDescent="0.2">
      <c r="D1134">
        <v>1133</v>
      </c>
      <c r="E1134">
        <f t="shared" si="66"/>
        <v>2.431</v>
      </c>
      <c r="F1134">
        <f t="shared" si="67"/>
        <v>15</v>
      </c>
    </row>
    <row r="1135" spans="4:6" x14ac:dyDescent="0.2">
      <c r="D1135">
        <v>1134</v>
      </c>
      <c r="E1135">
        <f t="shared" si="66"/>
        <v>2.431</v>
      </c>
      <c r="F1135">
        <f t="shared" si="67"/>
        <v>15</v>
      </c>
    </row>
    <row r="1136" spans="4:6" x14ac:dyDescent="0.2">
      <c r="D1136">
        <v>1135</v>
      </c>
      <c r="E1136">
        <f t="shared" si="66"/>
        <v>2.431</v>
      </c>
      <c r="F1136">
        <f t="shared" si="67"/>
        <v>15</v>
      </c>
    </row>
    <row r="1137" spans="4:6" x14ac:dyDescent="0.2">
      <c r="D1137">
        <v>1136</v>
      </c>
      <c r="E1137">
        <f t="shared" si="66"/>
        <v>2.431</v>
      </c>
      <c r="F1137">
        <f t="shared" si="67"/>
        <v>15</v>
      </c>
    </row>
    <row r="1138" spans="4:6" x14ac:dyDescent="0.2">
      <c r="D1138">
        <v>1137</v>
      </c>
      <c r="E1138">
        <f t="shared" si="66"/>
        <v>2.431</v>
      </c>
      <c r="F1138">
        <f t="shared" si="67"/>
        <v>15</v>
      </c>
    </row>
    <row r="1139" spans="4:6" x14ac:dyDescent="0.2">
      <c r="D1139">
        <v>1138</v>
      </c>
      <c r="E1139">
        <f t="shared" si="66"/>
        <v>2.431</v>
      </c>
      <c r="F1139">
        <f t="shared" si="67"/>
        <v>15</v>
      </c>
    </row>
    <row r="1140" spans="4:6" x14ac:dyDescent="0.2">
      <c r="D1140">
        <v>1139</v>
      </c>
      <c r="E1140">
        <f t="shared" si="66"/>
        <v>2.431</v>
      </c>
      <c r="F1140">
        <f t="shared" si="67"/>
        <v>15</v>
      </c>
    </row>
    <row r="1141" spans="4:6" x14ac:dyDescent="0.2">
      <c r="D1141">
        <v>1140</v>
      </c>
      <c r="E1141">
        <f t="shared" si="66"/>
        <v>2.431</v>
      </c>
      <c r="F1141">
        <f t="shared" si="67"/>
        <v>15</v>
      </c>
    </row>
    <row r="1142" spans="4:6" x14ac:dyDescent="0.2">
      <c r="D1142">
        <v>1141</v>
      </c>
      <c r="E1142">
        <f t="shared" si="66"/>
        <v>2.431</v>
      </c>
      <c r="F1142">
        <f t="shared" si="67"/>
        <v>15</v>
      </c>
    </row>
    <row r="1143" spans="4:6" x14ac:dyDescent="0.2">
      <c r="D1143">
        <v>1142</v>
      </c>
      <c r="E1143">
        <f t="shared" si="66"/>
        <v>2.431</v>
      </c>
      <c r="F1143">
        <f t="shared" si="67"/>
        <v>15</v>
      </c>
    </row>
    <row r="1144" spans="4:6" x14ac:dyDescent="0.2">
      <c r="D1144">
        <v>1143</v>
      </c>
      <c r="E1144">
        <f t="shared" si="66"/>
        <v>2.431</v>
      </c>
      <c r="F1144">
        <f t="shared" si="67"/>
        <v>15</v>
      </c>
    </row>
    <row r="1145" spans="4:6" x14ac:dyDescent="0.2">
      <c r="D1145">
        <v>1144</v>
      </c>
      <c r="E1145">
        <f t="shared" si="66"/>
        <v>2.431</v>
      </c>
      <c r="F1145">
        <f t="shared" si="67"/>
        <v>15</v>
      </c>
    </row>
    <row r="1146" spans="4:6" x14ac:dyDescent="0.2">
      <c r="D1146">
        <v>1145</v>
      </c>
      <c r="E1146">
        <f t="shared" si="66"/>
        <v>2.431</v>
      </c>
      <c r="F1146">
        <f t="shared" si="67"/>
        <v>15</v>
      </c>
    </row>
    <row r="1147" spans="4:6" x14ac:dyDescent="0.2">
      <c r="D1147">
        <v>1146</v>
      </c>
      <c r="E1147">
        <f t="shared" si="66"/>
        <v>2.431</v>
      </c>
      <c r="F1147">
        <f t="shared" si="67"/>
        <v>15</v>
      </c>
    </row>
    <row r="1148" spans="4:6" x14ac:dyDescent="0.2">
      <c r="D1148">
        <v>1147</v>
      </c>
      <c r="E1148">
        <f t="shared" si="66"/>
        <v>2.431</v>
      </c>
      <c r="F1148">
        <f t="shared" si="67"/>
        <v>15</v>
      </c>
    </row>
    <row r="1149" spans="4:6" x14ac:dyDescent="0.2">
      <c r="D1149">
        <v>1148</v>
      </c>
      <c r="E1149">
        <f t="shared" si="66"/>
        <v>2.431</v>
      </c>
      <c r="F1149">
        <f t="shared" si="67"/>
        <v>15</v>
      </c>
    </row>
    <row r="1150" spans="4:6" x14ac:dyDescent="0.2">
      <c r="D1150">
        <v>1149</v>
      </c>
      <c r="E1150">
        <f t="shared" si="66"/>
        <v>2.431</v>
      </c>
      <c r="F1150">
        <f t="shared" si="67"/>
        <v>15</v>
      </c>
    </row>
    <row r="1151" spans="4:6" x14ac:dyDescent="0.2">
      <c r="D1151">
        <v>1150</v>
      </c>
      <c r="E1151">
        <f t="shared" si="66"/>
        <v>2.431</v>
      </c>
      <c r="F1151">
        <f t="shared" si="67"/>
        <v>15</v>
      </c>
    </row>
    <row r="1152" spans="4:6" x14ac:dyDescent="0.2">
      <c r="D1152">
        <v>1151</v>
      </c>
      <c r="E1152">
        <f t="shared" si="66"/>
        <v>2.431</v>
      </c>
      <c r="F1152">
        <f t="shared" si="67"/>
        <v>15</v>
      </c>
    </row>
    <row r="1153" spans="4:6" x14ac:dyDescent="0.2">
      <c r="D1153">
        <v>1152</v>
      </c>
      <c r="E1153">
        <f t="shared" si="66"/>
        <v>2.431</v>
      </c>
      <c r="F1153">
        <f t="shared" si="67"/>
        <v>15</v>
      </c>
    </row>
    <row r="1154" spans="4:6" x14ac:dyDescent="0.2">
      <c r="D1154">
        <v>1153</v>
      </c>
      <c r="E1154">
        <f t="shared" si="66"/>
        <v>2.5375000000000001</v>
      </c>
      <c r="F1154">
        <f t="shared" si="67"/>
        <v>15</v>
      </c>
    </row>
    <row r="1155" spans="4:6" x14ac:dyDescent="0.2">
      <c r="D1155">
        <v>1154</v>
      </c>
      <c r="E1155">
        <f t="shared" ref="E1155:E1218" si="68">VLOOKUP(D1155,$A$2:$B$136,2)</f>
        <v>2.5375000000000001</v>
      </c>
      <c r="F1155">
        <f t="shared" ref="F1155:F1218" si="69">INT(((ROW(F1154)-1)/77)+1)</f>
        <v>15</v>
      </c>
    </row>
    <row r="1156" spans="4:6" x14ac:dyDescent="0.2">
      <c r="D1156">
        <v>1155</v>
      </c>
      <c r="E1156">
        <f t="shared" si="68"/>
        <v>2.5375000000000001</v>
      </c>
      <c r="F1156">
        <f t="shared" si="69"/>
        <v>15</v>
      </c>
    </row>
    <row r="1157" spans="4:6" x14ac:dyDescent="0.2">
      <c r="D1157">
        <v>1156</v>
      </c>
      <c r="E1157">
        <f t="shared" si="68"/>
        <v>2.5375000000000001</v>
      </c>
      <c r="F1157">
        <f t="shared" si="69"/>
        <v>16</v>
      </c>
    </row>
    <row r="1158" spans="4:6" x14ac:dyDescent="0.2">
      <c r="D1158">
        <v>1157</v>
      </c>
      <c r="E1158">
        <f t="shared" si="68"/>
        <v>2.5375000000000001</v>
      </c>
      <c r="F1158">
        <f t="shared" si="69"/>
        <v>16</v>
      </c>
    </row>
    <row r="1159" spans="4:6" x14ac:dyDescent="0.2">
      <c r="D1159">
        <v>1158</v>
      </c>
      <c r="E1159">
        <f t="shared" si="68"/>
        <v>2.5375000000000001</v>
      </c>
      <c r="F1159">
        <f t="shared" si="69"/>
        <v>16</v>
      </c>
    </row>
    <row r="1160" spans="4:6" x14ac:dyDescent="0.2">
      <c r="D1160">
        <v>1159</v>
      </c>
      <c r="E1160">
        <f t="shared" si="68"/>
        <v>2.5375000000000001</v>
      </c>
      <c r="F1160">
        <f t="shared" si="69"/>
        <v>16</v>
      </c>
    </row>
    <row r="1161" spans="4:6" x14ac:dyDescent="0.2">
      <c r="D1161">
        <v>1160</v>
      </c>
      <c r="E1161">
        <f t="shared" si="68"/>
        <v>2.5375000000000001</v>
      </c>
      <c r="F1161">
        <f t="shared" si="69"/>
        <v>16</v>
      </c>
    </row>
    <row r="1162" spans="4:6" x14ac:dyDescent="0.2">
      <c r="D1162">
        <v>1161</v>
      </c>
      <c r="E1162">
        <f t="shared" si="68"/>
        <v>2.5375000000000001</v>
      </c>
      <c r="F1162">
        <f t="shared" si="69"/>
        <v>16</v>
      </c>
    </row>
    <row r="1163" spans="4:6" x14ac:dyDescent="0.2">
      <c r="D1163">
        <v>1162</v>
      </c>
      <c r="E1163">
        <f t="shared" si="68"/>
        <v>2.5375000000000001</v>
      </c>
      <c r="F1163">
        <f t="shared" si="69"/>
        <v>16</v>
      </c>
    </row>
    <row r="1164" spans="4:6" x14ac:dyDescent="0.2">
      <c r="D1164">
        <v>1163</v>
      </c>
      <c r="E1164">
        <f t="shared" si="68"/>
        <v>2.5375000000000001</v>
      </c>
      <c r="F1164">
        <f t="shared" si="69"/>
        <v>16</v>
      </c>
    </row>
    <row r="1165" spans="4:6" x14ac:dyDescent="0.2">
      <c r="D1165">
        <v>1164</v>
      </c>
      <c r="E1165">
        <f t="shared" si="68"/>
        <v>2.5375000000000001</v>
      </c>
      <c r="F1165">
        <f t="shared" si="69"/>
        <v>16</v>
      </c>
    </row>
    <row r="1166" spans="4:6" x14ac:dyDescent="0.2">
      <c r="D1166">
        <v>1165</v>
      </c>
      <c r="E1166">
        <f t="shared" si="68"/>
        <v>2.5375000000000001</v>
      </c>
      <c r="F1166">
        <f t="shared" si="69"/>
        <v>16</v>
      </c>
    </row>
    <row r="1167" spans="4:6" x14ac:dyDescent="0.2">
      <c r="D1167">
        <v>1166</v>
      </c>
      <c r="E1167">
        <f t="shared" si="68"/>
        <v>2.5375000000000001</v>
      </c>
      <c r="F1167">
        <f t="shared" si="69"/>
        <v>16</v>
      </c>
    </row>
    <row r="1168" spans="4:6" x14ac:dyDescent="0.2">
      <c r="D1168">
        <v>1167</v>
      </c>
      <c r="E1168">
        <f t="shared" si="68"/>
        <v>2.5375000000000001</v>
      </c>
      <c r="F1168">
        <f t="shared" si="69"/>
        <v>16</v>
      </c>
    </row>
    <row r="1169" spans="4:6" x14ac:dyDescent="0.2">
      <c r="D1169">
        <v>1168</v>
      </c>
      <c r="E1169">
        <f t="shared" si="68"/>
        <v>2.5375000000000001</v>
      </c>
      <c r="F1169">
        <f t="shared" si="69"/>
        <v>16</v>
      </c>
    </row>
    <row r="1170" spans="4:6" x14ac:dyDescent="0.2">
      <c r="D1170">
        <v>1169</v>
      </c>
      <c r="E1170">
        <f t="shared" si="68"/>
        <v>2.5375000000000001</v>
      </c>
      <c r="F1170">
        <f t="shared" si="69"/>
        <v>16</v>
      </c>
    </row>
    <row r="1171" spans="4:6" x14ac:dyDescent="0.2">
      <c r="D1171">
        <v>1170</v>
      </c>
      <c r="E1171">
        <f t="shared" si="68"/>
        <v>2.5375000000000001</v>
      </c>
      <c r="F1171">
        <f t="shared" si="69"/>
        <v>16</v>
      </c>
    </row>
    <row r="1172" spans="4:6" x14ac:dyDescent="0.2">
      <c r="D1172">
        <v>1171</v>
      </c>
      <c r="E1172">
        <f t="shared" si="68"/>
        <v>2.5375000000000001</v>
      </c>
      <c r="F1172">
        <f t="shared" si="69"/>
        <v>16</v>
      </c>
    </row>
    <row r="1173" spans="4:6" x14ac:dyDescent="0.2">
      <c r="D1173">
        <v>1172</v>
      </c>
      <c r="E1173">
        <f t="shared" si="68"/>
        <v>2.5375000000000001</v>
      </c>
      <c r="F1173">
        <f t="shared" si="69"/>
        <v>16</v>
      </c>
    </row>
    <row r="1174" spans="4:6" x14ac:dyDescent="0.2">
      <c r="D1174">
        <v>1173</v>
      </c>
      <c r="E1174">
        <f t="shared" si="68"/>
        <v>2.5375000000000001</v>
      </c>
      <c r="F1174">
        <f t="shared" si="69"/>
        <v>16</v>
      </c>
    </row>
    <row r="1175" spans="4:6" x14ac:dyDescent="0.2">
      <c r="D1175">
        <v>1174</v>
      </c>
      <c r="E1175">
        <f t="shared" si="68"/>
        <v>2.5375000000000001</v>
      </c>
      <c r="F1175">
        <f t="shared" si="69"/>
        <v>16</v>
      </c>
    </row>
    <row r="1176" spans="4:6" x14ac:dyDescent="0.2">
      <c r="D1176">
        <v>1175</v>
      </c>
      <c r="E1176">
        <f t="shared" si="68"/>
        <v>2.5375000000000001</v>
      </c>
      <c r="F1176">
        <f t="shared" si="69"/>
        <v>16</v>
      </c>
    </row>
    <row r="1177" spans="4:6" x14ac:dyDescent="0.2">
      <c r="D1177">
        <v>1176</v>
      </c>
      <c r="E1177">
        <f t="shared" si="68"/>
        <v>2.5375000000000001</v>
      </c>
      <c r="F1177">
        <f t="shared" si="69"/>
        <v>16</v>
      </c>
    </row>
    <row r="1178" spans="4:6" x14ac:dyDescent="0.2">
      <c r="D1178">
        <v>1177</v>
      </c>
      <c r="E1178">
        <f t="shared" si="68"/>
        <v>2.5602499999999999</v>
      </c>
      <c r="F1178">
        <f t="shared" si="69"/>
        <v>16</v>
      </c>
    </row>
    <row r="1179" spans="4:6" x14ac:dyDescent="0.2">
      <c r="D1179">
        <v>1178</v>
      </c>
      <c r="E1179">
        <f t="shared" si="68"/>
        <v>2.5602499999999999</v>
      </c>
      <c r="F1179">
        <f t="shared" si="69"/>
        <v>16</v>
      </c>
    </row>
    <row r="1180" spans="4:6" x14ac:dyDescent="0.2">
      <c r="D1180">
        <v>1179</v>
      </c>
      <c r="E1180">
        <f t="shared" si="68"/>
        <v>2.5602499999999999</v>
      </c>
      <c r="F1180">
        <f t="shared" si="69"/>
        <v>16</v>
      </c>
    </row>
    <row r="1181" spans="4:6" x14ac:dyDescent="0.2">
      <c r="D1181">
        <v>1180</v>
      </c>
      <c r="E1181">
        <f t="shared" si="68"/>
        <v>2.5602499999999999</v>
      </c>
      <c r="F1181">
        <f t="shared" si="69"/>
        <v>16</v>
      </c>
    </row>
    <row r="1182" spans="4:6" x14ac:dyDescent="0.2">
      <c r="D1182">
        <v>1181</v>
      </c>
      <c r="E1182">
        <f t="shared" si="68"/>
        <v>2.5602499999999999</v>
      </c>
      <c r="F1182">
        <f t="shared" si="69"/>
        <v>16</v>
      </c>
    </row>
    <row r="1183" spans="4:6" x14ac:dyDescent="0.2">
      <c r="D1183">
        <v>1182</v>
      </c>
      <c r="E1183">
        <f t="shared" si="68"/>
        <v>2.5602499999999999</v>
      </c>
      <c r="F1183">
        <f t="shared" si="69"/>
        <v>16</v>
      </c>
    </row>
    <row r="1184" spans="4:6" x14ac:dyDescent="0.2">
      <c r="D1184">
        <v>1183</v>
      </c>
      <c r="E1184">
        <f t="shared" si="68"/>
        <v>2.5602499999999999</v>
      </c>
      <c r="F1184">
        <f t="shared" si="69"/>
        <v>16</v>
      </c>
    </row>
    <row r="1185" spans="4:6" x14ac:dyDescent="0.2">
      <c r="D1185">
        <v>1184</v>
      </c>
      <c r="E1185">
        <f t="shared" si="68"/>
        <v>2.5602499999999999</v>
      </c>
      <c r="F1185">
        <f t="shared" si="69"/>
        <v>16</v>
      </c>
    </row>
    <row r="1186" spans="4:6" x14ac:dyDescent="0.2">
      <c r="D1186">
        <v>1185</v>
      </c>
      <c r="E1186">
        <f t="shared" si="68"/>
        <v>2.5602499999999999</v>
      </c>
      <c r="F1186">
        <f t="shared" si="69"/>
        <v>16</v>
      </c>
    </row>
    <row r="1187" spans="4:6" x14ac:dyDescent="0.2">
      <c r="D1187">
        <v>1186</v>
      </c>
      <c r="E1187">
        <f t="shared" si="68"/>
        <v>2.5602499999999999</v>
      </c>
      <c r="F1187">
        <f t="shared" si="69"/>
        <v>16</v>
      </c>
    </row>
    <row r="1188" spans="4:6" x14ac:dyDescent="0.2">
      <c r="D1188">
        <v>1187</v>
      </c>
      <c r="E1188">
        <f t="shared" si="68"/>
        <v>2.5602499999999999</v>
      </c>
      <c r="F1188">
        <f t="shared" si="69"/>
        <v>16</v>
      </c>
    </row>
    <row r="1189" spans="4:6" x14ac:dyDescent="0.2">
      <c r="D1189">
        <v>1188</v>
      </c>
      <c r="E1189">
        <f t="shared" si="68"/>
        <v>2.5602499999999999</v>
      </c>
      <c r="F1189">
        <f t="shared" si="69"/>
        <v>16</v>
      </c>
    </row>
    <row r="1190" spans="4:6" x14ac:dyDescent="0.2">
      <c r="D1190">
        <v>1189</v>
      </c>
      <c r="E1190">
        <f t="shared" si="68"/>
        <v>2.5602499999999999</v>
      </c>
      <c r="F1190">
        <f t="shared" si="69"/>
        <v>16</v>
      </c>
    </row>
    <row r="1191" spans="4:6" x14ac:dyDescent="0.2">
      <c r="D1191">
        <v>1190</v>
      </c>
      <c r="E1191">
        <f t="shared" si="68"/>
        <v>2.5602499999999999</v>
      </c>
      <c r="F1191">
        <f t="shared" si="69"/>
        <v>16</v>
      </c>
    </row>
    <row r="1192" spans="4:6" x14ac:dyDescent="0.2">
      <c r="D1192">
        <v>1191</v>
      </c>
      <c r="E1192">
        <f t="shared" si="68"/>
        <v>2.5602499999999999</v>
      </c>
      <c r="F1192">
        <f t="shared" si="69"/>
        <v>16</v>
      </c>
    </row>
    <row r="1193" spans="4:6" x14ac:dyDescent="0.2">
      <c r="D1193">
        <v>1192</v>
      </c>
      <c r="E1193">
        <f t="shared" si="68"/>
        <v>2.5602499999999999</v>
      </c>
      <c r="F1193">
        <f t="shared" si="69"/>
        <v>16</v>
      </c>
    </row>
    <row r="1194" spans="4:6" x14ac:dyDescent="0.2">
      <c r="D1194">
        <v>1193</v>
      </c>
      <c r="E1194">
        <f t="shared" si="68"/>
        <v>2.5602499999999999</v>
      </c>
      <c r="F1194">
        <f t="shared" si="69"/>
        <v>16</v>
      </c>
    </row>
    <row r="1195" spans="4:6" x14ac:dyDescent="0.2">
      <c r="D1195">
        <v>1194</v>
      </c>
      <c r="E1195">
        <f t="shared" si="68"/>
        <v>2.5602499999999999</v>
      </c>
      <c r="F1195">
        <f t="shared" si="69"/>
        <v>16</v>
      </c>
    </row>
    <row r="1196" spans="4:6" x14ac:dyDescent="0.2">
      <c r="D1196">
        <v>1195</v>
      </c>
      <c r="E1196">
        <f t="shared" si="68"/>
        <v>2.5602499999999999</v>
      </c>
      <c r="F1196">
        <f t="shared" si="69"/>
        <v>16</v>
      </c>
    </row>
    <row r="1197" spans="4:6" x14ac:dyDescent="0.2">
      <c r="D1197">
        <v>1196</v>
      </c>
      <c r="E1197">
        <f t="shared" si="68"/>
        <v>2.5602499999999999</v>
      </c>
      <c r="F1197">
        <f t="shared" si="69"/>
        <v>16</v>
      </c>
    </row>
    <row r="1198" spans="4:6" x14ac:dyDescent="0.2">
      <c r="D1198">
        <v>1197</v>
      </c>
      <c r="E1198">
        <f t="shared" si="68"/>
        <v>2.5602499999999999</v>
      </c>
      <c r="F1198">
        <f t="shared" si="69"/>
        <v>16</v>
      </c>
    </row>
    <row r="1199" spans="4:6" x14ac:dyDescent="0.2">
      <c r="D1199">
        <v>1198</v>
      </c>
      <c r="E1199">
        <f t="shared" si="68"/>
        <v>2.5602499999999999</v>
      </c>
      <c r="F1199">
        <f t="shared" si="69"/>
        <v>16</v>
      </c>
    </row>
    <row r="1200" spans="4:6" x14ac:dyDescent="0.2">
      <c r="D1200">
        <v>1199</v>
      </c>
      <c r="E1200">
        <f t="shared" si="68"/>
        <v>2.5602499999999999</v>
      </c>
      <c r="F1200">
        <f t="shared" si="69"/>
        <v>16</v>
      </c>
    </row>
    <row r="1201" spans="4:6" x14ac:dyDescent="0.2">
      <c r="D1201">
        <v>1200</v>
      </c>
      <c r="E1201">
        <f t="shared" si="68"/>
        <v>2.5602499999999999</v>
      </c>
      <c r="F1201">
        <f t="shared" si="69"/>
        <v>16</v>
      </c>
    </row>
    <row r="1202" spans="4:6" x14ac:dyDescent="0.2">
      <c r="D1202">
        <v>1201</v>
      </c>
      <c r="E1202">
        <f t="shared" si="68"/>
        <v>2.367</v>
      </c>
      <c r="F1202">
        <f t="shared" si="69"/>
        <v>16</v>
      </c>
    </row>
    <row r="1203" spans="4:6" x14ac:dyDescent="0.2">
      <c r="D1203">
        <v>1202</v>
      </c>
      <c r="E1203">
        <f t="shared" si="68"/>
        <v>2.367</v>
      </c>
      <c r="F1203">
        <f t="shared" si="69"/>
        <v>16</v>
      </c>
    </row>
    <row r="1204" spans="4:6" x14ac:dyDescent="0.2">
      <c r="D1204">
        <v>1203</v>
      </c>
      <c r="E1204">
        <f t="shared" si="68"/>
        <v>2.367</v>
      </c>
      <c r="F1204">
        <f t="shared" si="69"/>
        <v>16</v>
      </c>
    </row>
    <row r="1205" spans="4:6" x14ac:dyDescent="0.2">
      <c r="D1205">
        <v>1204</v>
      </c>
      <c r="E1205">
        <f t="shared" si="68"/>
        <v>2.367</v>
      </c>
      <c r="F1205">
        <f t="shared" si="69"/>
        <v>16</v>
      </c>
    </row>
    <row r="1206" spans="4:6" x14ac:dyDescent="0.2">
      <c r="D1206">
        <v>1205</v>
      </c>
      <c r="E1206">
        <f t="shared" si="68"/>
        <v>2.367</v>
      </c>
      <c r="F1206">
        <f t="shared" si="69"/>
        <v>16</v>
      </c>
    </row>
    <row r="1207" spans="4:6" x14ac:dyDescent="0.2">
      <c r="D1207">
        <v>1206</v>
      </c>
      <c r="E1207">
        <f t="shared" si="68"/>
        <v>2.367</v>
      </c>
      <c r="F1207">
        <f t="shared" si="69"/>
        <v>16</v>
      </c>
    </row>
    <row r="1208" spans="4:6" x14ac:dyDescent="0.2">
      <c r="D1208">
        <v>1207</v>
      </c>
      <c r="E1208">
        <f t="shared" si="68"/>
        <v>2.367</v>
      </c>
      <c r="F1208">
        <f t="shared" si="69"/>
        <v>16</v>
      </c>
    </row>
    <row r="1209" spans="4:6" x14ac:dyDescent="0.2">
      <c r="D1209">
        <v>1208</v>
      </c>
      <c r="E1209">
        <f t="shared" si="68"/>
        <v>2.367</v>
      </c>
      <c r="F1209">
        <f t="shared" si="69"/>
        <v>16</v>
      </c>
    </row>
    <row r="1210" spans="4:6" x14ac:dyDescent="0.2">
      <c r="D1210">
        <v>1209</v>
      </c>
      <c r="E1210">
        <f t="shared" si="68"/>
        <v>2.367</v>
      </c>
      <c r="F1210">
        <f t="shared" si="69"/>
        <v>16</v>
      </c>
    </row>
    <row r="1211" spans="4:6" x14ac:dyDescent="0.2">
      <c r="D1211">
        <v>1210</v>
      </c>
      <c r="E1211">
        <f t="shared" si="68"/>
        <v>2.367</v>
      </c>
      <c r="F1211">
        <f t="shared" si="69"/>
        <v>16</v>
      </c>
    </row>
    <row r="1212" spans="4:6" x14ac:dyDescent="0.2">
      <c r="D1212">
        <v>1211</v>
      </c>
      <c r="E1212">
        <f t="shared" si="68"/>
        <v>2.367</v>
      </c>
      <c r="F1212">
        <f t="shared" si="69"/>
        <v>16</v>
      </c>
    </row>
    <row r="1213" spans="4:6" x14ac:dyDescent="0.2">
      <c r="D1213">
        <v>1212</v>
      </c>
      <c r="E1213">
        <f t="shared" si="68"/>
        <v>2.367</v>
      </c>
      <c r="F1213">
        <f t="shared" si="69"/>
        <v>16</v>
      </c>
    </row>
    <row r="1214" spans="4:6" x14ac:dyDescent="0.2">
      <c r="D1214">
        <v>1213</v>
      </c>
      <c r="E1214">
        <f t="shared" si="68"/>
        <v>2.367</v>
      </c>
      <c r="F1214">
        <f t="shared" si="69"/>
        <v>16</v>
      </c>
    </row>
    <row r="1215" spans="4:6" x14ac:dyDescent="0.2">
      <c r="D1215">
        <v>1214</v>
      </c>
      <c r="E1215">
        <f t="shared" si="68"/>
        <v>2.367</v>
      </c>
      <c r="F1215">
        <f t="shared" si="69"/>
        <v>16</v>
      </c>
    </row>
    <row r="1216" spans="4:6" x14ac:dyDescent="0.2">
      <c r="D1216">
        <v>1215</v>
      </c>
      <c r="E1216">
        <f t="shared" si="68"/>
        <v>2.367</v>
      </c>
      <c r="F1216">
        <f t="shared" si="69"/>
        <v>16</v>
      </c>
    </row>
    <row r="1217" spans="4:6" x14ac:dyDescent="0.2">
      <c r="D1217">
        <v>1216</v>
      </c>
      <c r="E1217">
        <f t="shared" si="68"/>
        <v>2.367</v>
      </c>
      <c r="F1217">
        <f t="shared" si="69"/>
        <v>16</v>
      </c>
    </row>
    <row r="1218" spans="4:6" x14ac:dyDescent="0.2">
      <c r="D1218">
        <v>1217</v>
      </c>
      <c r="E1218">
        <f t="shared" si="68"/>
        <v>2.367</v>
      </c>
      <c r="F1218">
        <f t="shared" si="69"/>
        <v>16</v>
      </c>
    </row>
    <row r="1219" spans="4:6" x14ac:dyDescent="0.2">
      <c r="D1219">
        <v>1218</v>
      </c>
      <c r="E1219">
        <f t="shared" ref="E1219:E1282" si="70">VLOOKUP(D1219,$A$2:$B$136,2)</f>
        <v>2.367</v>
      </c>
      <c r="F1219">
        <f t="shared" ref="F1219:F1282" si="71">INT(((ROW(F1218)-1)/77)+1)</f>
        <v>16</v>
      </c>
    </row>
    <row r="1220" spans="4:6" x14ac:dyDescent="0.2">
      <c r="D1220">
        <v>1219</v>
      </c>
      <c r="E1220">
        <f t="shared" si="70"/>
        <v>2.367</v>
      </c>
      <c r="F1220">
        <f t="shared" si="71"/>
        <v>16</v>
      </c>
    </row>
    <row r="1221" spans="4:6" x14ac:dyDescent="0.2">
      <c r="D1221">
        <v>1220</v>
      </c>
      <c r="E1221">
        <f t="shared" si="70"/>
        <v>2.367</v>
      </c>
      <c r="F1221">
        <f t="shared" si="71"/>
        <v>16</v>
      </c>
    </row>
    <row r="1222" spans="4:6" x14ac:dyDescent="0.2">
      <c r="D1222">
        <v>1221</v>
      </c>
      <c r="E1222">
        <f t="shared" si="70"/>
        <v>2.367</v>
      </c>
      <c r="F1222">
        <f t="shared" si="71"/>
        <v>16</v>
      </c>
    </row>
    <row r="1223" spans="4:6" x14ac:dyDescent="0.2">
      <c r="D1223">
        <v>1222</v>
      </c>
      <c r="E1223">
        <f t="shared" si="70"/>
        <v>2.367</v>
      </c>
      <c r="F1223">
        <f t="shared" si="71"/>
        <v>16</v>
      </c>
    </row>
    <row r="1224" spans="4:6" x14ac:dyDescent="0.2">
      <c r="D1224">
        <v>1223</v>
      </c>
      <c r="E1224">
        <f t="shared" si="70"/>
        <v>2.367</v>
      </c>
      <c r="F1224">
        <f t="shared" si="71"/>
        <v>16</v>
      </c>
    </row>
    <row r="1225" spans="4:6" x14ac:dyDescent="0.2">
      <c r="D1225">
        <v>1224</v>
      </c>
      <c r="E1225">
        <f t="shared" si="70"/>
        <v>2.367</v>
      </c>
      <c r="F1225">
        <f t="shared" si="71"/>
        <v>16</v>
      </c>
    </row>
    <row r="1226" spans="4:6" x14ac:dyDescent="0.2">
      <c r="D1226">
        <v>1225</v>
      </c>
      <c r="E1226">
        <f t="shared" si="70"/>
        <v>2.6037499999999998</v>
      </c>
      <c r="F1226">
        <f t="shared" si="71"/>
        <v>16</v>
      </c>
    </row>
    <row r="1227" spans="4:6" x14ac:dyDescent="0.2">
      <c r="D1227">
        <v>1226</v>
      </c>
      <c r="E1227">
        <f t="shared" si="70"/>
        <v>2.6037499999999998</v>
      </c>
      <c r="F1227">
        <f t="shared" si="71"/>
        <v>16</v>
      </c>
    </row>
    <row r="1228" spans="4:6" x14ac:dyDescent="0.2">
      <c r="D1228">
        <v>1227</v>
      </c>
      <c r="E1228">
        <f t="shared" si="70"/>
        <v>2.6037499999999998</v>
      </c>
      <c r="F1228">
        <f t="shared" si="71"/>
        <v>16</v>
      </c>
    </row>
    <row r="1229" spans="4:6" x14ac:dyDescent="0.2">
      <c r="D1229">
        <v>1228</v>
      </c>
      <c r="E1229">
        <f t="shared" si="70"/>
        <v>2.6037499999999998</v>
      </c>
      <c r="F1229">
        <f t="shared" si="71"/>
        <v>16</v>
      </c>
    </row>
    <row r="1230" spans="4:6" x14ac:dyDescent="0.2">
      <c r="D1230">
        <v>1229</v>
      </c>
      <c r="E1230">
        <f t="shared" si="70"/>
        <v>2.6037499999999998</v>
      </c>
      <c r="F1230">
        <f t="shared" si="71"/>
        <v>16</v>
      </c>
    </row>
    <row r="1231" spans="4:6" x14ac:dyDescent="0.2">
      <c r="D1231">
        <v>1230</v>
      </c>
      <c r="E1231">
        <f t="shared" si="70"/>
        <v>2.6037499999999998</v>
      </c>
      <c r="F1231">
        <f t="shared" si="71"/>
        <v>16</v>
      </c>
    </row>
    <row r="1232" spans="4:6" x14ac:dyDescent="0.2">
      <c r="D1232">
        <v>1231</v>
      </c>
      <c r="E1232">
        <f t="shared" si="70"/>
        <v>2.6037499999999998</v>
      </c>
      <c r="F1232">
        <f t="shared" si="71"/>
        <v>16</v>
      </c>
    </row>
    <row r="1233" spans="4:6" x14ac:dyDescent="0.2">
      <c r="D1233">
        <v>1232</v>
      </c>
      <c r="E1233">
        <f t="shared" si="70"/>
        <v>2.6037499999999998</v>
      </c>
      <c r="F1233">
        <f t="shared" si="71"/>
        <v>16</v>
      </c>
    </row>
    <row r="1234" spans="4:6" x14ac:dyDescent="0.2">
      <c r="D1234">
        <v>1233</v>
      </c>
      <c r="E1234">
        <f t="shared" si="70"/>
        <v>2.6037499999999998</v>
      </c>
      <c r="F1234">
        <f t="shared" si="71"/>
        <v>17</v>
      </c>
    </row>
    <row r="1235" spans="4:6" x14ac:dyDescent="0.2">
      <c r="D1235">
        <v>1234</v>
      </c>
      <c r="E1235">
        <f t="shared" si="70"/>
        <v>2.6037499999999998</v>
      </c>
      <c r="F1235">
        <f t="shared" si="71"/>
        <v>17</v>
      </c>
    </row>
    <row r="1236" spans="4:6" x14ac:dyDescent="0.2">
      <c r="D1236">
        <v>1235</v>
      </c>
      <c r="E1236">
        <f t="shared" si="70"/>
        <v>2.6037499999999998</v>
      </c>
      <c r="F1236">
        <f t="shared" si="71"/>
        <v>17</v>
      </c>
    </row>
    <row r="1237" spans="4:6" x14ac:dyDescent="0.2">
      <c r="D1237">
        <v>1236</v>
      </c>
      <c r="E1237">
        <f t="shared" si="70"/>
        <v>2.6037499999999998</v>
      </c>
      <c r="F1237">
        <f t="shared" si="71"/>
        <v>17</v>
      </c>
    </row>
    <row r="1238" spans="4:6" x14ac:dyDescent="0.2">
      <c r="D1238">
        <v>1237</v>
      </c>
      <c r="E1238">
        <f t="shared" si="70"/>
        <v>2.6037499999999998</v>
      </c>
      <c r="F1238">
        <f t="shared" si="71"/>
        <v>17</v>
      </c>
    </row>
    <row r="1239" spans="4:6" x14ac:dyDescent="0.2">
      <c r="D1239">
        <v>1238</v>
      </c>
      <c r="E1239">
        <f t="shared" si="70"/>
        <v>2.6037499999999998</v>
      </c>
      <c r="F1239">
        <f t="shared" si="71"/>
        <v>17</v>
      </c>
    </row>
    <row r="1240" spans="4:6" x14ac:dyDescent="0.2">
      <c r="D1240">
        <v>1239</v>
      </c>
      <c r="E1240">
        <f t="shared" si="70"/>
        <v>2.6037499999999998</v>
      </c>
      <c r="F1240">
        <f t="shared" si="71"/>
        <v>17</v>
      </c>
    </row>
    <row r="1241" spans="4:6" x14ac:dyDescent="0.2">
      <c r="D1241">
        <v>1240</v>
      </c>
      <c r="E1241">
        <f t="shared" si="70"/>
        <v>2.6037499999999998</v>
      </c>
      <c r="F1241">
        <f t="shared" si="71"/>
        <v>17</v>
      </c>
    </row>
    <row r="1242" spans="4:6" x14ac:dyDescent="0.2">
      <c r="D1242">
        <v>1241</v>
      </c>
      <c r="E1242">
        <f t="shared" si="70"/>
        <v>2.6037499999999998</v>
      </c>
      <c r="F1242">
        <f t="shared" si="71"/>
        <v>17</v>
      </c>
    </row>
    <row r="1243" spans="4:6" x14ac:dyDescent="0.2">
      <c r="D1243">
        <v>1242</v>
      </c>
      <c r="E1243">
        <f t="shared" si="70"/>
        <v>2.6037499999999998</v>
      </c>
      <c r="F1243">
        <f t="shared" si="71"/>
        <v>17</v>
      </c>
    </row>
    <row r="1244" spans="4:6" x14ac:dyDescent="0.2">
      <c r="D1244">
        <v>1243</v>
      </c>
      <c r="E1244">
        <f t="shared" si="70"/>
        <v>2.6037499999999998</v>
      </c>
      <c r="F1244">
        <f t="shared" si="71"/>
        <v>17</v>
      </c>
    </row>
    <row r="1245" spans="4:6" x14ac:dyDescent="0.2">
      <c r="D1245">
        <v>1244</v>
      </c>
      <c r="E1245">
        <f t="shared" si="70"/>
        <v>2.6037499999999998</v>
      </c>
      <c r="F1245">
        <f t="shared" si="71"/>
        <v>17</v>
      </c>
    </row>
    <row r="1246" spans="4:6" x14ac:dyDescent="0.2">
      <c r="D1246">
        <v>1245</v>
      </c>
      <c r="E1246">
        <f t="shared" si="70"/>
        <v>2.6037499999999998</v>
      </c>
      <c r="F1246">
        <f t="shared" si="71"/>
        <v>17</v>
      </c>
    </row>
    <row r="1247" spans="4:6" x14ac:dyDescent="0.2">
      <c r="D1247">
        <v>1246</v>
      </c>
      <c r="E1247">
        <f t="shared" si="70"/>
        <v>2.6037499999999998</v>
      </c>
      <c r="F1247">
        <f t="shared" si="71"/>
        <v>17</v>
      </c>
    </row>
    <row r="1248" spans="4:6" x14ac:dyDescent="0.2">
      <c r="D1248">
        <v>1247</v>
      </c>
      <c r="E1248">
        <f t="shared" si="70"/>
        <v>2.6037499999999998</v>
      </c>
      <c r="F1248">
        <f t="shared" si="71"/>
        <v>17</v>
      </c>
    </row>
    <row r="1249" spans="4:6" x14ac:dyDescent="0.2">
      <c r="D1249">
        <v>1248</v>
      </c>
      <c r="E1249">
        <f t="shared" si="70"/>
        <v>2.6037499999999998</v>
      </c>
      <c r="F1249">
        <f t="shared" si="71"/>
        <v>17</v>
      </c>
    </row>
    <row r="1250" spans="4:6" x14ac:dyDescent="0.2">
      <c r="D1250">
        <v>1249</v>
      </c>
      <c r="E1250">
        <f t="shared" si="70"/>
        <v>3.0837500000000002</v>
      </c>
      <c r="F1250">
        <f t="shared" si="71"/>
        <v>17</v>
      </c>
    </row>
    <row r="1251" spans="4:6" x14ac:dyDescent="0.2">
      <c r="D1251">
        <v>1250</v>
      </c>
      <c r="E1251">
        <f t="shared" si="70"/>
        <v>3.0837500000000002</v>
      </c>
      <c r="F1251">
        <f t="shared" si="71"/>
        <v>17</v>
      </c>
    </row>
    <row r="1252" spans="4:6" x14ac:dyDescent="0.2">
      <c r="D1252">
        <v>1251</v>
      </c>
      <c r="E1252">
        <f t="shared" si="70"/>
        <v>3.0837500000000002</v>
      </c>
      <c r="F1252">
        <f t="shared" si="71"/>
        <v>17</v>
      </c>
    </row>
    <row r="1253" spans="4:6" x14ac:dyDescent="0.2">
      <c r="D1253">
        <v>1252</v>
      </c>
      <c r="E1253">
        <f t="shared" si="70"/>
        <v>3.0837500000000002</v>
      </c>
      <c r="F1253">
        <f t="shared" si="71"/>
        <v>17</v>
      </c>
    </row>
    <row r="1254" spans="4:6" x14ac:dyDescent="0.2">
      <c r="D1254">
        <v>1253</v>
      </c>
      <c r="E1254">
        <f t="shared" si="70"/>
        <v>3.0837500000000002</v>
      </c>
      <c r="F1254">
        <f t="shared" si="71"/>
        <v>17</v>
      </c>
    </row>
    <row r="1255" spans="4:6" x14ac:dyDescent="0.2">
      <c r="D1255">
        <v>1254</v>
      </c>
      <c r="E1255">
        <f t="shared" si="70"/>
        <v>3.0837500000000002</v>
      </c>
      <c r="F1255">
        <f t="shared" si="71"/>
        <v>17</v>
      </c>
    </row>
    <row r="1256" spans="4:6" x14ac:dyDescent="0.2">
      <c r="D1256">
        <v>1255</v>
      </c>
      <c r="E1256">
        <f t="shared" si="70"/>
        <v>3.0837500000000002</v>
      </c>
      <c r="F1256">
        <f t="shared" si="71"/>
        <v>17</v>
      </c>
    </row>
    <row r="1257" spans="4:6" x14ac:dyDescent="0.2">
      <c r="D1257">
        <v>1256</v>
      </c>
      <c r="E1257">
        <f t="shared" si="70"/>
        <v>3.0837500000000002</v>
      </c>
      <c r="F1257">
        <f t="shared" si="71"/>
        <v>17</v>
      </c>
    </row>
    <row r="1258" spans="4:6" x14ac:dyDescent="0.2">
      <c r="D1258">
        <v>1257</v>
      </c>
      <c r="E1258">
        <f t="shared" si="70"/>
        <v>3.0837500000000002</v>
      </c>
      <c r="F1258">
        <f t="shared" si="71"/>
        <v>17</v>
      </c>
    </row>
    <row r="1259" spans="4:6" x14ac:dyDescent="0.2">
      <c r="D1259">
        <v>1258</v>
      </c>
      <c r="E1259">
        <f t="shared" si="70"/>
        <v>3.0837500000000002</v>
      </c>
      <c r="F1259">
        <f t="shared" si="71"/>
        <v>17</v>
      </c>
    </row>
    <row r="1260" spans="4:6" x14ac:dyDescent="0.2">
      <c r="D1260">
        <v>1259</v>
      </c>
      <c r="E1260">
        <f t="shared" si="70"/>
        <v>3.0837500000000002</v>
      </c>
      <c r="F1260">
        <f t="shared" si="71"/>
        <v>17</v>
      </c>
    </row>
    <row r="1261" spans="4:6" x14ac:dyDescent="0.2">
      <c r="D1261">
        <v>1260</v>
      </c>
      <c r="E1261">
        <f t="shared" si="70"/>
        <v>3.0837500000000002</v>
      </c>
      <c r="F1261">
        <f t="shared" si="71"/>
        <v>17</v>
      </c>
    </row>
    <row r="1262" spans="4:6" x14ac:dyDescent="0.2">
      <c r="D1262">
        <v>1261</v>
      </c>
      <c r="E1262">
        <f t="shared" si="70"/>
        <v>3.0837500000000002</v>
      </c>
      <c r="F1262">
        <f t="shared" si="71"/>
        <v>17</v>
      </c>
    </row>
    <row r="1263" spans="4:6" x14ac:dyDescent="0.2">
      <c r="D1263">
        <v>1262</v>
      </c>
      <c r="E1263">
        <f t="shared" si="70"/>
        <v>3.0837500000000002</v>
      </c>
      <c r="F1263">
        <f t="shared" si="71"/>
        <v>17</v>
      </c>
    </row>
    <row r="1264" spans="4:6" x14ac:dyDescent="0.2">
      <c r="D1264">
        <v>1263</v>
      </c>
      <c r="E1264">
        <f t="shared" si="70"/>
        <v>3.0837500000000002</v>
      </c>
      <c r="F1264">
        <f t="shared" si="71"/>
        <v>17</v>
      </c>
    </row>
    <row r="1265" spans="4:6" x14ac:dyDescent="0.2">
      <c r="D1265">
        <v>1264</v>
      </c>
      <c r="E1265">
        <f t="shared" si="70"/>
        <v>3.0837500000000002</v>
      </c>
      <c r="F1265">
        <f t="shared" si="71"/>
        <v>17</v>
      </c>
    </row>
    <row r="1266" spans="4:6" x14ac:dyDescent="0.2">
      <c r="D1266">
        <v>1265</v>
      </c>
      <c r="E1266">
        <f t="shared" si="70"/>
        <v>3.0837500000000002</v>
      </c>
      <c r="F1266">
        <f t="shared" si="71"/>
        <v>17</v>
      </c>
    </row>
    <row r="1267" spans="4:6" x14ac:dyDescent="0.2">
      <c r="D1267">
        <v>1266</v>
      </c>
      <c r="E1267">
        <f t="shared" si="70"/>
        <v>3.0837500000000002</v>
      </c>
      <c r="F1267">
        <f t="shared" si="71"/>
        <v>17</v>
      </c>
    </row>
    <row r="1268" spans="4:6" x14ac:dyDescent="0.2">
      <c r="D1268">
        <v>1267</v>
      </c>
      <c r="E1268">
        <f t="shared" si="70"/>
        <v>3.0837500000000002</v>
      </c>
      <c r="F1268">
        <f t="shared" si="71"/>
        <v>17</v>
      </c>
    </row>
    <row r="1269" spans="4:6" x14ac:dyDescent="0.2">
      <c r="D1269">
        <v>1268</v>
      </c>
      <c r="E1269">
        <f t="shared" si="70"/>
        <v>3.0837500000000002</v>
      </c>
      <c r="F1269">
        <f t="shared" si="71"/>
        <v>17</v>
      </c>
    </row>
    <row r="1270" spans="4:6" x14ac:dyDescent="0.2">
      <c r="D1270">
        <v>1269</v>
      </c>
      <c r="E1270">
        <f t="shared" si="70"/>
        <v>3.0837500000000002</v>
      </c>
      <c r="F1270">
        <f t="shared" si="71"/>
        <v>17</v>
      </c>
    </row>
    <row r="1271" spans="4:6" x14ac:dyDescent="0.2">
      <c r="D1271">
        <v>1270</v>
      </c>
      <c r="E1271">
        <f t="shared" si="70"/>
        <v>3.0837500000000002</v>
      </c>
      <c r="F1271">
        <f t="shared" si="71"/>
        <v>17</v>
      </c>
    </row>
    <row r="1272" spans="4:6" x14ac:dyDescent="0.2">
      <c r="D1272">
        <v>1271</v>
      </c>
      <c r="E1272">
        <f t="shared" si="70"/>
        <v>3.0837500000000002</v>
      </c>
      <c r="F1272">
        <f t="shared" si="71"/>
        <v>17</v>
      </c>
    </row>
    <row r="1273" spans="4:6" x14ac:dyDescent="0.2">
      <c r="D1273">
        <v>1272</v>
      </c>
      <c r="E1273">
        <f t="shared" si="70"/>
        <v>3.0837500000000002</v>
      </c>
      <c r="F1273">
        <f t="shared" si="71"/>
        <v>17</v>
      </c>
    </row>
    <row r="1274" spans="4:6" x14ac:dyDescent="0.2">
      <c r="D1274">
        <v>1273</v>
      </c>
      <c r="E1274">
        <f t="shared" si="70"/>
        <v>3.0827499999999999</v>
      </c>
      <c r="F1274">
        <f t="shared" si="71"/>
        <v>17</v>
      </c>
    </row>
    <row r="1275" spans="4:6" x14ac:dyDescent="0.2">
      <c r="D1275">
        <v>1274</v>
      </c>
      <c r="E1275">
        <f t="shared" si="70"/>
        <v>3.0827499999999999</v>
      </c>
      <c r="F1275">
        <f t="shared" si="71"/>
        <v>17</v>
      </c>
    </row>
    <row r="1276" spans="4:6" x14ac:dyDescent="0.2">
      <c r="D1276">
        <v>1275</v>
      </c>
      <c r="E1276">
        <f t="shared" si="70"/>
        <v>3.0827499999999999</v>
      </c>
      <c r="F1276">
        <f t="shared" si="71"/>
        <v>17</v>
      </c>
    </row>
    <row r="1277" spans="4:6" x14ac:dyDescent="0.2">
      <c r="D1277">
        <v>1276</v>
      </c>
      <c r="E1277">
        <f t="shared" si="70"/>
        <v>3.0827499999999999</v>
      </c>
      <c r="F1277">
        <f t="shared" si="71"/>
        <v>17</v>
      </c>
    </row>
    <row r="1278" spans="4:6" x14ac:dyDescent="0.2">
      <c r="D1278">
        <v>1277</v>
      </c>
      <c r="E1278">
        <f t="shared" si="70"/>
        <v>3.0827499999999999</v>
      </c>
      <c r="F1278">
        <f t="shared" si="71"/>
        <v>17</v>
      </c>
    </row>
    <row r="1279" spans="4:6" x14ac:dyDescent="0.2">
      <c r="D1279">
        <v>1278</v>
      </c>
      <c r="E1279">
        <f t="shared" si="70"/>
        <v>3.0827499999999999</v>
      </c>
      <c r="F1279">
        <f t="shared" si="71"/>
        <v>17</v>
      </c>
    </row>
    <row r="1280" spans="4:6" x14ac:dyDescent="0.2">
      <c r="D1280">
        <v>1279</v>
      </c>
      <c r="E1280">
        <f t="shared" si="70"/>
        <v>3.0827499999999999</v>
      </c>
      <c r="F1280">
        <f t="shared" si="71"/>
        <v>17</v>
      </c>
    </row>
    <row r="1281" spans="4:6" x14ac:dyDescent="0.2">
      <c r="D1281">
        <v>1280</v>
      </c>
      <c r="E1281">
        <f t="shared" si="70"/>
        <v>3.0827499999999999</v>
      </c>
      <c r="F1281">
        <f t="shared" si="71"/>
        <v>17</v>
      </c>
    </row>
    <row r="1282" spans="4:6" x14ac:dyDescent="0.2">
      <c r="D1282">
        <v>1281</v>
      </c>
      <c r="E1282">
        <f t="shared" si="70"/>
        <v>3.0827499999999999</v>
      </c>
      <c r="F1282">
        <f t="shared" si="71"/>
        <v>17</v>
      </c>
    </row>
    <row r="1283" spans="4:6" x14ac:dyDescent="0.2">
      <c r="D1283">
        <v>1282</v>
      </c>
      <c r="E1283">
        <f t="shared" ref="E1283:E1346" si="72">VLOOKUP(D1283,$A$2:$B$136,2)</f>
        <v>3.0827499999999999</v>
      </c>
      <c r="F1283">
        <f t="shared" ref="F1283:F1346" si="73">INT(((ROW(F1282)-1)/77)+1)</f>
        <v>17</v>
      </c>
    </row>
    <row r="1284" spans="4:6" x14ac:dyDescent="0.2">
      <c r="D1284">
        <v>1283</v>
      </c>
      <c r="E1284">
        <f t="shared" si="72"/>
        <v>3.0827499999999999</v>
      </c>
      <c r="F1284">
        <f t="shared" si="73"/>
        <v>17</v>
      </c>
    </row>
    <row r="1285" spans="4:6" x14ac:dyDescent="0.2">
      <c r="D1285">
        <v>1284</v>
      </c>
      <c r="E1285">
        <f t="shared" si="72"/>
        <v>3.0827499999999999</v>
      </c>
      <c r="F1285">
        <f t="shared" si="73"/>
        <v>17</v>
      </c>
    </row>
    <row r="1286" spans="4:6" x14ac:dyDescent="0.2">
      <c r="D1286">
        <v>1285</v>
      </c>
      <c r="E1286">
        <f t="shared" si="72"/>
        <v>3.0827499999999999</v>
      </c>
      <c r="F1286">
        <f t="shared" si="73"/>
        <v>17</v>
      </c>
    </row>
    <row r="1287" spans="4:6" x14ac:dyDescent="0.2">
      <c r="D1287">
        <v>1286</v>
      </c>
      <c r="E1287">
        <f t="shared" si="72"/>
        <v>3.0827499999999999</v>
      </c>
      <c r="F1287">
        <f t="shared" si="73"/>
        <v>17</v>
      </c>
    </row>
    <row r="1288" spans="4:6" x14ac:dyDescent="0.2">
      <c r="D1288">
        <v>1287</v>
      </c>
      <c r="E1288">
        <f t="shared" si="72"/>
        <v>3.0827499999999999</v>
      </c>
      <c r="F1288">
        <f t="shared" si="73"/>
        <v>17</v>
      </c>
    </row>
    <row r="1289" spans="4:6" x14ac:dyDescent="0.2">
      <c r="D1289">
        <v>1288</v>
      </c>
      <c r="E1289">
        <f t="shared" si="72"/>
        <v>3.0827499999999999</v>
      </c>
      <c r="F1289">
        <f t="shared" si="73"/>
        <v>17</v>
      </c>
    </row>
    <row r="1290" spans="4:6" x14ac:dyDescent="0.2">
      <c r="D1290">
        <v>1289</v>
      </c>
      <c r="E1290">
        <f t="shared" si="72"/>
        <v>3.0827499999999999</v>
      </c>
      <c r="F1290">
        <f t="shared" si="73"/>
        <v>17</v>
      </c>
    </row>
    <row r="1291" spans="4:6" x14ac:dyDescent="0.2">
      <c r="D1291">
        <v>1290</v>
      </c>
      <c r="E1291">
        <f t="shared" si="72"/>
        <v>3.0827499999999999</v>
      </c>
      <c r="F1291">
        <f t="shared" si="73"/>
        <v>17</v>
      </c>
    </row>
    <row r="1292" spans="4:6" x14ac:dyDescent="0.2">
      <c r="D1292">
        <v>1291</v>
      </c>
      <c r="E1292">
        <f t="shared" si="72"/>
        <v>3.0827499999999999</v>
      </c>
      <c r="F1292">
        <f t="shared" si="73"/>
        <v>17</v>
      </c>
    </row>
    <row r="1293" spans="4:6" x14ac:dyDescent="0.2">
      <c r="D1293">
        <v>1292</v>
      </c>
      <c r="E1293">
        <f t="shared" si="72"/>
        <v>3.0827499999999999</v>
      </c>
      <c r="F1293">
        <f t="shared" si="73"/>
        <v>17</v>
      </c>
    </row>
    <row r="1294" spans="4:6" x14ac:dyDescent="0.2">
      <c r="D1294">
        <v>1293</v>
      </c>
      <c r="E1294">
        <f t="shared" si="72"/>
        <v>3.0827499999999999</v>
      </c>
      <c r="F1294">
        <f t="shared" si="73"/>
        <v>17</v>
      </c>
    </row>
    <row r="1295" spans="4:6" x14ac:dyDescent="0.2">
      <c r="D1295">
        <v>1294</v>
      </c>
      <c r="E1295">
        <f t="shared" si="72"/>
        <v>3.0827499999999999</v>
      </c>
      <c r="F1295">
        <f t="shared" si="73"/>
        <v>17</v>
      </c>
    </row>
    <row r="1296" spans="4:6" x14ac:dyDescent="0.2">
      <c r="D1296">
        <v>1295</v>
      </c>
      <c r="E1296">
        <f t="shared" si="72"/>
        <v>3.0827499999999999</v>
      </c>
      <c r="F1296">
        <f t="shared" si="73"/>
        <v>17</v>
      </c>
    </row>
    <row r="1297" spans="4:6" x14ac:dyDescent="0.2">
      <c r="D1297">
        <v>1296</v>
      </c>
      <c r="E1297">
        <f t="shared" si="72"/>
        <v>3.0827499999999999</v>
      </c>
      <c r="F1297">
        <f t="shared" si="73"/>
        <v>17</v>
      </c>
    </row>
    <row r="1298" spans="4:6" x14ac:dyDescent="0.2">
      <c r="D1298">
        <v>1297</v>
      </c>
      <c r="E1298">
        <f t="shared" si="72"/>
        <v>2.9252500000000001</v>
      </c>
      <c r="F1298">
        <f t="shared" si="73"/>
        <v>17</v>
      </c>
    </row>
    <row r="1299" spans="4:6" x14ac:dyDescent="0.2">
      <c r="D1299">
        <v>1298</v>
      </c>
      <c r="E1299">
        <f t="shared" si="72"/>
        <v>2.9252500000000001</v>
      </c>
      <c r="F1299">
        <f t="shared" si="73"/>
        <v>17</v>
      </c>
    </row>
    <row r="1300" spans="4:6" x14ac:dyDescent="0.2">
      <c r="D1300">
        <v>1299</v>
      </c>
      <c r="E1300">
        <f t="shared" si="72"/>
        <v>2.9252500000000001</v>
      </c>
      <c r="F1300">
        <f t="shared" si="73"/>
        <v>17</v>
      </c>
    </row>
    <row r="1301" spans="4:6" x14ac:dyDescent="0.2">
      <c r="D1301">
        <v>1300</v>
      </c>
      <c r="E1301">
        <f t="shared" si="72"/>
        <v>2.9252500000000001</v>
      </c>
      <c r="F1301">
        <f t="shared" si="73"/>
        <v>17</v>
      </c>
    </row>
    <row r="1302" spans="4:6" x14ac:dyDescent="0.2">
      <c r="D1302">
        <v>1301</v>
      </c>
      <c r="E1302">
        <f t="shared" si="72"/>
        <v>2.9252500000000001</v>
      </c>
      <c r="F1302">
        <f t="shared" si="73"/>
        <v>17</v>
      </c>
    </row>
    <row r="1303" spans="4:6" x14ac:dyDescent="0.2">
      <c r="D1303">
        <v>1302</v>
      </c>
      <c r="E1303">
        <f t="shared" si="72"/>
        <v>2.9252500000000001</v>
      </c>
      <c r="F1303">
        <f t="shared" si="73"/>
        <v>17</v>
      </c>
    </row>
    <row r="1304" spans="4:6" x14ac:dyDescent="0.2">
      <c r="D1304">
        <v>1303</v>
      </c>
      <c r="E1304">
        <f t="shared" si="72"/>
        <v>2.9252500000000001</v>
      </c>
      <c r="F1304">
        <f t="shared" si="73"/>
        <v>17</v>
      </c>
    </row>
    <row r="1305" spans="4:6" x14ac:dyDescent="0.2">
      <c r="D1305">
        <v>1304</v>
      </c>
      <c r="E1305">
        <f t="shared" si="72"/>
        <v>2.9252500000000001</v>
      </c>
      <c r="F1305">
        <f t="shared" si="73"/>
        <v>17</v>
      </c>
    </row>
    <row r="1306" spans="4:6" x14ac:dyDescent="0.2">
      <c r="D1306">
        <v>1305</v>
      </c>
      <c r="E1306">
        <f t="shared" si="72"/>
        <v>2.9252500000000001</v>
      </c>
      <c r="F1306">
        <f t="shared" si="73"/>
        <v>17</v>
      </c>
    </row>
    <row r="1307" spans="4:6" x14ac:dyDescent="0.2">
      <c r="D1307">
        <v>1306</v>
      </c>
      <c r="E1307">
        <f t="shared" si="72"/>
        <v>2.9252500000000001</v>
      </c>
      <c r="F1307">
        <f t="shared" si="73"/>
        <v>17</v>
      </c>
    </row>
    <row r="1308" spans="4:6" x14ac:dyDescent="0.2">
      <c r="D1308">
        <v>1307</v>
      </c>
      <c r="E1308">
        <f t="shared" si="72"/>
        <v>2.9252500000000001</v>
      </c>
      <c r="F1308">
        <f t="shared" si="73"/>
        <v>17</v>
      </c>
    </row>
    <row r="1309" spans="4:6" x14ac:dyDescent="0.2">
      <c r="D1309">
        <v>1308</v>
      </c>
      <c r="E1309">
        <f t="shared" si="72"/>
        <v>2.9252500000000001</v>
      </c>
      <c r="F1309">
        <f t="shared" si="73"/>
        <v>17</v>
      </c>
    </row>
    <row r="1310" spans="4:6" x14ac:dyDescent="0.2">
      <c r="D1310">
        <v>1309</v>
      </c>
      <c r="E1310">
        <f t="shared" si="72"/>
        <v>2.9252500000000001</v>
      </c>
      <c r="F1310">
        <f t="shared" si="73"/>
        <v>17</v>
      </c>
    </row>
    <row r="1311" spans="4:6" x14ac:dyDescent="0.2">
      <c r="D1311">
        <v>1310</v>
      </c>
      <c r="E1311">
        <f t="shared" si="72"/>
        <v>2.9252500000000001</v>
      </c>
      <c r="F1311">
        <f t="shared" si="73"/>
        <v>18</v>
      </c>
    </row>
    <row r="1312" spans="4:6" x14ac:dyDescent="0.2">
      <c r="D1312">
        <v>1311</v>
      </c>
      <c r="E1312">
        <f t="shared" si="72"/>
        <v>2.9252500000000001</v>
      </c>
      <c r="F1312">
        <f t="shared" si="73"/>
        <v>18</v>
      </c>
    </row>
    <row r="1313" spans="4:6" x14ac:dyDescent="0.2">
      <c r="D1313">
        <v>1312</v>
      </c>
      <c r="E1313">
        <f t="shared" si="72"/>
        <v>2.9252500000000001</v>
      </c>
      <c r="F1313">
        <f t="shared" si="73"/>
        <v>18</v>
      </c>
    </row>
    <row r="1314" spans="4:6" x14ac:dyDescent="0.2">
      <c r="D1314">
        <v>1313</v>
      </c>
      <c r="E1314">
        <f t="shared" si="72"/>
        <v>2.9252500000000001</v>
      </c>
      <c r="F1314">
        <f t="shared" si="73"/>
        <v>18</v>
      </c>
    </row>
    <row r="1315" spans="4:6" x14ac:dyDescent="0.2">
      <c r="D1315">
        <v>1314</v>
      </c>
      <c r="E1315">
        <f t="shared" si="72"/>
        <v>2.9252500000000001</v>
      </c>
      <c r="F1315">
        <f t="shared" si="73"/>
        <v>18</v>
      </c>
    </row>
    <row r="1316" spans="4:6" x14ac:dyDescent="0.2">
      <c r="D1316">
        <v>1315</v>
      </c>
      <c r="E1316">
        <f t="shared" si="72"/>
        <v>2.9252500000000001</v>
      </c>
      <c r="F1316">
        <f t="shared" si="73"/>
        <v>18</v>
      </c>
    </row>
    <row r="1317" spans="4:6" x14ac:dyDescent="0.2">
      <c r="D1317">
        <v>1316</v>
      </c>
      <c r="E1317">
        <f t="shared" si="72"/>
        <v>2.9252500000000001</v>
      </c>
      <c r="F1317">
        <f t="shared" si="73"/>
        <v>18</v>
      </c>
    </row>
    <row r="1318" spans="4:6" x14ac:dyDescent="0.2">
      <c r="D1318">
        <v>1317</v>
      </c>
      <c r="E1318">
        <f t="shared" si="72"/>
        <v>2.9252500000000001</v>
      </c>
      <c r="F1318">
        <f t="shared" si="73"/>
        <v>18</v>
      </c>
    </row>
    <row r="1319" spans="4:6" x14ac:dyDescent="0.2">
      <c r="D1319">
        <v>1318</v>
      </c>
      <c r="E1319">
        <f t="shared" si="72"/>
        <v>2.9252500000000001</v>
      </c>
      <c r="F1319">
        <f t="shared" si="73"/>
        <v>18</v>
      </c>
    </row>
    <row r="1320" spans="4:6" x14ac:dyDescent="0.2">
      <c r="D1320">
        <v>1319</v>
      </c>
      <c r="E1320">
        <f t="shared" si="72"/>
        <v>2.9252500000000001</v>
      </c>
      <c r="F1320">
        <f t="shared" si="73"/>
        <v>18</v>
      </c>
    </row>
    <row r="1321" spans="4:6" x14ac:dyDescent="0.2">
      <c r="D1321">
        <v>1320</v>
      </c>
      <c r="E1321">
        <f t="shared" si="72"/>
        <v>2.9252500000000001</v>
      </c>
      <c r="F1321">
        <f t="shared" si="73"/>
        <v>18</v>
      </c>
    </row>
    <row r="1322" spans="4:6" x14ac:dyDescent="0.2">
      <c r="D1322">
        <v>1321</v>
      </c>
      <c r="E1322">
        <f t="shared" si="72"/>
        <v>2.7447499999999998</v>
      </c>
      <c r="F1322">
        <f t="shared" si="73"/>
        <v>18</v>
      </c>
    </row>
    <row r="1323" spans="4:6" x14ac:dyDescent="0.2">
      <c r="D1323">
        <v>1322</v>
      </c>
      <c r="E1323">
        <f t="shared" si="72"/>
        <v>2.7447499999999998</v>
      </c>
      <c r="F1323">
        <f t="shared" si="73"/>
        <v>18</v>
      </c>
    </row>
    <row r="1324" spans="4:6" x14ac:dyDescent="0.2">
      <c r="D1324">
        <v>1323</v>
      </c>
      <c r="E1324">
        <f t="shared" si="72"/>
        <v>2.7447499999999998</v>
      </c>
      <c r="F1324">
        <f t="shared" si="73"/>
        <v>18</v>
      </c>
    </row>
    <row r="1325" spans="4:6" x14ac:dyDescent="0.2">
      <c r="D1325">
        <v>1324</v>
      </c>
      <c r="E1325">
        <f t="shared" si="72"/>
        <v>2.7447499999999998</v>
      </c>
      <c r="F1325">
        <f t="shared" si="73"/>
        <v>18</v>
      </c>
    </row>
    <row r="1326" spans="4:6" x14ac:dyDescent="0.2">
      <c r="D1326">
        <v>1325</v>
      </c>
      <c r="E1326">
        <f t="shared" si="72"/>
        <v>2.7447499999999998</v>
      </c>
      <c r="F1326">
        <f t="shared" si="73"/>
        <v>18</v>
      </c>
    </row>
    <row r="1327" spans="4:6" x14ac:dyDescent="0.2">
      <c r="D1327">
        <v>1326</v>
      </c>
      <c r="E1327">
        <f t="shared" si="72"/>
        <v>2.7447499999999998</v>
      </c>
      <c r="F1327">
        <f t="shared" si="73"/>
        <v>18</v>
      </c>
    </row>
    <row r="1328" spans="4:6" x14ac:dyDescent="0.2">
      <c r="D1328">
        <v>1327</v>
      </c>
      <c r="E1328">
        <f t="shared" si="72"/>
        <v>2.7447499999999998</v>
      </c>
      <c r="F1328">
        <f t="shared" si="73"/>
        <v>18</v>
      </c>
    </row>
    <row r="1329" spans="4:6" x14ac:dyDescent="0.2">
      <c r="D1329">
        <v>1328</v>
      </c>
      <c r="E1329">
        <f t="shared" si="72"/>
        <v>2.7447499999999998</v>
      </c>
      <c r="F1329">
        <f t="shared" si="73"/>
        <v>18</v>
      </c>
    </row>
    <row r="1330" spans="4:6" x14ac:dyDescent="0.2">
      <c r="D1330">
        <v>1329</v>
      </c>
      <c r="E1330">
        <f t="shared" si="72"/>
        <v>2.7447499999999998</v>
      </c>
      <c r="F1330">
        <f t="shared" si="73"/>
        <v>18</v>
      </c>
    </row>
    <row r="1331" spans="4:6" x14ac:dyDescent="0.2">
      <c r="D1331">
        <v>1330</v>
      </c>
      <c r="E1331">
        <f t="shared" si="72"/>
        <v>2.7447499999999998</v>
      </c>
      <c r="F1331">
        <f t="shared" si="73"/>
        <v>18</v>
      </c>
    </row>
    <row r="1332" spans="4:6" x14ac:dyDescent="0.2">
      <c r="D1332">
        <v>1331</v>
      </c>
      <c r="E1332">
        <f t="shared" si="72"/>
        <v>2.7447499999999998</v>
      </c>
      <c r="F1332">
        <f t="shared" si="73"/>
        <v>18</v>
      </c>
    </row>
    <row r="1333" spans="4:6" x14ac:dyDescent="0.2">
      <c r="D1333">
        <v>1332</v>
      </c>
      <c r="E1333">
        <f t="shared" si="72"/>
        <v>2.7447499999999998</v>
      </c>
      <c r="F1333">
        <f t="shared" si="73"/>
        <v>18</v>
      </c>
    </row>
    <row r="1334" spans="4:6" x14ac:dyDescent="0.2">
      <c r="D1334">
        <v>1333</v>
      </c>
      <c r="E1334">
        <f t="shared" si="72"/>
        <v>2.7447499999999998</v>
      </c>
      <c r="F1334">
        <f t="shared" si="73"/>
        <v>18</v>
      </c>
    </row>
    <row r="1335" spans="4:6" x14ac:dyDescent="0.2">
      <c r="D1335">
        <v>1334</v>
      </c>
      <c r="E1335">
        <f t="shared" si="72"/>
        <v>2.7447499999999998</v>
      </c>
      <c r="F1335">
        <f t="shared" si="73"/>
        <v>18</v>
      </c>
    </row>
    <row r="1336" spans="4:6" x14ac:dyDescent="0.2">
      <c r="D1336">
        <v>1335</v>
      </c>
      <c r="E1336">
        <f t="shared" si="72"/>
        <v>2.7447499999999998</v>
      </c>
      <c r="F1336">
        <f t="shared" si="73"/>
        <v>18</v>
      </c>
    </row>
    <row r="1337" spans="4:6" x14ac:dyDescent="0.2">
      <c r="D1337">
        <v>1336</v>
      </c>
      <c r="E1337">
        <f t="shared" si="72"/>
        <v>2.7447499999999998</v>
      </c>
      <c r="F1337">
        <f t="shared" si="73"/>
        <v>18</v>
      </c>
    </row>
    <row r="1338" spans="4:6" x14ac:dyDescent="0.2">
      <c r="D1338">
        <v>1337</v>
      </c>
      <c r="E1338">
        <f t="shared" si="72"/>
        <v>2.7447499999999998</v>
      </c>
      <c r="F1338">
        <f t="shared" si="73"/>
        <v>18</v>
      </c>
    </row>
    <row r="1339" spans="4:6" x14ac:dyDescent="0.2">
      <c r="D1339">
        <v>1338</v>
      </c>
      <c r="E1339">
        <f t="shared" si="72"/>
        <v>2.7447499999999998</v>
      </c>
      <c r="F1339">
        <f t="shared" si="73"/>
        <v>18</v>
      </c>
    </row>
    <row r="1340" spans="4:6" x14ac:dyDescent="0.2">
      <c r="D1340">
        <v>1339</v>
      </c>
      <c r="E1340">
        <f t="shared" si="72"/>
        <v>2.7447499999999998</v>
      </c>
      <c r="F1340">
        <f t="shared" si="73"/>
        <v>18</v>
      </c>
    </row>
    <row r="1341" spans="4:6" x14ac:dyDescent="0.2">
      <c r="D1341">
        <v>1340</v>
      </c>
      <c r="E1341">
        <f t="shared" si="72"/>
        <v>2.7447499999999998</v>
      </c>
      <c r="F1341">
        <f t="shared" si="73"/>
        <v>18</v>
      </c>
    </row>
    <row r="1342" spans="4:6" x14ac:dyDescent="0.2">
      <c r="D1342">
        <v>1341</v>
      </c>
      <c r="E1342">
        <f t="shared" si="72"/>
        <v>2.7447499999999998</v>
      </c>
      <c r="F1342">
        <f t="shared" si="73"/>
        <v>18</v>
      </c>
    </row>
    <row r="1343" spans="4:6" x14ac:dyDescent="0.2">
      <c r="D1343">
        <v>1342</v>
      </c>
      <c r="E1343">
        <f t="shared" si="72"/>
        <v>2.7447499999999998</v>
      </c>
      <c r="F1343">
        <f t="shared" si="73"/>
        <v>18</v>
      </c>
    </row>
    <row r="1344" spans="4:6" x14ac:dyDescent="0.2">
      <c r="D1344">
        <v>1343</v>
      </c>
      <c r="E1344">
        <f t="shared" si="72"/>
        <v>2.7447499999999998</v>
      </c>
      <c r="F1344">
        <f t="shared" si="73"/>
        <v>18</v>
      </c>
    </row>
    <row r="1345" spans="4:6" x14ac:dyDescent="0.2">
      <c r="D1345">
        <v>1344</v>
      </c>
      <c r="E1345">
        <f t="shared" si="72"/>
        <v>2.7447499999999998</v>
      </c>
      <c r="F1345">
        <f t="shared" si="73"/>
        <v>18</v>
      </c>
    </row>
    <row r="1346" spans="4:6" x14ac:dyDescent="0.2">
      <c r="D1346">
        <v>1345</v>
      </c>
      <c r="E1346">
        <f t="shared" si="72"/>
        <v>3.1219999999999999</v>
      </c>
      <c r="F1346">
        <f t="shared" si="73"/>
        <v>18</v>
      </c>
    </row>
    <row r="1347" spans="4:6" x14ac:dyDescent="0.2">
      <c r="D1347">
        <v>1346</v>
      </c>
      <c r="E1347">
        <f t="shared" ref="E1347:E1410" si="74">VLOOKUP(D1347,$A$2:$B$136,2)</f>
        <v>3.1219999999999999</v>
      </c>
      <c r="F1347">
        <f t="shared" ref="F1347:F1410" si="75">INT(((ROW(F1346)-1)/77)+1)</f>
        <v>18</v>
      </c>
    </row>
    <row r="1348" spans="4:6" x14ac:dyDescent="0.2">
      <c r="D1348">
        <v>1347</v>
      </c>
      <c r="E1348">
        <f t="shared" si="74"/>
        <v>3.1219999999999999</v>
      </c>
      <c r="F1348">
        <f t="shared" si="75"/>
        <v>18</v>
      </c>
    </row>
    <row r="1349" spans="4:6" x14ac:dyDescent="0.2">
      <c r="D1349">
        <v>1348</v>
      </c>
      <c r="E1349">
        <f t="shared" si="74"/>
        <v>3.1219999999999999</v>
      </c>
      <c r="F1349">
        <f t="shared" si="75"/>
        <v>18</v>
      </c>
    </row>
    <row r="1350" spans="4:6" x14ac:dyDescent="0.2">
      <c r="D1350">
        <v>1349</v>
      </c>
      <c r="E1350">
        <f t="shared" si="74"/>
        <v>3.1219999999999999</v>
      </c>
      <c r="F1350">
        <f t="shared" si="75"/>
        <v>18</v>
      </c>
    </row>
    <row r="1351" spans="4:6" x14ac:dyDescent="0.2">
      <c r="D1351">
        <v>1350</v>
      </c>
      <c r="E1351">
        <f t="shared" si="74"/>
        <v>3.1219999999999999</v>
      </c>
      <c r="F1351">
        <f t="shared" si="75"/>
        <v>18</v>
      </c>
    </row>
    <row r="1352" spans="4:6" x14ac:dyDescent="0.2">
      <c r="D1352">
        <v>1351</v>
      </c>
      <c r="E1352">
        <f t="shared" si="74"/>
        <v>3.1219999999999999</v>
      </c>
      <c r="F1352">
        <f t="shared" si="75"/>
        <v>18</v>
      </c>
    </row>
    <row r="1353" spans="4:6" x14ac:dyDescent="0.2">
      <c r="D1353">
        <v>1352</v>
      </c>
      <c r="E1353">
        <f t="shared" si="74"/>
        <v>3.1219999999999999</v>
      </c>
      <c r="F1353">
        <f t="shared" si="75"/>
        <v>18</v>
      </c>
    </row>
    <row r="1354" spans="4:6" x14ac:dyDescent="0.2">
      <c r="D1354">
        <v>1353</v>
      </c>
      <c r="E1354">
        <f t="shared" si="74"/>
        <v>3.1219999999999999</v>
      </c>
      <c r="F1354">
        <f t="shared" si="75"/>
        <v>18</v>
      </c>
    </row>
    <row r="1355" spans="4:6" x14ac:dyDescent="0.2">
      <c r="D1355">
        <v>1354</v>
      </c>
      <c r="E1355">
        <f t="shared" si="74"/>
        <v>3.1219999999999999</v>
      </c>
      <c r="F1355">
        <f t="shared" si="75"/>
        <v>18</v>
      </c>
    </row>
    <row r="1356" spans="4:6" x14ac:dyDescent="0.2">
      <c r="D1356">
        <v>1355</v>
      </c>
      <c r="E1356">
        <f t="shared" si="74"/>
        <v>3.1219999999999999</v>
      </c>
      <c r="F1356">
        <f t="shared" si="75"/>
        <v>18</v>
      </c>
    </row>
    <row r="1357" spans="4:6" x14ac:dyDescent="0.2">
      <c r="D1357">
        <v>1356</v>
      </c>
      <c r="E1357">
        <f t="shared" si="74"/>
        <v>3.1219999999999999</v>
      </c>
      <c r="F1357">
        <f t="shared" si="75"/>
        <v>18</v>
      </c>
    </row>
    <row r="1358" spans="4:6" x14ac:dyDescent="0.2">
      <c r="D1358">
        <v>1357</v>
      </c>
      <c r="E1358">
        <f t="shared" si="74"/>
        <v>3.1219999999999999</v>
      </c>
      <c r="F1358">
        <f t="shared" si="75"/>
        <v>18</v>
      </c>
    </row>
    <row r="1359" spans="4:6" x14ac:dyDescent="0.2">
      <c r="D1359">
        <v>1358</v>
      </c>
      <c r="E1359">
        <f t="shared" si="74"/>
        <v>3.1219999999999999</v>
      </c>
      <c r="F1359">
        <f t="shared" si="75"/>
        <v>18</v>
      </c>
    </row>
    <row r="1360" spans="4:6" x14ac:dyDescent="0.2">
      <c r="D1360">
        <v>1359</v>
      </c>
      <c r="E1360">
        <f t="shared" si="74"/>
        <v>3.1219999999999999</v>
      </c>
      <c r="F1360">
        <f t="shared" si="75"/>
        <v>18</v>
      </c>
    </row>
    <row r="1361" spans="4:6" x14ac:dyDescent="0.2">
      <c r="D1361">
        <v>1360</v>
      </c>
      <c r="E1361">
        <f t="shared" si="74"/>
        <v>3.1219999999999999</v>
      </c>
      <c r="F1361">
        <f t="shared" si="75"/>
        <v>18</v>
      </c>
    </row>
    <row r="1362" spans="4:6" x14ac:dyDescent="0.2">
      <c r="D1362">
        <v>1361</v>
      </c>
      <c r="E1362">
        <f t="shared" si="74"/>
        <v>3.1219999999999999</v>
      </c>
      <c r="F1362">
        <f t="shared" si="75"/>
        <v>18</v>
      </c>
    </row>
    <row r="1363" spans="4:6" x14ac:dyDescent="0.2">
      <c r="D1363">
        <v>1362</v>
      </c>
      <c r="E1363">
        <f t="shared" si="74"/>
        <v>3.1219999999999999</v>
      </c>
      <c r="F1363">
        <f t="shared" si="75"/>
        <v>18</v>
      </c>
    </row>
    <row r="1364" spans="4:6" x14ac:dyDescent="0.2">
      <c r="D1364">
        <v>1363</v>
      </c>
      <c r="E1364">
        <f t="shared" si="74"/>
        <v>3.1219999999999999</v>
      </c>
      <c r="F1364">
        <f t="shared" si="75"/>
        <v>18</v>
      </c>
    </row>
    <row r="1365" spans="4:6" x14ac:dyDescent="0.2">
      <c r="D1365">
        <v>1364</v>
      </c>
      <c r="E1365">
        <f t="shared" si="74"/>
        <v>3.1219999999999999</v>
      </c>
      <c r="F1365">
        <f t="shared" si="75"/>
        <v>18</v>
      </c>
    </row>
    <row r="1366" spans="4:6" x14ac:dyDescent="0.2">
      <c r="D1366">
        <v>1365</v>
      </c>
      <c r="E1366">
        <f t="shared" si="74"/>
        <v>3.1219999999999999</v>
      </c>
      <c r="F1366">
        <f t="shared" si="75"/>
        <v>18</v>
      </c>
    </row>
    <row r="1367" spans="4:6" x14ac:dyDescent="0.2">
      <c r="D1367">
        <v>1366</v>
      </c>
      <c r="E1367">
        <f t="shared" si="74"/>
        <v>3.1219999999999999</v>
      </c>
      <c r="F1367">
        <f t="shared" si="75"/>
        <v>18</v>
      </c>
    </row>
    <row r="1368" spans="4:6" x14ac:dyDescent="0.2">
      <c r="D1368">
        <v>1367</v>
      </c>
      <c r="E1368">
        <f t="shared" si="74"/>
        <v>3.1219999999999999</v>
      </c>
      <c r="F1368">
        <f t="shared" si="75"/>
        <v>18</v>
      </c>
    </row>
    <row r="1369" spans="4:6" x14ac:dyDescent="0.2">
      <c r="D1369">
        <v>1368</v>
      </c>
      <c r="E1369">
        <f t="shared" si="74"/>
        <v>3.1219999999999999</v>
      </c>
      <c r="F1369">
        <f t="shared" si="75"/>
        <v>18</v>
      </c>
    </row>
    <row r="1370" spans="4:6" x14ac:dyDescent="0.2">
      <c r="D1370">
        <v>1369</v>
      </c>
      <c r="E1370">
        <f t="shared" si="74"/>
        <v>3.3220000000000001</v>
      </c>
      <c r="F1370">
        <f t="shared" si="75"/>
        <v>18</v>
      </c>
    </row>
    <row r="1371" spans="4:6" x14ac:dyDescent="0.2">
      <c r="D1371">
        <v>1370</v>
      </c>
      <c r="E1371">
        <f t="shared" si="74"/>
        <v>3.3220000000000001</v>
      </c>
      <c r="F1371">
        <f t="shared" si="75"/>
        <v>18</v>
      </c>
    </row>
    <row r="1372" spans="4:6" x14ac:dyDescent="0.2">
      <c r="D1372">
        <v>1371</v>
      </c>
      <c r="E1372">
        <f t="shared" si="74"/>
        <v>3.3220000000000001</v>
      </c>
      <c r="F1372">
        <f t="shared" si="75"/>
        <v>18</v>
      </c>
    </row>
    <row r="1373" spans="4:6" x14ac:dyDescent="0.2">
      <c r="D1373">
        <v>1372</v>
      </c>
      <c r="E1373">
        <f t="shared" si="74"/>
        <v>3.3220000000000001</v>
      </c>
      <c r="F1373">
        <f t="shared" si="75"/>
        <v>18</v>
      </c>
    </row>
    <row r="1374" spans="4:6" x14ac:dyDescent="0.2">
      <c r="D1374">
        <v>1373</v>
      </c>
      <c r="E1374">
        <f t="shared" si="74"/>
        <v>3.3220000000000001</v>
      </c>
      <c r="F1374">
        <f t="shared" si="75"/>
        <v>18</v>
      </c>
    </row>
    <row r="1375" spans="4:6" x14ac:dyDescent="0.2">
      <c r="D1375">
        <v>1374</v>
      </c>
      <c r="E1375">
        <f t="shared" si="74"/>
        <v>3.3220000000000001</v>
      </c>
      <c r="F1375">
        <f t="shared" si="75"/>
        <v>18</v>
      </c>
    </row>
    <row r="1376" spans="4:6" x14ac:dyDescent="0.2">
      <c r="D1376">
        <v>1375</v>
      </c>
      <c r="E1376">
        <f t="shared" si="74"/>
        <v>3.3220000000000001</v>
      </c>
      <c r="F1376">
        <f t="shared" si="75"/>
        <v>18</v>
      </c>
    </row>
    <row r="1377" spans="4:6" x14ac:dyDescent="0.2">
      <c r="D1377">
        <v>1376</v>
      </c>
      <c r="E1377">
        <f t="shared" si="74"/>
        <v>3.3220000000000001</v>
      </c>
      <c r="F1377">
        <f t="shared" si="75"/>
        <v>18</v>
      </c>
    </row>
    <row r="1378" spans="4:6" x14ac:dyDescent="0.2">
      <c r="D1378">
        <v>1377</v>
      </c>
      <c r="E1378">
        <f t="shared" si="74"/>
        <v>3.3220000000000001</v>
      </c>
      <c r="F1378">
        <f t="shared" si="75"/>
        <v>18</v>
      </c>
    </row>
    <row r="1379" spans="4:6" x14ac:dyDescent="0.2">
      <c r="D1379">
        <v>1378</v>
      </c>
      <c r="E1379">
        <f t="shared" si="74"/>
        <v>3.3220000000000001</v>
      </c>
      <c r="F1379">
        <f t="shared" si="75"/>
        <v>18</v>
      </c>
    </row>
    <row r="1380" spans="4:6" x14ac:dyDescent="0.2">
      <c r="D1380">
        <v>1379</v>
      </c>
      <c r="E1380">
        <f t="shared" si="74"/>
        <v>3.3220000000000001</v>
      </c>
      <c r="F1380">
        <f t="shared" si="75"/>
        <v>18</v>
      </c>
    </row>
    <row r="1381" spans="4:6" x14ac:dyDescent="0.2">
      <c r="D1381">
        <v>1380</v>
      </c>
      <c r="E1381">
        <f t="shared" si="74"/>
        <v>3.3220000000000001</v>
      </c>
      <c r="F1381">
        <f t="shared" si="75"/>
        <v>18</v>
      </c>
    </row>
    <row r="1382" spans="4:6" x14ac:dyDescent="0.2">
      <c r="D1382">
        <v>1381</v>
      </c>
      <c r="E1382">
        <f t="shared" si="74"/>
        <v>3.3220000000000001</v>
      </c>
      <c r="F1382">
        <f t="shared" si="75"/>
        <v>18</v>
      </c>
    </row>
    <row r="1383" spans="4:6" x14ac:dyDescent="0.2">
      <c r="D1383">
        <v>1382</v>
      </c>
      <c r="E1383">
        <f t="shared" si="74"/>
        <v>3.3220000000000001</v>
      </c>
      <c r="F1383">
        <f t="shared" si="75"/>
        <v>18</v>
      </c>
    </row>
    <row r="1384" spans="4:6" x14ac:dyDescent="0.2">
      <c r="D1384">
        <v>1383</v>
      </c>
      <c r="E1384">
        <f t="shared" si="74"/>
        <v>3.3220000000000001</v>
      </c>
      <c r="F1384">
        <f t="shared" si="75"/>
        <v>18</v>
      </c>
    </row>
    <row r="1385" spans="4:6" x14ac:dyDescent="0.2">
      <c r="D1385">
        <v>1384</v>
      </c>
      <c r="E1385">
        <f t="shared" si="74"/>
        <v>3.3220000000000001</v>
      </c>
      <c r="F1385">
        <f t="shared" si="75"/>
        <v>18</v>
      </c>
    </row>
    <row r="1386" spans="4:6" x14ac:dyDescent="0.2">
      <c r="D1386">
        <v>1385</v>
      </c>
      <c r="E1386">
        <f t="shared" si="74"/>
        <v>3.3220000000000001</v>
      </c>
      <c r="F1386">
        <f t="shared" si="75"/>
        <v>18</v>
      </c>
    </row>
    <row r="1387" spans="4:6" x14ac:dyDescent="0.2">
      <c r="D1387">
        <v>1386</v>
      </c>
      <c r="E1387">
        <f t="shared" si="74"/>
        <v>3.3220000000000001</v>
      </c>
      <c r="F1387">
        <f t="shared" si="75"/>
        <v>18</v>
      </c>
    </row>
    <row r="1388" spans="4:6" x14ac:dyDescent="0.2">
      <c r="D1388">
        <v>1387</v>
      </c>
      <c r="E1388">
        <f t="shared" si="74"/>
        <v>3.3220000000000001</v>
      </c>
      <c r="F1388">
        <f t="shared" si="75"/>
        <v>19</v>
      </c>
    </row>
    <row r="1389" spans="4:6" x14ac:dyDescent="0.2">
      <c r="D1389">
        <v>1388</v>
      </c>
      <c r="E1389">
        <f t="shared" si="74"/>
        <v>3.3220000000000001</v>
      </c>
      <c r="F1389">
        <f t="shared" si="75"/>
        <v>19</v>
      </c>
    </row>
    <row r="1390" spans="4:6" x14ac:dyDescent="0.2">
      <c r="D1390">
        <v>1389</v>
      </c>
      <c r="E1390">
        <f t="shared" si="74"/>
        <v>3.3220000000000001</v>
      </c>
      <c r="F1390">
        <f t="shared" si="75"/>
        <v>19</v>
      </c>
    </row>
    <row r="1391" spans="4:6" x14ac:dyDescent="0.2">
      <c r="D1391">
        <v>1390</v>
      </c>
      <c r="E1391">
        <f t="shared" si="74"/>
        <v>3.3220000000000001</v>
      </c>
      <c r="F1391">
        <f t="shared" si="75"/>
        <v>19</v>
      </c>
    </row>
    <row r="1392" spans="4:6" x14ac:dyDescent="0.2">
      <c r="D1392">
        <v>1391</v>
      </c>
      <c r="E1392">
        <f t="shared" si="74"/>
        <v>3.3220000000000001</v>
      </c>
      <c r="F1392">
        <f t="shared" si="75"/>
        <v>19</v>
      </c>
    </row>
    <row r="1393" spans="4:6" x14ac:dyDescent="0.2">
      <c r="D1393">
        <v>1392</v>
      </c>
      <c r="E1393">
        <f t="shared" si="74"/>
        <v>3.3220000000000001</v>
      </c>
      <c r="F1393">
        <f t="shared" si="75"/>
        <v>19</v>
      </c>
    </row>
    <row r="1394" spans="4:6" x14ac:dyDescent="0.2">
      <c r="D1394">
        <v>1393</v>
      </c>
      <c r="E1394">
        <f t="shared" si="74"/>
        <v>2.9940000000000002</v>
      </c>
      <c r="F1394">
        <f t="shared" si="75"/>
        <v>19</v>
      </c>
    </row>
    <row r="1395" spans="4:6" x14ac:dyDescent="0.2">
      <c r="D1395">
        <v>1394</v>
      </c>
      <c r="E1395">
        <f t="shared" si="74"/>
        <v>2.9940000000000002</v>
      </c>
      <c r="F1395">
        <f t="shared" si="75"/>
        <v>19</v>
      </c>
    </row>
    <row r="1396" spans="4:6" x14ac:dyDescent="0.2">
      <c r="D1396">
        <v>1395</v>
      </c>
      <c r="E1396">
        <f t="shared" si="74"/>
        <v>2.9940000000000002</v>
      </c>
      <c r="F1396">
        <f t="shared" si="75"/>
        <v>19</v>
      </c>
    </row>
    <row r="1397" spans="4:6" x14ac:dyDescent="0.2">
      <c r="D1397">
        <v>1396</v>
      </c>
      <c r="E1397">
        <f t="shared" si="74"/>
        <v>2.9940000000000002</v>
      </c>
      <c r="F1397">
        <f t="shared" si="75"/>
        <v>19</v>
      </c>
    </row>
    <row r="1398" spans="4:6" x14ac:dyDescent="0.2">
      <c r="D1398">
        <v>1397</v>
      </c>
      <c r="E1398">
        <f t="shared" si="74"/>
        <v>2.9940000000000002</v>
      </c>
      <c r="F1398">
        <f t="shared" si="75"/>
        <v>19</v>
      </c>
    </row>
    <row r="1399" spans="4:6" x14ac:dyDescent="0.2">
      <c r="D1399">
        <v>1398</v>
      </c>
      <c r="E1399">
        <f t="shared" si="74"/>
        <v>2.9940000000000002</v>
      </c>
      <c r="F1399">
        <f t="shared" si="75"/>
        <v>19</v>
      </c>
    </row>
    <row r="1400" spans="4:6" x14ac:dyDescent="0.2">
      <c r="D1400">
        <v>1399</v>
      </c>
      <c r="E1400">
        <f t="shared" si="74"/>
        <v>2.9940000000000002</v>
      </c>
      <c r="F1400">
        <f t="shared" si="75"/>
        <v>19</v>
      </c>
    </row>
    <row r="1401" spans="4:6" x14ac:dyDescent="0.2">
      <c r="D1401">
        <v>1400</v>
      </c>
      <c r="E1401">
        <f t="shared" si="74"/>
        <v>2.9940000000000002</v>
      </c>
      <c r="F1401">
        <f t="shared" si="75"/>
        <v>19</v>
      </c>
    </row>
    <row r="1402" spans="4:6" x14ac:dyDescent="0.2">
      <c r="D1402">
        <v>1401</v>
      </c>
      <c r="E1402">
        <f t="shared" si="74"/>
        <v>2.9940000000000002</v>
      </c>
      <c r="F1402">
        <f t="shared" si="75"/>
        <v>19</v>
      </c>
    </row>
    <row r="1403" spans="4:6" x14ac:dyDescent="0.2">
      <c r="D1403">
        <v>1402</v>
      </c>
      <c r="E1403">
        <f t="shared" si="74"/>
        <v>2.9940000000000002</v>
      </c>
      <c r="F1403">
        <f t="shared" si="75"/>
        <v>19</v>
      </c>
    </row>
    <row r="1404" spans="4:6" x14ac:dyDescent="0.2">
      <c r="D1404">
        <v>1403</v>
      </c>
      <c r="E1404">
        <f t="shared" si="74"/>
        <v>2.9940000000000002</v>
      </c>
      <c r="F1404">
        <f t="shared" si="75"/>
        <v>19</v>
      </c>
    </row>
    <row r="1405" spans="4:6" x14ac:dyDescent="0.2">
      <c r="D1405">
        <v>1404</v>
      </c>
      <c r="E1405">
        <f t="shared" si="74"/>
        <v>2.9940000000000002</v>
      </c>
      <c r="F1405">
        <f t="shared" si="75"/>
        <v>19</v>
      </c>
    </row>
    <row r="1406" spans="4:6" x14ac:dyDescent="0.2">
      <c r="D1406">
        <v>1405</v>
      </c>
      <c r="E1406">
        <f t="shared" si="74"/>
        <v>2.9940000000000002</v>
      </c>
      <c r="F1406">
        <f t="shared" si="75"/>
        <v>19</v>
      </c>
    </row>
    <row r="1407" spans="4:6" x14ac:dyDescent="0.2">
      <c r="D1407">
        <v>1406</v>
      </c>
      <c r="E1407">
        <f t="shared" si="74"/>
        <v>2.9940000000000002</v>
      </c>
      <c r="F1407">
        <f t="shared" si="75"/>
        <v>19</v>
      </c>
    </row>
    <row r="1408" spans="4:6" x14ac:dyDescent="0.2">
      <c r="D1408">
        <v>1407</v>
      </c>
      <c r="E1408">
        <f t="shared" si="74"/>
        <v>2.9940000000000002</v>
      </c>
      <c r="F1408">
        <f t="shared" si="75"/>
        <v>19</v>
      </c>
    </row>
    <row r="1409" spans="4:6" x14ac:dyDescent="0.2">
      <c r="D1409">
        <v>1408</v>
      </c>
      <c r="E1409">
        <f t="shared" si="74"/>
        <v>2.9940000000000002</v>
      </c>
      <c r="F1409">
        <f t="shared" si="75"/>
        <v>19</v>
      </c>
    </row>
    <row r="1410" spans="4:6" x14ac:dyDescent="0.2">
      <c r="D1410">
        <v>1409</v>
      </c>
      <c r="E1410">
        <f t="shared" si="74"/>
        <v>2.9940000000000002</v>
      </c>
      <c r="F1410">
        <f t="shared" si="75"/>
        <v>19</v>
      </c>
    </row>
    <row r="1411" spans="4:6" x14ac:dyDescent="0.2">
      <c r="D1411">
        <v>1410</v>
      </c>
      <c r="E1411">
        <f t="shared" ref="E1411:E1474" si="76">VLOOKUP(D1411,$A$2:$B$136,2)</f>
        <v>2.9940000000000002</v>
      </c>
      <c r="F1411">
        <f t="shared" ref="F1411:F1474" si="77">INT(((ROW(F1410)-1)/77)+1)</f>
        <v>19</v>
      </c>
    </row>
    <row r="1412" spans="4:6" x14ac:dyDescent="0.2">
      <c r="D1412">
        <v>1411</v>
      </c>
      <c r="E1412">
        <f t="shared" si="76"/>
        <v>2.9940000000000002</v>
      </c>
      <c r="F1412">
        <f t="shared" si="77"/>
        <v>19</v>
      </c>
    </row>
    <row r="1413" spans="4:6" x14ac:dyDescent="0.2">
      <c r="D1413">
        <v>1412</v>
      </c>
      <c r="E1413">
        <f t="shared" si="76"/>
        <v>2.9940000000000002</v>
      </c>
      <c r="F1413">
        <f t="shared" si="77"/>
        <v>19</v>
      </c>
    </row>
    <row r="1414" spans="4:6" x14ac:dyDescent="0.2">
      <c r="D1414">
        <v>1413</v>
      </c>
      <c r="E1414">
        <f t="shared" si="76"/>
        <v>2.9940000000000002</v>
      </c>
      <c r="F1414">
        <f t="shared" si="77"/>
        <v>19</v>
      </c>
    </row>
    <row r="1415" spans="4:6" x14ac:dyDescent="0.2">
      <c r="D1415">
        <v>1414</v>
      </c>
      <c r="E1415">
        <f t="shared" si="76"/>
        <v>2.9940000000000002</v>
      </c>
      <c r="F1415">
        <f t="shared" si="77"/>
        <v>19</v>
      </c>
    </row>
    <row r="1416" spans="4:6" x14ac:dyDescent="0.2">
      <c r="D1416">
        <v>1415</v>
      </c>
      <c r="E1416">
        <f t="shared" si="76"/>
        <v>2.9940000000000002</v>
      </c>
      <c r="F1416">
        <f t="shared" si="77"/>
        <v>19</v>
      </c>
    </row>
    <row r="1417" spans="4:6" x14ac:dyDescent="0.2">
      <c r="D1417">
        <v>1416</v>
      </c>
      <c r="E1417">
        <f t="shared" si="76"/>
        <v>2.9940000000000002</v>
      </c>
      <c r="F1417">
        <f t="shared" si="77"/>
        <v>19</v>
      </c>
    </row>
    <row r="1418" spans="4:6" x14ac:dyDescent="0.2">
      <c r="D1418">
        <v>1417</v>
      </c>
      <c r="E1418">
        <f t="shared" si="76"/>
        <v>2.7160000000000002</v>
      </c>
      <c r="F1418">
        <f t="shared" si="77"/>
        <v>19</v>
      </c>
    </row>
    <row r="1419" spans="4:6" x14ac:dyDescent="0.2">
      <c r="D1419">
        <v>1418</v>
      </c>
      <c r="E1419">
        <f t="shared" si="76"/>
        <v>2.7160000000000002</v>
      </c>
      <c r="F1419">
        <f t="shared" si="77"/>
        <v>19</v>
      </c>
    </row>
    <row r="1420" spans="4:6" x14ac:dyDescent="0.2">
      <c r="D1420">
        <v>1419</v>
      </c>
      <c r="E1420">
        <f t="shared" si="76"/>
        <v>2.7160000000000002</v>
      </c>
      <c r="F1420">
        <f t="shared" si="77"/>
        <v>19</v>
      </c>
    </row>
    <row r="1421" spans="4:6" x14ac:dyDescent="0.2">
      <c r="D1421">
        <v>1420</v>
      </c>
      <c r="E1421">
        <f t="shared" si="76"/>
        <v>2.7160000000000002</v>
      </c>
      <c r="F1421">
        <f t="shared" si="77"/>
        <v>19</v>
      </c>
    </row>
    <row r="1422" spans="4:6" x14ac:dyDescent="0.2">
      <c r="D1422">
        <v>1421</v>
      </c>
      <c r="E1422">
        <f t="shared" si="76"/>
        <v>2.7160000000000002</v>
      </c>
      <c r="F1422">
        <f t="shared" si="77"/>
        <v>19</v>
      </c>
    </row>
    <row r="1423" spans="4:6" x14ac:dyDescent="0.2">
      <c r="D1423">
        <v>1422</v>
      </c>
      <c r="E1423">
        <f t="shared" si="76"/>
        <v>2.7160000000000002</v>
      </c>
      <c r="F1423">
        <f t="shared" si="77"/>
        <v>19</v>
      </c>
    </row>
    <row r="1424" spans="4:6" x14ac:dyDescent="0.2">
      <c r="D1424">
        <v>1423</v>
      </c>
      <c r="E1424">
        <f t="shared" si="76"/>
        <v>2.7160000000000002</v>
      </c>
      <c r="F1424">
        <f t="shared" si="77"/>
        <v>19</v>
      </c>
    </row>
    <row r="1425" spans="4:6" x14ac:dyDescent="0.2">
      <c r="D1425">
        <v>1424</v>
      </c>
      <c r="E1425">
        <f t="shared" si="76"/>
        <v>2.7160000000000002</v>
      </c>
      <c r="F1425">
        <f t="shared" si="77"/>
        <v>19</v>
      </c>
    </row>
    <row r="1426" spans="4:6" x14ac:dyDescent="0.2">
      <c r="D1426">
        <v>1425</v>
      </c>
      <c r="E1426">
        <f t="shared" si="76"/>
        <v>2.7160000000000002</v>
      </c>
      <c r="F1426">
        <f t="shared" si="77"/>
        <v>19</v>
      </c>
    </row>
    <row r="1427" spans="4:6" x14ac:dyDescent="0.2">
      <c r="D1427">
        <v>1426</v>
      </c>
      <c r="E1427">
        <f t="shared" si="76"/>
        <v>2.7160000000000002</v>
      </c>
      <c r="F1427">
        <f t="shared" si="77"/>
        <v>19</v>
      </c>
    </row>
    <row r="1428" spans="4:6" x14ac:dyDescent="0.2">
      <c r="D1428">
        <v>1427</v>
      </c>
      <c r="E1428">
        <f t="shared" si="76"/>
        <v>2.7160000000000002</v>
      </c>
      <c r="F1428">
        <f t="shared" si="77"/>
        <v>19</v>
      </c>
    </row>
    <row r="1429" spans="4:6" x14ac:dyDescent="0.2">
      <c r="D1429">
        <v>1428</v>
      </c>
      <c r="E1429">
        <f t="shared" si="76"/>
        <v>2.7160000000000002</v>
      </c>
      <c r="F1429">
        <f t="shared" si="77"/>
        <v>19</v>
      </c>
    </row>
    <row r="1430" spans="4:6" x14ac:dyDescent="0.2">
      <c r="D1430">
        <v>1429</v>
      </c>
      <c r="E1430">
        <f t="shared" si="76"/>
        <v>2.7160000000000002</v>
      </c>
      <c r="F1430">
        <f t="shared" si="77"/>
        <v>19</v>
      </c>
    </row>
    <row r="1431" spans="4:6" x14ac:dyDescent="0.2">
      <c r="D1431">
        <v>1430</v>
      </c>
      <c r="E1431">
        <f t="shared" si="76"/>
        <v>2.7160000000000002</v>
      </c>
      <c r="F1431">
        <f t="shared" si="77"/>
        <v>19</v>
      </c>
    </row>
    <row r="1432" spans="4:6" x14ac:dyDescent="0.2">
      <c r="D1432">
        <v>1431</v>
      </c>
      <c r="E1432">
        <f t="shared" si="76"/>
        <v>2.7160000000000002</v>
      </c>
      <c r="F1432">
        <f t="shared" si="77"/>
        <v>19</v>
      </c>
    </row>
    <row r="1433" spans="4:6" x14ac:dyDescent="0.2">
      <c r="D1433">
        <v>1432</v>
      </c>
      <c r="E1433">
        <f t="shared" si="76"/>
        <v>2.7160000000000002</v>
      </c>
      <c r="F1433">
        <f t="shared" si="77"/>
        <v>19</v>
      </c>
    </row>
    <row r="1434" spans="4:6" x14ac:dyDescent="0.2">
      <c r="D1434">
        <v>1433</v>
      </c>
      <c r="E1434">
        <f t="shared" si="76"/>
        <v>2.7160000000000002</v>
      </c>
      <c r="F1434">
        <f t="shared" si="77"/>
        <v>19</v>
      </c>
    </row>
    <row r="1435" spans="4:6" x14ac:dyDescent="0.2">
      <c r="D1435">
        <v>1434</v>
      </c>
      <c r="E1435">
        <f t="shared" si="76"/>
        <v>2.7160000000000002</v>
      </c>
      <c r="F1435">
        <f t="shared" si="77"/>
        <v>19</v>
      </c>
    </row>
    <row r="1436" spans="4:6" x14ac:dyDescent="0.2">
      <c r="D1436">
        <v>1435</v>
      </c>
      <c r="E1436">
        <f t="shared" si="76"/>
        <v>2.7160000000000002</v>
      </c>
      <c r="F1436">
        <f t="shared" si="77"/>
        <v>19</v>
      </c>
    </row>
    <row r="1437" spans="4:6" x14ac:dyDescent="0.2">
      <c r="D1437">
        <v>1436</v>
      </c>
      <c r="E1437">
        <f t="shared" si="76"/>
        <v>2.7160000000000002</v>
      </c>
      <c r="F1437">
        <f t="shared" si="77"/>
        <v>19</v>
      </c>
    </row>
    <row r="1438" spans="4:6" x14ac:dyDescent="0.2">
      <c r="D1438">
        <v>1437</v>
      </c>
      <c r="E1438">
        <f t="shared" si="76"/>
        <v>2.7160000000000002</v>
      </c>
      <c r="F1438">
        <f t="shared" si="77"/>
        <v>19</v>
      </c>
    </row>
    <row r="1439" spans="4:6" x14ac:dyDescent="0.2">
      <c r="D1439">
        <v>1438</v>
      </c>
      <c r="E1439">
        <f t="shared" si="76"/>
        <v>2.7160000000000002</v>
      </c>
      <c r="F1439">
        <f t="shared" si="77"/>
        <v>19</v>
      </c>
    </row>
    <row r="1440" spans="4:6" x14ac:dyDescent="0.2">
      <c r="D1440">
        <v>1439</v>
      </c>
      <c r="E1440">
        <f t="shared" si="76"/>
        <v>2.7160000000000002</v>
      </c>
      <c r="F1440">
        <f t="shared" si="77"/>
        <v>19</v>
      </c>
    </row>
    <row r="1441" spans="4:6" x14ac:dyDescent="0.2">
      <c r="D1441">
        <v>1440</v>
      </c>
      <c r="E1441">
        <f t="shared" si="76"/>
        <v>2.7160000000000002</v>
      </c>
      <c r="F1441">
        <f t="shared" si="77"/>
        <v>19</v>
      </c>
    </row>
    <row r="1442" spans="4:6" x14ac:dyDescent="0.2">
      <c r="D1442">
        <v>1441</v>
      </c>
      <c r="E1442">
        <f t="shared" si="76"/>
        <v>2.8552499999999998</v>
      </c>
      <c r="F1442">
        <f t="shared" si="77"/>
        <v>19</v>
      </c>
    </row>
    <row r="1443" spans="4:6" x14ac:dyDescent="0.2">
      <c r="D1443">
        <v>1442</v>
      </c>
      <c r="E1443">
        <f t="shared" si="76"/>
        <v>2.8552499999999998</v>
      </c>
      <c r="F1443">
        <f t="shared" si="77"/>
        <v>19</v>
      </c>
    </row>
    <row r="1444" spans="4:6" x14ac:dyDescent="0.2">
      <c r="D1444">
        <v>1443</v>
      </c>
      <c r="E1444">
        <f t="shared" si="76"/>
        <v>2.8552499999999998</v>
      </c>
      <c r="F1444">
        <f t="shared" si="77"/>
        <v>19</v>
      </c>
    </row>
    <row r="1445" spans="4:6" x14ac:dyDescent="0.2">
      <c r="D1445">
        <v>1444</v>
      </c>
      <c r="E1445">
        <f t="shared" si="76"/>
        <v>2.8552499999999998</v>
      </c>
      <c r="F1445">
        <f t="shared" si="77"/>
        <v>19</v>
      </c>
    </row>
    <row r="1446" spans="4:6" x14ac:dyDescent="0.2">
      <c r="D1446">
        <v>1445</v>
      </c>
      <c r="E1446">
        <f t="shared" si="76"/>
        <v>2.8552499999999998</v>
      </c>
      <c r="F1446">
        <f t="shared" si="77"/>
        <v>19</v>
      </c>
    </row>
    <row r="1447" spans="4:6" x14ac:dyDescent="0.2">
      <c r="D1447">
        <v>1446</v>
      </c>
      <c r="E1447">
        <f t="shared" si="76"/>
        <v>2.8552499999999998</v>
      </c>
      <c r="F1447">
        <f t="shared" si="77"/>
        <v>19</v>
      </c>
    </row>
    <row r="1448" spans="4:6" x14ac:dyDescent="0.2">
      <c r="D1448">
        <v>1447</v>
      </c>
      <c r="E1448">
        <f t="shared" si="76"/>
        <v>2.8552499999999998</v>
      </c>
      <c r="F1448">
        <f t="shared" si="77"/>
        <v>19</v>
      </c>
    </row>
    <row r="1449" spans="4:6" x14ac:dyDescent="0.2">
      <c r="D1449">
        <v>1448</v>
      </c>
      <c r="E1449">
        <f t="shared" si="76"/>
        <v>2.8552499999999998</v>
      </c>
      <c r="F1449">
        <f t="shared" si="77"/>
        <v>19</v>
      </c>
    </row>
    <row r="1450" spans="4:6" x14ac:dyDescent="0.2">
      <c r="D1450">
        <v>1449</v>
      </c>
      <c r="E1450">
        <f t="shared" si="76"/>
        <v>2.8552499999999998</v>
      </c>
      <c r="F1450">
        <f t="shared" si="77"/>
        <v>19</v>
      </c>
    </row>
    <row r="1451" spans="4:6" x14ac:dyDescent="0.2">
      <c r="D1451">
        <v>1450</v>
      </c>
      <c r="E1451">
        <f t="shared" si="76"/>
        <v>2.8552499999999998</v>
      </c>
      <c r="F1451">
        <f t="shared" si="77"/>
        <v>19</v>
      </c>
    </row>
    <row r="1452" spans="4:6" x14ac:dyDescent="0.2">
      <c r="D1452">
        <v>1451</v>
      </c>
      <c r="E1452">
        <f t="shared" si="76"/>
        <v>2.8552499999999998</v>
      </c>
      <c r="F1452">
        <f t="shared" si="77"/>
        <v>19</v>
      </c>
    </row>
    <row r="1453" spans="4:6" x14ac:dyDescent="0.2">
      <c r="D1453">
        <v>1452</v>
      </c>
      <c r="E1453">
        <f t="shared" si="76"/>
        <v>2.8552499999999998</v>
      </c>
      <c r="F1453">
        <f t="shared" si="77"/>
        <v>19</v>
      </c>
    </row>
    <row r="1454" spans="4:6" x14ac:dyDescent="0.2">
      <c r="D1454">
        <v>1453</v>
      </c>
      <c r="E1454">
        <f t="shared" si="76"/>
        <v>2.8552499999999998</v>
      </c>
      <c r="F1454">
        <f t="shared" si="77"/>
        <v>19</v>
      </c>
    </row>
    <row r="1455" spans="4:6" x14ac:dyDescent="0.2">
      <c r="D1455">
        <v>1454</v>
      </c>
      <c r="E1455">
        <f t="shared" si="76"/>
        <v>2.8552499999999998</v>
      </c>
      <c r="F1455">
        <f t="shared" si="77"/>
        <v>19</v>
      </c>
    </row>
    <row r="1456" spans="4:6" x14ac:dyDescent="0.2">
      <c r="D1456">
        <v>1455</v>
      </c>
      <c r="E1456">
        <f t="shared" si="76"/>
        <v>2.8552499999999998</v>
      </c>
      <c r="F1456">
        <f t="shared" si="77"/>
        <v>19</v>
      </c>
    </row>
    <row r="1457" spans="4:6" x14ac:dyDescent="0.2">
      <c r="D1457">
        <v>1456</v>
      </c>
      <c r="E1457">
        <f t="shared" si="76"/>
        <v>2.8552499999999998</v>
      </c>
      <c r="F1457">
        <f t="shared" si="77"/>
        <v>19</v>
      </c>
    </row>
    <row r="1458" spans="4:6" x14ac:dyDescent="0.2">
      <c r="D1458">
        <v>1457</v>
      </c>
      <c r="E1458">
        <f t="shared" si="76"/>
        <v>2.8552499999999998</v>
      </c>
      <c r="F1458">
        <f t="shared" si="77"/>
        <v>19</v>
      </c>
    </row>
    <row r="1459" spans="4:6" x14ac:dyDescent="0.2">
      <c r="D1459">
        <v>1458</v>
      </c>
      <c r="E1459">
        <f t="shared" si="76"/>
        <v>2.8552499999999998</v>
      </c>
      <c r="F1459">
        <f t="shared" si="77"/>
        <v>19</v>
      </c>
    </row>
    <row r="1460" spans="4:6" x14ac:dyDescent="0.2">
      <c r="D1460">
        <v>1459</v>
      </c>
      <c r="E1460">
        <f t="shared" si="76"/>
        <v>2.8552499999999998</v>
      </c>
      <c r="F1460">
        <f t="shared" si="77"/>
        <v>19</v>
      </c>
    </row>
    <row r="1461" spans="4:6" x14ac:dyDescent="0.2">
      <c r="D1461">
        <v>1460</v>
      </c>
      <c r="E1461">
        <f t="shared" si="76"/>
        <v>2.8552499999999998</v>
      </c>
      <c r="F1461">
        <f t="shared" si="77"/>
        <v>19</v>
      </c>
    </row>
    <row r="1462" spans="4:6" x14ac:dyDescent="0.2">
      <c r="D1462">
        <v>1461</v>
      </c>
      <c r="E1462">
        <f t="shared" si="76"/>
        <v>2.8552499999999998</v>
      </c>
      <c r="F1462">
        <f t="shared" si="77"/>
        <v>19</v>
      </c>
    </row>
    <row r="1463" spans="4:6" x14ac:dyDescent="0.2">
      <c r="D1463">
        <v>1462</v>
      </c>
      <c r="E1463">
        <f t="shared" si="76"/>
        <v>2.8552499999999998</v>
      </c>
      <c r="F1463">
        <f t="shared" si="77"/>
        <v>19</v>
      </c>
    </row>
    <row r="1464" spans="4:6" x14ac:dyDescent="0.2">
      <c r="D1464">
        <v>1463</v>
      </c>
      <c r="E1464">
        <f t="shared" si="76"/>
        <v>2.8552499999999998</v>
      </c>
      <c r="F1464">
        <f t="shared" si="77"/>
        <v>19</v>
      </c>
    </row>
    <row r="1465" spans="4:6" x14ac:dyDescent="0.2">
      <c r="D1465">
        <v>1464</v>
      </c>
      <c r="E1465">
        <f t="shared" si="76"/>
        <v>2.8552499999999998</v>
      </c>
      <c r="F1465">
        <f t="shared" si="77"/>
        <v>20</v>
      </c>
    </row>
    <row r="1466" spans="4:6" x14ac:dyDescent="0.2">
      <c r="D1466">
        <v>1465</v>
      </c>
      <c r="E1466">
        <f t="shared" si="76"/>
        <v>3.35575</v>
      </c>
      <c r="F1466">
        <f t="shared" si="77"/>
        <v>20</v>
      </c>
    </row>
    <row r="1467" spans="4:6" x14ac:dyDescent="0.2">
      <c r="D1467">
        <v>1466</v>
      </c>
      <c r="E1467">
        <f t="shared" si="76"/>
        <v>3.35575</v>
      </c>
      <c r="F1467">
        <f t="shared" si="77"/>
        <v>20</v>
      </c>
    </row>
    <row r="1468" spans="4:6" x14ac:dyDescent="0.2">
      <c r="D1468">
        <v>1467</v>
      </c>
      <c r="E1468">
        <f t="shared" si="76"/>
        <v>3.35575</v>
      </c>
      <c r="F1468">
        <f t="shared" si="77"/>
        <v>20</v>
      </c>
    </row>
    <row r="1469" spans="4:6" x14ac:dyDescent="0.2">
      <c r="D1469">
        <v>1468</v>
      </c>
      <c r="E1469">
        <f t="shared" si="76"/>
        <v>3.35575</v>
      </c>
      <c r="F1469">
        <f t="shared" si="77"/>
        <v>20</v>
      </c>
    </row>
    <row r="1470" spans="4:6" x14ac:dyDescent="0.2">
      <c r="D1470">
        <v>1469</v>
      </c>
      <c r="E1470">
        <f t="shared" si="76"/>
        <v>3.35575</v>
      </c>
      <c r="F1470">
        <f t="shared" si="77"/>
        <v>20</v>
      </c>
    </row>
    <row r="1471" spans="4:6" x14ac:dyDescent="0.2">
      <c r="D1471">
        <v>1470</v>
      </c>
      <c r="E1471">
        <f t="shared" si="76"/>
        <v>3.35575</v>
      </c>
      <c r="F1471">
        <f t="shared" si="77"/>
        <v>20</v>
      </c>
    </row>
    <row r="1472" spans="4:6" x14ac:dyDescent="0.2">
      <c r="D1472">
        <v>1471</v>
      </c>
      <c r="E1472">
        <f t="shared" si="76"/>
        <v>3.35575</v>
      </c>
      <c r="F1472">
        <f t="shared" si="77"/>
        <v>20</v>
      </c>
    </row>
    <row r="1473" spans="4:6" x14ac:dyDescent="0.2">
      <c r="D1473">
        <v>1472</v>
      </c>
      <c r="E1473">
        <f t="shared" si="76"/>
        <v>3.35575</v>
      </c>
      <c r="F1473">
        <f t="shared" si="77"/>
        <v>20</v>
      </c>
    </row>
    <row r="1474" spans="4:6" x14ac:dyDescent="0.2">
      <c r="D1474">
        <v>1473</v>
      </c>
      <c r="E1474">
        <f t="shared" si="76"/>
        <v>3.35575</v>
      </c>
      <c r="F1474">
        <f t="shared" si="77"/>
        <v>20</v>
      </c>
    </row>
    <row r="1475" spans="4:6" x14ac:dyDescent="0.2">
      <c r="D1475">
        <v>1474</v>
      </c>
      <c r="E1475">
        <f t="shared" ref="E1475:E1538" si="78">VLOOKUP(D1475,$A$2:$B$136,2)</f>
        <v>3.35575</v>
      </c>
      <c r="F1475">
        <f t="shared" ref="F1475:F1538" si="79">INT(((ROW(F1474)-1)/77)+1)</f>
        <v>20</v>
      </c>
    </row>
    <row r="1476" spans="4:6" x14ac:dyDescent="0.2">
      <c r="D1476">
        <v>1475</v>
      </c>
      <c r="E1476">
        <f t="shared" si="78"/>
        <v>3.35575</v>
      </c>
      <c r="F1476">
        <f t="shared" si="79"/>
        <v>20</v>
      </c>
    </row>
    <row r="1477" spans="4:6" x14ac:dyDescent="0.2">
      <c r="D1477">
        <v>1476</v>
      </c>
      <c r="E1477">
        <f t="shared" si="78"/>
        <v>3.35575</v>
      </c>
      <c r="F1477">
        <f t="shared" si="79"/>
        <v>20</v>
      </c>
    </row>
    <row r="1478" spans="4:6" x14ac:dyDescent="0.2">
      <c r="D1478">
        <v>1477</v>
      </c>
      <c r="E1478">
        <f t="shared" si="78"/>
        <v>3.35575</v>
      </c>
      <c r="F1478">
        <f t="shared" si="79"/>
        <v>20</v>
      </c>
    </row>
    <row r="1479" spans="4:6" x14ac:dyDescent="0.2">
      <c r="D1479">
        <v>1478</v>
      </c>
      <c r="E1479">
        <f t="shared" si="78"/>
        <v>3.35575</v>
      </c>
      <c r="F1479">
        <f t="shared" si="79"/>
        <v>20</v>
      </c>
    </row>
    <row r="1480" spans="4:6" x14ac:dyDescent="0.2">
      <c r="D1480">
        <v>1479</v>
      </c>
      <c r="E1480">
        <f t="shared" si="78"/>
        <v>3.35575</v>
      </c>
      <c r="F1480">
        <f t="shared" si="79"/>
        <v>20</v>
      </c>
    </row>
    <row r="1481" spans="4:6" x14ac:dyDescent="0.2">
      <c r="D1481">
        <v>1480</v>
      </c>
      <c r="E1481">
        <f t="shared" si="78"/>
        <v>3.35575</v>
      </c>
      <c r="F1481">
        <f t="shared" si="79"/>
        <v>20</v>
      </c>
    </row>
    <row r="1482" spans="4:6" x14ac:dyDescent="0.2">
      <c r="D1482">
        <v>1481</v>
      </c>
      <c r="E1482">
        <f t="shared" si="78"/>
        <v>3.35575</v>
      </c>
      <c r="F1482">
        <f t="shared" si="79"/>
        <v>20</v>
      </c>
    </row>
    <row r="1483" spans="4:6" x14ac:dyDescent="0.2">
      <c r="D1483">
        <v>1482</v>
      </c>
      <c r="E1483">
        <f t="shared" si="78"/>
        <v>3.35575</v>
      </c>
      <c r="F1483">
        <f t="shared" si="79"/>
        <v>20</v>
      </c>
    </row>
    <row r="1484" spans="4:6" x14ac:dyDescent="0.2">
      <c r="D1484">
        <v>1483</v>
      </c>
      <c r="E1484">
        <f t="shared" si="78"/>
        <v>3.35575</v>
      </c>
      <c r="F1484">
        <f t="shared" si="79"/>
        <v>20</v>
      </c>
    </row>
    <row r="1485" spans="4:6" x14ac:dyDescent="0.2">
      <c r="D1485">
        <v>1484</v>
      </c>
      <c r="E1485">
        <f t="shared" si="78"/>
        <v>3.35575</v>
      </c>
      <c r="F1485">
        <f t="shared" si="79"/>
        <v>20</v>
      </c>
    </row>
    <row r="1486" spans="4:6" x14ac:dyDescent="0.2">
      <c r="D1486">
        <v>1485</v>
      </c>
      <c r="E1486">
        <f t="shared" si="78"/>
        <v>3.35575</v>
      </c>
      <c r="F1486">
        <f t="shared" si="79"/>
        <v>20</v>
      </c>
    </row>
    <row r="1487" spans="4:6" x14ac:dyDescent="0.2">
      <c r="D1487">
        <v>1486</v>
      </c>
      <c r="E1487">
        <f t="shared" si="78"/>
        <v>3.35575</v>
      </c>
      <c r="F1487">
        <f t="shared" si="79"/>
        <v>20</v>
      </c>
    </row>
    <row r="1488" spans="4:6" x14ac:dyDescent="0.2">
      <c r="D1488">
        <v>1487</v>
      </c>
      <c r="E1488">
        <f t="shared" si="78"/>
        <v>3.35575</v>
      </c>
      <c r="F1488">
        <f t="shared" si="79"/>
        <v>20</v>
      </c>
    </row>
    <row r="1489" spans="4:6" x14ac:dyDescent="0.2">
      <c r="D1489">
        <v>1488</v>
      </c>
      <c r="E1489">
        <f t="shared" si="78"/>
        <v>3.35575</v>
      </c>
      <c r="F1489">
        <f t="shared" si="79"/>
        <v>20</v>
      </c>
    </row>
    <row r="1490" spans="4:6" x14ac:dyDescent="0.2">
      <c r="D1490">
        <v>1489</v>
      </c>
      <c r="E1490">
        <f t="shared" si="78"/>
        <v>3.2635000000000001</v>
      </c>
      <c r="F1490">
        <f t="shared" si="79"/>
        <v>20</v>
      </c>
    </row>
    <row r="1491" spans="4:6" x14ac:dyDescent="0.2">
      <c r="D1491">
        <v>1490</v>
      </c>
      <c r="E1491">
        <f t="shared" si="78"/>
        <v>3.2635000000000001</v>
      </c>
      <c r="F1491">
        <f t="shared" si="79"/>
        <v>20</v>
      </c>
    </row>
    <row r="1492" spans="4:6" x14ac:dyDescent="0.2">
      <c r="D1492">
        <v>1491</v>
      </c>
      <c r="E1492">
        <f t="shared" si="78"/>
        <v>3.2635000000000001</v>
      </c>
      <c r="F1492">
        <f t="shared" si="79"/>
        <v>20</v>
      </c>
    </row>
    <row r="1493" spans="4:6" x14ac:dyDescent="0.2">
      <c r="D1493">
        <v>1492</v>
      </c>
      <c r="E1493">
        <f t="shared" si="78"/>
        <v>3.2635000000000001</v>
      </c>
      <c r="F1493">
        <f t="shared" si="79"/>
        <v>20</v>
      </c>
    </row>
    <row r="1494" spans="4:6" x14ac:dyDescent="0.2">
      <c r="D1494">
        <v>1493</v>
      </c>
      <c r="E1494">
        <f t="shared" si="78"/>
        <v>3.2635000000000001</v>
      </c>
      <c r="F1494">
        <f t="shared" si="79"/>
        <v>20</v>
      </c>
    </row>
    <row r="1495" spans="4:6" x14ac:dyDescent="0.2">
      <c r="D1495">
        <v>1494</v>
      </c>
      <c r="E1495">
        <f t="shared" si="78"/>
        <v>3.2635000000000001</v>
      </c>
      <c r="F1495">
        <f t="shared" si="79"/>
        <v>20</v>
      </c>
    </row>
    <row r="1496" spans="4:6" x14ac:dyDescent="0.2">
      <c r="D1496">
        <v>1495</v>
      </c>
      <c r="E1496">
        <f t="shared" si="78"/>
        <v>3.2635000000000001</v>
      </c>
      <c r="F1496">
        <f t="shared" si="79"/>
        <v>20</v>
      </c>
    </row>
    <row r="1497" spans="4:6" x14ac:dyDescent="0.2">
      <c r="D1497">
        <v>1496</v>
      </c>
      <c r="E1497">
        <f t="shared" si="78"/>
        <v>3.2635000000000001</v>
      </c>
      <c r="F1497">
        <f t="shared" si="79"/>
        <v>20</v>
      </c>
    </row>
    <row r="1498" spans="4:6" x14ac:dyDescent="0.2">
      <c r="D1498">
        <v>1497</v>
      </c>
      <c r="E1498">
        <f t="shared" si="78"/>
        <v>3.2635000000000001</v>
      </c>
      <c r="F1498">
        <f t="shared" si="79"/>
        <v>20</v>
      </c>
    </row>
    <row r="1499" spans="4:6" x14ac:dyDescent="0.2">
      <c r="D1499">
        <v>1498</v>
      </c>
      <c r="E1499">
        <f t="shared" si="78"/>
        <v>3.2635000000000001</v>
      </c>
      <c r="F1499">
        <f t="shared" si="79"/>
        <v>20</v>
      </c>
    </row>
    <row r="1500" spans="4:6" x14ac:dyDescent="0.2">
      <c r="D1500">
        <v>1499</v>
      </c>
      <c r="E1500">
        <f t="shared" si="78"/>
        <v>3.2635000000000001</v>
      </c>
      <c r="F1500">
        <f t="shared" si="79"/>
        <v>20</v>
      </c>
    </row>
    <row r="1501" spans="4:6" x14ac:dyDescent="0.2">
      <c r="D1501">
        <v>1500</v>
      </c>
      <c r="E1501">
        <f t="shared" si="78"/>
        <v>3.2635000000000001</v>
      </c>
      <c r="F1501">
        <f t="shared" si="79"/>
        <v>20</v>
      </c>
    </row>
    <row r="1502" spans="4:6" x14ac:dyDescent="0.2">
      <c r="D1502">
        <v>1501</v>
      </c>
      <c r="E1502">
        <f t="shared" si="78"/>
        <v>3.2635000000000001</v>
      </c>
      <c r="F1502">
        <f t="shared" si="79"/>
        <v>20</v>
      </c>
    </row>
    <row r="1503" spans="4:6" x14ac:dyDescent="0.2">
      <c r="D1503">
        <v>1502</v>
      </c>
      <c r="E1503">
        <f t="shared" si="78"/>
        <v>3.2635000000000001</v>
      </c>
      <c r="F1503">
        <f t="shared" si="79"/>
        <v>20</v>
      </c>
    </row>
    <row r="1504" spans="4:6" x14ac:dyDescent="0.2">
      <c r="D1504">
        <v>1503</v>
      </c>
      <c r="E1504">
        <f t="shared" si="78"/>
        <v>3.2635000000000001</v>
      </c>
      <c r="F1504">
        <f t="shared" si="79"/>
        <v>20</v>
      </c>
    </row>
    <row r="1505" spans="4:6" x14ac:dyDescent="0.2">
      <c r="D1505">
        <v>1504</v>
      </c>
      <c r="E1505">
        <f t="shared" si="78"/>
        <v>3.2635000000000001</v>
      </c>
      <c r="F1505">
        <f t="shared" si="79"/>
        <v>20</v>
      </c>
    </row>
    <row r="1506" spans="4:6" x14ac:dyDescent="0.2">
      <c r="D1506">
        <v>1505</v>
      </c>
      <c r="E1506">
        <f t="shared" si="78"/>
        <v>3.2635000000000001</v>
      </c>
      <c r="F1506">
        <f t="shared" si="79"/>
        <v>20</v>
      </c>
    </row>
    <row r="1507" spans="4:6" x14ac:dyDescent="0.2">
      <c r="D1507">
        <v>1506</v>
      </c>
      <c r="E1507">
        <f t="shared" si="78"/>
        <v>3.2635000000000001</v>
      </c>
      <c r="F1507">
        <f t="shared" si="79"/>
        <v>20</v>
      </c>
    </row>
    <row r="1508" spans="4:6" x14ac:dyDescent="0.2">
      <c r="D1508">
        <v>1507</v>
      </c>
      <c r="E1508">
        <f t="shared" si="78"/>
        <v>3.2635000000000001</v>
      </c>
      <c r="F1508">
        <f t="shared" si="79"/>
        <v>20</v>
      </c>
    </row>
    <row r="1509" spans="4:6" x14ac:dyDescent="0.2">
      <c r="D1509">
        <v>1508</v>
      </c>
      <c r="E1509">
        <f t="shared" si="78"/>
        <v>3.2635000000000001</v>
      </c>
      <c r="F1509">
        <f t="shared" si="79"/>
        <v>20</v>
      </c>
    </row>
    <row r="1510" spans="4:6" x14ac:dyDescent="0.2">
      <c r="D1510">
        <v>1509</v>
      </c>
      <c r="E1510">
        <f t="shared" si="78"/>
        <v>3.2635000000000001</v>
      </c>
      <c r="F1510">
        <f t="shared" si="79"/>
        <v>20</v>
      </c>
    </row>
    <row r="1511" spans="4:6" x14ac:dyDescent="0.2">
      <c r="D1511">
        <v>1510</v>
      </c>
      <c r="E1511">
        <f t="shared" si="78"/>
        <v>3.2635000000000001</v>
      </c>
      <c r="F1511">
        <f t="shared" si="79"/>
        <v>20</v>
      </c>
    </row>
    <row r="1512" spans="4:6" x14ac:dyDescent="0.2">
      <c r="D1512">
        <v>1511</v>
      </c>
      <c r="E1512">
        <f t="shared" si="78"/>
        <v>3.2635000000000001</v>
      </c>
      <c r="F1512">
        <f t="shared" si="79"/>
        <v>20</v>
      </c>
    </row>
    <row r="1513" spans="4:6" x14ac:dyDescent="0.2">
      <c r="D1513">
        <v>1512</v>
      </c>
      <c r="E1513">
        <f t="shared" si="78"/>
        <v>3.2635000000000001</v>
      </c>
      <c r="F1513">
        <f t="shared" si="79"/>
        <v>20</v>
      </c>
    </row>
    <row r="1514" spans="4:6" x14ac:dyDescent="0.2">
      <c r="D1514">
        <v>1513</v>
      </c>
      <c r="E1514">
        <f t="shared" si="78"/>
        <v>2.8337500000000002</v>
      </c>
      <c r="F1514">
        <f t="shared" si="79"/>
        <v>20</v>
      </c>
    </row>
    <row r="1515" spans="4:6" x14ac:dyDescent="0.2">
      <c r="D1515">
        <v>1514</v>
      </c>
      <c r="E1515">
        <f t="shared" si="78"/>
        <v>2.8337500000000002</v>
      </c>
      <c r="F1515">
        <f t="shared" si="79"/>
        <v>20</v>
      </c>
    </row>
    <row r="1516" spans="4:6" x14ac:dyDescent="0.2">
      <c r="D1516">
        <v>1515</v>
      </c>
      <c r="E1516">
        <f t="shared" si="78"/>
        <v>2.8337500000000002</v>
      </c>
      <c r="F1516">
        <f t="shared" si="79"/>
        <v>20</v>
      </c>
    </row>
    <row r="1517" spans="4:6" x14ac:dyDescent="0.2">
      <c r="D1517">
        <v>1516</v>
      </c>
      <c r="E1517">
        <f t="shared" si="78"/>
        <v>2.8337500000000002</v>
      </c>
      <c r="F1517">
        <f t="shared" si="79"/>
        <v>20</v>
      </c>
    </row>
    <row r="1518" spans="4:6" x14ac:dyDescent="0.2">
      <c r="D1518">
        <v>1517</v>
      </c>
      <c r="E1518">
        <f t="shared" si="78"/>
        <v>2.8337500000000002</v>
      </c>
      <c r="F1518">
        <f t="shared" si="79"/>
        <v>20</v>
      </c>
    </row>
    <row r="1519" spans="4:6" x14ac:dyDescent="0.2">
      <c r="D1519">
        <v>1518</v>
      </c>
      <c r="E1519">
        <f t="shared" si="78"/>
        <v>2.8337500000000002</v>
      </c>
      <c r="F1519">
        <f t="shared" si="79"/>
        <v>20</v>
      </c>
    </row>
    <row r="1520" spans="4:6" x14ac:dyDescent="0.2">
      <c r="D1520">
        <v>1519</v>
      </c>
      <c r="E1520">
        <f t="shared" si="78"/>
        <v>2.8337500000000002</v>
      </c>
      <c r="F1520">
        <f t="shared" si="79"/>
        <v>20</v>
      </c>
    </row>
    <row r="1521" spans="4:6" x14ac:dyDescent="0.2">
      <c r="D1521">
        <v>1520</v>
      </c>
      <c r="E1521">
        <f t="shared" si="78"/>
        <v>2.8337500000000002</v>
      </c>
      <c r="F1521">
        <f t="shared" si="79"/>
        <v>20</v>
      </c>
    </row>
    <row r="1522" spans="4:6" x14ac:dyDescent="0.2">
      <c r="D1522">
        <v>1521</v>
      </c>
      <c r="E1522">
        <f t="shared" si="78"/>
        <v>2.8337500000000002</v>
      </c>
      <c r="F1522">
        <f t="shared" si="79"/>
        <v>20</v>
      </c>
    </row>
    <row r="1523" spans="4:6" x14ac:dyDescent="0.2">
      <c r="D1523">
        <v>1522</v>
      </c>
      <c r="E1523">
        <f t="shared" si="78"/>
        <v>2.8337500000000002</v>
      </c>
      <c r="F1523">
        <f t="shared" si="79"/>
        <v>20</v>
      </c>
    </row>
    <row r="1524" spans="4:6" x14ac:dyDescent="0.2">
      <c r="D1524">
        <v>1523</v>
      </c>
      <c r="E1524">
        <f t="shared" si="78"/>
        <v>2.8337500000000002</v>
      </c>
      <c r="F1524">
        <f t="shared" si="79"/>
        <v>20</v>
      </c>
    </row>
    <row r="1525" spans="4:6" x14ac:dyDescent="0.2">
      <c r="D1525">
        <v>1524</v>
      </c>
      <c r="E1525">
        <f t="shared" si="78"/>
        <v>2.8337500000000002</v>
      </c>
      <c r="F1525">
        <f t="shared" si="79"/>
        <v>20</v>
      </c>
    </row>
    <row r="1526" spans="4:6" x14ac:dyDescent="0.2">
      <c r="D1526">
        <v>1525</v>
      </c>
      <c r="E1526">
        <f t="shared" si="78"/>
        <v>2.8337500000000002</v>
      </c>
      <c r="F1526">
        <f t="shared" si="79"/>
        <v>20</v>
      </c>
    </row>
    <row r="1527" spans="4:6" x14ac:dyDescent="0.2">
      <c r="D1527">
        <v>1526</v>
      </c>
      <c r="E1527">
        <f t="shared" si="78"/>
        <v>2.8337500000000002</v>
      </c>
      <c r="F1527">
        <f t="shared" si="79"/>
        <v>20</v>
      </c>
    </row>
    <row r="1528" spans="4:6" x14ac:dyDescent="0.2">
      <c r="D1528">
        <v>1527</v>
      </c>
      <c r="E1528">
        <f t="shared" si="78"/>
        <v>2.8337500000000002</v>
      </c>
      <c r="F1528">
        <f t="shared" si="79"/>
        <v>20</v>
      </c>
    </row>
    <row r="1529" spans="4:6" x14ac:dyDescent="0.2">
      <c r="D1529">
        <v>1528</v>
      </c>
      <c r="E1529">
        <f t="shared" si="78"/>
        <v>2.8337500000000002</v>
      </c>
      <c r="F1529">
        <f t="shared" si="79"/>
        <v>20</v>
      </c>
    </row>
    <row r="1530" spans="4:6" x14ac:dyDescent="0.2">
      <c r="D1530">
        <v>1529</v>
      </c>
      <c r="E1530">
        <f t="shared" si="78"/>
        <v>2.8337500000000002</v>
      </c>
      <c r="F1530">
        <f t="shared" si="79"/>
        <v>20</v>
      </c>
    </row>
    <row r="1531" spans="4:6" x14ac:dyDescent="0.2">
      <c r="D1531">
        <v>1530</v>
      </c>
      <c r="E1531">
        <f t="shared" si="78"/>
        <v>2.8337500000000002</v>
      </c>
      <c r="F1531">
        <f t="shared" si="79"/>
        <v>20</v>
      </c>
    </row>
    <row r="1532" spans="4:6" x14ac:dyDescent="0.2">
      <c r="D1532">
        <v>1531</v>
      </c>
      <c r="E1532">
        <f t="shared" si="78"/>
        <v>2.8337500000000002</v>
      </c>
      <c r="F1532">
        <f t="shared" si="79"/>
        <v>20</v>
      </c>
    </row>
    <row r="1533" spans="4:6" x14ac:dyDescent="0.2">
      <c r="D1533">
        <v>1532</v>
      </c>
      <c r="E1533">
        <f t="shared" si="78"/>
        <v>2.8337500000000002</v>
      </c>
      <c r="F1533">
        <f t="shared" si="79"/>
        <v>20</v>
      </c>
    </row>
    <row r="1534" spans="4:6" x14ac:dyDescent="0.2">
      <c r="D1534">
        <v>1533</v>
      </c>
      <c r="E1534">
        <f t="shared" si="78"/>
        <v>2.8337500000000002</v>
      </c>
      <c r="F1534">
        <f t="shared" si="79"/>
        <v>20</v>
      </c>
    </row>
    <row r="1535" spans="4:6" x14ac:dyDescent="0.2">
      <c r="D1535">
        <v>1534</v>
      </c>
      <c r="E1535">
        <f t="shared" si="78"/>
        <v>2.8337500000000002</v>
      </c>
      <c r="F1535">
        <f t="shared" si="79"/>
        <v>20</v>
      </c>
    </row>
    <row r="1536" spans="4:6" x14ac:dyDescent="0.2">
      <c r="D1536">
        <v>1535</v>
      </c>
      <c r="E1536">
        <f t="shared" si="78"/>
        <v>2.8337500000000002</v>
      </c>
      <c r="F1536">
        <f t="shared" si="79"/>
        <v>20</v>
      </c>
    </row>
    <row r="1537" spans="4:6" x14ac:dyDescent="0.2">
      <c r="D1537">
        <v>1536</v>
      </c>
      <c r="E1537">
        <f t="shared" si="78"/>
        <v>2.8337500000000002</v>
      </c>
      <c r="F1537">
        <f t="shared" si="79"/>
        <v>20</v>
      </c>
    </row>
    <row r="1538" spans="4:6" x14ac:dyDescent="0.2">
      <c r="D1538">
        <v>1537</v>
      </c>
      <c r="E1538">
        <f t="shared" si="78"/>
        <v>2.5554999999999999</v>
      </c>
      <c r="F1538">
        <f t="shared" si="79"/>
        <v>20</v>
      </c>
    </row>
    <row r="1539" spans="4:6" x14ac:dyDescent="0.2">
      <c r="D1539">
        <v>1538</v>
      </c>
      <c r="E1539">
        <f t="shared" ref="E1539:E1602" si="80">VLOOKUP(D1539,$A$2:$B$136,2)</f>
        <v>2.5554999999999999</v>
      </c>
      <c r="F1539">
        <f t="shared" ref="F1539:F1602" si="81">INT(((ROW(F1538)-1)/77)+1)</f>
        <v>20</v>
      </c>
    </row>
    <row r="1540" spans="4:6" x14ac:dyDescent="0.2">
      <c r="D1540">
        <v>1539</v>
      </c>
      <c r="E1540">
        <f t="shared" si="80"/>
        <v>2.5554999999999999</v>
      </c>
      <c r="F1540">
        <f t="shared" si="81"/>
        <v>20</v>
      </c>
    </row>
    <row r="1541" spans="4:6" x14ac:dyDescent="0.2">
      <c r="D1541">
        <v>1540</v>
      </c>
      <c r="E1541">
        <f t="shared" si="80"/>
        <v>2.5554999999999999</v>
      </c>
      <c r="F1541">
        <f t="shared" si="81"/>
        <v>20</v>
      </c>
    </row>
    <row r="1542" spans="4:6" x14ac:dyDescent="0.2">
      <c r="D1542">
        <v>1541</v>
      </c>
      <c r="E1542">
        <f t="shared" si="80"/>
        <v>2.5554999999999999</v>
      </c>
      <c r="F1542">
        <f t="shared" si="81"/>
        <v>21</v>
      </c>
    </row>
    <row r="1543" spans="4:6" x14ac:dyDescent="0.2">
      <c r="D1543">
        <v>1542</v>
      </c>
      <c r="E1543">
        <f t="shared" si="80"/>
        <v>2.5554999999999999</v>
      </c>
      <c r="F1543">
        <f t="shared" si="81"/>
        <v>21</v>
      </c>
    </row>
    <row r="1544" spans="4:6" x14ac:dyDescent="0.2">
      <c r="D1544">
        <v>1543</v>
      </c>
      <c r="E1544">
        <f t="shared" si="80"/>
        <v>2.5554999999999999</v>
      </c>
      <c r="F1544">
        <f t="shared" si="81"/>
        <v>21</v>
      </c>
    </row>
    <row r="1545" spans="4:6" x14ac:dyDescent="0.2">
      <c r="D1545">
        <v>1544</v>
      </c>
      <c r="E1545">
        <f t="shared" si="80"/>
        <v>2.5554999999999999</v>
      </c>
      <c r="F1545">
        <f t="shared" si="81"/>
        <v>21</v>
      </c>
    </row>
    <row r="1546" spans="4:6" x14ac:dyDescent="0.2">
      <c r="D1546">
        <v>1545</v>
      </c>
      <c r="E1546">
        <f t="shared" si="80"/>
        <v>2.5554999999999999</v>
      </c>
      <c r="F1546">
        <f t="shared" si="81"/>
        <v>21</v>
      </c>
    </row>
    <row r="1547" spans="4:6" x14ac:dyDescent="0.2">
      <c r="D1547">
        <v>1546</v>
      </c>
      <c r="E1547">
        <f t="shared" si="80"/>
        <v>2.5554999999999999</v>
      </c>
      <c r="F1547">
        <f t="shared" si="81"/>
        <v>21</v>
      </c>
    </row>
    <row r="1548" spans="4:6" x14ac:dyDescent="0.2">
      <c r="D1548">
        <v>1547</v>
      </c>
      <c r="E1548">
        <f t="shared" si="80"/>
        <v>2.5554999999999999</v>
      </c>
      <c r="F1548">
        <f t="shared" si="81"/>
        <v>21</v>
      </c>
    </row>
    <row r="1549" spans="4:6" x14ac:dyDescent="0.2">
      <c r="D1549">
        <v>1548</v>
      </c>
      <c r="E1549">
        <f t="shared" si="80"/>
        <v>2.5554999999999999</v>
      </c>
      <c r="F1549">
        <f t="shared" si="81"/>
        <v>21</v>
      </c>
    </row>
    <row r="1550" spans="4:6" x14ac:dyDescent="0.2">
      <c r="D1550">
        <v>1549</v>
      </c>
      <c r="E1550">
        <f t="shared" si="80"/>
        <v>2.5554999999999999</v>
      </c>
      <c r="F1550">
        <f t="shared" si="81"/>
        <v>21</v>
      </c>
    </row>
    <row r="1551" spans="4:6" x14ac:dyDescent="0.2">
      <c r="D1551">
        <v>1550</v>
      </c>
      <c r="E1551">
        <f t="shared" si="80"/>
        <v>2.5554999999999999</v>
      </c>
      <c r="F1551">
        <f t="shared" si="81"/>
        <v>21</v>
      </c>
    </row>
    <row r="1552" spans="4:6" x14ac:dyDescent="0.2">
      <c r="D1552">
        <v>1551</v>
      </c>
      <c r="E1552">
        <f t="shared" si="80"/>
        <v>2.5554999999999999</v>
      </c>
      <c r="F1552">
        <f t="shared" si="81"/>
        <v>21</v>
      </c>
    </row>
    <row r="1553" spans="4:6" x14ac:dyDescent="0.2">
      <c r="D1553">
        <v>1552</v>
      </c>
      <c r="E1553">
        <f t="shared" si="80"/>
        <v>2.5554999999999999</v>
      </c>
      <c r="F1553">
        <f t="shared" si="81"/>
        <v>21</v>
      </c>
    </row>
    <row r="1554" spans="4:6" x14ac:dyDescent="0.2">
      <c r="D1554">
        <v>1553</v>
      </c>
      <c r="E1554">
        <f t="shared" si="80"/>
        <v>2.5554999999999999</v>
      </c>
      <c r="F1554">
        <f t="shared" si="81"/>
        <v>21</v>
      </c>
    </row>
    <row r="1555" spans="4:6" x14ac:dyDescent="0.2">
      <c r="D1555">
        <v>1554</v>
      </c>
      <c r="E1555">
        <f t="shared" si="80"/>
        <v>2.5554999999999999</v>
      </c>
      <c r="F1555">
        <f t="shared" si="81"/>
        <v>21</v>
      </c>
    </row>
    <row r="1556" spans="4:6" x14ac:dyDescent="0.2">
      <c r="D1556">
        <v>1555</v>
      </c>
      <c r="E1556">
        <f t="shared" si="80"/>
        <v>2.5554999999999999</v>
      </c>
      <c r="F1556">
        <f t="shared" si="81"/>
        <v>21</v>
      </c>
    </row>
    <row r="1557" spans="4:6" x14ac:dyDescent="0.2">
      <c r="D1557">
        <v>1556</v>
      </c>
      <c r="E1557">
        <f t="shared" si="80"/>
        <v>2.5554999999999999</v>
      </c>
      <c r="F1557">
        <f t="shared" si="81"/>
        <v>21</v>
      </c>
    </row>
    <row r="1558" spans="4:6" x14ac:dyDescent="0.2">
      <c r="D1558">
        <v>1557</v>
      </c>
      <c r="E1558">
        <f t="shared" si="80"/>
        <v>2.5554999999999999</v>
      </c>
      <c r="F1558">
        <f t="shared" si="81"/>
        <v>21</v>
      </c>
    </row>
    <row r="1559" spans="4:6" x14ac:dyDescent="0.2">
      <c r="D1559">
        <v>1558</v>
      </c>
      <c r="E1559">
        <f t="shared" si="80"/>
        <v>2.5554999999999999</v>
      </c>
      <c r="F1559">
        <f t="shared" si="81"/>
        <v>21</v>
      </c>
    </row>
    <row r="1560" spans="4:6" x14ac:dyDescent="0.2">
      <c r="D1560">
        <v>1559</v>
      </c>
      <c r="E1560">
        <f t="shared" si="80"/>
        <v>2.5554999999999999</v>
      </c>
      <c r="F1560">
        <f t="shared" si="81"/>
        <v>21</v>
      </c>
    </row>
    <row r="1561" spans="4:6" x14ac:dyDescent="0.2">
      <c r="D1561">
        <v>1560</v>
      </c>
      <c r="E1561">
        <f t="shared" si="80"/>
        <v>2.5554999999999999</v>
      </c>
      <c r="F1561">
        <f t="shared" si="81"/>
        <v>21</v>
      </c>
    </row>
    <row r="1562" spans="4:6" x14ac:dyDescent="0.2">
      <c r="D1562">
        <v>1561</v>
      </c>
      <c r="E1562">
        <f t="shared" si="80"/>
        <v>2.6157500000000002</v>
      </c>
      <c r="F1562">
        <f t="shared" si="81"/>
        <v>21</v>
      </c>
    </row>
    <row r="1563" spans="4:6" x14ac:dyDescent="0.2">
      <c r="D1563">
        <v>1562</v>
      </c>
      <c r="E1563">
        <f t="shared" si="80"/>
        <v>2.6157500000000002</v>
      </c>
      <c r="F1563">
        <f t="shared" si="81"/>
        <v>21</v>
      </c>
    </row>
    <row r="1564" spans="4:6" x14ac:dyDescent="0.2">
      <c r="D1564">
        <v>1563</v>
      </c>
      <c r="E1564">
        <f t="shared" si="80"/>
        <v>2.6157500000000002</v>
      </c>
      <c r="F1564">
        <f t="shared" si="81"/>
        <v>21</v>
      </c>
    </row>
    <row r="1565" spans="4:6" x14ac:dyDescent="0.2">
      <c r="D1565">
        <v>1564</v>
      </c>
      <c r="E1565">
        <f t="shared" si="80"/>
        <v>2.6157500000000002</v>
      </c>
      <c r="F1565">
        <f t="shared" si="81"/>
        <v>21</v>
      </c>
    </row>
    <row r="1566" spans="4:6" x14ac:dyDescent="0.2">
      <c r="D1566">
        <v>1565</v>
      </c>
      <c r="E1566">
        <f t="shared" si="80"/>
        <v>2.6157500000000002</v>
      </c>
      <c r="F1566">
        <f t="shared" si="81"/>
        <v>21</v>
      </c>
    </row>
    <row r="1567" spans="4:6" x14ac:dyDescent="0.2">
      <c r="D1567">
        <v>1566</v>
      </c>
      <c r="E1567">
        <f t="shared" si="80"/>
        <v>2.6157500000000002</v>
      </c>
      <c r="F1567">
        <f t="shared" si="81"/>
        <v>21</v>
      </c>
    </row>
    <row r="1568" spans="4:6" x14ac:dyDescent="0.2">
      <c r="D1568">
        <v>1567</v>
      </c>
      <c r="E1568">
        <f t="shared" si="80"/>
        <v>2.6157500000000002</v>
      </c>
      <c r="F1568">
        <f t="shared" si="81"/>
        <v>21</v>
      </c>
    </row>
    <row r="1569" spans="4:6" x14ac:dyDescent="0.2">
      <c r="D1569">
        <v>1568</v>
      </c>
      <c r="E1569">
        <f t="shared" si="80"/>
        <v>2.6157500000000002</v>
      </c>
      <c r="F1569">
        <f t="shared" si="81"/>
        <v>21</v>
      </c>
    </row>
    <row r="1570" spans="4:6" x14ac:dyDescent="0.2">
      <c r="D1570">
        <v>1569</v>
      </c>
      <c r="E1570">
        <f t="shared" si="80"/>
        <v>2.6157500000000002</v>
      </c>
      <c r="F1570">
        <f t="shared" si="81"/>
        <v>21</v>
      </c>
    </row>
    <row r="1571" spans="4:6" x14ac:dyDescent="0.2">
      <c r="D1571">
        <v>1570</v>
      </c>
      <c r="E1571">
        <f t="shared" si="80"/>
        <v>2.6157500000000002</v>
      </c>
      <c r="F1571">
        <f t="shared" si="81"/>
        <v>21</v>
      </c>
    </row>
    <row r="1572" spans="4:6" x14ac:dyDescent="0.2">
      <c r="D1572">
        <v>1571</v>
      </c>
      <c r="E1572">
        <f t="shared" si="80"/>
        <v>2.6157500000000002</v>
      </c>
      <c r="F1572">
        <f t="shared" si="81"/>
        <v>21</v>
      </c>
    </row>
    <row r="1573" spans="4:6" x14ac:dyDescent="0.2">
      <c r="D1573">
        <v>1572</v>
      </c>
      <c r="E1573">
        <f t="shared" si="80"/>
        <v>2.6157500000000002</v>
      </c>
      <c r="F1573">
        <f t="shared" si="81"/>
        <v>21</v>
      </c>
    </row>
    <row r="1574" spans="4:6" x14ac:dyDescent="0.2">
      <c r="D1574">
        <v>1573</v>
      </c>
      <c r="E1574">
        <f t="shared" si="80"/>
        <v>2.6157500000000002</v>
      </c>
      <c r="F1574">
        <f t="shared" si="81"/>
        <v>21</v>
      </c>
    </row>
    <row r="1575" spans="4:6" x14ac:dyDescent="0.2">
      <c r="D1575">
        <v>1574</v>
      </c>
      <c r="E1575">
        <f t="shared" si="80"/>
        <v>2.6157500000000002</v>
      </c>
      <c r="F1575">
        <f t="shared" si="81"/>
        <v>21</v>
      </c>
    </row>
    <row r="1576" spans="4:6" x14ac:dyDescent="0.2">
      <c r="D1576">
        <v>1575</v>
      </c>
      <c r="E1576">
        <f t="shared" si="80"/>
        <v>2.6157500000000002</v>
      </c>
      <c r="F1576">
        <f t="shared" si="81"/>
        <v>21</v>
      </c>
    </row>
    <row r="1577" spans="4:6" x14ac:dyDescent="0.2">
      <c r="D1577">
        <v>1576</v>
      </c>
      <c r="E1577">
        <f t="shared" si="80"/>
        <v>2.6157500000000002</v>
      </c>
      <c r="F1577">
        <f t="shared" si="81"/>
        <v>21</v>
      </c>
    </row>
    <row r="1578" spans="4:6" x14ac:dyDescent="0.2">
      <c r="D1578">
        <v>1577</v>
      </c>
      <c r="E1578">
        <f t="shared" si="80"/>
        <v>2.6157500000000002</v>
      </c>
      <c r="F1578">
        <f t="shared" si="81"/>
        <v>21</v>
      </c>
    </row>
    <row r="1579" spans="4:6" x14ac:dyDescent="0.2">
      <c r="D1579">
        <v>1578</v>
      </c>
      <c r="E1579">
        <f t="shared" si="80"/>
        <v>2.6157500000000002</v>
      </c>
      <c r="F1579">
        <f t="shared" si="81"/>
        <v>21</v>
      </c>
    </row>
    <row r="1580" spans="4:6" x14ac:dyDescent="0.2">
      <c r="D1580">
        <v>1579</v>
      </c>
      <c r="E1580">
        <f t="shared" si="80"/>
        <v>2.6157500000000002</v>
      </c>
      <c r="F1580">
        <f t="shared" si="81"/>
        <v>21</v>
      </c>
    </row>
    <row r="1581" spans="4:6" x14ac:dyDescent="0.2">
      <c r="D1581">
        <v>1580</v>
      </c>
      <c r="E1581">
        <f t="shared" si="80"/>
        <v>2.6157500000000002</v>
      </c>
      <c r="F1581">
        <f t="shared" si="81"/>
        <v>21</v>
      </c>
    </row>
    <row r="1582" spans="4:6" x14ac:dyDescent="0.2">
      <c r="D1582">
        <v>1581</v>
      </c>
      <c r="E1582">
        <f t="shared" si="80"/>
        <v>2.6157500000000002</v>
      </c>
      <c r="F1582">
        <f t="shared" si="81"/>
        <v>21</v>
      </c>
    </row>
    <row r="1583" spans="4:6" x14ac:dyDescent="0.2">
      <c r="D1583">
        <v>1582</v>
      </c>
      <c r="E1583">
        <f t="shared" si="80"/>
        <v>2.6157500000000002</v>
      </c>
      <c r="F1583">
        <f t="shared" si="81"/>
        <v>21</v>
      </c>
    </row>
    <row r="1584" spans="4:6" x14ac:dyDescent="0.2">
      <c r="D1584">
        <v>1583</v>
      </c>
      <c r="E1584">
        <f t="shared" si="80"/>
        <v>2.6157500000000002</v>
      </c>
      <c r="F1584">
        <f t="shared" si="81"/>
        <v>21</v>
      </c>
    </row>
    <row r="1585" spans="4:6" x14ac:dyDescent="0.2">
      <c r="D1585">
        <v>1584</v>
      </c>
      <c r="E1585">
        <f t="shared" si="80"/>
        <v>2.6157500000000002</v>
      </c>
      <c r="F1585">
        <f t="shared" si="81"/>
        <v>21</v>
      </c>
    </row>
    <row r="1586" spans="4:6" x14ac:dyDescent="0.2">
      <c r="D1586">
        <v>1585</v>
      </c>
      <c r="E1586">
        <f t="shared" si="80"/>
        <v>2.609</v>
      </c>
      <c r="F1586">
        <f t="shared" si="81"/>
        <v>21</v>
      </c>
    </row>
    <row r="1587" spans="4:6" x14ac:dyDescent="0.2">
      <c r="D1587">
        <v>1586</v>
      </c>
      <c r="E1587">
        <f t="shared" si="80"/>
        <v>2.609</v>
      </c>
      <c r="F1587">
        <f t="shared" si="81"/>
        <v>21</v>
      </c>
    </row>
    <row r="1588" spans="4:6" x14ac:dyDescent="0.2">
      <c r="D1588">
        <v>1587</v>
      </c>
      <c r="E1588">
        <f t="shared" si="80"/>
        <v>2.609</v>
      </c>
      <c r="F1588">
        <f t="shared" si="81"/>
        <v>21</v>
      </c>
    </row>
    <row r="1589" spans="4:6" x14ac:dyDescent="0.2">
      <c r="D1589">
        <v>1588</v>
      </c>
      <c r="E1589">
        <f t="shared" si="80"/>
        <v>2.609</v>
      </c>
      <c r="F1589">
        <f t="shared" si="81"/>
        <v>21</v>
      </c>
    </row>
    <row r="1590" spans="4:6" x14ac:dyDescent="0.2">
      <c r="D1590">
        <v>1589</v>
      </c>
      <c r="E1590">
        <f t="shared" si="80"/>
        <v>2.609</v>
      </c>
      <c r="F1590">
        <f t="shared" si="81"/>
        <v>21</v>
      </c>
    </row>
    <row r="1591" spans="4:6" x14ac:dyDescent="0.2">
      <c r="D1591">
        <v>1590</v>
      </c>
      <c r="E1591">
        <f t="shared" si="80"/>
        <v>2.609</v>
      </c>
      <c r="F1591">
        <f t="shared" si="81"/>
        <v>21</v>
      </c>
    </row>
    <row r="1592" spans="4:6" x14ac:dyDescent="0.2">
      <c r="D1592">
        <v>1591</v>
      </c>
      <c r="E1592">
        <f t="shared" si="80"/>
        <v>2.609</v>
      </c>
      <c r="F1592">
        <f t="shared" si="81"/>
        <v>21</v>
      </c>
    </row>
    <row r="1593" spans="4:6" x14ac:dyDescent="0.2">
      <c r="D1593">
        <v>1592</v>
      </c>
      <c r="E1593">
        <f t="shared" si="80"/>
        <v>2.609</v>
      </c>
      <c r="F1593">
        <f t="shared" si="81"/>
        <v>21</v>
      </c>
    </row>
    <row r="1594" spans="4:6" x14ac:dyDescent="0.2">
      <c r="D1594">
        <v>1593</v>
      </c>
      <c r="E1594">
        <f t="shared" si="80"/>
        <v>2.609</v>
      </c>
      <c r="F1594">
        <f t="shared" si="81"/>
        <v>21</v>
      </c>
    </row>
    <row r="1595" spans="4:6" x14ac:dyDescent="0.2">
      <c r="D1595">
        <v>1594</v>
      </c>
      <c r="E1595">
        <f t="shared" si="80"/>
        <v>2.609</v>
      </c>
      <c r="F1595">
        <f t="shared" si="81"/>
        <v>21</v>
      </c>
    </row>
    <row r="1596" spans="4:6" x14ac:dyDescent="0.2">
      <c r="D1596">
        <v>1595</v>
      </c>
      <c r="E1596">
        <f t="shared" si="80"/>
        <v>2.609</v>
      </c>
      <c r="F1596">
        <f t="shared" si="81"/>
        <v>21</v>
      </c>
    </row>
    <row r="1597" spans="4:6" x14ac:dyDescent="0.2">
      <c r="D1597">
        <v>1596</v>
      </c>
      <c r="E1597">
        <f t="shared" si="80"/>
        <v>2.609</v>
      </c>
      <c r="F1597">
        <f t="shared" si="81"/>
        <v>21</v>
      </c>
    </row>
    <row r="1598" spans="4:6" x14ac:dyDescent="0.2">
      <c r="D1598">
        <v>1597</v>
      </c>
      <c r="E1598">
        <f t="shared" si="80"/>
        <v>2.609</v>
      </c>
      <c r="F1598">
        <f t="shared" si="81"/>
        <v>21</v>
      </c>
    </row>
    <row r="1599" spans="4:6" x14ac:dyDescent="0.2">
      <c r="D1599">
        <v>1598</v>
      </c>
      <c r="E1599">
        <f t="shared" si="80"/>
        <v>2.609</v>
      </c>
      <c r="F1599">
        <f t="shared" si="81"/>
        <v>21</v>
      </c>
    </row>
    <row r="1600" spans="4:6" x14ac:dyDescent="0.2">
      <c r="D1600">
        <v>1599</v>
      </c>
      <c r="E1600">
        <f t="shared" si="80"/>
        <v>2.609</v>
      </c>
      <c r="F1600">
        <f t="shared" si="81"/>
        <v>21</v>
      </c>
    </row>
    <row r="1601" spans="4:6" x14ac:dyDescent="0.2">
      <c r="D1601">
        <v>1600</v>
      </c>
      <c r="E1601">
        <f t="shared" si="80"/>
        <v>2.609</v>
      </c>
      <c r="F1601">
        <f t="shared" si="81"/>
        <v>21</v>
      </c>
    </row>
    <row r="1602" spans="4:6" x14ac:dyDescent="0.2">
      <c r="D1602">
        <v>1601</v>
      </c>
      <c r="E1602">
        <f t="shared" si="80"/>
        <v>2.609</v>
      </c>
      <c r="F1602">
        <f t="shared" si="81"/>
        <v>21</v>
      </c>
    </row>
    <row r="1603" spans="4:6" x14ac:dyDescent="0.2">
      <c r="D1603">
        <v>1602</v>
      </c>
      <c r="E1603">
        <f t="shared" ref="E1603:E1666" si="82">VLOOKUP(D1603,$A$2:$B$136,2)</f>
        <v>2.609</v>
      </c>
      <c r="F1603">
        <f t="shared" ref="F1603:F1666" si="83">INT(((ROW(F1602)-1)/77)+1)</f>
        <v>21</v>
      </c>
    </row>
    <row r="1604" spans="4:6" x14ac:dyDescent="0.2">
      <c r="D1604">
        <v>1603</v>
      </c>
      <c r="E1604">
        <f t="shared" si="82"/>
        <v>2.609</v>
      </c>
      <c r="F1604">
        <f t="shared" si="83"/>
        <v>21</v>
      </c>
    </row>
    <row r="1605" spans="4:6" x14ac:dyDescent="0.2">
      <c r="D1605">
        <v>1604</v>
      </c>
      <c r="E1605">
        <f t="shared" si="82"/>
        <v>2.609</v>
      </c>
      <c r="F1605">
        <f t="shared" si="83"/>
        <v>21</v>
      </c>
    </row>
    <row r="1606" spans="4:6" x14ac:dyDescent="0.2">
      <c r="D1606">
        <v>1605</v>
      </c>
      <c r="E1606">
        <f t="shared" si="82"/>
        <v>2.609</v>
      </c>
      <c r="F1606">
        <f t="shared" si="83"/>
        <v>21</v>
      </c>
    </row>
    <row r="1607" spans="4:6" x14ac:dyDescent="0.2">
      <c r="D1607">
        <v>1606</v>
      </c>
      <c r="E1607">
        <f t="shared" si="82"/>
        <v>2.609</v>
      </c>
      <c r="F1607">
        <f t="shared" si="83"/>
        <v>21</v>
      </c>
    </row>
    <row r="1608" spans="4:6" x14ac:dyDescent="0.2">
      <c r="D1608">
        <v>1607</v>
      </c>
      <c r="E1608">
        <f t="shared" si="82"/>
        <v>2.609</v>
      </c>
      <c r="F1608">
        <f t="shared" si="83"/>
        <v>21</v>
      </c>
    </row>
    <row r="1609" spans="4:6" x14ac:dyDescent="0.2">
      <c r="D1609">
        <v>1608</v>
      </c>
      <c r="E1609">
        <f t="shared" si="82"/>
        <v>2.609</v>
      </c>
      <c r="F1609">
        <f t="shared" si="83"/>
        <v>21</v>
      </c>
    </row>
    <row r="1610" spans="4:6" x14ac:dyDescent="0.2">
      <c r="D1610">
        <v>1609</v>
      </c>
      <c r="E1610">
        <f t="shared" si="82"/>
        <v>2.548</v>
      </c>
      <c r="F1610">
        <f t="shared" si="83"/>
        <v>21</v>
      </c>
    </row>
    <row r="1611" spans="4:6" x14ac:dyDescent="0.2">
      <c r="D1611">
        <v>1610</v>
      </c>
      <c r="E1611">
        <f t="shared" si="82"/>
        <v>2.548</v>
      </c>
      <c r="F1611">
        <f t="shared" si="83"/>
        <v>21</v>
      </c>
    </row>
    <row r="1612" spans="4:6" x14ac:dyDescent="0.2">
      <c r="D1612">
        <v>1611</v>
      </c>
      <c r="E1612">
        <f t="shared" si="82"/>
        <v>2.548</v>
      </c>
      <c r="F1612">
        <f t="shared" si="83"/>
        <v>21</v>
      </c>
    </row>
    <row r="1613" spans="4:6" x14ac:dyDescent="0.2">
      <c r="D1613">
        <v>1612</v>
      </c>
      <c r="E1613">
        <f t="shared" si="82"/>
        <v>2.548</v>
      </c>
      <c r="F1613">
        <f t="shared" si="83"/>
        <v>21</v>
      </c>
    </row>
    <row r="1614" spans="4:6" x14ac:dyDescent="0.2">
      <c r="D1614">
        <v>1613</v>
      </c>
      <c r="E1614">
        <f t="shared" si="82"/>
        <v>2.548</v>
      </c>
      <c r="F1614">
        <f t="shared" si="83"/>
        <v>21</v>
      </c>
    </row>
    <row r="1615" spans="4:6" x14ac:dyDescent="0.2">
      <c r="D1615">
        <v>1614</v>
      </c>
      <c r="E1615">
        <f t="shared" si="82"/>
        <v>2.548</v>
      </c>
      <c r="F1615">
        <f t="shared" si="83"/>
        <v>21</v>
      </c>
    </row>
    <row r="1616" spans="4:6" x14ac:dyDescent="0.2">
      <c r="D1616">
        <v>1615</v>
      </c>
      <c r="E1616">
        <f t="shared" si="82"/>
        <v>2.548</v>
      </c>
      <c r="F1616">
        <f t="shared" si="83"/>
        <v>21</v>
      </c>
    </row>
    <row r="1617" spans="4:6" x14ac:dyDescent="0.2">
      <c r="D1617">
        <v>1616</v>
      </c>
      <c r="E1617">
        <f t="shared" si="82"/>
        <v>2.548</v>
      </c>
      <c r="F1617">
        <f t="shared" si="83"/>
        <v>21</v>
      </c>
    </row>
    <row r="1618" spans="4:6" x14ac:dyDescent="0.2">
      <c r="D1618">
        <v>1617</v>
      </c>
      <c r="E1618">
        <f t="shared" si="82"/>
        <v>2.548</v>
      </c>
      <c r="F1618">
        <f t="shared" si="83"/>
        <v>21</v>
      </c>
    </row>
    <row r="1619" spans="4:6" x14ac:dyDescent="0.2">
      <c r="D1619">
        <v>1618</v>
      </c>
      <c r="E1619">
        <f t="shared" si="82"/>
        <v>2.548</v>
      </c>
      <c r="F1619">
        <f t="shared" si="83"/>
        <v>22</v>
      </c>
    </row>
    <row r="1620" spans="4:6" x14ac:dyDescent="0.2">
      <c r="D1620">
        <v>1619</v>
      </c>
      <c r="E1620">
        <f t="shared" si="82"/>
        <v>2.548</v>
      </c>
      <c r="F1620">
        <f t="shared" si="83"/>
        <v>22</v>
      </c>
    </row>
    <row r="1621" spans="4:6" x14ac:dyDescent="0.2">
      <c r="D1621">
        <v>1620</v>
      </c>
      <c r="E1621">
        <f t="shared" si="82"/>
        <v>2.548</v>
      </c>
      <c r="F1621">
        <f t="shared" si="83"/>
        <v>22</v>
      </c>
    </row>
    <row r="1622" spans="4:6" x14ac:dyDescent="0.2">
      <c r="D1622">
        <v>1621</v>
      </c>
      <c r="E1622">
        <f t="shared" si="82"/>
        <v>2.548</v>
      </c>
      <c r="F1622">
        <f t="shared" si="83"/>
        <v>22</v>
      </c>
    </row>
    <row r="1623" spans="4:6" x14ac:dyDescent="0.2">
      <c r="D1623">
        <v>1622</v>
      </c>
      <c r="E1623">
        <f t="shared" si="82"/>
        <v>2.548</v>
      </c>
      <c r="F1623">
        <f t="shared" si="83"/>
        <v>22</v>
      </c>
    </row>
    <row r="1624" spans="4:6" x14ac:dyDescent="0.2">
      <c r="D1624">
        <v>1623</v>
      </c>
      <c r="E1624">
        <f t="shared" si="82"/>
        <v>2.548</v>
      </c>
      <c r="F1624">
        <f t="shared" si="83"/>
        <v>22</v>
      </c>
    </row>
    <row r="1625" spans="4:6" x14ac:dyDescent="0.2">
      <c r="D1625">
        <v>1624</v>
      </c>
      <c r="E1625">
        <f t="shared" si="82"/>
        <v>2.548</v>
      </c>
      <c r="F1625">
        <f t="shared" si="83"/>
        <v>22</v>
      </c>
    </row>
    <row r="1626" spans="4:6" x14ac:dyDescent="0.2">
      <c r="D1626">
        <v>1625</v>
      </c>
      <c r="E1626">
        <f t="shared" si="82"/>
        <v>2.548</v>
      </c>
      <c r="F1626">
        <f t="shared" si="83"/>
        <v>22</v>
      </c>
    </row>
    <row r="1627" spans="4:6" x14ac:dyDescent="0.2">
      <c r="D1627">
        <v>1626</v>
      </c>
      <c r="E1627">
        <f t="shared" si="82"/>
        <v>2.548</v>
      </c>
      <c r="F1627">
        <f t="shared" si="83"/>
        <v>22</v>
      </c>
    </row>
    <row r="1628" spans="4:6" x14ac:dyDescent="0.2">
      <c r="D1628">
        <v>1627</v>
      </c>
      <c r="E1628">
        <f t="shared" si="82"/>
        <v>2.548</v>
      </c>
      <c r="F1628">
        <f t="shared" si="83"/>
        <v>22</v>
      </c>
    </row>
    <row r="1629" spans="4:6" x14ac:dyDescent="0.2">
      <c r="D1629">
        <v>1628</v>
      </c>
      <c r="E1629">
        <f t="shared" si="82"/>
        <v>2.548</v>
      </c>
      <c r="F1629">
        <f t="shared" si="83"/>
        <v>22</v>
      </c>
    </row>
    <row r="1630" spans="4:6" x14ac:dyDescent="0.2">
      <c r="D1630">
        <v>1629</v>
      </c>
      <c r="E1630">
        <f t="shared" si="82"/>
        <v>2.548</v>
      </c>
      <c r="F1630">
        <f t="shared" si="83"/>
        <v>22</v>
      </c>
    </row>
    <row r="1631" spans="4:6" x14ac:dyDescent="0.2">
      <c r="D1631">
        <v>1630</v>
      </c>
      <c r="E1631">
        <f t="shared" si="82"/>
        <v>2.548</v>
      </c>
      <c r="F1631">
        <f t="shared" si="83"/>
        <v>22</v>
      </c>
    </row>
    <row r="1632" spans="4:6" x14ac:dyDescent="0.2">
      <c r="D1632">
        <v>1631</v>
      </c>
      <c r="E1632">
        <f t="shared" si="82"/>
        <v>2.548</v>
      </c>
      <c r="F1632">
        <f t="shared" si="83"/>
        <v>22</v>
      </c>
    </row>
    <row r="1633" spans="4:6" x14ac:dyDescent="0.2">
      <c r="D1633">
        <v>1632</v>
      </c>
      <c r="E1633">
        <f t="shared" si="82"/>
        <v>2.548</v>
      </c>
      <c r="F1633">
        <f t="shared" si="83"/>
        <v>22</v>
      </c>
    </row>
    <row r="1634" spans="4:6" x14ac:dyDescent="0.2">
      <c r="D1634">
        <v>1633</v>
      </c>
      <c r="E1634">
        <f t="shared" si="82"/>
        <v>2.3584999999999998</v>
      </c>
      <c r="F1634">
        <f t="shared" si="83"/>
        <v>22</v>
      </c>
    </row>
    <row r="1635" spans="4:6" x14ac:dyDescent="0.2">
      <c r="D1635">
        <v>1634</v>
      </c>
      <c r="E1635">
        <f t="shared" si="82"/>
        <v>2.3584999999999998</v>
      </c>
      <c r="F1635">
        <f t="shared" si="83"/>
        <v>22</v>
      </c>
    </row>
    <row r="1636" spans="4:6" x14ac:dyDescent="0.2">
      <c r="D1636">
        <v>1635</v>
      </c>
      <c r="E1636">
        <f t="shared" si="82"/>
        <v>2.3584999999999998</v>
      </c>
      <c r="F1636">
        <f t="shared" si="83"/>
        <v>22</v>
      </c>
    </row>
    <row r="1637" spans="4:6" x14ac:dyDescent="0.2">
      <c r="D1637">
        <v>1636</v>
      </c>
      <c r="E1637">
        <f t="shared" si="82"/>
        <v>2.3584999999999998</v>
      </c>
      <c r="F1637">
        <f t="shared" si="83"/>
        <v>22</v>
      </c>
    </row>
    <row r="1638" spans="4:6" x14ac:dyDescent="0.2">
      <c r="D1638">
        <v>1637</v>
      </c>
      <c r="E1638">
        <f t="shared" si="82"/>
        <v>2.3584999999999998</v>
      </c>
      <c r="F1638">
        <f t="shared" si="83"/>
        <v>22</v>
      </c>
    </row>
    <row r="1639" spans="4:6" x14ac:dyDescent="0.2">
      <c r="D1639">
        <v>1638</v>
      </c>
      <c r="E1639">
        <f t="shared" si="82"/>
        <v>2.3584999999999998</v>
      </c>
      <c r="F1639">
        <f t="shared" si="83"/>
        <v>22</v>
      </c>
    </row>
    <row r="1640" spans="4:6" x14ac:dyDescent="0.2">
      <c r="D1640">
        <v>1639</v>
      </c>
      <c r="E1640">
        <f t="shared" si="82"/>
        <v>2.3584999999999998</v>
      </c>
      <c r="F1640">
        <f t="shared" si="83"/>
        <v>22</v>
      </c>
    </row>
    <row r="1641" spans="4:6" x14ac:dyDescent="0.2">
      <c r="D1641">
        <v>1640</v>
      </c>
      <c r="E1641">
        <f t="shared" si="82"/>
        <v>2.3584999999999998</v>
      </c>
      <c r="F1641">
        <f t="shared" si="83"/>
        <v>22</v>
      </c>
    </row>
    <row r="1642" spans="4:6" x14ac:dyDescent="0.2">
      <c r="D1642">
        <v>1641</v>
      </c>
      <c r="E1642">
        <f t="shared" si="82"/>
        <v>2.3584999999999998</v>
      </c>
      <c r="F1642">
        <f t="shared" si="83"/>
        <v>22</v>
      </c>
    </row>
    <row r="1643" spans="4:6" x14ac:dyDescent="0.2">
      <c r="D1643">
        <v>1642</v>
      </c>
      <c r="E1643">
        <f t="shared" si="82"/>
        <v>2.3584999999999998</v>
      </c>
      <c r="F1643">
        <f t="shared" si="83"/>
        <v>22</v>
      </c>
    </row>
    <row r="1644" spans="4:6" x14ac:dyDescent="0.2">
      <c r="D1644">
        <v>1643</v>
      </c>
      <c r="E1644">
        <f t="shared" si="82"/>
        <v>2.3584999999999998</v>
      </c>
      <c r="F1644">
        <f t="shared" si="83"/>
        <v>22</v>
      </c>
    </row>
    <row r="1645" spans="4:6" x14ac:dyDescent="0.2">
      <c r="D1645">
        <v>1644</v>
      </c>
      <c r="E1645">
        <f t="shared" si="82"/>
        <v>2.3584999999999998</v>
      </c>
      <c r="F1645">
        <f t="shared" si="83"/>
        <v>22</v>
      </c>
    </row>
    <row r="1646" spans="4:6" x14ac:dyDescent="0.2">
      <c r="D1646">
        <v>1645</v>
      </c>
      <c r="E1646">
        <f t="shared" si="82"/>
        <v>2.3584999999999998</v>
      </c>
      <c r="F1646">
        <f t="shared" si="83"/>
        <v>22</v>
      </c>
    </row>
    <row r="1647" spans="4:6" x14ac:dyDescent="0.2">
      <c r="D1647">
        <v>1646</v>
      </c>
      <c r="E1647">
        <f t="shared" si="82"/>
        <v>2.3584999999999998</v>
      </c>
      <c r="F1647">
        <f t="shared" si="83"/>
        <v>22</v>
      </c>
    </row>
    <row r="1648" spans="4:6" x14ac:dyDescent="0.2">
      <c r="D1648">
        <v>1647</v>
      </c>
      <c r="E1648">
        <f t="shared" si="82"/>
        <v>2.3584999999999998</v>
      </c>
      <c r="F1648">
        <f t="shared" si="83"/>
        <v>22</v>
      </c>
    </row>
    <row r="1649" spans="4:6" x14ac:dyDescent="0.2">
      <c r="D1649">
        <v>1648</v>
      </c>
      <c r="E1649">
        <f t="shared" si="82"/>
        <v>2.3584999999999998</v>
      </c>
      <c r="F1649">
        <f t="shared" si="83"/>
        <v>22</v>
      </c>
    </row>
    <row r="1650" spans="4:6" x14ac:dyDescent="0.2">
      <c r="D1650">
        <v>1649</v>
      </c>
      <c r="E1650">
        <f t="shared" si="82"/>
        <v>2.3584999999999998</v>
      </c>
      <c r="F1650">
        <f t="shared" si="83"/>
        <v>22</v>
      </c>
    </row>
    <row r="1651" spans="4:6" x14ac:dyDescent="0.2">
      <c r="D1651">
        <v>1650</v>
      </c>
      <c r="E1651">
        <f t="shared" si="82"/>
        <v>2.3584999999999998</v>
      </c>
      <c r="F1651">
        <f t="shared" si="83"/>
        <v>22</v>
      </c>
    </row>
    <row r="1652" spans="4:6" x14ac:dyDescent="0.2">
      <c r="D1652">
        <v>1651</v>
      </c>
      <c r="E1652">
        <f t="shared" si="82"/>
        <v>2.3584999999999998</v>
      </c>
      <c r="F1652">
        <f t="shared" si="83"/>
        <v>22</v>
      </c>
    </row>
    <row r="1653" spans="4:6" x14ac:dyDescent="0.2">
      <c r="D1653">
        <v>1652</v>
      </c>
      <c r="E1653">
        <f t="shared" si="82"/>
        <v>2.3584999999999998</v>
      </c>
      <c r="F1653">
        <f t="shared" si="83"/>
        <v>22</v>
      </c>
    </row>
    <row r="1654" spans="4:6" x14ac:dyDescent="0.2">
      <c r="D1654">
        <v>1653</v>
      </c>
      <c r="E1654">
        <f t="shared" si="82"/>
        <v>2.3584999999999998</v>
      </c>
      <c r="F1654">
        <f t="shared" si="83"/>
        <v>22</v>
      </c>
    </row>
    <row r="1655" spans="4:6" x14ac:dyDescent="0.2">
      <c r="D1655">
        <v>1654</v>
      </c>
      <c r="E1655">
        <f t="shared" si="82"/>
        <v>2.3584999999999998</v>
      </c>
      <c r="F1655">
        <f t="shared" si="83"/>
        <v>22</v>
      </c>
    </row>
    <row r="1656" spans="4:6" x14ac:dyDescent="0.2">
      <c r="D1656">
        <v>1655</v>
      </c>
      <c r="E1656">
        <f t="shared" si="82"/>
        <v>2.3584999999999998</v>
      </c>
      <c r="F1656">
        <f t="shared" si="83"/>
        <v>22</v>
      </c>
    </row>
    <row r="1657" spans="4:6" x14ac:dyDescent="0.2">
      <c r="D1657">
        <v>1656</v>
      </c>
      <c r="E1657">
        <f t="shared" si="82"/>
        <v>2.3584999999999998</v>
      </c>
      <c r="F1657">
        <f t="shared" si="83"/>
        <v>22</v>
      </c>
    </row>
    <row r="1658" spans="4:6" x14ac:dyDescent="0.2">
      <c r="D1658">
        <v>1657</v>
      </c>
      <c r="E1658">
        <f t="shared" si="82"/>
        <v>2.18675</v>
      </c>
      <c r="F1658">
        <f t="shared" si="83"/>
        <v>22</v>
      </c>
    </row>
    <row r="1659" spans="4:6" x14ac:dyDescent="0.2">
      <c r="D1659">
        <v>1658</v>
      </c>
      <c r="E1659">
        <f t="shared" si="82"/>
        <v>2.18675</v>
      </c>
      <c r="F1659">
        <f t="shared" si="83"/>
        <v>22</v>
      </c>
    </row>
    <row r="1660" spans="4:6" x14ac:dyDescent="0.2">
      <c r="D1660">
        <v>1659</v>
      </c>
      <c r="E1660">
        <f t="shared" si="82"/>
        <v>2.18675</v>
      </c>
      <c r="F1660">
        <f t="shared" si="83"/>
        <v>22</v>
      </c>
    </row>
    <row r="1661" spans="4:6" x14ac:dyDescent="0.2">
      <c r="D1661">
        <v>1660</v>
      </c>
      <c r="E1661">
        <f t="shared" si="82"/>
        <v>2.18675</v>
      </c>
      <c r="F1661">
        <f t="shared" si="83"/>
        <v>22</v>
      </c>
    </row>
    <row r="1662" spans="4:6" x14ac:dyDescent="0.2">
      <c r="D1662">
        <v>1661</v>
      </c>
      <c r="E1662">
        <f t="shared" si="82"/>
        <v>2.18675</v>
      </c>
      <c r="F1662">
        <f t="shared" si="83"/>
        <v>22</v>
      </c>
    </row>
    <row r="1663" spans="4:6" x14ac:dyDescent="0.2">
      <c r="D1663">
        <v>1662</v>
      </c>
      <c r="E1663">
        <f t="shared" si="82"/>
        <v>2.18675</v>
      </c>
      <c r="F1663">
        <f t="shared" si="83"/>
        <v>22</v>
      </c>
    </row>
    <row r="1664" spans="4:6" x14ac:dyDescent="0.2">
      <c r="D1664">
        <v>1663</v>
      </c>
      <c r="E1664">
        <f t="shared" si="82"/>
        <v>2.18675</v>
      </c>
      <c r="F1664">
        <f t="shared" si="83"/>
        <v>22</v>
      </c>
    </row>
    <row r="1665" spans="4:6" x14ac:dyDescent="0.2">
      <c r="D1665">
        <v>1664</v>
      </c>
      <c r="E1665">
        <f t="shared" si="82"/>
        <v>2.18675</v>
      </c>
      <c r="F1665">
        <f t="shared" si="83"/>
        <v>22</v>
      </c>
    </row>
    <row r="1666" spans="4:6" x14ac:dyDescent="0.2">
      <c r="D1666">
        <v>1665</v>
      </c>
      <c r="E1666">
        <f t="shared" si="82"/>
        <v>2.18675</v>
      </c>
      <c r="F1666">
        <f t="shared" si="83"/>
        <v>22</v>
      </c>
    </row>
    <row r="1667" spans="4:6" x14ac:dyDescent="0.2">
      <c r="D1667">
        <v>1666</v>
      </c>
      <c r="E1667">
        <f t="shared" ref="E1667:E1730" si="84">VLOOKUP(D1667,$A$2:$B$136,2)</f>
        <v>2.18675</v>
      </c>
      <c r="F1667">
        <f t="shared" ref="F1667:F1730" si="85">INT(((ROW(F1666)-1)/77)+1)</f>
        <v>22</v>
      </c>
    </row>
    <row r="1668" spans="4:6" x14ac:dyDescent="0.2">
      <c r="D1668">
        <v>1667</v>
      </c>
      <c r="E1668">
        <f t="shared" si="84"/>
        <v>2.18675</v>
      </c>
      <c r="F1668">
        <f t="shared" si="85"/>
        <v>22</v>
      </c>
    </row>
    <row r="1669" spans="4:6" x14ac:dyDescent="0.2">
      <c r="D1669">
        <v>1668</v>
      </c>
      <c r="E1669">
        <f t="shared" si="84"/>
        <v>2.18675</v>
      </c>
      <c r="F1669">
        <f t="shared" si="85"/>
        <v>22</v>
      </c>
    </row>
    <row r="1670" spans="4:6" x14ac:dyDescent="0.2">
      <c r="D1670">
        <v>1669</v>
      </c>
      <c r="E1670">
        <f t="shared" si="84"/>
        <v>2.18675</v>
      </c>
      <c r="F1670">
        <f t="shared" si="85"/>
        <v>22</v>
      </c>
    </row>
    <row r="1671" spans="4:6" x14ac:dyDescent="0.2">
      <c r="D1671">
        <v>1670</v>
      </c>
      <c r="E1671">
        <f t="shared" si="84"/>
        <v>2.18675</v>
      </c>
      <c r="F1671">
        <f t="shared" si="85"/>
        <v>22</v>
      </c>
    </row>
    <row r="1672" spans="4:6" x14ac:dyDescent="0.2">
      <c r="D1672">
        <v>1671</v>
      </c>
      <c r="E1672">
        <f t="shared" si="84"/>
        <v>2.18675</v>
      </c>
      <c r="F1672">
        <f t="shared" si="85"/>
        <v>22</v>
      </c>
    </row>
    <row r="1673" spans="4:6" x14ac:dyDescent="0.2">
      <c r="D1673">
        <v>1672</v>
      </c>
      <c r="E1673">
        <f t="shared" si="84"/>
        <v>2.18675</v>
      </c>
      <c r="F1673">
        <f t="shared" si="85"/>
        <v>22</v>
      </c>
    </row>
    <row r="1674" spans="4:6" x14ac:dyDescent="0.2">
      <c r="D1674">
        <v>1673</v>
      </c>
      <c r="E1674">
        <f t="shared" si="84"/>
        <v>2.18675</v>
      </c>
      <c r="F1674">
        <f t="shared" si="85"/>
        <v>22</v>
      </c>
    </row>
    <row r="1675" spans="4:6" x14ac:dyDescent="0.2">
      <c r="D1675">
        <v>1674</v>
      </c>
      <c r="E1675">
        <f t="shared" si="84"/>
        <v>2.18675</v>
      </c>
      <c r="F1675">
        <f t="shared" si="85"/>
        <v>22</v>
      </c>
    </row>
    <row r="1676" spans="4:6" x14ac:dyDescent="0.2">
      <c r="D1676">
        <v>1675</v>
      </c>
      <c r="E1676">
        <f t="shared" si="84"/>
        <v>2.18675</v>
      </c>
      <c r="F1676">
        <f t="shared" si="85"/>
        <v>22</v>
      </c>
    </row>
    <row r="1677" spans="4:6" x14ac:dyDescent="0.2">
      <c r="D1677">
        <v>1676</v>
      </c>
      <c r="E1677">
        <f t="shared" si="84"/>
        <v>2.18675</v>
      </c>
      <c r="F1677">
        <f t="shared" si="85"/>
        <v>22</v>
      </c>
    </row>
    <row r="1678" spans="4:6" x14ac:dyDescent="0.2">
      <c r="D1678">
        <v>1677</v>
      </c>
      <c r="E1678">
        <f t="shared" si="84"/>
        <v>2.18675</v>
      </c>
      <c r="F1678">
        <f t="shared" si="85"/>
        <v>22</v>
      </c>
    </row>
    <row r="1679" spans="4:6" x14ac:dyDescent="0.2">
      <c r="D1679">
        <v>1678</v>
      </c>
      <c r="E1679">
        <f t="shared" si="84"/>
        <v>2.18675</v>
      </c>
      <c r="F1679">
        <f t="shared" si="85"/>
        <v>22</v>
      </c>
    </row>
    <row r="1680" spans="4:6" x14ac:dyDescent="0.2">
      <c r="D1680">
        <v>1679</v>
      </c>
      <c r="E1680">
        <f t="shared" si="84"/>
        <v>2.18675</v>
      </c>
      <c r="F1680">
        <f t="shared" si="85"/>
        <v>22</v>
      </c>
    </row>
    <row r="1681" spans="4:6" x14ac:dyDescent="0.2">
      <c r="D1681">
        <v>1680</v>
      </c>
      <c r="E1681">
        <f t="shared" si="84"/>
        <v>2.18675</v>
      </c>
      <c r="F1681">
        <f t="shared" si="85"/>
        <v>22</v>
      </c>
    </row>
    <row r="1682" spans="4:6" x14ac:dyDescent="0.2">
      <c r="D1682">
        <v>1681</v>
      </c>
      <c r="E1682">
        <f t="shared" si="84"/>
        <v>2.0935000000000001</v>
      </c>
      <c r="F1682">
        <f t="shared" si="85"/>
        <v>22</v>
      </c>
    </row>
    <row r="1683" spans="4:6" x14ac:dyDescent="0.2">
      <c r="D1683">
        <v>1682</v>
      </c>
      <c r="E1683">
        <f t="shared" si="84"/>
        <v>2.0935000000000001</v>
      </c>
      <c r="F1683">
        <f t="shared" si="85"/>
        <v>22</v>
      </c>
    </row>
    <row r="1684" spans="4:6" x14ac:dyDescent="0.2">
      <c r="D1684">
        <v>1683</v>
      </c>
      <c r="E1684">
        <f t="shared" si="84"/>
        <v>2.0935000000000001</v>
      </c>
      <c r="F1684">
        <f t="shared" si="85"/>
        <v>22</v>
      </c>
    </row>
    <row r="1685" spans="4:6" x14ac:dyDescent="0.2">
      <c r="D1685">
        <v>1684</v>
      </c>
      <c r="E1685">
        <f t="shared" si="84"/>
        <v>2.0935000000000001</v>
      </c>
      <c r="F1685">
        <f t="shared" si="85"/>
        <v>22</v>
      </c>
    </row>
    <row r="1686" spans="4:6" x14ac:dyDescent="0.2">
      <c r="D1686">
        <v>1685</v>
      </c>
      <c r="E1686">
        <f t="shared" si="84"/>
        <v>2.0935000000000001</v>
      </c>
      <c r="F1686">
        <f t="shared" si="85"/>
        <v>22</v>
      </c>
    </row>
    <row r="1687" spans="4:6" x14ac:dyDescent="0.2">
      <c r="D1687">
        <v>1686</v>
      </c>
      <c r="E1687">
        <f t="shared" si="84"/>
        <v>2.0935000000000001</v>
      </c>
      <c r="F1687">
        <f t="shared" si="85"/>
        <v>22</v>
      </c>
    </row>
    <row r="1688" spans="4:6" x14ac:dyDescent="0.2">
      <c r="D1688">
        <v>1687</v>
      </c>
      <c r="E1688">
        <f t="shared" si="84"/>
        <v>2.0935000000000001</v>
      </c>
      <c r="F1688">
        <f t="shared" si="85"/>
        <v>22</v>
      </c>
    </row>
    <row r="1689" spans="4:6" x14ac:dyDescent="0.2">
      <c r="D1689">
        <v>1688</v>
      </c>
      <c r="E1689">
        <f t="shared" si="84"/>
        <v>2.0935000000000001</v>
      </c>
      <c r="F1689">
        <f t="shared" si="85"/>
        <v>22</v>
      </c>
    </row>
    <row r="1690" spans="4:6" x14ac:dyDescent="0.2">
      <c r="D1690">
        <v>1689</v>
      </c>
      <c r="E1690">
        <f t="shared" si="84"/>
        <v>2.0935000000000001</v>
      </c>
      <c r="F1690">
        <f t="shared" si="85"/>
        <v>22</v>
      </c>
    </row>
    <row r="1691" spans="4:6" x14ac:dyDescent="0.2">
      <c r="D1691">
        <v>1690</v>
      </c>
      <c r="E1691">
        <f t="shared" si="84"/>
        <v>2.0935000000000001</v>
      </c>
      <c r="F1691">
        <f t="shared" si="85"/>
        <v>22</v>
      </c>
    </row>
    <row r="1692" spans="4:6" x14ac:dyDescent="0.2">
      <c r="D1692">
        <v>1691</v>
      </c>
      <c r="E1692">
        <f t="shared" si="84"/>
        <v>2.0935000000000001</v>
      </c>
      <c r="F1692">
        <f t="shared" si="85"/>
        <v>22</v>
      </c>
    </row>
    <row r="1693" spans="4:6" x14ac:dyDescent="0.2">
      <c r="D1693">
        <v>1692</v>
      </c>
      <c r="E1693">
        <f t="shared" si="84"/>
        <v>2.0935000000000001</v>
      </c>
      <c r="F1693">
        <f t="shared" si="85"/>
        <v>22</v>
      </c>
    </row>
    <row r="1694" spans="4:6" x14ac:dyDescent="0.2">
      <c r="D1694">
        <v>1693</v>
      </c>
      <c r="E1694">
        <f t="shared" si="84"/>
        <v>2.0935000000000001</v>
      </c>
      <c r="F1694">
        <f t="shared" si="85"/>
        <v>22</v>
      </c>
    </row>
    <row r="1695" spans="4:6" x14ac:dyDescent="0.2">
      <c r="D1695">
        <v>1694</v>
      </c>
      <c r="E1695">
        <f t="shared" si="84"/>
        <v>2.0935000000000001</v>
      </c>
      <c r="F1695">
        <f t="shared" si="85"/>
        <v>22</v>
      </c>
    </row>
    <row r="1696" spans="4:6" x14ac:dyDescent="0.2">
      <c r="D1696">
        <v>1695</v>
      </c>
      <c r="E1696">
        <f t="shared" si="84"/>
        <v>2.0935000000000001</v>
      </c>
      <c r="F1696">
        <f t="shared" si="85"/>
        <v>23</v>
      </c>
    </row>
    <row r="1697" spans="4:6" x14ac:dyDescent="0.2">
      <c r="D1697">
        <v>1696</v>
      </c>
      <c r="E1697">
        <f t="shared" si="84"/>
        <v>2.0935000000000001</v>
      </c>
      <c r="F1697">
        <f t="shared" si="85"/>
        <v>23</v>
      </c>
    </row>
    <row r="1698" spans="4:6" x14ac:dyDescent="0.2">
      <c r="D1698">
        <v>1697</v>
      </c>
      <c r="E1698">
        <f t="shared" si="84"/>
        <v>2.0935000000000001</v>
      </c>
      <c r="F1698">
        <f t="shared" si="85"/>
        <v>23</v>
      </c>
    </row>
    <row r="1699" spans="4:6" x14ac:dyDescent="0.2">
      <c r="D1699">
        <v>1698</v>
      </c>
      <c r="E1699">
        <f t="shared" si="84"/>
        <v>2.0935000000000001</v>
      </c>
      <c r="F1699">
        <f t="shared" si="85"/>
        <v>23</v>
      </c>
    </row>
    <row r="1700" spans="4:6" x14ac:dyDescent="0.2">
      <c r="D1700">
        <v>1699</v>
      </c>
      <c r="E1700">
        <f t="shared" si="84"/>
        <v>2.0935000000000001</v>
      </c>
      <c r="F1700">
        <f t="shared" si="85"/>
        <v>23</v>
      </c>
    </row>
    <row r="1701" spans="4:6" x14ac:dyDescent="0.2">
      <c r="D1701">
        <v>1700</v>
      </c>
      <c r="E1701">
        <f t="shared" si="84"/>
        <v>2.0935000000000001</v>
      </c>
      <c r="F1701">
        <f t="shared" si="85"/>
        <v>23</v>
      </c>
    </row>
    <row r="1702" spans="4:6" x14ac:dyDescent="0.2">
      <c r="D1702">
        <v>1701</v>
      </c>
      <c r="E1702">
        <f t="shared" si="84"/>
        <v>2.0935000000000001</v>
      </c>
      <c r="F1702">
        <f t="shared" si="85"/>
        <v>23</v>
      </c>
    </row>
    <row r="1703" spans="4:6" x14ac:dyDescent="0.2">
      <c r="D1703">
        <v>1702</v>
      </c>
      <c r="E1703">
        <f t="shared" si="84"/>
        <v>2.0935000000000001</v>
      </c>
      <c r="F1703">
        <f t="shared" si="85"/>
        <v>23</v>
      </c>
    </row>
    <row r="1704" spans="4:6" x14ac:dyDescent="0.2">
      <c r="D1704">
        <v>1703</v>
      </c>
      <c r="E1704">
        <f t="shared" si="84"/>
        <v>2.0935000000000001</v>
      </c>
      <c r="F1704">
        <f t="shared" si="85"/>
        <v>23</v>
      </c>
    </row>
    <row r="1705" spans="4:6" x14ac:dyDescent="0.2">
      <c r="D1705">
        <v>1704</v>
      </c>
      <c r="E1705">
        <f t="shared" si="84"/>
        <v>2.0935000000000001</v>
      </c>
      <c r="F1705">
        <f t="shared" si="85"/>
        <v>23</v>
      </c>
    </row>
    <row r="1706" spans="4:6" x14ac:dyDescent="0.2">
      <c r="D1706">
        <v>1705</v>
      </c>
      <c r="E1706">
        <f t="shared" si="84"/>
        <v>1.8407500000000001</v>
      </c>
      <c r="F1706">
        <f t="shared" si="85"/>
        <v>23</v>
      </c>
    </row>
    <row r="1707" spans="4:6" x14ac:dyDescent="0.2">
      <c r="D1707">
        <v>1706</v>
      </c>
      <c r="E1707">
        <f t="shared" si="84"/>
        <v>1.8407500000000001</v>
      </c>
      <c r="F1707">
        <f t="shared" si="85"/>
        <v>23</v>
      </c>
    </row>
    <row r="1708" spans="4:6" x14ac:dyDescent="0.2">
      <c r="D1708">
        <v>1707</v>
      </c>
      <c r="E1708">
        <f t="shared" si="84"/>
        <v>1.8407500000000001</v>
      </c>
      <c r="F1708">
        <f t="shared" si="85"/>
        <v>23</v>
      </c>
    </row>
    <row r="1709" spans="4:6" x14ac:dyDescent="0.2">
      <c r="D1709">
        <v>1708</v>
      </c>
      <c r="E1709">
        <f t="shared" si="84"/>
        <v>1.8407500000000001</v>
      </c>
      <c r="F1709">
        <f t="shared" si="85"/>
        <v>23</v>
      </c>
    </row>
    <row r="1710" spans="4:6" x14ac:dyDescent="0.2">
      <c r="D1710">
        <v>1709</v>
      </c>
      <c r="E1710">
        <f t="shared" si="84"/>
        <v>1.8407500000000001</v>
      </c>
      <c r="F1710">
        <f t="shared" si="85"/>
        <v>23</v>
      </c>
    </row>
    <row r="1711" spans="4:6" x14ac:dyDescent="0.2">
      <c r="D1711">
        <v>1710</v>
      </c>
      <c r="E1711">
        <f t="shared" si="84"/>
        <v>1.8407500000000001</v>
      </c>
      <c r="F1711">
        <f t="shared" si="85"/>
        <v>23</v>
      </c>
    </row>
    <row r="1712" spans="4:6" x14ac:dyDescent="0.2">
      <c r="D1712">
        <v>1711</v>
      </c>
      <c r="E1712">
        <f t="shared" si="84"/>
        <v>1.8407500000000001</v>
      </c>
      <c r="F1712">
        <f t="shared" si="85"/>
        <v>23</v>
      </c>
    </row>
    <row r="1713" spans="4:6" x14ac:dyDescent="0.2">
      <c r="D1713">
        <v>1712</v>
      </c>
      <c r="E1713">
        <f t="shared" si="84"/>
        <v>1.8407500000000001</v>
      </c>
      <c r="F1713">
        <f t="shared" si="85"/>
        <v>23</v>
      </c>
    </row>
    <row r="1714" spans="4:6" x14ac:dyDescent="0.2">
      <c r="D1714">
        <v>1713</v>
      </c>
      <c r="E1714">
        <f t="shared" si="84"/>
        <v>1.8407500000000001</v>
      </c>
      <c r="F1714">
        <f t="shared" si="85"/>
        <v>23</v>
      </c>
    </row>
    <row r="1715" spans="4:6" x14ac:dyDescent="0.2">
      <c r="D1715">
        <v>1714</v>
      </c>
      <c r="E1715">
        <f t="shared" si="84"/>
        <v>1.8407500000000001</v>
      </c>
      <c r="F1715">
        <f t="shared" si="85"/>
        <v>23</v>
      </c>
    </row>
    <row r="1716" spans="4:6" x14ac:dyDescent="0.2">
      <c r="D1716">
        <v>1715</v>
      </c>
      <c r="E1716">
        <f t="shared" si="84"/>
        <v>1.8407500000000001</v>
      </c>
      <c r="F1716">
        <f t="shared" si="85"/>
        <v>23</v>
      </c>
    </row>
    <row r="1717" spans="4:6" x14ac:dyDescent="0.2">
      <c r="D1717">
        <v>1716</v>
      </c>
      <c r="E1717">
        <f t="shared" si="84"/>
        <v>1.8407500000000001</v>
      </c>
      <c r="F1717">
        <f t="shared" si="85"/>
        <v>23</v>
      </c>
    </row>
    <row r="1718" spans="4:6" x14ac:dyDescent="0.2">
      <c r="D1718">
        <v>1717</v>
      </c>
      <c r="E1718">
        <f t="shared" si="84"/>
        <v>1.8407500000000001</v>
      </c>
      <c r="F1718">
        <f t="shared" si="85"/>
        <v>23</v>
      </c>
    </row>
    <row r="1719" spans="4:6" x14ac:dyDescent="0.2">
      <c r="D1719">
        <v>1718</v>
      </c>
      <c r="E1719">
        <f t="shared" si="84"/>
        <v>1.8407500000000001</v>
      </c>
      <c r="F1719">
        <f t="shared" si="85"/>
        <v>23</v>
      </c>
    </row>
    <row r="1720" spans="4:6" x14ac:dyDescent="0.2">
      <c r="D1720">
        <v>1719</v>
      </c>
      <c r="E1720">
        <f t="shared" si="84"/>
        <v>1.8407500000000001</v>
      </c>
      <c r="F1720">
        <f t="shared" si="85"/>
        <v>23</v>
      </c>
    </row>
    <row r="1721" spans="4:6" x14ac:dyDescent="0.2">
      <c r="D1721">
        <v>1720</v>
      </c>
      <c r="E1721">
        <f t="shared" si="84"/>
        <v>1.8407500000000001</v>
      </c>
      <c r="F1721">
        <f t="shared" si="85"/>
        <v>23</v>
      </c>
    </row>
    <row r="1722" spans="4:6" x14ac:dyDescent="0.2">
      <c r="D1722">
        <v>1721</v>
      </c>
      <c r="E1722">
        <f t="shared" si="84"/>
        <v>1.8407500000000001</v>
      </c>
      <c r="F1722">
        <f t="shared" si="85"/>
        <v>23</v>
      </c>
    </row>
    <row r="1723" spans="4:6" x14ac:dyDescent="0.2">
      <c r="D1723">
        <v>1722</v>
      </c>
      <c r="E1723">
        <f t="shared" si="84"/>
        <v>1.8407500000000001</v>
      </c>
      <c r="F1723">
        <f t="shared" si="85"/>
        <v>23</v>
      </c>
    </row>
    <row r="1724" spans="4:6" x14ac:dyDescent="0.2">
      <c r="D1724">
        <v>1723</v>
      </c>
      <c r="E1724">
        <f t="shared" si="84"/>
        <v>1.8407500000000001</v>
      </c>
      <c r="F1724">
        <f t="shared" si="85"/>
        <v>23</v>
      </c>
    </row>
    <row r="1725" spans="4:6" x14ac:dyDescent="0.2">
      <c r="D1725">
        <v>1724</v>
      </c>
      <c r="E1725">
        <f t="shared" si="84"/>
        <v>1.8407500000000001</v>
      </c>
      <c r="F1725">
        <f t="shared" si="85"/>
        <v>23</v>
      </c>
    </row>
    <row r="1726" spans="4:6" x14ac:dyDescent="0.2">
      <c r="D1726">
        <v>1725</v>
      </c>
      <c r="E1726">
        <f t="shared" si="84"/>
        <v>1.8407500000000001</v>
      </c>
      <c r="F1726">
        <f t="shared" si="85"/>
        <v>23</v>
      </c>
    </row>
    <row r="1727" spans="4:6" x14ac:dyDescent="0.2">
      <c r="D1727">
        <v>1726</v>
      </c>
      <c r="E1727">
        <f t="shared" si="84"/>
        <v>1.8407500000000001</v>
      </c>
      <c r="F1727">
        <f t="shared" si="85"/>
        <v>23</v>
      </c>
    </row>
    <row r="1728" spans="4:6" x14ac:dyDescent="0.2">
      <c r="D1728">
        <v>1727</v>
      </c>
      <c r="E1728">
        <f t="shared" si="84"/>
        <v>1.8407500000000001</v>
      </c>
      <c r="F1728">
        <f t="shared" si="85"/>
        <v>23</v>
      </c>
    </row>
    <row r="1729" spans="4:6" x14ac:dyDescent="0.2">
      <c r="D1729">
        <v>1728</v>
      </c>
      <c r="E1729">
        <f t="shared" si="84"/>
        <v>1.8407500000000001</v>
      </c>
      <c r="F1729">
        <f t="shared" si="85"/>
        <v>23</v>
      </c>
    </row>
    <row r="1730" spans="4:6" x14ac:dyDescent="0.2">
      <c r="D1730">
        <v>1729</v>
      </c>
      <c r="E1730">
        <f t="shared" si="84"/>
        <v>1.7092499999999999</v>
      </c>
      <c r="F1730">
        <f t="shared" si="85"/>
        <v>23</v>
      </c>
    </row>
    <row r="1731" spans="4:6" x14ac:dyDescent="0.2">
      <c r="D1731">
        <v>1730</v>
      </c>
      <c r="E1731">
        <f t="shared" ref="E1731:E1794" si="86">VLOOKUP(D1731,$A$2:$B$136,2)</f>
        <v>1.7092499999999999</v>
      </c>
      <c r="F1731">
        <f t="shared" ref="F1731:F1794" si="87">INT(((ROW(F1730)-1)/77)+1)</f>
        <v>23</v>
      </c>
    </row>
    <row r="1732" spans="4:6" x14ac:dyDescent="0.2">
      <c r="D1732">
        <v>1731</v>
      </c>
      <c r="E1732">
        <f t="shared" si="86"/>
        <v>1.7092499999999999</v>
      </c>
      <c r="F1732">
        <f t="shared" si="87"/>
        <v>23</v>
      </c>
    </row>
    <row r="1733" spans="4:6" x14ac:dyDescent="0.2">
      <c r="D1733">
        <v>1732</v>
      </c>
      <c r="E1733">
        <f t="shared" si="86"/>
        <v>1.7092499999999999</v>
      </c>
      <c r="F1733">
        <f t="shared" si="87"/>
        <v>23</v>
      </c>
    </row>
    <row r="1734" spans="4:6" x14ac:dyDescent="0.2">
      <c r="D1734">
        <v>1733</v>
      </c>
      <c r="E1734">
        <f t="shared" si="86"/>
        <v>1.7092499999999999</v>
      </c>
      <c r="F1734">
        <f t="shared" si="87"/>
        <v>23</v>
      </c>
    </row>
    <row r="1735" spans="4:6" x14ac:dyDescent="0.2">
      <c r="D1735">
        <v>1734</v>
      </c>
      <c r="E1735">
        <f t="shared" si="86"/>
        <v>1.7092499999999999</v>
      </c>
      <c r="F1735">
        <f t="shared" si="87"/>
        <v>23</v>
      </c>
    </row>
    <row r="1736" spans="4:6" x14ac:dyDescent="0.2">
      <c r="D1736">
        <v>1735</v>
      </c>
      <c r="E1736">
        <f t="shared" si="86"/>
        <v>1.7092499999999999</v>
      </c>
      <c r="F1736">
        <f t="shared" si="87"/>
        <v>23</v>
      </c>
    </row>
    <row r="1737" spans="4:6" x14ac:dyDescent="0.2">
      <c r="D1737">
        <v>1736</v>
      </c>
      <c r="E1737">
        <f t="shared" si="86"/>
        <v>1.7092499999999999</v>
      </c>
      <c r="F1737">
        <f t="shared" si="87"/>
        <v>23</v>
      </c>
    </row>
    <row r="1738" spans="4:6" x14ac:dyDescent="0.2">
      <c r="D1738">
        <v>1737</v>
      </c>
      <c r="E1738">
        <f t="shared" si="86"/>
        <v>1.7092499999999999</v>
      </c>
      <c r="F1738">
        <f t="shared" si="87"/>
        <v>23</v>
      </c>
    </row>
    <row r="1739" spans="4:6" x14ac:dyDescent="0.2">
      <c r="D1739">
        <v>1738</v>
      </c>
      <c r="E1739">
        <f t="shared" si="86"/>
        <v>1.7092499999999999</v>
      </c>
      <c r="F1739">
        <f t="shared" si="87"/>
        <v>23</v>
      </c>
    </row>
    <row r="1740" spans="4:6" x14ac:dyDescent="0.2">
      <c r="D1740">
        <v>1739</v>
      </c>
      <c r="E1740">
        <f t="shared" si="86"/>
        <v>1.7092499999999999</v>
      </c>
      <c r="F1740">
        <f t="shared" si="87"/>
        <v>23</v>
      </c>
    </row>
    <row r="1741" spans="4:6" x14ac:dyDescent="0.2">
      <c r="D1741">
        <v>1740</v>
      </c>
      <c r="E1741">
        <f t="shared" si="86"/>
        <v>1.7092499999999999</v>
      </c>
      <c r="F1741">
        <f t="shared" si="87"/>
        <v>23</v>
      </c>
    </row>
    <row r="1742" spans="4:6" x14ac:dyDescent="0.2">
      <c r="D1742">
        <v>1741</v>
      </c>
      <c r="E1742">
        <f t="shared" si="86"/>
        <v>1.7092499999999999</v>
      </c>
      <c r="F1742">
        <f t="shared" si="87"/>
        <v>23</v>
      </c>
    </row>
    <row r="1743" spans="4:6" x14ac:dyDescent="0.2">
      <c r="D1743">
        <v>1742</v>
      </c>
      <c r="E1743">
        <f t="shared" si="86"/>
        <v>1.7092499999999999</v>
      </c>
      <c r="F1743">
        <f t="shared" si="87"/>
        <v>23</v>
      </c>
    </row>
    <row r="1744" spans="4:6" x14ac:dyDescent="0.2">
      <c r="D1744">
        <v>1743</v>
      </c>
      <c r="E1744">
        <f t="shared" si="86"/>
        <v>1.7092499999999999</v>
      </c>
      <c r="F1744">
        <f t="shared" si="87"/>
        <v>23</v>
      </c>
    </row>
    <row r="1745" spans="4:6" x14ac:dyDescent="0.2">
      <c r="D1745">
        <v>1744</v>
      </c>
      <c r="E1745">
        <f t="shared" si="86"/>
        <v>1.7092499999999999</v>
      </c>
      <c r="F1745">
        <f t="shared" si="87"/>
        <v>23</v>
      </c>
    </row>
    <row r="1746" spans="4:6" x14ac:dyDescent="0.2">
      <c r="D1746">
        <v>1745</v>
      </c>
      <c r="E1746">
        <f t="shared" si="86"/>
        <v>1.7092499999999999</v>
      </c>
      <c r="F1746">
        <f t="shared" si="87"/>
        <v>23</v>
      </c>
    </row>
    <row r="1747" spans="4:6" x14ac:dyDescent="0.2">
      <c r="D1747">
        <v>1746</v>
      </c>
      <c r="E1747">
        <f t="shared" si="86"/>
        <v>1.7092499999999999</v>
      </c>
      <c r="F1747">
        <f t="shared" si="87"/>
        <v>23</v>
      </c>
    </row>
    <row r="1748" spans="4:6" x14ac:dyDescent="0.2">
      <c r="D1748">
        <v>1747</v>
      </c>
      <c r="E1748">
        <f t="shared" si="86"/>
        <v>1.7092499999999999</v>
      </c>
      <c r="F1748">
        <f t="shared" si="87"/>
        <v>23</v>
      </c>
    </row>
    <row r="1749" spans="4:6" x14ac:dyDescent="0.2">
      <c r="D1749">
        <v>1748</v>
      </c>
      <c r="E1749">
        <f t="shared" si="86"/>
        <v>1.7092499999999999</v>
      </c>
      <c r="F1749">
        <f t="shared" si="87"/>
        <v>23</v>
      </c>
    </row>
    <row r="1750" spans="4:6" x14ac:dyDescent="0.2">
      <c r="D1750">
        <v>1749</v>
      </c>
      <c r="E1750">
        <f t="shared" si="86"/>
        <v>1.7092499999999999</v>
      </c>
      <c r="F1750">
        <f t="shared" si="87"/>
        <v>23</v>
      </c>
    </row>
    <row r="1751" spans="4:6" x14ac:dyDescent="0.2">
      <c r="D1751">
        <v>1750</v>
      </c>
      <c r="E1751">
        <f t="shared" si="86"/>
        <v>1.7092499999999999</v>
      </c>
      <c r="F1751">
        <f t="shared" si="87"/>
        <v>23</v>
      </c>
    </row>
    <row r="1752" spans="4:6" x14ac:dyDescent="0.2">
      <c r="D1752">
        <v>1751</v>
      </c>
      <c r="E1752">
        <f t="shared" si="86"/>
        <v>1.7092499999999999</v>
      </c>
      <c r="F1752">
        <f t="shared" si="87"/>
        <v>23</v>
      </c>
    </row>
    <row r="1753" spans="4:6" x14ac:dyDescent="0.2">
      <c r="D1753">
        <v>1752</v>
      </c>
      <c r="E1753">
        <f t="shared" si="86"/>
        <v>1.7092499999999999</v>
      </c>
      <c r="F1753">
        <f t="shared" si="87"/>
        <v>23</v>
      </c>
    </row>
    <row r="1754" spans="4:6" x14ac:dyDescent="0.2">
      <c r="D1754">
        <v>1753</v>
      </c>
      <c r="E1754">
        <f t="shared" si="86"/>
        <v>1.6635</v>
      </c>
      <c r="F1754">
        <f t="shared" si="87"/>
        <v>23</v>
      </c>
    </row>
    <row r="1755" spans="4:6" x14ac:dyDescent="0.2">
      <c r="D1755">
        <v>1754</v>
      </c>
      <c r="E1755">
        <f t="shared" si="86"/>
        <v>1.6635</v>
      </c>
      <c r="F1755">
        <f t="shared" si="87"/>
        <v>23</v>
      </c>
    </row>
    <row r="1756" spans="4:6" x14ac:dyDescent="0.2">
      <c r="D1756">
        <v>1755</v>
      </c>
      <c r="E1756">
        <f t="shared" si="86"/>
        <v>1.6635</v>
      </c>
      <c r="F1756">
        <f t="shared" si="87"/>
        <v>23</v>
      </c>
    </row>
    <row r="1757" spans="4:6" x14ac:dyDescent="0.2">
      <c r="D1757">
        <v>1756</v>
      </c>
      <c r="E1757">
        <f t="shared" si="86"/>
        <v>1.6635</v>
      </c>
      <c r="F1757">
        <f t="shared" si="87"/>
        <v>23</v>
      </c>
    </row>
    <row r="1758" spans="4:6" x14ac:dyDescent="0.2">
      <c r="D1758">
        <v>1757</v>
      </c>
      <c r="E1758">
        <f t="shared" si="86"/>
        <v>1.6635</v>
      </c>
      <c r="F1758">
        <f t="shared" si="87"/>
        <v>23</v>
      </c>
    </row>
    <row r="1759" spans="4:6" x14ac:dyDescent="0.2">
      <c r="D1759">
        <v>1758</v>
      </c>
      <c r="E1759">
        <f t="shared" si="86"/>
        <v>1.6635</v>
      </c>
      <c r="F1759">
        <f t="shared" si="87"/>
        <v>23</v>
      </c>
    </row>
    <row r="1760" spans="4:6" x14ac:dyDescent="0.2">
      <c r="D1760">
        <v>1759</v>
      </c>
      <c r="E1760">
        <f t="shared" si="86"/>
        <v>1.6635</v>
      </c>
      <c r="F1760">
        <f t="shared" si="87"/>
        <v>23</v>
      </c>
    </row>
    <row r="1761" spans="4:6" x14ac:dyDescent="0.2">
      <c r="D1761">
        <v>1760</v>
      </c>
      <c r="E1761">
        <f t="shared" si="86"/>
        <v>1.6635</v>
      </c>
      <c r="F1761">
        <f t="shared" si="87"/>
        <v>23</v>
      </c>
    </row>
    <row r="1762" spans="4:6" x14ac:dyDescent="0.2">
      <c r="D1762">
        <v>1761</v>
      </c>
      <c r="E1762">
        <f t="shared" si="86"/>
        <v>1.6635</v>
      </c>
      <c r="F1762">
        <f t="shared" si="87"/>
        <v>23</v>
      </c>
    </row>
    <row r="1763" spans="4:6" x14ac:dyDescent="0.2">
      <c r="D1763">
        <v>1762</v>
      </c>
      <c r="E1763">
        <f t="shared" si="86"/>
        <v>1.6635</v>
      </c>
      <c r="F1763">
        <f t="shared" si="87"/>
        <v>23</v>
      </c>
    </row>
    <row r="1764" spans="4:6" x14ac:dyDescent="0.2">
      <c r="D1764">
        <v>1763</v>
      </c>
      <c r="E1764">
        <f t="shared" si="86"/>
        <v>1.6635</v>
      </c>
      <c r="F1764">
        <f t="shared" si="87"/>
        <v>23</v>
      </c>
    </row>
    <row r="1765" spans="4:6" x14ac:dyDescent="0.2">
      <c r="D1765">
        <v>1764</v>
      </c>
      <c r="E1765">
        <f t="shared" si="86"/>
        <v>1.6635</v>
      </c>
      <c r="F1765">
        <f t="shared" si="87"/>
        <v>23</v>
      </c>
    </row>
    <row r="1766" spans="4:6" x14ac:dyDescent="0.2">
      <c r="D1766">
        <v>1765</v>
      </c>
      <c r="E1766">
        <f t="shared" si="86"/>
        <v>1.6635</v>
      </c>
      <c r="F1766">
        <f t="shared" si="87"/>
        <v>23</v>
      </c>
    </row>
    <row r="1767" spans="4:6" x14ac:dyDescent="0.2">
      <c r="D1767">
        <v>1766</v>
      </c>
      <c r="E1767">
        <f t="shared" si="86"/>
        <v>1.6635</v>
      </c>
      <c r="F1767">
        <f t="shared" si="87"/>
        <v>23</v>
      </c>
    </row>
    <row r="1768" spans="4:6" x14ac:dyDescent="0.2">
      <c r="D1768">
        <v>1767</v>
      </c>
      <c r="E1768">
        <f t="shared" si="86"/>
        <v>1.6635</v>
      </c>
      <c r="F1768">
        <f t="shared" si="87"/>
        <v>23</v>
      </c>
    </row>
    <row r="1769" spans="4:6" x14ac:dyDescent="0.2">
      <c r="D1769">
        <v>1768</v>
      </c>
      <c r="E1769">
        <f t="shared" si="86"/>
        <v>1.6635</v>
      </c>
      <c r="F1769">
        <f t="shared" si="87"/>
        <v>23</v>
      </c>
    </row>
    <row r="1770" spans="4:6" x14ac:dyDescent="0.2">
      <c r="D1770">
        <v>1769</v>
      </c>
      <c r="E1770">
        <f t="shared" si="86"/>
        <v>1.6635</v>
      </c>
      <c r="F1770">
        <f t="shared" si="87"/>
        <v>23</v>
      </c>
    </row>
    <row r="1771" spans="4:6" x14ac:dyDescent="0.2">
      <c r="D1771">
        <v>1770</v>
      </c>
      <c r="E1771">
        <f t="shared" si="86"/>
        <v>1.6635</v>
      </c>
      <c r="F1771">
        <f t="shared" si="87"/>
        <v>23</v>
      </c>
    </row>
    <row r="1772" spans="4:6" x14ac:dyDescent="0.2">
      <c r="D1772">
        <v>1771</v>
      </c>
      <c r="E1772">
        <f t="shared" si="86"/>
        <v>1.6635</v>
      </c>
      <c r="F1772">
        <f t="shared" si="87"/>
        <v>23</v>
      </c>
    </row>
    <row r="1773" spans="4:6" x14ac:dyDescent="0.2">
      <c r="D1773">
        <v>1772</v>
      </c>
      <c r="E1773">
        <f t="shared" si="86"/>
        <v>1.6635</v>
      </c>
      <c r="F1773">
        <f t="shared" si="87"/>
        <v>24</v>
      </c>
    </row>
    <row r="1774" spans="4:6" x14ac:dyDescent="0.2">
      <c r="D1774">
        <v>1773</v>
      </c>
      <c r="E1774">
        <f t="shared" si="86"/>
        <v>1.6635</v>
      </c>
      <c r="F1774">
        <f t="shared" si="87"/>
        <v>24</v>
      </c>
    </row>
    <row r="1775" spans="4:6" x14ac:dyDescent="0.2">
      <c r="D1775">
        <v>1774</v>
      </c>
      <c r="E1775">
        <f t="shared" si="86"/>
        <v>1.6635</v>
      </c>
      <c r="F1775">
        <f t="shared" si="87"/>
        <v>24</v>
      </c>
    </row>
    <row r="1776" spans="4:6" x14ac:dyDescent="0.2">
      <c r="D1776">
        <v>1775</v>
      </c>
      <c r="E1776">
        <f t="shared" si="86"/>
        <v>1.6635</v>
      </c>
      <c r="F1776">
        <f t="shared" si="87"/>
        <v>24</v>
      </c>
    </row>
    <row r="1777" spans="4:6" x14ac:dyDescent="0.2">
      <c r="D1777">
        <v>1776</v>
      </c>
      <c r="E1777">
        <f t="shared" si="86"/>
        <v>1.6635</v>
      </c>
      <c r="F1777">
        <f t="shared" si="87"/>
        <v>24</v>
      </c>
    </row>
    <row r="1778" spans="4:6" x14ac:dyDescent="0.2">
      <c r="D1778">
        <v>1777</v>
      </c>
      <c r="E1778">
        <f t="shared" si="86"/>
        <v>1.5705</v>
      </c>
      <c r="F1778">
        <f t="shared" si="87"/>
        <v>24</v>
      </c>
    </row>
    <row r="1779" spans="4:6" x14ac:dyDescent="0.2">
      <c r="D1779">
        <v>1778</v>
      </c>
      <c r="E1779">
        <f t="shared" si="86"/>
        <v>1.5705</v>
      </c>
      <c r="F1779">
        <f t="shared" si="87"/>
        <v>24</v>
      </c>
    </row>
    <row r="1780" spans="4:6" x14ac:dyDescent="0.2">
      <c r="D1780">
        <v>1779</v>
      </c>
      <c r="E1780">
        <f t="shared" si="86"/>
        <v>1.5705</v>
      </c>
      <c r="F1780">
        <f t="shared" si="87"/>
        <v>24</v>
      </c>
    </row>
    <row r="1781" spans="4:6" x14ac:dyDescent="0.2">
      <c r="D1781">
        <v>1780</v>
      </c>
      <c r="E1781">
        <f t="shared" si="86"/>
        <v>1.5705</v>
      </c>
      <c r="F1781">
        <f t="shared" si="87"/>
        <v>24</v>
      </c>
    </row>
    <row r="1782" spans="4:6" x14ac:dyDescent="0.2">
      <c r="D1782">
        <v>1781</v>
      </c>
      <c r="E1782">
        <f t="shared" si="86"/>
        <v>1.5705</v>
      </c>
      <c r="F1782">
        <f t="shared" si="87"/>
        <v>24</v>
      </c>
    </row>
    <row r="1783" spans="4:6" x14ac:dyDescent="0.2">
      <c r="D1783">
        <v>1782</v>
      </c>
      <c r="E1783">
        <f t="shared" si="86"/>
        <v>1.5705</v>
      </c>
      <c r="F1783">
        <f t="shared" si="87"/>
        <v>24</v>
      </c>
    </row>
    <row r="1784" spans="4:6" x14ac:dyDescent="0.2">
      <c r="D1784">
        <v>1783</v>
      </c>
      <c r="E1784">
        <f t="shared" si="86"/>
        <v>1.5705</v>
      </c>
      <c r="F1784">
        <f t="shared" si="87"/>
        <v>24</v>
      </c>
    </row>
    <row r="1785" spans="4:6" x14ac:dyDescent="0.2">
      <c r="D1785">
        <v>1784</v>
      </c>
      <c r="E1785">
        <f t="shared" si="86"/>
        <v>1.5705</v>
      </c>
      <c r="F1785">
        <f t="shared" si="87"/>
        <v>24</v>
      </c>
    </row>
    <row r="1786" spans="4:6" x14ac:dyDescent="0.2">
      <c r="D1786">
        <v>1785</v>
      </c>
      <c r="E1786">
        <f t="shared" si="86"/>
        <v>1.5705</v>
      </c>
      <c r="F1786">
        <f t="shared" si="87"/>
        <v>24</v>
      </c>
    </row>
    <row r="1787" spans="4:6" x14ac:dyDescent="0.2">
      <c r="D1787">
        <v>1786</v>
      </c>
      <c r="E1787">
        <f t="shared" si="86"/>
        <v>1.5705</v>
      </c>
      <c r="F1787">
        <f t="shared" si="87"/>
        <v>24</v>
      </c>
    </row>
    <row r="1788" spans="4:6" x14ac:dyDescent="0.2">
      <c r="D1788">
        <v>1787</v>
      </c>
      <c r="E1788">
        <f t="shared" si="86"/>
        <v>1.5705</v>
      </c>
      <c r="F1788">
        <f t="shared" si="87"/>
        <v>24</v>
      </c>
    </row>
    <row r="1789" spans="4:6" x14ac:dyDescent="0.2">
      <c r="D1789">
        <v>1788</v>
      </c>
      <c r="E1789">
        <f t="shared" si="86"/>
        <v>1.5705</v>
      </c>
      <c r="F1789">
        <f t="shared" si="87"/>
        <v>24</v>
      </c>
    </row>
    <row r="1790" spans="4:6" x14ac:dyDescent="0.2">
      <c r="D1790">
        <v>1789</v>
      </c>
      <c r="E1790">
        <f t="shared" si="86"/>
        <v>1.5705</v>
      </c>
      <c r="F1790">
        <f t="shared" si="87"/>
        <v>24</v>
      </c>
    </row>
    <row r="1791" spans="4:6" x14ac:dyDescent="0.2">
      <c r="D1791">
        <v>1790</v>
      </c>
      <c r="E1791">
        <f t="shared" si="86"/>
        <v>1.5705</v>
      </c>
      <c r="F1791">
        <f t="shared" si="87"/>
        <v>24</v>
      </c>
    </row>
    <row r="1792" spans="4:6" x14ac:dyDescent="0.2">
      <c r="D1792">
        <v>1791</v>
      </c>
      <c r="E1792">
        <f t="shared" si="86"/>
        <v>1.5705</v>
      </c>
      <c r="F1792">
        <f t="shared" si="87"/>
        <v>24</v>
      </c>
    </row>
    <row r="1793" spans="4:6" x14ac:dyDescent="0.2">
      <c r="D1793">
        <v>1792</v>
      </c>
      <c r="E1793">
        <f t="shared" si="86"/>
        <v>1.5705</v>
      </c>
      <c r="F1793">
        <f t="shared" si="87"/>
        <v>24</v>
      </c>
    </row>
    <row r="1794" spans="4:6" x14ac:dyDescent="0.2">
      <c r="D1794">
        <v>1793</v>
      </c>
      <c r="E1794">
        <f t="shared" si="86"/>
        <v>1.5705</v>
      </c>
      <c r="F1794">
        <f t="shared" si="87"/>
        <v>24</v>
      </c>
    </row>
    <row r="1795" spans="4:6" x14ac:dyDescent="0.2">
      <c r="D1795">
        <v>1794</v>
      </c>
      <c r="E1795">
        <f t="shared" ref="E1795:E1849" si="88">VLOOKUP(D1795,$A$2:$B$136,2)</f>
        <v>1.5705</v>
      </c>
      <c r="F1795">
        <f t="shared" ref="F1795:F1849" si="89">INT(((ROW(F1794)-1)/77)+1)</f>
        <v>24</v>
      </c>
    </row>
    <row r="1796" spans="4:6" x14ac:dyDescent="0.2">
      <c r="D1796">
        <v>1795</v>
      </c>
      <c r="E1796">
        <f t="shared" si="88"/>
        <v>1.5705</v>
      </c>
      <c r="F1796">
        <f t="shared" si="89"/>
        <v>24</v>
      </c>
    </row>
    <row r="1797" spans="4:6" x14ac:dyDescent="0.2">
      <c r="D1797">
        <v>1796</v>
      </c>
      <c r="E1797">
        <f t="shared" si="88"/>
        <v>1.5705</v>
      </c>
      <c r="F1797">
        <f t="shared" si="89"/>
        <v>24</v>
      </c>
    </row>
    <row r="1798" spans="4:6" x14ac:dyDescent="0.2">
      <c r="D1798">
        <v>1797</v>
      </c>
      <c r="E1798">
        <f t="shared" si="88"/>
        <v>1.5705</v>
      </c>
      <c r="F1798">
        <f t="shared" si="89"/>
        <v>24</v>
      </c>
    </row>
    <row r="1799" spans="4:6" x14ac:dyDescent="0.2">
      <c r="D1799">
        <v>1798</v>
      </c>
      <c r="E1799">
        <f t="shared" si="88"/>
        <v>1.5705</v>
      </c>
      <c r="F1799">
        <f t="shared" si="89"/>
        <v>24</v>
      </c>
    </row>
    <row r="1800" spans="4:6" x14ac:dyDescent="0.2">
      <c r="D1800">
        <v>1799</v>
      </c>
      <c r="E1800">
        <f t="shared" si="88"/>
        <v>1.5705</v>
      </c>
      <c r="F1800">
        <f t="shared" si="89"/>
        <v>24</v>
      </c>
    </row>
    <row r="1801" spans="4:6" x14ac:dyDescent="0.2">
      <c r="D1801">
        <v>1800</v>
      </c>
      <c r="E1801">
        <f t="shared" si="88"/>
        <v>1.5705</v>
      </c>
      <c r="F1801">
        <f t="shared" si="89"/>
        <v>24</v>
      </c>
    </row>
    <row r="1802" spans="4:6" x14ac:dyDescent="0.2">
      <c r="D1802">
        <v>1801</v>
      </c>
      <c r="E1802">
        <f t="shared" si="88"/>
        <v>1.75875</v>
      </c>
      <c r="F1802">
        <f t="shared" si="89"/>
        <v>24</v>
      </c>
    </row>
    <row r="1803" spans="4:6" x14ac:dyDescent="0.2">
      <c r="D1803">
        <v>1802</v>
      </c>
      <c r="E1803">
        <f t="shared" si="88"/>
        <v>1.75875</v>
      </c>
      <c r="F1803">
        <f t="shared" si="89"/>
        <v>24</v>
      </c>
    </row>
    <row r="1804" spans="4:6" x14ac:dyDescent="0.2">
      <c r="D1804">
        <v>1803</v>
      </c>
      <c r="E1804">
        <f t="shared" si="88"/>
        <v>1.75875</v>
      </c>
      <c r="F1804">
        <f t="shared" si="89"/>
        <v>24</v>
      </c>
    </row>
    <row r="1805" spans="4:6" x14ac:dyDescent="0.2">
      <c r="D1805">
        <v>1804</v>
      </c>
      <c r="E1805">
        <f t="shared" si="88"/>
        <v>1.75875</v>
      </c>
      <c r="F1805">
        <f t="shared" si="89"/>
        <v>24</v>
      </c>
    </row>
    <row r="1806" spans="4:6" x14ac:dyDescent="0.2">
      <c r="D1806">
        <v>1805</v>
      </c>
      <c r="E1806">
        <f t="shared" si="88"/>
        <v>1.75875</v>
      </c>
      <c r="F1806">
        <f t="shared" si="89"/>
        <v>24</v>
      </c>
    </row>
    <row r="1807" spans="4:6" x14ac:dyDescent="0.2">
      <c r="D1807">
        <v>1806</v>
      </c>
      <c r="E1807">
        <f t="shared" si="88"/>
        <v>1.75875</v>
      </c>
      <c r="F1807">
        <f t="shared" si="89"/>
        <v>24</v>
      </c>
    </row>
    <row r="1808" spans="4:6" x14ac:dyDescent="0.2">
      <c r="D1808">
        <v>1807</v>
      </c>
      <c r="E1808">
        <f t="shared" si="88"/>
        <v>1.75875</v>
      </c>
      <c r="F1808">
        <f t="shared" si="89"/>
        <v>24</v>
      </c>
    </row>
    <row r="1809" spans="4:6" x14ac:dyDescent="0.2">
      <c r="D1809">
        <v>1808</v>
      </c>
      <c r="E1809">
        <f t="shared" si="88"/>
        <v>1.75875</v>
      </c>
      <c r="F1809">
        <f t="shared" si="89"/>
        <v>24</v>
      </c>
    </row>
    <row r="1810" spans="4:6" x14ac:dyDescent="0.2">
      <c r="D1810">
        <v>1809</v>
      </c>
      <c r="E1810">
        <f t="shared" si="88"/>
        <v>1.75875</v>
      </c>
      <c r="F1810">
        <f t="shared" si="89"/>
        <v>24</v>
      </c>
    </row>
    <row r="1811" spans="4:6" x14ac:dyDescent="0.2">
      <c r="D1811">
        <v>1810</v>
      </c>
      <c r="E1811">
        <f t="shared" si="88"/>
        <v>1.75875</v>
      </c>
      <c r="F1811">
        <f t="shared" si="89"/>
        <v>24</v>
      </c>
    </row>
    <row r="1812" spans="4:6" x14ac:dyDescent="0.2">
      <c r="D1812">
        <v>1811</v>
      </c>
      <c r="E1812">
        <f t="shared" si="88"/>
        <v>1.75875</v>
      </c>
      <c r="F1812">
        <f t="shared" si="89"/>
        <v>24</v>
      </c>
    </row>
    <row r="1813" spans="4:6" x14ac:dyDescent="0.2">
      <c r="D1813">
        <v>1812</v>
      </c>
      <c r="E1813">
        <f t="shared" si="88"/>
        <v>1.75875</v>
      </c>
      <c r="F1813">
        <f t="shared" si="89"/>
        <v>24</v>
      </c>
    </row>
    <row r="1814" spans="4:6" x14ac:dyDescent="0.2">
      <c r="D1814">
        <v>1813</v>
      </c>
      <c r="E1814">
        <f t="shared" si="88"/>
        <v>1.75875</v>
      </c>
      <c r="F1814">
        <f t="shared" si="89"/>
        <v>24</v>
      </c>
    </row>
    <row r="1815" spans="4:6" x14ac:dyDescent="0.2">
      <c r="D1815">
        <v>1814</v>
      </c>
      <c r="E1815">
        <f t="shared" si="88"/>
        <v>1.75875</v>
      </c>
      <c r="F1815">
        <f t="shared" si="89"/>
        <v>24</v>
      </c>
    </row>
    <row r="1816" spans="4:6" x14ac:dyDescent="0.2">
      <c r="D1816">
        <v>1815</v>
      </c>
      <c r="E1816">
        <f t="shared" si="88"/>
        <v>1.75875</v>
      </c>
      <c r="F1816">
        <f t="shared" si="89"/>
        <v>24</v>
      </c>
    </row>
    <row r="1817" spans="4:6" x14ac:dyDescent="0.2">
      <c r="D1817">
        <v>1816</v>
      </c>
      <c r="E1817">
        <f t="shared" si="88"/>
        <v>1.75875</v>
      </c>
      <c r="F1817">
        <f t="shared" si="89"/>
        <v>24</v>
      </c>
    </row>
    <row r="1818" spans="4:6" x14ac:dyDescent="0.2">
      <c r="D1818">
        <v>1817</v>
      </c>
      <c r="E1818">
        <f t="shared" si="88"/>
        <v>1.75875</v>
      </c>
      <c r="F1818">
        <f t="shared" si="89"/>
        <v>24</v>
      </c>
    </row>
    <row r="1819" spans="4:6" x14ac:dyDescent="0.2">
      <c r="D1819">
        <v>1818</v>
      </c>
      <c r="E1819">
        <f t="shared" si="88"/>
        <v>1.75875</v>
      </c>
      <c r="F1819">
        <f t="shared" si="89"/>
        <v>24</v>
      </c>
    </row>
    <row r="1820" spans="4:6" x14ac:dyDescent="0.2">
      <c r="D1820">
        <v>1819</v>
      </c>
      <c r="E1820">
        <f t="shared" si="88"/>
        <v>1.75875</v>
      </c>
      <c r="F1820">
        <f t="shared" si="89"/>
        <v>24</v>
      </c>
    </row>
    <row r="1821" spans="4:6" x14ac:dyDescent="0.2">
      <c r="D1821">
        <v>1820</v>
      </c>
      <c r="E1821">
        <f t="shared" si="88"/>
        <v>1.75875</v>
      </c>
      <c r="F1821">
        <f t="shared" si="89"/>
        <v>24</v>
      </c>
    </row>
    <row r="1822" spans="4:6" x14ac:dyDescent="0.2">
      <c r="D1822">
        <v>1821</v>
      </c>
      <c r="E1822">
        <f t="shared" si="88"/>
        <v>1.75875</v>
      </c>
      <c r="F1822">
        <f t="shared" si="89"/>
        <v>24</v>
      </c>
    </row>
    <row r="1823" spans="4:6" x14ac:dyDescent="0.2">
      <c r="D1823">
        <v>1822</v>
      </c>
      <c r="E1823">
        <f t="shared" si="88"/>
        <v>1.75875</v>
      </c>
      <c r="F1823">
        <f t="shared" si="89"/>
        <v>24</v>
      </c>
    </row>
    <row r="1824" spans="4:6" x14ac:dyDescent="0.2">
      <c r="D1824">
        <v>1823</v>
      </c>
      <c r="E1824">
        <f t="shared" si="88"/>
        <v>1.75875</v>
      </c>
      <c r="F1824">
        <f t="shared" si="89"/>
        <v>24</v>
      </c>
    </row>
    <row r="1825" spans="4:6" x14ac:dyDescent="0.2">
      <c r="D1825">
        <v>1824</v>
      </c>
      <c r="E1825">
        <f t="shared" si="88"/>
        <v>1.75875</v>
      </c>
      <c r="F1825">
        <f t="shared" si="89"/>
        <v>24</v>
      </c>
    </row>
    <row r="1826" spans="4:6" x14ac:dyDescent="0.2">
      <c r="D1826">
        <v>1825</v>
      </c>
      <c r="E1826">
        <f t="shared" si="88"/>
        <v>2.0804999999999998</v>
      </c>
      <c r="F1826">
        <f t="shared" si="89"/>
        <v>24</v>
      </c>
    </row>
    <row r="1827" spans="4:6" x14ac:dyDescent="0.2">
      <c r="D1827">
        <v>1826</v>
      </c>
      <c r="E1827">
        <f t="shared" si="88"/>
        <v>2.0804999999999998</v>
      </c>
      <c r="F1827">
        <f t="shared" si="89"/>
        <v>24</v>
      </c>
    </row>
    <row r="1828" spans="4:6" x14ac:dyDescent="0.2">
      <c r="D1828">
        <v>1827</v>
      </c>
      <c r="E1828">
        <f t="shared" si="88"/>
        <v>2.0804999999999998</v>
      </c>
      <c r="F1828">
        <f t="shared" si="89"/>
        <v>24</v>
      </c>
    </row>
    <row r="1829" spans="4:6" x14ac:dyDescent="0.2">
      <c r="D1829">
        <v>1828</v>
      </c>
      <c r="E1829">
        <f t="shared" si="88"/>
        <v>2.0804999999999998</v>
      </c>
      <c r="F1829">
        <f t="shared" si="89"/>
        <v>24</v>
      </c>
    </row>
    <row r="1830" spans="4:6" x14ac:dyDescent="0.2">
      <c r="D1830">
        <v>1829</v>
      </c>
      <c r="E1830">
        <f t="shared" si="88"/>
        <v>2.0804999999999998</v>
      </c>
      <c r="F1830">
        <f t="shared" si="89"/>
        <v>24</v>
      </c>
    </row>
    <row r="1831" spans="4:6" x14ac:dyDescent="0.2">
      <c r="D1831">
        <v>1830</v>
      </c>
      <c r="E1831">
        <f t="shared" si="88"/>
        <v>2.0804999999999998</v>
      </c>
      <c r="F1831">
        <f t="shared" si="89"/>
        <v>24</v>
      </c>
    </row>
    <row r="1832" spans="4:6" x14ac:dyDescent="0.2">
      <c r="D1832">
        <v>1831</v>
      </c>
      <c r="E1832">
        <f t="shared" si="88"/>
        <v>2.0804999999999998</v>
      </c>
      <c r="F1832">
        <f t="shared" si="89"/>
        <v>24</v>
      </c>
    </row>
    <row r="1833" spans="4:6" x14ac:dyDescent="0.2">
      <c r="D1833">
        <v>1832</v>
      </c>
      <c r="E1833">
        <f t="shared" si="88"/>
        <v>2.0804999999999998</v>
      </c>
      <c r="F1833">
        <f t="shared" si="89"/>
        <v>24</v>
      </c>
    </row>
    <row r="1834" spans="4:6" x14ac:dyDescent="0.2">
      <c r="D1834">
        <v>1833</v>
      </c>
      <c r="E1834">
        <f t="shared" si="88"/>
        <v>2.0804999999999998</v>
      </c>
      <c r="F1834">
        <f t="shared" si="89"/>
        <v>24</v>
      </c>
    </row>
    <row r="1835" spans="4:6" x14ac:dyDescent="0.2">
      <c r="D1835">
        <v>1834</v>
      </c>
      <c r="E1835">
        <f t="shared" si="88"/>
        <v>2.0804999999999998</v>
      </c>
      <c r="F1835">
        <f t="shared" si="89"/>
        <v>24</v>
      </c>
    </row>
    <row r="1836" spans="4:6" x14ac:dyDescent="0.2">
      <c r="D1836">
        <v>1835</v>
      </c>
      <c r="E1836">
        <f t="shared" si="88"/>
        <v>2.0804999999999998</v>
      </c>
      <c r="F1836">
        <f t="shared" si="89"/>
        <v>24</v>
      </c>
    </row>
    <row r="1837" spans="4:6" x14ac:dyDescent="0.2">
      <c r="D1837">
        <v>1836</v>
      </c>
      <c r="E1837">
        <f t="shared" si="88"/>
        <v>2.0804999999999998</v>
      </c>
      <c r="F1837">
        <f t="shared" si="89"/>
        <v>24</v>
      </c>
    </row>
    <row r="1838" spans="4:6" x14ac:dyDescent="0.2">
      <c r="D1838">
        <v>1837</v>
      </c>
      <c r="E1838">
        <f t="shared" si="88"/>
        <v>2.0804999999999998</v>
      </c>
      <c r="F1838">
        <f t="shared" si="89"/>
        <v>24</v>
      </c>
    </row>
    <row r="1839" spans="4:6" x14ac:dyDescent="0.2">
      <c r="D1839">
        <v>1838</v>
      </c>
      <c r="E1839">
        <f t="shared" si="88"/>
        <v>2.0804999999999998</v>
      </c>
      <c r="F1839">
        <f t="shared" si="89"/>
        <v>24</v>
      </c>
    </row>
    <row r="1840" spans="4:6" x14ac:dyDescent="0.2">
      <c r="D1840">
        <v>1839</v>
      </c>
      <c r="E1840">
        <f t="shared" si="88"/>
        <v>2.0804999999999998</v>
      </c>
      <c r="F1840">
        <f t="shared" si="89"/>
        <v>24</v>
      </c>
    </row>
    <row r="1841" spans="4:6" x14ac:dyDescent="0.2">
      <c r="D1841">
        <v>1840</v>
      </c>
      <c r="E1841">
        <f t="shared" si="88"/>
        <v>2.0804999999999998</v>
      </c>
      <c r="F1841">
        <f t="shared" si="89"/>
        <v>24</v>
      </c>
    </row>
    <row r="1842" spans="4:6" x14ac:dyDescent="0.2">
      <c r="D1842">
        <v>1841</v>
      </c>
      <c r="E1842">
        <f t="shared" si="88"/>
        <v>2.0804999999999998</v>
      </c>
      <c r="F1842">
        <f t="shared" si="89"/>
        <v>24</v>
      </c>
    </row>
    <row r="1843" spans="4:6" x14ac:dyDescent="0.2">
      <c r="D1843">
        <v>1842</v>
      </c>
      <c r="E1843">
        <f t="shared" si="88"/>
        <v>2.0804999999999998</v>
      </c>
      <c r="F1843">
        <f t="shared" si="89"/>
        <v>24</v>
      </c>
    </row>
    <row r="1844" spans="4:6" x14ac:dyDescent="0.2">
      <c r="D1844">
        <v>1843</v>
      </c>
      <c r="E1844">
        <f t="shared" si="88"/>
        <v>2.0804999999999998</v>
      </c>
      <c r="F1844">
        <f t="shared" si="89"/>
        <v>24</v>
      </c>
    </row>
    <row r="1845" spans="4:6" x14ac:dyDescent="0.2">
      <c r="D1845">
        <v>1844</v>
      </c>
      <c r="E1845">
        <f t="shared" si="88"/>
        <v>2.0804999999999998</v>
      </c>
      <c r="F1845">
        <f t="shared" si="89"/>
        <v>24</v>
      </c>
    </row>
    <row r="1846" spans="4:6" x14ac:dyDescent="0.2">
      <c r="D1846">
        <v>1845</v>
      </c>
      <c r="E1846">
        <f t="shared" si="88"/>
        <v>2.0804999999999998</v>
      </c>
      <c r="F1846">
        <f t="shared" si="89"/>
        <v>24</v>
      </c>
    </row>
    <row r="1847" spans="4:6" x14ac:dyDescent="0.2">
      <c r="D1847">
        <v>1846</v>
      </c>
      <c r="E1847">
        <f t="shared" si="88"/>
        <v>2.0804999999999998</v>
      </c>
      <c r="F1847">
        <f t="shared" si="89"/>
        <v>24</v>
      </c>
    </row>
    <row r="1848" spans="4:6" x14ac:dyDescent="0.2">
      <c r="D1848">
        <v>1847</v>
      </c>
      <c r="E1848">
        <f t="shared" si="88"/>
        <v>2.0804999999999998</v>
      </c>
      <c r="F1848">
        <f t="shared" si="89"/>
        <v>24</v>
      </c>
    </row>
    <row r="1849" spans="4:6" x14ac:dyDescent="0.2">
      <c r="D1849">
        <v>1848</v>
      </c>
      <c r="E1849">
        <f t="shared" si="88"/>
        <v>2.0804999999999998</v>
      </c>
      <c r="F1849">
        <f t="shared" si="89"/>
        <v>24</v>
      </c>
    </row>
    <row r="1850" spans="4:6" x14ac:dyDescent="0.2">
      <c r="D1850">
        <v>1849</v>
      </c>
    </row>
    <row r="1851" spans="4:6" x14ac:dyDescent="0.2">
      <c r="D1851">
        <v>1850</v>
      </c>
    </row>
    <row r="1852" spans="4:6" x14ac:dyDescent="0.2">
      <c r="D1852">
        <v>1851</v>
      </c>
    </row>
    <row r="1853" spans="4:6" x14ac:dyDescent="0.2">
      <c r="D1853">
        <v>1852</v>
      </c>
    </row>
    <row r="1854" spans="4:6" x14ac:dyDescent="0.2">
      <c r="D1854">
        <v>1853</v>
      </c>
    </row>
    <row r="1855" spans="4:6" x14ac:dyDescent="0.2">
      <c r="D1855">
        <v>1854</v>
      </c>
    </row>
    <row r="1856" spans="4:6" x14ac:dyDescent="0.2">
      <c r="D1856">
        <v>1855</v>
      </c>
    </row>
    <row r="1857" spans="4:4" x14ac:dyDescent="0.2">
      <c r="D1857">
        <v>1856</v>
      </c>
    </row>
    <row r="1858" spans="4:4" x14ac:dyDescent="0.2">
      <c r="D1858">
        <v>1857</v>
      </c>
    </row>
    <row r="1859" spans="4:4" x14ac:dyDescent="0.2">
      <c r="D1859">
        <v>1858</v>
      </c>
    </row>
    <row r="1860" spans="4:4" x14ac:dyDescent="0.2">
      <c r="D1860">
        <v>1859</v>
      </c>
    </row>
    <row r="1861" spans="4:4" x14ac:dyDescent="0.2">
      <c r="D1861">
        <v>1860</v>
      </c>
    </row>
    <row r="1862" spans="4:4" x14ac:dyDescent="0.2">
      <c r="D1862">
        <v>1861</v>
      </c>
    </row>
    <row r="1863" spans="4:4" x14ac:dyDescent="0.2">
      <c r="D1863">
        <v>1862</v>
      </c>
    </row>
    <row r="1864" spans="4:4" x14ac:dyDescent="0.2">
      <c r="D1864">
        <v>1863</v>
      </c>
    </row>
    <row r="1865" spans="4:4" x14ac:dyDescent="0.2">
      <c r="D1865">
        <v>1864</v>
      </c>
    </row>
    <row r="1866" spans="4:4" x14ac:dyDescent="0.2">
      <c r="D1866">
        <v>1865</v>
      </c>
    </row>
    <row r="1867" spans="4:4" x14ac:dyDescent="0.2">
      <c r="D1867">
        <v>1866</v>
      </c>
    </row>
    <row r="1868" spans="4:4" x14ac:dyDescent="0.2">
      <c r="D1868">
        <v>1867</v>
      </c>
    </row>
    <row r="1869" spans="4:4" x14ac:dyDescent="0.2">
      <c r="D1869">
        <v>1868</v>
      </c>
    </row>
    <row r="1870" spans="4:4" x14ac:dyDescent="0.2">
      <c r="D1870">
        <v>1869</v>
      </c>
    </row>
    <row r="1871" spans="4:4" x14ac:dyDescent="0.2">
      <c r="D1871">
        <v>1870</v>
      </c>
    </row>
    <row r="1872" spans="4:4" x14ac:dyDescent="0.2">
      <c r="D1872">
        <v>1871</v>
      </c>
    </row>
    <row r="1873" spans="4:4" x14ac:dyDescent="0.2">
      <c r="D1873">
        <v>1872</v>
      </c>
    </row>
    <row r="1874" spans="4:4" x14ac:dyDescent="0.2">
      <c r="D1874">
        <v>1873</v>
      </c>
    </row>
    <row r="1875" spans="4:4" x14ac:dyDescent="0.2">
      <c r="D1875">
        <v>1874</v>
      </c>
    </row>
    <row r="1876" spans="4:4" x14ac:dyDescent="0.2">
      <c r="D1876">
        <v>1875</v>
      </c>
    </row>
    <row r="1877" spans="4:4" x14ac:dyDescent="0.2">
      <c r="D1877">
        <v>1876</v>
      </c>
    </row>
    <row r="1878" spans="4:4" x14ac:dyDescent="0.2">
      <c r="D1878">
        <v>1877</v>
      </c>
    </row>
    <row r="1879" spans="4:4" x14ac:dyDescent="0.2">
      <c r="D1879">
        <v>1878</v>
      </c>
    </row>
    <row r="1880" spans="4:4" x14ac:dyDescent="0.2">
      <c r="D1880">
        <v>1879</v>
      </c>
    </row>
    <row r="1881" spans="4:4" x14ac:dyDescent="0.2">
      <c r="D1881">
        <v>1880</v>
      </c>
    </row>
    <row r="1882" spans="4:4" x14ac:dyDescent="0.2">
      <c r="D1882">
        <v>1881</v>
      </c>
    </row>
    <row r="1883" spans="4:4" x14ac:dyDescent="0.2">
      <c r="D1883">
        <v>1882</v>
      </c>
    </row>
    <row r="1884" spans="4:4" x14ac:dyDescent="0.2">
      <c r="D1884">
        <v>1883</v>
      </c>
    </row>
    <row r="1885" spans="4:4" x14ac:dyDescent="0.2">
      <c r="D1885">
        <v>1884</v>
      </c>
    </row>
    <row r="1886" spans="4:4" x14ac:dyDescent="0.2">
      <c r="D1886">
        <v>1885</v>
      </c>
    </row>
    <row r="1887" spans="4:4" x14ac:dyDescent="0.2">
      <c r="D1887">
        <v>1886</v>
      </c>
    </row>
    <row r="1888" spans="4:4" x14ac:dyDescent="0.2">
      <c r="D1888">
        <v>1887</v>
      </c>
    </row>
    <row r="1889" spans="4:4" x14ac:dyDescent="0.2">
      <c r="D1889">
        <v>1888</v>
      </c>
    </row>
    <row r="1890" spans="4:4" x14ac:dyDescent="0.2">
      <c r="D1890">
        <v>1889</v>
      </c>
    </row>
    <row r="1891" spans="4:4" x14ac:dyDescent="0.2">
      <c r="D1891">
        <v>1890</v>
      </c>
    </row>
    <row r="1892" spans="4:4" x14ac:dyDescent="0.2">
      <c r="D1892">
        <v>1891</v>
      </c>
    </row>
    <row r="1893" spans="4:4" x14ac:dyDescent="0.2">
      <c r="D1893">
        <v>1892</v>
      </c>
    </row>
    <row r="1894" spans="4:4" x14ac:dyDescent="0.2">
      <c r="D1894">
        <v>1893</v>
      </c>
    </row>
    <row r="1895" spans="4:4" x14ac:dyDescent="0.2">
      <c r="D1895">
        <v>1894</v>
      </c>
    </row>
    <row r="1896" spans="4:4" x14ac:dyDescent="0.2">
      <c r="D1896">
        <v>1895</v>
      </c>
    </row>
    <row r="1897" spans="4:4" x14ac:dyDescent="0.2">
      <c r="D1897">
        <v>1896</v>
      </c>
    </row>
    <row r="1898" spans="4:4" x14ac:dyDescent="0.2">
      <c r="D1898">
        <v>1897</v>
      </c>
    </row>
    <row r="1899" spans="4:4" x14ac:dyDescent="0.2">
      <c r="D1899">
        <v>1898</v>
      </c>
    </row>
    <row r="1900" spans="4:4" x14ac:dyDescent="0.2">
      <c r="D1900">
        <v>1899</v>
      </c>
    </row>
    <row r="1901" spans="4:4" x14ac:dyDescent="0.2">
      <c r="D1901">
        <v>1900</v>
      </c>
    </row>
    <row r="1902" spans="4:4" x14ac:dyDescent="0.2">
      <c r="D1902">
        <v>1901</v>
      </c>
    </row>
    <row r="1903" spans="4:4" x14ac:dyDescent="0.2">
      <c r="D1903">
        <v>1902</v>
      </c>
    </row>
    <row r="1904" spans="4:4" x14ac:dyDescent="0.2">
      <c r="D1904">
        <v>1903</v>
      </c>
    </row>
    <row r="1905" spans="4:4" x14ac:dyDescent="0.2">
      <c r="D1905">
        <v>1904</v>
      </c>
    </row>
    <row r="1906" spans="4:4" x14ac:dyDescent="0.2">
      <c r="D1906">
        <v>1905</v>
      </c>
    </row>
    <row r="1907" spans="4:4" x14ac:dyDescent="0.2">
      <c r="D1907">
        <v>1906</v>
      </c>
    </row>
    <row r="1908" spans="4:4" x14ac:dyDescent="0.2">
      <c r="D1908">
        <v>1907</v>
      </c>
    </row>
    <row r="1909" spans="4:4" x14ac:dyDescent="0.2">
      <c r="D1909">
        <v>1908</v>
      </c>
    </row>
    <row r="1910" spans="4:4" x14ac:dyDescent="0.2">
      <c r="D1910">
        <v>1909</v>
      </c>
    </row>
    <row r="1911" spans="4:4" x14ac:dyDescent="0.2">
      <c r="D1911">
        <v>1910</v>
      </c>
    </row>
    <row r="1912" spans="4:4" x14ac:dyDescent="0.2">
      <c r="D1912">
        <v>1911</v>
      </c>
    </row>
    <row r="1913" spans="4:4" x14ac:dyDescent="0.2">
      <c r="D1913">
        <v>1912</v>
      </c>
    </row>
    <row r="1914" spans="4:4" x14ac:dyDescent="0.2">
      <c r="D1914">
        <v>1913</v>
      </c>
    </row>
    <row r="1915" spans="4:4" x14ac:dyDescent="0.2">
      <c r="D1915">
        <v>1914</v>
      </c>
    </row>
    <row r="1916" spans="4:4" x14ac:dyDescent="0.2">
      <c r="D1916">
        <v>1915</v>
      </c>
    </row>
    <row r="1917" spans="4:4" x14ac:dyDescent="0.2">
      <c r="D1917">
        <v>1916</v>
      </c>
    </row>
    <row r="1918" spans="4:4" x14ac:dyDescent="0.2">
      <c r="D1918">
        <v>1917</v>
      </c>
    </row>
    <row r="1919" spans="4:4" x14ac:dyDescent="0.2">
      <c r="D1919">
        <v>1918</v>
      </c>
    </row>
    <row r="1920" spans="4:4" x14ac:dyDescent="0.2">
      <c r="D1920">
        <v>1919</v>
      </c>
    </row>
    <row r="1921" spans="4:4" x14ac:dyDescent="0.2">
      <c r="D1921">
        <v>1920</v>
      </c>
    </row>
    <row r="1922" spans="4:4" x14ac:dyDescent="0.2">
      <c r="D1922">
        <v>1921</v>
      </c>
    </row>
    <row r="1923" spans="4:4" x14ac:dyDescent="0.2">
      <c r="D1923">
        <v>1922</v>
      </c>
    </row>
    <row r="1924" spans="4:4" x14ac:dyDescent="0.2">
      <c r="D1924">
        <v>1923</v>
      </c>
    </row>
    <row r="1925" spans="4:4" x14ac:dyDescent="0.2">
      <c r="D1925">
        <v>1924</v>
      </c>
    </row>
    <row r="1926" spans="4:4" x14ac:dyDescent="0.2">
      <c r="D1926">
        <v>1925</v>
      </c>
    </row>
    <row r="1927" spans="4:4" x14ac:dyDescent="0.2">
      <c r="D1927">
        <v>1926</v>
      </c>
    </row>
    <row r="1928" spans="4:4" x14ac:dyDescent="0.2">
      <c r="D1928">
        <v>1927</v>
      </c>
    </row>
    <row r="1929" spans="4:4" x14ac:dyDescent="0.2">
      <c r="D1929">
        <v>1928</v>
      </c>
    </row>
    <row r="1930" spans="4:4" x14ac:dyDescent="0.2">
      <c r="D1930">
        <v>1929</v>
      </c>
    </row>
    <row r="1931" spans="4:4" x14ac:dyDescent="0.2">
      <c r="D1931">
        <v>1930</v>
      </c>
    </row>
    <row r="1932" spans="4:4" x14ac:dyDescent="0.2">
      <c r="D1932">
        <v>1931</v>
      </c>
    </row>
    <row r="1933" spans="4:4" x14ac:dyDescent="0.2">
      <c r="D1933">
        <v>1932</v>
      </c>
    </row>
    <row r="1934" spans="4:4" x14ac:dyDescent="0.2">
      <c r="D1934">
        <v>1933</v>
      </c>
    </row>
    <row r="1935" spans="4:4" x14ac:dyDescent="0.2">
      <c r="D1935">
        <v>1934</v>
      </c>
    </row>
    <row r="1936" spans="4:4" x14ac:dyDescent="0.2">
      <c r="D1936">
        <v>1935</v>
      </c>
    </row>
    <row r="1937" spans="4:4" x14ac:dyDescent="0.2">
      <c r="D1937">
        <v>1936</v>
      </c>
    </row>
    <row r="1938" spans="4:4" x14ac:dyDescent="0.2">
      <c r="D1938">
        <v>1937</v>
      </c>
    </row>
    <row r="1939" spans="4:4" x14ac:dyDescent="0.2">
      <c r="D1939">
        <v>1938</v>
      </c>
    </row>
    <row r="1940" spans="4:4" x14ac:dyDescent="0.2">
      <c r="D1940">
        <v>1939</v>
      </c>
    </row>
    <row r="1941" spans="4:4" x14ac:dyDescent="0.2">
      <c r="D1941">
        <v>1940</v>
      </c>
    </row>
    <row r="1942" spans="4:4" x14ac:dyDescent="0.2">
      <c r="D1942">
        <v>1941</v>
      </c>
    </row>
    <row r="1943" spans="4:4" x14ac:dyDescent="0.2">
      <c r="D1943">
        <v>1942</v>
      </c>
    </row>
    <row r="1944" spans="4:4" x14ac:dyDescent="0.2">
      <c r="D1944">
        <v>1943</v>
      </c>
    </row>
    <row r="1945" spans="4:4" x14ac:dyDescent="0.2">
      <c r="D1945">
        <v>1944</v>
      </c>
    </row>
    <row r="1946" spans="4:4" x14ac:dyDescent="0.2">
      <c r="D1946">
        <v>1945</v>
      </c>
    </row>
    <row r="1947" spans="4:4" x14ac:dyDescent="0.2">
      <c r="D1947">
        <v>1946</v>
      </c>
    </row>
    <row r="1948" spans="4:4" x14ac:dyDescent="0.2">
      <c r="D1948">
        <v>1947</v>
      </c>
    </row>
    <row r="1949" spans="4:4" x14ac:dyDescent="0.2">
      <c r="D1949">
        <v>1948</v>
      </c>
    </row>
    <row r="1950" spans="4:4" x14ac:dyDescent="0.2">
      <c r="D1950">
        <v>1949</v>
      </c>
    </row>
    <row r="1951" spans="4:4" x14ac:dyDescent="0.2">
      <c r="D1951">
        <v>1950</v>
      </c>
    </row>
    <row r="1952" spans="4:4" x14ac:dyDescent="0.2">
      <c r="D1952">
        <v>1951</v>
      </c>
    </row>
    <row r="1953" spans="4:4" x14ac:dyDescent="0.2">
      <c r="D1953">
        <v>1952</v>
      </c>
    </row>
    <row r="1954" spans="4:4" x14ac:dyDescent="0.2">
      <c r="D1954">
        <v>1953</v>
      </c>
    </row>
    <row r="1955" spans="4:4" x14ac:dyDescent="0.2">
      <c r="D1955">
        <v>1954</v>
      </c>
    </row>
    <row r="1956" spans="4:4" x14ac:dyDescent="0.2">
      <c r="D1956">
        <v>1955</v>
      </c>
    </row>
    <row r="1957" spans="4:4" x14ac:dyDescent="0.2">
      <c r="D1957">
        <v>1956</v>
      </c>
    </row>
    <row r="1958" spans="4:4" x14ac:dyDescent="0.2">
      <c r="D1958">
        <v>1957</v>
      </c>
    </row>
    <row r="1959" spans="4:4" x14ac:dyDescent="0.2">
      <c r="D1959">
        <v>1958</v>
      </c>
    </row>
    <row r="1960" spans="4:4" x14ac:dyDescent="0.2">
      <c r="D1960">
        <v>1959</v>
      </c>
    </row>
    <row r="1961" spans="4:4" x14ac:dyDescent="0.2">
      <c r="D1961">
        <v>1960</v>
      </c>
    </row>
    <row r="1962" spans="4:4" x14ac:dyDescent="0.2">
      <c r="D1962">
        <v>1961</v>
      </c>
    </row>
    <row r="1963" spans="4:4" x14ac:dyDescent="0.2">
      <c r="D1963">
        <v>1962</v>
      </c>
    </row>
    <row r="1964" spans="4:4" x14ac:dyDescent="0.2">
      <c r="D1964">
        <v>1963</v>
      </c>
    </row>
    <row r="1965" spans="4:4" x14ac:dyDescent="0.2">
      <c r="D1965">
        <v>1964</v>
      </c>
    </row>
    <row r="1966" spans="4:4" x14ac:dyDescent="0.2">
      <c r="D1966">
        <v>1965</v>
      </c>
    </row>
    <row r="1967" spans="4:4" x14ac:dyDescent="0.2">
      <c r="D1967">
        <v>1966</v>
      </c>
    </row>
    <row r="1968" spans="4:4" x14ac:dyDescent="0.2">
      <c r="D1968">
        <v>1967</v>
      </c>
    </row>
    <row r="1969" spans="4:4" x14ac:dyDescent="0.2">
      <c r="D1969">
        <v>1968</v>
      </c>
    </row>
    <row r="1970" spans="4:4" x14ac:dyDescent="0.2">
      <c r="D1970">
        <v>1969</v>
      </c>
    </row>
    <row r="1971" spans="4:4" x14ac:dyDescent="0.2">
      <c r="D1971">
        <v>1970</v>
      </c>
    </row>
    <row r="1972" spans="4:4" x14ac:dyDescent="0.2">
      <c r="D1972">
        <v>1971</v>
      </c>
    </row>
    <row r="1973" spans="4:4" x14ac:dyDescent="0.2">
      <c r="D1973">
        <v>1972</v>
      </c>
    </row>
    <row r="1974" spans="4:4" x14ac:dyDescent="0.2">
      <c r="D1974">
        <v>1973</v>
      </c>
    </row>
    <row r="1975" spans="4:4" x14ac:dyDescent="0.2">
      <c r="D1975">
        <v>1974</v>
      </c>
    </row>
    <row r="1976" spans="4:4" x14ac:dyDescent="0.2">
      <c r="D1976">
        <v>1975</v>
      </c>
    </row>
    <row r="1977" spans="4:4" x14ac:dyDescent="0.2">
      <c r="D1977">
        <v>1976</v>
      </c>
    </row>
    <row r="1978" spans="4:4" x14ac:dyDescent="0.2">
      <c r="D1978">
        <v>1977</v>
      </c>
    </row>
    <row r="1979" spans="4:4" x14ac:dyDescent="0.2">
      <c r="D1979">
        <v>1978</v>
      </c>
    </row>
    <row r="1980" spans="4:4" x14ac:dyDescent="0.2">
      <c r="D1980">
        <v>1979</v>
      </c>
    </row>
    <row r="1981" spans="4:4" x14ac:dyDescent="0.2">
      <c r="D1981">
        <v>1980</v>
      </c>
    </row>
    <row r="1982" spans="4:4" x14ac:dyDescent="0.2">
      <c r="D1982">
        <v>1981</v>
      </c>
    </row>
    <row r="1983" spans="4:4" x14ac:dyDescent="0.2">
      <c r="D1983">
        <v>1982</v>
      </c>
    </row>
    <row r="1984" spans="4:4" x14ac:dyDescent="0.2">
      <c r="D1984">
        <v>1983</v>
      </c>
    </row>
    <row r="1985" spans="4:4" x14ac:dyDescent="0.2">
      <c r="D1985">
        <v>1984</v>
      </c>
    </row>
    <row r="1986" spans="4:4" x14ac:dyDescent="0.2">
      <c r="D1986">
        <v>1985</v>
      </c>
    </row>
    <row r="1987" spans="4:4" x14ac:dyDescent="0.2">
      <c r="D1987">
        <v>1986</v>
      </c>
    </row>
    <row r="1988" spans="4:4" x14ac:dyDescent="0.2">
      <c r="D1988">
        <v>1987</v>
      </c>
    </row>
    <row r="1989" spans="4:4" x14ac:dyDescent="0.2">
      <c r="D1989">
        <v>1988</v>
      </c>
    </row>
    <row r="1990" spans="4:4" x14ac:dyDescent="0.2">
      <c r="D1990">
        <v>1989</v>
      </c>
    </row>
    <row r="1991" spans="4:4" x14ac:dyDescent="0.2">
      <c r="D1991">
        <v>1990</v>
      </c>
    </row>
    <row r="1992" spans="4:4" x14ac:dyDescent="0.2">
      <c r="D1992">
        <v>1991</v>
      </c>
    </row>
    <row r="1993" spans="4:4" x14ac:dyDescent="0.2">
      <c r="D1993">
        <v>1992</v>
      </c>
    </row>
    <row r="1994" spans="4:4" x14ac:dyDescent="0.2">
      <c r="D1994">
        <v>1993</v>
      </c>
    </row>
    <row r="1995" spans="4:4" x14ac:dyDescent="0.2">
      <c r="D1995">
        <v>1994</v>
      </c>
    </row>
    <row r="1996" spans="4:4" x14ac:dyDescent="0.2">
      <c r="D1996">
        <v>1995</v>
      </c>
    </row>
    <row r="1997" spans="4:4" x14ac:dyDescent="0.2">
      <c r="D1997">
        <v>1996</v>
      </c>
    </row>
    <row r="1998" spans="4:4" x14ac:dyDescent="0.2">
      <c r="D1998">
        <v>1997</v>
      </c>
    </row>
    <row r="1999" spans="4:4" x14ac:dyDescent="0.2">
      <c r="D1999">
        <v>1998</v>
      </c>
    </row>
    <row r="2000" spans="4:4" x14ac:dyDescent="0.2">
      <c r="D2000">
        <v>1999</v>
      </c>
    </row>
    <row r="2001" spans="4:4" x14ac:dyDescent="0.2">
      <c r="D2001">
        <v>2000</v>
      </c>
    </row>
    <row r="2002" spans="4:4" x14ac:dyDescent="0.2">
      <c r="D2002">
        <v>2001</v>
      </c>
    </row>
    <row r="2003" spans="4:4" x14ac:dyDescent="0.2">
      <c r="D2003">
        <v>2002</v>
      </c>
    </row>
    <row r="2004" spans="4:4" x14ac:dyDescent="0.2">
      <c r="D2004">
        <v>2003</v>
      </c>
    </row>
    <row r="2005" spans="4:4" x14ac:dyDescent="0.2">
      <c r="D2005">
        <v>2004</v>
      </c>
    </row>
    <row r="2006" spans="4:4" x14ac:dyDescent="0.2">
      <c r="D2006">
        <v>2005</v>
      </c>
    </row>
    <row r="2007" spans="4:4" x14ac:dyDescent="0.2">
      <c r="D2007">
        <v>2006</v>
      </c>
    </row>
    <row r="2008" spans="4:4" x14ac:dyDescent="0.2">
      <c r="D2008">
        <v>2007</v>
      </c>
    </row>
    <row r="2009" spans="4:4" x14ac:dyDescent="0.2">
      <c r="D2009">
        <v>2008</v>
      </c>
    </row>
    <row r="2010" spans="4:4" x14ac:dyDescent="0.2">
      <c r="D2010">
        <v>2009</v>
      </c>
    </row>
    <row r="2011" spans="4:4" x14ac:dyDescent="0.2">
      <c r="D2011">
        <v>2010</v>
      </c>
    </row>
    <row r="2012" spans="4:4" x14ac:dyDescent="0.2">
      <c r="D2012">
        <v>2011</v>
      </c>
    </row>
    <row r="2013" spans="4:4" x14ac:dyDescent="0.2">
      <c r="D2013">
        <v>2012</v>
      </c>
    </row>
    <row r="2014" spans="4:4" x14ac:dyDescent="0.2">
      <c r="D2014">
        <v>2013</v>
      </c>
    </row>
    <row r="2015" spans="4:4" x14ac:dyDescent="0.2">
      <c r="D2015">
        <v>2014</v>
      </c>
    </row>
    <row r="2016" spans="4:4" x14ac:dyDescent="0.2">
      <c r="D2016">
        <v>2015</v>
      </c>
    </row>
    <row r="2017" spans="4:4" x14ac:dyDescent="0.2">
      <c r="D2017">
        <v>2016</v>
      </c>
    </row>
    <row r="2018" spans="4:4" x14ac:dyDescent="0.2">
      <c r="D2018">
        <v>2017</v>
      </c>
    </row>
    <row r="2019" spans="4:4" x14ac:dyDescent="0.2">
      <c r="D2019">
        <v>2018</v>
      </c>
    </row>
    <row r="2020" spans="4:4" x14ac:dyDescent="0.2">
      <c r="D2020">
        <v>2019</v>
      </c>
    </row>
    <row r="2021" spans="4:4" x14ac:dyDescent="0.2">
      <c r="D2021">
        <v>2020</v>
      </c>
    </row>
    <row r="2022" spans="4:4" x14ac:dyDescent="0.2">
      <c r="D2022">
        <v>2021</v>
      </c>
    </row>
    <row r="2023" spans="4:4" x14ac:dyDescent="0.2">
      <c r="D2023">
        <v>2022</v>
      </c>
    </row>
    <row r="2024" spans="4:4" x14ac:dyDescent="0.2">
      <c r="D2024">
        <v>2023</v>
      </c>
    </row>
    <row r="2025" spans="4:4" x14ac:dyDescent="0.2">
      <c r="D2025">
        <v>2024</v>
      </c>
    </row>
    <row r="2026" spans="4:4" x14ac:dyDescent="0.2">
      <c r="D2026">
        <v>2025</v>
      </c>
    </row>
    <row r="2027" spans="4:4" x14ac:dyDescent="0.2">
      <c r="D2027">
        <v>2026</v>
      </c>
    </row>
    <row r="2028" spans="4:4" x14ac:dyDescent="0.2">
      <c r="D2028">
        <v>2027</v>
      </c>
    </row>
    <row r="2029" spans="4:4" x14ac:dyDescent="0.2">
      <c r="D2029">
        <v>2028</v>
      </c>
    </row>
    <row r="2030" spans="4:4" x14ac:dyDescent="0.2">
      <c r="D2030">
        <v>2029</v>
      </c>
    </row>
    <row r="2031" spans="4:4" x14ac:dyDescent="0.2">
      <c r="D2031">
        <v>2030</v>
      </c>
    </row>
    <row r="2032" spans="4:4" x14ac:dyDescent="0.2">
      <c r="D2032">
        <v>2031</v>
      </c>
    </row>
    <row r="2033" spans="4:4" x14ac:dyDescent="0.2">
      <c r="D2033">
        <v>2032</v>
      </c>
    </row>
    <row r="2034" spans="4:4" x14ac:dyDescent="0.2">
      <c r="D2034">
        <v>2033</v>
      </c>
    </row>
    <row r="2035" spans="4:4" x14ac:dyDescent="0.2">
      <c r="D2035">
        <v>2034</v>
      </c>
    </row>
    <row r="2036" spans="4:4" x14ac:dyDescent="0.2">
      <c r="D2036">
        <v>2035</v>
      </c>
    </row>
    <row r="2037" spans="4:4" x14ac:dyDescent="0.2">
      <c r="D2037">
        <v>2036</v>
      </c>
    </row>
    <row r="2038" spans="4:4" x14ac:dyDescent="0.2">
      <c r="D2038">
        <v>2037</v>
      </c>
    </row>
    <row r="2039" spans="4:4" x14ac:dyDescent="0.2">
      <c r="D2039">
        <v>2038</v>
      </c>
    </row>
    <row r="2040" spans="4:4" x14ac:dyDescent="0.2">
      <c r="D2040">
        <v>2039</v>
      </c>
    </row>
    <row r="2041" spans="4:4" x14ac:dyDescent="0.2">
      <c r="D2041">
        <v>2040</v>
      </c>
    </row>
    <row r="2042" spans="4:4" x14ac:dyDescent="0.2">
      <c r="D2042">
        <v>2041</v>
      </c>
    </row>
    <row r="2043" spans="4:4" x14ac:dyDescent="0.2">
      <c r="D2043">
        <v>2042</v>
      </c>
    </row>
    <row r="2044" spans="4:4" x14ac:dyDescent="0.2">
      <c r="D2044">
        <v>2043</v>
      </c>
    </row>
    <row r="2045" spans="4:4" x14ac:dyDescent="0.2">
      <c r="D2045">
        <v>2044</v>
      </c>
    </row>
    <row r="2046" spans="4:4" x14ac:dyDescent="0.2">
      <c r="D2046">
        <v>2045</v>
      </c>
    </row>
    <row r="2047" spans="4:4" x14ac:dyDescent="0.2">
      <c r="D2047">
        <v>2046</v>
      </c>
    </row>
    <row r="2048" spans="4:4" x14ac:dyDescent="0.2">
      <c r="D2048">
        <v>2047</v>
      </c>
    </row>
    <row r="2049" spans="4:4" x14ac:dyDescent="0.2">
      <c r="D2049">
        <v>2048</v>
      </c>
    </row>
    <row r="2050" spans="4:4" x14ac:dyDescent="0.2">
      <c r="D2050">
        <v>2049</v>
      </c>
    </row>
    <row r="2051" spans="4:4" x14ac:dyDescent="0.2">
      <c r="D2051">
        <v>2050</v>
      </c>
    </row>
    <row r="2052" spans="4:4" x14ac:dyDescent="0.2">
      <c r="D2052">
        <v>2051</v>
      </c>
    </row>
    <row r="2053" spans="4:4" x14ac:dyDescent="0.2">
      <c r="D2053">
        <v>2052</v>
      </c>
    </row>
    <row r="2054" spans="4:4" x14ac:dyDescent="0.2">
      <c r="D2054">
        <v>2053</v>
      </c>
    </row>
    <row r="2055" spans="4:4" x14ac:dyDescent="0.2">
      <c r="D2055">
        <v>2054</v>
      </c>
    </row>
    <row r="2056" spans="4:4" x14ac:dyDescent="0.2">
      <c r="D2056">
        <v>2055</v>
      </c>
    </row>
    <row r="2057" spans="4:4" x14ac:dyDescent="0.2">
      <c r="D2057">
        <v>2056</v>
      </c>
    </row>
    <row r="2058" spans="4:4" x14ac:dyDescent="0.2">
      <c r="D2058">
        <v>2057</v>
      </c>
    </row>
    <row r="2059" spans="4:4" x14ac:dyDescent="0.2">
      <c r="D2059">
        <v>2058</v>
      </c>
    </row>
    <row r="2060" spans="4:4" x14ac:dyDescent="0.2">
      <c r="D2060">
        <v>2059</v>
      </c>
    </row>
    <row r="2061" spans="4:4" x14ac:dyDescent="0.2">
      <c r="D2061">
        <v>2060</v>
      </c>
    </row>
    <row r="2062" spans="4:4" x14ac:dyDescent="0.2">
      <c r="D2062">
        <v>2061</v>
      </c>
    </row>
    <row r="2063" spans="4:4" x14ac:dyDescent="0.2">
      <c r="D2063">
        <v>2062</v>
      </c>
    </row>
    <row r="2064" spans="4:4" x14ac:dyDescent="0.2">
      <c r="D2064">
        <v>2063</v>
      </c>
    </row>
    <row r="2065" spans="4:4" x14ac:dyDescent="0.2">
      <c r="D2065">
        <v>2064</v>
      </c>
    </row>
    <row r="2066" spans="4:4" x14ac:dyDescent="0.2">
      <c r="D2066">
        <v>2065</v>
      </c>
    </row>
    <row r="2067" spans="4:4" x14ac:dyDescent="0.2">
      <c r="D2067">
        <v>2066</v>
      </c>
    </row>
    <row r="2068" spans="4:4" x14ac:dyDescent="0.2">
      <c r="D2068">
        <v>2067</v>
      </c>
    </row>
    <row r="2069" spans="4:4" x14ac:dyDescent="0.2">
      <c r="D2069">
        <v>2068</v>
      </c>
    </row>
    <row r="2070" spans="4:4" x14ac:dyDescent="0.2">
      <c r="D2070">
        <v>2069</v>
      </c>
    </row>
    <row r="2071" spans="4:4" x14ac:dyDescent="0.2">
      <c r="D2071">
        <v>2070</v>
      </c>
    </row>
    <row r="2072" spans="4:4" x14ac:dyDescent="0.2">
      <c r="D2072">
        <v>2071</v>
      </c>
    </row>
    <row r="2073" spans="4:4" x14ac:dyDescent="0.2">
      <c r="D2073">
        <v>2072</v>
      </c>
    </row>
    <row r="2074" spans="4:4" x14ac:dyDescent="0.2">
      <c r="D2074">
        <v>2073</v>
      </c>
    </row>
    <row r="2075" spans="4:4" x14ac:dyDescent="0.2">
      <c r="D2075">
        <v>2074</v>
      </c>
    </row>
    <row r="2076" spans="4:4" x14ac:dyDescent="0.2">
      <c r="D2076">
        <v>2075</v>
      </c>
    </row>
    <row r="2077" spans="4:4" x14ac:dyDescent="0.2">
      <c r="D2077">
        <v>2076</v>
      </c>
    </row>
    <row r="2078" spans="4:4" x14ac:dyDescent="0.2">
      <c r="D2078">
        <v>2077</v>
      </c>
    </row>
    <row r="2079" spans="4:4" x14ac:dyDescent="0.2">
      <c r="D2079">
        <v>2078</v>
      </c>
    </row>
    <row r="2080" spans="4:4" x14ac:dyDescent="0.2">
      <c r="D2080">
        <v>2079</v>
      </c>
    </row>
    <row r="2081" spans="4:4" x14ac:dyDescent="0.2">
      <c r="D2081">
        <v>2080</v>
      </c>
    </row>
    <row r="2082" spans="4:4" x14ac:dyDescent="0.2">
      <c r="D2082">
        <v>2081</v>
      </c>
    </row>
    <row r="2083" spans="4:4" x14ac:dyDescent="0.2">
      <c r="D2083">
        <v>2082</v>
      </c>
    </row>
    <row r="2084" spans="4:4" x14ac:dyDescent="0.2">
      <c r="D2084">
        <v>2083</v>
      </c>
    </row>
    <row r="2085" spans="4:4" x14ac:dyDescent="0.2">
      <c r="D2085">
        <v>2084</v>
      </c>
    </row>
    <row r="2086" spans="4:4" x14ac:dyDescent="0.2">
      <c r="D2086">
        <v>2085</v>
      </c>
    </row>
    <row r="2087" spans="4:4" x14ac:dyDescent="0.2">
      <c r="D2087">
        <v>2086</v>
      </c>
    </row>
    <row r="2088" spans="4:4" x14ac:dyDescent="0.2">
      <c r="D2088">
        <v>2087</v>
      </c>
    </row>
    <row r="2089" spans="4:4" x14ac:dyDescent="0.2">
      <c r="D2089">
        <v>2088</v>
      </c>
    </row>
    <row r="2090" spans="4:4" x14ac:dyDescent="0.2">
      <c r="D2090">
        <v>2089</v>
      </c>
    </row>
    <row r="2091" spans="4:4" x14ac:dyDescent="0.2">
      <c r="D2091">
        <v>2090</v>
      </c>
    </row>
    <row r="2092" spans="4:4" x14ac:dyDescent="0.2">
      <c r="D2092">
        <v>2091</v>
      </c>
    </row>
    <row r="2093" spans="4:4" x14ac:dyDescent="0.2">
      <c r="D2093">
        <v>2092</v>
      </c>
    </row>
    <row r="2094" spans="4:4" x14ac:dyDescent="0.2">
      <c r="D2094">
        <v>2093</v>
      </c>
    </row>
    <row r="2095" spans="4:4" x14ac:dyDescent="0.2">
      <c r="D2095">
        <v>2094</v>
      </c>
    </row>
    <row r="2096" spans="4:4" x14ac:dyDescent="0.2">
      <c r="D2096">
        <v>2095</v>
      </c>
    </row>
    <row r="2097" spans="4:4" x14ac:dyDescent="0.2">
      <c r="D2097">
        <v>2096</v>
      </c>
    </row>
    <row r="2098" spans="4:4" x14ac:dyDescent="0.2">
      <c r="D2098">
        <v>2097</v>
      </c>
    </row>
    <row r="2099" spans="4:4" x14ac:dyDescent="0.2">
      <c r="D2099">
        <v>2098</v>
      </c>
    </row>
    <row r="2100" spans="4:4" x14ac:dyDescent="0.2">
      <c r="D2100">
        <v>2099</v>
      </c>
    </row>
    <row r="2101" spans="4:4" x14ac:dyDescent="0.2">
      <c r="D2101">
        <v>2100</v>
      </c>
    </row>
    <row r="2102" spans="4:4" x14ac:dyDescent="0.2">
      <c r="D2102">
        <v>2101</v>
      </c>
    </row>
    <row r="2103" spans="4:4" x14ac:dyDescent="0.2">
      <c r="D2103">
        <v>2102</v>
      </c>
    </row>
    <row r="2104" spans="4:4" x14ac:dyDescent="0.2">
      <c r="D2104">
        <v>2103</v>
      </c>
    </row>
    <row r="2105" spans="4:4" x14ac:dyDescent="0.2">
      <c r="D2105">
        <v>2104</v>
      </c>
    </row>
    <row r="2106" spans="4:4" x14ac:dyDescent="0.2">
      <c r="D2106">
        <v>2105</v>
      </c>
    </row>
    <row r="2107" spans="4:4" x14ac:dyDescent="0.2">
      <c r="D2107">
        <v>2106</v>
      </c>
    </row>
    <row r="2108" spans="4:4" x14ac:dyDescent="0.2">
      <c r="D2108">
        <v>2107</v>
      </c>
    </row>
    <row r="2109" spans="4:4" x14ac:dyDescent="0.2">
      <c r="D2109">
        <v>2108</v>
      </c>
    </row>
    <row r="2110" spans="4:4" x14ac:dyDescent="0.2">
      <c r="D2110">
        <v>2109</v>
      </c>
    </row>
    <row r="2111" spans="4:4" x14ac:dyDescent="0.2">
      <c r="D2111">
        <v>2110</v>
      </c>
    </row>
    <row r="2112" spans="4:4" x14ac:dyDescent="0.2">
      <c r="D2112">
        <v>2111</v>
      </c>
    </row>
    <row r="2113" spans="4:4" x14ac:dyDescent="0.2">
      <c r="D2113">
        <v>2112</v>
      </c>
    </row>
    <row r="2114" spans="4:4" x14ac:dyDescent="0.2">
      <c r="D2114">
        <v>2113</v>
      </c>
    </row>
    <row r="2115" spans="4:4" x14ac:dyDescent="0.2">
      <c r="D2115">
        <v>2114</v>
      </c>
    </row>
    <row r="2116" spans="4:4" x14ac:dyDescent="0.2">
      <c r="D2116">
        <v>2115</v>
      </c>
    </row>
    <row r="2117" spans="4:4" x14ac:dyDescent="0.2">
      <c r="D2117">
        <v>2116</v>
      </c>
    </row>
    <row r="2118" spans="4:4" x14ac:dyDescent="0.2">
      <c r="D2118">
        <v>2117</v>
      </c>
    </row>
    <row r="2119" spans="4:4" x14ac:dyDescent="0.2">
      <c r="D2119">
        <v>2118</v>
      </c>
    </row>
    <row r="2120" spans="4:4" x14ac:dyDescent="0.2">
      <c r="D2120">
        <v>2119</v>
      </c>
    </row>
    <row r="2121" spans="4:4" x14ac:dyDescent="0.2">
      <c r="D2121">
        <v>2120</v>
      </c>
    </row>
    <row r="2122" spans="4:4" x14ac:dyDescent="0.2">
      <c r="D2122">
        <v>2121</v>
      </c>
    </row>
    <row r="2123" spans="4:4" x14ac:dyDescent="0.2">
      <c r="D2123">
        <v>2122</v>
      </c>
    </row>
    <row r="2124" spans="4:4" x14ac:dyDescent="0.2">
      <c r="D2124">
        <v>2123</v>
      </c>
    </row>
    <row r="2125" spans="4:4" x14ac:dyDescent="0.2">
      <c r="D2125">
        <v>2124</v>
      </c>
    </row>
    <row r="2126" spans="4:4" x14ac:dyDescent="0.2">
      <c r="D2126">
        <v>2125</v>
      </c>
    </row>
    <row r="2127" spans="4:4" x14ac:dyDescent="0.2">
      <c r="D2127">
        <v>2126</v>
      </c>
    </row>
    <row r="2128" spans="4:4" x14ac:dyDescent="0.2">
      <c r="D2128">
        <v>2127</v>
      </c>
    </row>
    <row r="2129" spans="4:4" x14ac:dyDescent="0.2">
      <c r="D2129">
        <v>2128</v>
      </c>
    </row>
    <row r="2130" spans="4:4" x14ac:dyDescent="0.2">
      <c r="D2130">
        <v>2129</v>
      </c>
    </row>
    <row r="2131" spans="4:4" x14ac:dyDescent="0.2">
      <c r="D2131">
        <v>2130</v>
      </c>
    </row>
    <row r="2132" spans="4:4" x14ac:dyDescent="0.2">
      <c r="D2132">
        <v>2131</v>
      </c>
    </row>
    <row r="2133" spans="4:4" x14ac:dyDescent="0.2">
      <c r="D2133">
        <v>2132</v>
      </c>
    </row>
    <row r="2134" spans="4:4" x14ac:dyDescent="0.2">
      <c r="D2134">
        <v>2133</v>
      </c>
    </row>
    <row r="2135" spans="4:4" x14ac:dyDescent="0.2">
      <c r="D2135">
        <v>2134</v>
      </c>
    </row>
    <row r="2136" spans="4:4" x14ac:dyDescent="0.2">
      <c r="D2136">
        <v>2135</v>
      </c>
    </row>
    <row r="2137" spans="4:4" x14ac:dyDescent="0.2">
      <c r="D2137">
        <v>2136</v>
      </c>
    </row>
    <row r="2138" spans="4:4" x14ac:dyDescent="0.2">
      <c r="D2138">
        <v>2137</v>
      </c>
    </row>
    <row r="2139" spans="4:4" x14ac:dyDescent="0.2">
      <c r="D2139">
        <v>2138</v>
      </c>
    </row>
    <row r="2140" spans="4:4" x14ac:dyDescent="0.2">
      <c r="D2140">
        <v>2139</v>
      </c>
    </row>
    <row r="2141" spans="4:4" x14ac:dyDescent="0.2">
      <c r="D2141">
        <v>2140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1C46-0777-8E4B-87F0-C6B09C78C9B7}">
  <dimension ref="A1:AM2141"/>
  <sheetViews>
    <sheetView topLeftCell="AQ1" workbookViewId="0">
      <selection activeCell="AO16" sqref="AO16"/>
    </sheetView>
  </sheetViews>
  <sheetFormatPr baseColWidth="10" defaultRowHeight="16" x14ac:dyDescent="0.2"/>
  <sheetData>
    <row r="1" spans="1:38" x14ac:dyDescent="0.2">
      <c r="A1" t="s">
        <v>69</v>
      </c>
      <c r="C1" t="s">
        <v>70</v>
      </c>
      <c r="D1" t="s">
        <v>69</v>
      </c>
      <c r="E1" t="s">
        <v>71</v>
      </c>
      <c r="G1" t="s">
        <v>72</v>
      </c>
      <c r="I1">
        <v>1</v>
      </c>
      <c r="K1">
        <v>1</v>
      </c>
      <c r="L1">
        <v>-161.565</v>
      </c>
      <c r="M1">
        <v>3.1819999999999999</v>
      </c>
      <c r="N1">
        <f>(M1+(0.5*M2))/2</f>
        <v>3.11225</v>
      </c>
      <c r="O1" t="s">
        <v>41</v>
      </c>
      <c r="P1" t="s">
        <v>91</v>
      </c>
      <c r="Q1" t="s">
        <v>92</v>
      </c>
      <c r="R1" t="s">
        <v>93</v>
      </c>
      <c r="S1" s="52" t="s">
        <v>94</v>
      </c>
      <c r="T1" t="s">
        <v>95</v>
      </c>
      <c r="U1" t="s">
        <v>96</v>
      </c>
      <c r="V1" s="52" t="s">
        <v>98</v>
      </c>
      <c r="W1" t="s">
        <v>100</v>
      </c>
      <c r="X1" t="s">
        <v>99</v>
      </c>
      <c r="Y1" s="52" t="s">
        <v>101</v>
      </c>
      <c r="Z1" t="s">
        <v>102</v>
      </c>
      <c r="AA1" t="s">
        <v>103</v>
      </c>
      <c r="AB1" s="52" t="s">
        <v>104</v>
      </c>
      <c r="AC1" t="s">
        <v>105</v>
      </c>
      <c r="AD1" t="s">
        <v>106</v>
      </c>
      <c r="AE1" t="s">
        <v>114</v>
      </c>
      <c r="AF1" s="52" t="s">
        <v>107</v>
      </c>
      <c r="AG1" t="s">
        <v>108</v>
      </c>
      <c r="AH1" t="s">
        <v>109</v>
      </c>
      <c r="AI1" s="52" t="s">
        <v>110</v>
      </c>
      <c r="AJ1" t="s">
        <v>111</v>
      </c>
      <c r="AK1" t="s">
        <v>112</v>
      </c>
      <c r="AL1" s="52" t="s">
        <v>113</v>
      </c>
    </row>
    <row r="2" spans="1:38" x14ac:dyDescent="0.2">
      <c r="A2">
        <v>1</v>
      </c>
      <c r="B2">
        <v>3.11225</v>
      </c>
      <c r="C2">
        <v>24</v>
      </c>
      <c r="D2">
        <v>1</v>
      </c>
      <c r="E2">
        <f>VLOOKUP(D2,$A$2:$B$136,2)</f>
        <v>3.11225</v>
      </c>
      <c r="F2">
        <f>INT(((ROW(F1)-1)/35)+1)</f>
        <v>1</v>
      </c>
      <c r="G2">
        <f>AVERAGEIF($F$2:$F$3834, I1, $E$2:$E$3834)</f>
        <v>2.9482714285714313</v>
      </c>
      <c r="I2">
        <v>2</v>
      </c>
      <c r="K2">
        <v>2</v>
      </c>
      <c r="L2">
        <v>7.125</v>
      </c>
      <c r="M2">
        <v>6.085</v>
      </c>
      <c r="N2">
        <f>((0.5*M2)+(0.5*M3))/2</f>
        <v>2.5905</v>
      </c>
      <c r="O2">
        <v>2020</v>
      </c>
      <c r="P2">
        <v>1</v>
      </c>
      <c r="Q2">
        <v>4.5237499999999997</v>
      </c>
      <c r="R2">
        <v>4.8294999999999968</v>
      </c>
      <c r="S2" s="52">
        <f>AVERAGE(Q2:R2)</f>
        <v>4.6766249999999978</v>
      </c>
      <c r="T2">
        <v>2.5067499999999985</v>
      </c>
      <c r="U2">
        <v>3.165750000000001</v>
      </c>
      <c r="V2" s="52">
        <f>AVERAGE(T2:U2)</f>
        <v>2.8362499999999997</v>
      </c>
      <c r="W2">
        <v>4.0081637931034475</v>
      </c>
      <c r="X2">
        <v>3.6996153846153845</v>
      </c>
      <c r="Y2" s="52">
        <f>AVERAGE(W2:X2)</f>
        <v>3.853889588859416</v>
      </c>
      <c r="Z2">
        <v>3.4017500000000003</v>
      </c>
      <c r="AA2">
        <v>3.4589999999999996</v>
      </c>
      <c r="AB2" s="52">
        <f>AVERAGE(Z2:AA2)</f>
        <v>3.4303749999999997</v>
      </c>
      <c r="AC2">
        <v>2.9802499999999998</v>
      </c>
      <c r="AD2">
        <v>2.6829999999999998</v>
      </c>
      <c r="AE2">
        <v>3.5982499999999997</v>
      </c>
      <c r="AF2" s="52">
        <f>AVERAGE(AC2:AE2)</f>
        <v>3.0871666666666666</v>
      </c>
      <c r="AG2">
        <v>3.7770000000000006</v>
      </c>
      <c r="AH2">
        <v>1.6982500000000007</v>
      </c>
      <c r="AI2" s="52">
        <f>AVERAGE(AG2:AH2)</f>
        <v>2.7376250000000004</v>
      </c>
      <c r="AJ2">
        <v>3.0210294117647045</v>
      </c>
      <c r="AK2">
        <v>2.9482714285714313</v>
      </c>
      <c r="AL2" s="52">
        <f>AVERAGE(AJ2:AK2)</f>
        <v>2.9846504201680677</v>
      </c>
    </row>
    <row r="3" spans="1:38" x14ac:dyDescent="0.2">
      <c r="A3">
        <f>A2+C2</f>
        <v>25</v>
      </c>
      <c r="B3">
        <v>2.5905</v>
      </c>
      <c r="C3">
        <v>24</v>
      </c>
      <c r="D3">
        <v>2</v>
      </c>
      <c r="E3">
        <f t="shared" ref="E3:E66" si="0">VLOOKUP(D3,$A$2:$B$136,2)</f>
        <v>3.11225</v>
      </c>
      <c r="F3">
        <f t="shared" ref="F3:F66" si="1">INT(((ROW(F2)-1)/35)+1)</f>
        <v>1</v>
      </c>
      <c r="G3">
        <f t="shared" ref="G3:G25" si="2">AVERAGEIF($F$2:$F$3834, I2, $E$2:$E$3834)</f>
        <v>2.7807999999999988</v>
      </c>
      <c r="I3">
        <v>3</v>
      </c>
      <c r="K3">
        <v>3</v>
      </c>
      <c r="L3">
        <v>0</v>
      </c>
      <c r="M3">
        <v>4.2770000000000001</v>
      </c>
      <c r="N3">
        <f t="shared" ref="N3:N32" si="3">((0.5*M3)+(0.5*M4))/2</f>
        <v>2.8932500000000001</v>
      </c>
      <c r="O3">
        <v>2020</v>
      </c>
      <c r="P3">
        <v>2</v>
      </c>
      <c r="Q3">
        <v>3.2264999999999997</v>
      </c>
      <c r="R3">
        <v>3.17609090909091</v>
      </c>
      <c r="S3" s="52">
        <f t="shared" ref="S3:S25" si="4">AVERAGE(Q3:R3)</f>
        <v>3.2012954545454546</v>
      </c>
      <c r="T3">
        <v>2.5067499999999985</v>
      </c>
      <c r="U3">
        <v>3.604723684210525</v>
      </c>
      <c r="V3" s="52">
        <f t="shared" ref="V3:V25" si="5">AVERAGE(T3:U3)</f>
        <v>3.0557368421052615</v>
      </c>
      <c r="W3">
        <v>3.7278534482758623</v>
      </c>
      <c r="X3">
        <v>3.7981153846153828</v>
      </c>
      <c r="Y3" s="52">
        <f t="shared" ref="Y3:Y25" si="6">AVERAGE(W3:X3)</f>
        <v>3.7629844164456223</v>
      </c>
      <c r="Z3">
        <v>3.4017500000000003</v>
      </c>
      <c r="AA3">
        <v>3.4589999999999996</v>
      </c>
      <c r="AB3" s="52">
        <f t="shared" ref="AB3:AB25" si="7">AVERAGE(Z3:AA3)</f>
        <v>3.4303749999999997</v>
      </c>
      <c r="AC3">
        <v>2.9802499999999998</v>
      </c>
      <c r="AD3">
        <v>2.6829999999999998</v>
      </c>
      <c r="AE3">
        <v>3.5982499999999997</v>
      </c>
      <c r="AF3" s="52">
        <f t="shared" ref="AF3:AF25" si="8">AVERAGE(AC3:AE3)</f>
        <v>3.0871666666666666</v>
      </c>
      <c r="AG3">
        <v>3.5962999999999994</v>
      </c>
      <c r="AH3">
        <v>1.9356250000000008</v>
      </c>
      <c r="AI3" s="52">
        <f t="shared" ref="AI3:AI25" si="9">AVERAGE(AG3:AH3)</f>
        <v>2.7659625000000001</v>
      </c>
      <c r="AJ3">
        <v>2.3783823529411778</v>
      </c>
      <c r="AK3">
        <v>2.7807999999999988</v>
      </c>
      <c r="AL3" s="52">
        <f t="shared" ref="AL3:AL25" si="10">AVERAGE(AJ3:AK3)</f>
        <v>2.5795911764705881</v>
      </c>
    </row>
    <row r="4" spans="1:38" x14ac:dyDescent="0.2">
      <c r="A4">
        <f>A3+C3</f>
        <v>49</v>
      </c>
      <c r="B4">
        <v>2.8932500000000001</v>
      </c>
      <c r="C4">
        <v>24</v>
      </c>
      <c r="D4">
        <v>3</v>
      </c>
      <c r="E4">
        <f t="shared" si="0"/>
        <v>3.11225</v>
      </c>
      <c r="F4">
        <f t="shared" si="1"/>
        <v>1</v>
      </c>
      <c r="G4">
        <f t="shared" si="2"/>
        <v>3.2921428571428568</v>
      </c>
      <c r="I4">
        <v>4</v>
      </c>
      <c r="K4">
        <v>4</v>
      </c>
      <c r="L4">
        <v>0</v>
      </c>
      <c r="M4">
        <v>7.2960000000000003</v>
      </c>
      <c r="N4">
        <f t="shared" si="3"/>
        <v>3.3334999999999999</v>
      </c>
      <c r="O4">
        <v>2020</v>
      </c>
      <c r="P4">
        <v>3</v>
      </c>
      <c r="Q4">
        <v>4.5824999999999996</v>
      </c>
      <c r="R4">
        <v>3.1181363636363644</v>
      </c>
      <c r="S4" s="52">
        <f t="shared" si="4"/>
        <v>3.850318181818182</v>
      </c>
      <c r="T4">
        <v>2.7601195652173915</v>
      </c>
      <c r="U4">
        <v>3.5433684210526315</v>
      </c>
      <c r="V4" s="52">
        <f t="shared" si="5"/>
        <v>3.1517439931350113</v>
      </c>
      <c r="W4">
        <v>3.7313793103448272</v>
      </c>
      <c r="X4">
        <v>3.6442115384615366</v>
      </c>
      <c r="Y4" s="52">
        <f t="shared" si="6"/>
        <v>3.6877954244031819</v>
      </c>
      <c r="Z4">
        <v>3.3023409090909088</v>
      </c>
      <c r="AA4">
        <v>3.0446999999999997</v>
      </c>
      <c r="AB4" s="52">
        <f t="shared" si="7"/>
        <v>3.1735204545454545</v>
      </c>
      <c r="AC4">
        <v>2.9802499999999998</v>
      </c>
      <c r="AD4">
        <v>2.6829999999999998</v>
      </c>
      <c r="AE4">
        <v>3.5982499999999997</v>
      </c>
      <c r="AF4" s="52">
        <f t="shared" si="8"/>
        <v>3.0871666666666666</v>
      </c>
      <c r="AG4">
        <v>3.3252499999999996</v>
      </c>
      <c r="AH4">
        <v>2.1730000000000009</v>
      </c>
      <c r="AI4" s="52">
        <f t="shared" si="9"/>
        <v>2.7491250000000003</v>
      </c>
      <c r="AJ4">
        <v>3.0110441176470593</v>
      </c>
      <c r="AK4">
        <v>3.2921428571428568</v>
      </c>
      <c r="AL4" s="52">
        <f t="shared" si="10"/>
        <v>3.1515934873949583</v>
      </c>
    </row>
    <row r="5" spans="1:38" x14ac:dyDescent="0.2">
      <c r="A5">
        <f t="shared" ref="A5:A68" si="11">A4+C4</f>
        <v>73</v>
      </c>
      <c r="B5">
        <v>3.3334999999999999</v>
      </c>
      <c r="C5">
        <v>24</v>
      </c>
      <c r="D5">
        <v>4</v>
      </c>
      <c r="E5">
        <f t="shared" si="0"/>
        <v>3.11225</v>
      </c>
      <c r="F5">
        <f t="shared" si="1"/>
        <v>1</v>
      </c>
      <c r="G5">
        <f t="shared" si="2"/>
        <v>3.3782142857142867</v>
      </c>
      <c r="I5">
        <v>5</v>
      </c>
      <c r="K5">
        <v>5</v>
      </c>
      <c r="L5">
        <v>0</v>
      </c>
      <c r="M5">
        <v>6.0380000000000003</v>
      </c>
      <c r="N5">
        <f t="shared" si="3"/>
        <v>3.2705000000000002</v>
      </c>
      <c r="O5">
        <v>2020</v>
      </c>
      <c r="P5">
        <v>4</v>
      </c>
      <c r="Q5">
        <v>4.5054999999999996</v>
      </c>
      <c r="R5">
        <v>3.8750909090909103</v>
      </c>
      <c r="S5" s="52">
        <f t="shared" si="4"/>
        <v>4.1902954545454545</v>
      </c>
      <c r="T5">
        <v>2.8025108695652183</v>
      </c>
      <c r="U5">
        <v>3.2519473684210531</v>
      </c>
      <c r="V5" s="52">
        <f t="shared" si="5"/>
        <v>3.0272291189931355</v>
      </c>
      <c r="W5">
        <v>3.646948275862071</v>
      </c>
      <c r="X5">
        <v>3.4968269230769229</v>
      </c>
      <c r="Y5" s="52">
        <f t="shared" si="6"/>
        <v>3.571887599469497</v>
      </c>
      <c r="Z5">
        <v>3.2802499999999997</v>
      </c>
      <c r="AA5">
        <v>2.7685</v>
      </c>
      <c r="AB5" s="52">
        <f t="shared" si="7"/>
        <v>3.024375</v>
      </c>
      <c r="AC5">
        <v>2.9802499999999998</v>
      </c>
      <c r="AD5">
        <v>2.6829999999999998</v>
      </c>
      <c r="AE5">
        <v>3.5982499999999997</v>
      </c>
      <c r="AF5" s="52">
        <f t="shared" si="8"/>
        <v>3.0871666666666666</v>
      </c>
      <c r="AG5">
        <v>3.58405</v>
      </c>
      <c r="AH5">
        <v>3.3074999999999992</v>
      </c>
      <c r="AI5" s="52">
        <f t="shared" si="9"/>
        <v>3.4457749999999994</v>
      </c>
      <c r="AJ5">
        <v>3.3392499999999967</v>
      </c>
      <c r="AK5">
        <v>3.3782142857142867</v>
      </c>
      <c r="AL5" s="52">
        <f t="shared" si="10"/>
        <v>3.3587321428571419</v>
      </c>
    </row>
    <row r="6" spans="1:38" x14ac:dyDescent="0.2">
      <c r="A6">
        <f t="shared" si="11"/>
        <v>97</v>
      </c>
      <c r="B6">
        <v>3.2705000000000002</v>
      </c>
      <c r="C6">
        <v>24</v>
      </c>
      <c r="D6">
        <v>5</v>
      </c>
      <c r="E6">
        <f t="shared" si="0"/>
        <v>3.11225</v>
      </c>
      <c r="F6">
        <f t="shared" si="1"/>
        <v>1</v>
      </c>
      <c r="G6">
        <f t="shared" si="2"/>
        <v>3.5416714285714299</v>
      </c>
      <c r="I6">
        <v>6</v>
      </c>
      <c r="K6">
        <v>6</v>
      </c>
      <c r="L6">
        <v>0</v>
      </c>
      <c r="M6">
        <v>7.0439999999999996</v>
      </c>
      <c r="N6">
        <f t="shared" si="3"/>
        <v>3.4589999999999996</v>
      </c>
      <c r="O6">
        <v>2020</v>
      </c>
      <c r="P6">
        <v>5</v>
      </c>
      <c r="Q6">
        <v>4.6262499999999998</v>
      </c>
      <c r="R6">
        <v>4.2508636363636354</v>
      </c>
      <c r="S6" s="52">
        <f t="shared" si="4"/>
        <v>4.4385568181818176</v>
      </c>
      <c r="T6">
        <v>3.006608695652174</v>
      </c>
      <c r="U6">
        <v>3.0679999999999992</v>
      </c>
      <c r="V6" s="52">
        <f t="shared" si="5"/>
        <v>3.0373043478260868</v>
      </c>
      <c r="W6">
        <v>2.6255948275862075</v>
      </c>
      <c r="X6">
        <v>4.7412692307692321</v>
      </c>
      <c r="Y6" s="52">
        <f t="shared" si="6"/>
        <v>3.6834320291777196</v>
      </c>
      <c r="Z6">
        <v>3.5575454545454548</v>
      </c>
      <c r="AA6">
        <v>2.9319999999999999</v>
      </c>
      <c r="AB6" s="52">
        <f t="shared" si="7"/>
        <v>3.2447727272727276</v>
      </c>
      <c r="AC6">
        <v>2.6557500000000007</v>
      </c>
      <c r="AD6">
        <v>2.77725</v>
      </c>
      <c r="AE6">
        <v>2.8700000000000006</v>
      </c>
      <c r="AF6" s="52">
        <f t="shared" si="8"/>
        <v>2.7676666666666669</v>
      </c>
      <c r="AG6">
        <v>3.4381000000000004</v>
      </c>
      <c r="AH6">
        <v>3.4473749999999992</v>
      </c>
      <c r="AI6" s="52">
        <f t="shared" si="9"/>
        <v>3.4427374999999998</v>
      </c>
      <c r="AJ6">
        <v>3.4754705882352961</v>
      </c>
      <c r="AK6">
        <v>3.5416714285714299</v>
      </c>
      <c r="AL6" s="52">
        <f t="shared" si="10"/>
        <v>3.5085710084033632</v>
      </c>
    </row>
    <row r="7" spans="1:38" x14ac:dyDescent="0.2">
      <c r="A7">
        <f t="shared" si="11"/>
        <v>121</v>
      </c>
      <c r="B7">
        <v>3.4589999999999996</v>
      </c>
      <c r="C7">
        <v>24</v>
      </c>
      <c r="D7">
        <v>6</v>
      </c>
      <c r="E7">
        <f t="shared" si="0"/>
        <v>3.11225</v>
      </c>
      <c r="F7">
        <f t="shared" si="1"/>
        <v>1</v>
      </c>
      <c r="G7">
        <f t="shared" si="2"/>
        <v>4.3733142857142839</v>
      </c>
      <c r="I7">
        <v>7</v>
      </c>
      <c r="K7">
        <v>7</v>
      </c>
      <c r="L7">
        <v>0</v>
      </c>
      <c r="M7">
        <v>6.7919999999999998</v>
      </c>
      <c r="N7">
        <f t="shared" si="3"/>
        <v>3.33325</v>
      </c>
      <c r="O7">
        <v>2020</v>
      </c>
      <c r="P7">
        <v>6</v>
      </c>
      <c r="Q7">
        <v>4.43</v>
      </c>
      <c r="R7">
        <v>3.6439999999999988</v>
      </c>
      <c r="S7" s="52">
        <f t="shared" si="4"/>
        <v>4.036999999999999</v>
      </c>
      <c r="T7">
        <v>2.5191739130434785</v>
      </c>
      <c r="U7">
        <v>3.1077894736842104</v>
      </c>
      <c r="V7" s="52">
        <f t="shared" si="5"/>
        <v>2.8134816933638445</v>
      </c>
      <c r="W7">
        <v>2.9290775862068976</v>
      </c>
      <c r="X7">
        <v>4.9071538461538484</v>
      </c>
      <c r="Y7" s="52">
        <f t="shared" si="6"/>
        <v>3.918115716180373</v>
      </c>
      <c r="Z7">
        <v>3.7160000000000006</v>
      </c>
      <c r="AA7">
        <v>3.5859999999999994</v>
      </c>
      <c r="AB7" s="52">
        <f t="shared" si="7"/>
        <v>3.6509999999999998</v>
      </c>
      <c r="AC7">
        <v>2.6557500000000007</v>
      </c>
      <c r="AD7">
        <v>2.77725</v>
      </c>
      <c r="AE7">
        <v>2.8700000000000006</v>
      </c>
      <c r="AF7" s="52">
        <f t="shared" si="8"/>
        <v>2.7676666666666669</v>
      </c>
      <c r="AG7">
        <v>2.5955000000000004</v>
      </c>
      <c r="AH7">
        <v>3.5872499999999992</v>
      </c>
      <c r="AI7" s="52">
        <f t="shared" si="9"/>
        <v>3.0913749999999998</v>
      </c>
      <c r="AJ7">
        <v>4.0695882352941171</v>
      </c>
      <c r="AK7">
        <v>4.3733142857142839</v>
      </c>
      <c r="AL7" s="52">
        <f t="shared" si="10"/>
        <v>4.2214512605042005</v>
      </c>
    </row>
    <row r="8" spans="1:38" x14ac:dyDescent="0.2">
      <c r="A8">
        <f t="shared" si="11"/>
        <v>145</v>
      </c>
      <c r="B8">
        <v>3.33325</v>
      </c>
      <c r="C8">
        <v>24</v>
      </c>
      <c r="D8">
        <v>7</v>
      </c>
      <c r="E8">
        <f t="shared" si="0"/>
        <v>3.11225</v>
      </c>
      <c r="F8">
        <f t="shared" si="1"/>
        <v>1</v>
      </c>
      <c r="G8">
        <f t="shared" si="2"/>
        <v>3.6532357142857173</v>
      </c>
      <c r="I8">
        <v>8</v>
      </c>
      <c r="K8">
        <v>8</v>
      </c>
      <c r="L8">
        <v>0</v>
      </c>
      <c r="M8">
        <v>6.5410000000000004</v>
      </c>
      <c r="N8">
        <f t="shared" si="3"/>
        <v>4.3034999999999997</v>
      </c>
      <c r="O8">
        <v>2020</v>
      </c>
      <c r="P8">
        <v>7</v>
      </c>
      <c r="Q8">
        <v>2.82775</v>
      </c>
      <c r="R8">
        <v>3.0703636363636373</v>
      </c>
      <c r="S8" s="52">
        <f t="shared" si="4"/>
        <v>2.9490568181818189</v>
      </c>
      <c r="T8">
        <v>1.9961521739130448</v>
      </c>
      <c r="U8">
        <v>2.9420263157894735</v>
      </c>
      <c r="V8" s="52">
        <f t="shared" si="5"/>
        <v>2.4690892448512591</v>
      </c>
      <c r="W8">
        <v>2.8370517241379334</v>
      </c>
      <c r="X8">
        <v>3.3737499999999989</v>
      </c>
      <c r="Y8" s="52">
        <f t="shared" si="6"/>
        <v>3.1054008620689659</v>
      </c>
      <c r="Z8">
        <v>3.4003181818181827</v>
      </c>
      <c r="AA8">
        <v>3.5859999999999994</v>
      </c>
      <c r="AB8" s="52">
        <f t="shared" si="7"/>
        <v>3.4931590909090913</v>
      </c>
      <c r="AC8">
        <v>2.6557500000000007</v>
      </c>
      <c r="AD8">
        <v>2.77725</v>
      </c>
      <c r="AE8">
        <v>2.8700000000000006</v>
      </c>
      <c r="AF8" s="52">
        <f t="shared" si="8"/>
        <v>2.7676666666666669</v>
      </c>
      <c r="AG8">
        <v>2.2524500000000001</v>
      </c>
      <c r="AH8">
        <v>2.8299999999999992</v>
      </c>
      <c r="AI8" s="52">
        <f t="shared" si="9"/>
        <v>2.5412249999999998</v>
      </c>
      <c r="AJ8">
        <v>4.3280882352941159</v>
      </c>
      <c r="AK8">
        <v>3.6532357142857173</v>
      </c>
      <c r="AL8" s="52">
        <f t="shared" si="10"/>
        <v>3.9906619747899166</v>
      </c>
    </row>
    <row r="9" spans="1:38" x14ac:dyDescent="0.2">
      <c r="A9">
        <f t="shared" si="11"/>
        <v>169</v>
      </c>
      <c r="B9">
        <v>4.3034999999999997</v>
      </c>
      <c r="C9">
        <v>24</v>
      </c>
      <c r="D9">
        <v>8</v>
      </c>
      <c r="E9">
        <f t="shared" si="0"/>
        <v>3.11225</v>
      </c>
      <c r="F9">
        <f t="shared" si="1"/>
        <v>1</v>
      </c>
      <c r="G9">
        <f t="shared" si="2"/>
        <v>2.8980071428571428</v>
      </c>
      <c r="I9">
        <v>9</v>
      </c>
      <c r="K9">
        <v>9</v>
      </c>
      <c r="L9">
        <v>-8.1300000000000008</v>
      </c>
      <c r="M9">
        <v>10.673</v>
      </c>
      <c r="N9">
        <f t="shared" si="3"/>
        <v>4.4392499999999995</v>
      </c>
      <c r="O9">
        <v>2020</v>
      </c>
      <c r="P9">
        <v>8</v>
      </c>
      <c r="Q9">
        <v>1.9497499999999999</v>
      </c>
      <c r="R9">
        <v>2.839136363636364</v>
      </c>
      <c r="S9" s="52">
        <f t="shared" si="4"/>
        <v>2.3944431818181817</v>
      </c>
      <c r="T9">
        <v>1.8224565217391302</v>
      </c>
      <c r="U9">
        <v>2.8145000000000002</v>
      </c>
      <c r="V9" s="52">
        <f t="shared" si="5"/>
        <v>2.3184782608695653</v>
      </c>
      <c r="W9">
        <v>1.8299310344827588</v>
      </c>
      <c r="X9">
        <v>3.5933653846153821</v>
      </c>
      <c r="Y9" s="52">
        <f t="shared" si="6"/>
        <v>2.7116482095490704</v>
      </c>
      <c r="Z9">
        <v>3.0214999999999992</v>
      </c>
      <c r="AA9">
        <v>3.2831999999999999</v>
      </c>
      <c r="AB9" s="52">
        <f t="shared" si="7"/>
        <v>3.1523499999999993</v>
      </c>
      <c r="AC9">
        <v>2.6557500000000007</v>
      </c>
      <c r="AD9">
        <v>2.77725</v>
      </c>
      <c r="AE9">
        <v>2.8700000000000006</v>
      </c>
      <c r="AF9" s="52">
        <f t="shared" si="8"/>
        <v>2.7676666666666669</v>
      </c>
      <c r="AG9">
        <v>2.0237499999999997</v>
      </c>
      <c r="AH9">
        <v>2.4055000000000009</v>
      </c>
      <c r="AI9" s="52">
        <f t="shared" si="9"/>
        <v>2.2146250000000003</v>
      </c>
      <c r="AJ9">
        <v>3.271147058823527</v>
      </c>
      <c r="AK9">
        <v>2.8980071428571428</v>
      </c>
      <c r="AL9" s="52">
        <f t="shared" si="10"/>
        <v>3.0845771008403347</v>
      </c>
    </row>
    <row r="10" spans="1:38" x14ac:dyDescent="0.2">
      <c r="A10">
        <f t="shared" si="11"/>
        <v>193</v>
      </c>
      <c r="B10">
        <v>4.4392499999999995</v>
      </c>
      <c r="C10">
        <v>24</v>
      </c>
      <c r="D10">
        <v>9</v>
      </c>
      <c r="E10">
        <f t="shared" si="0"/>
        <v>3.11225</v>
      </c>
      <c r="F10">
        <f t="shared" si="1"/>
        <v>1</v>
      </c>
      <c r="G10">
        <f t="shared" si="2"/>
        <v>3.2383142857142868</v>
      </c>
      <c r="I10">
        <v>10</v>
      </c>
      <c r="K10">
        <v>10</v>
      </c>
      <c r="L10">
        <v>6.1159999999999997</v>
      </c>
      <c r="M10">
        <v>7.0839999999999996</v>
      </c>
      <c r="N10">
        <f t="shared" si="3"/>
        <v>3.5960000000000001</v>
      </c>
      <c r="O10">
        <v>2020</v>
      </c>
      <c r="P10">
        <v>9</v>
      </c>
      <c r="Q10">
        <v>1.9497499999999999</v>
      </c>
      <c r="R10">
        <v>2.2390454545454541</v>
      </c>
      <c r="S10" s="52">
        <f t="shared" si="4"/>
        <v>2.0943977272727272</v>
      </c>
      <c r="T10">
        <v>1.8250434782608689</v>
      </c>
      <c r="U10">
        <v>2.7331184210526325</v>
      </c>
      <c r="V10" s="52">
        <f t="shared" si="5"/>
        <v>2.2790809496567506</v>
      </c>
      <c r="W10">
        <v>1.5906034482758618</v>
      </c>
      <c r="X10">
        <v>3.2607499999999985</v>
      </c>
      <c r="Y10" s="52">
        <f t="shared" si="6"/>
        <v>2.4256767241379302</v>
      </c>
      <c r="Z10">
        <v>2.6790909090909083</v>
      </c>
      <c r="AA10">
        <v>3.2075000000000005</v>
      </c>
      <c r="AB10" s="52">
        <f t="shared" si="7"/>
        <v>2.9432954545454546</v>
      </c>
      <c r="AC10">
        <v>2.7884999999999995</v>
      </c>
      <c r="AD10">
        <v>1.98125</v>
      </c>
      <c r="AE10">
        <v>2.93825</v>
      </c>
      <c r="AF10" s="52">
        <f t="shared" si="8"/>
        <v>2.5693333333333332</v>
      </c>
      <c r="AG10">
        <v>1.7362499999999996</v>
      </c>
      <c r="AH10">
        <v>1.9810000000000008</v>
      </c>
      <c r="AI10" s="52">
        <f t="shared" si="9"/>
        <v>1.8586250000000002</v>
      </c>
      <c r="AJ10">
        <v>2.2206029411764705</v>
      </c>
      <c r="AK10">
        <v>3.2383142857142868</v>
      </c>
      <c r="AL10" s="52">
        <f t="shared" si="10"/>
        <v>2.7294586134453787</v>
      </c>
    </row>
    <row r="11" spans="1:38" x14ac:dyDescent="0.2">
      <c r="A11">
        <f t="shared" si="11"/>
        <v>217</v>
      </c>
      <c r="B11">
        <v>3.5960000000000001</v>
      </c>
      <c r="C11">
        <v>24</v>
      </c>
      <c r="D11">
        <v>10</v>
      </c>
      <c r="E11">
        <f t="shared" si="0"/>
        <v>3.11225</v>
      </c>
      <c r="F11">
        <f t="shared" si="1"/>
        <v>1</v>
      </c>
      <c r="G11">
        <f t="shared" si="2"/>
        <v>2.3434000000000017</v>
      </c>
      <c r="I11">
        <v>11</v>
      </c>
      <c r="K11">
        <v>11</v>
      </c>
      <c r="L11">
        <v>1.9750000000000001</v>
      </c>
      <c r="M11">
        <v>7.3</v>
      </c>
      <c r="N11">
        <f t="shared" si="3"/>
        <v>2.98475</v>
      </c>
      <c r="O11">
        <v>2020</v>
      </c>
      <c r="P11">
        <v>10</v>
      </c>
      <c r="Q11">
        <v>1.81925</v>
      </c>
      <c r="R11">
        <v>1.6017727272727276</v>
      </c>
      <c r="S11" s="52">
        <f t="shared" si="4"/>
        <v>1.7105113636363638</v>
      </c>
      <c r="T11">
        <v>2.1140217391304335</v>
      </c>
      <c r="U11">
        <v>2.6657500000000005</v>
      </c>
      <c r="V11" s="52">
        <f t="shared" si="5"/>
        <v>2.3898858695652168</v>
      </c>
      <c r="W11">
        <v>1.620534482758621</v>
      </c>
      <c r="X11">
        <v>3.2414038461538457</v>
      </c>
      <c r="Y11" s="52">
        <f t="shared" si="6"/>
        <v>2.4309691644562332</v>
      </c>
      <c r="Z11">
        <v>1.7660000000000002</v>
      </c>
      <c r="AA11">
        <v>2.7799000000000005</v>
      </c>
      <c r="AB11" s="52">
        <f t="shared" si="7"/>
        <v>2.2729500000000002</v>
      </c>
      <c r="AC11">
        <v>2.7884999999999995</v>
      </c>
      <c r="AD11">
        <v>1.98125</v>
      </c>
      <c r="AE11">
        <v>2.93825</v>
      </c>
      <c r="AF11" s="52">
        <f t="shared" si="8"/>
        <v>2.5693333333333332</v>
      </c>
      <c r="AG11">
        <v>1.5701500000000006</v>
      </c>
      <c r="AH11">
        <v>1.6980000000000002</v>
      </c>
      <c r="AI11" s="52">
        <f t="shared" si="9"/>
        <v>1.6340750000000004</v>
      </c>
      <c r="AJ11">
        <v>1.7886029411764692</v>
      </c>
      <c r="AK11">
        <v>2.3434000000000017</v>
      </c>
      <c r="AL11" s="52">
        <f t="shared" si="10"/>
        <v>2.0660014705882355</v>
      </c>
    </row>
    <row r="12" spans="1:38" x14ac:dyDescent="0.2">
      <c r="A12">
        <f t="shared" si="11"/>
        <v>241</v>
      </c>
      <c r="B12">
        <v>2.98475</v>
      </c>
      <c r="C12">
        <v>24</v>
      </c>
      <c r="D12">
        <v>11</v>
      </c>
      <c r="E12">
        <f t="shared" si="0"/>
        <v>3.11225</v>
      </c>
      <c r="F12">
        <f t="shared" si="1"/>
        <v>1</v>
      </c>
      <c r="G12">
        <f t="shared" si="2"/>
        <v>2.1621499999999991</v>
      </c>
      <c r="I12">
        <v>12</v>
      </c>
      <c r="K12">
        <v>12</v>
      </c>
      <c r="L12">
        <v>40.600999999999999</v>
      </c>
      <c r="M12">
        <v>4.6390000000000002</v>
      </c>
      <c r="N12">
        <f t="shared" si="3"/>
        <v>2.7949999999999999</v>
      </c>
      <c r="O12">
        <v>2020</v>
      </c>
      <c r="P12">
        <v>11</v>
      </c>
      <c r="Q12">
        <v>1.8612500000000001</v>
      </c>
      <c r="R12">
        <v>1.5406363636363642</v>
      </c>
      <c r="S12" s="52">
        <f t="shared" si="4"/>
        <v>1.7009431818181822</v>
      </c>
      <c r="T12">
        <v>2.4245869565217375</v>
      </c>
      <c r="U12">
        <v>2.7384473684210526</v>
      </c>
      <c r="V12" s="52">
        <f t="shared" si="5"/>
        <v>2.5815171624713953</v>
      </c>
      <c r="W12">
        <v>1.4363275862068958</v>
      </c>
      <c r="X12">
        <v>2.6922500000000009</v>
      </c>
      <c r="Y12" s="52">
        <f t="shared" si="6"/>
        <v>2.0642887931034481</v>
      </c>
      <c r="Z12">
        <v>1.7267954545454545</v>
      </c>
      <c r="AA12">
        <v>2.1385000000000001</v>
      </c>
      <c r="AB12" s="52">
        <f t="shared" si="7"/>
        <v>1.9326477272727272</v>
      </c>
      <c r="AC12">
        <v>2.7884999999999995</v>
      </c>
      <c r="AD12">
        <v>1.98125</v>
      </c>
      <c r="AE12">
        <v>2.93825</v>
      </c>
      <c r="AF12" s="52">
        <f t="shared" si="8"/>
        <v>2.5693333333333332</v>
      </c>
      <c r="AG12">
        <v>1.3210000000000002</v>
      </c>
      <c r="AH12">
        <v>1.6037499999999998</v>
      </c>
      <c r="AI12" s="52">
        <f t="shared" si="9"/>
        <v>1.462375</v>
      </c>
      <c r="AJ12">
        <v>1.6838970588235291</v>
      </c>
      <c r="AK12">
        <v>2.1621499999999991</v>
      </c>
      <c r="AL12" s="52">
        <f t="shared" si="10"/>
        <v>1.9230235294117641</v>
      </c>
    </row>
    <row r="13" spans="1:38" x14ac:dyDescent="0.2">
      <c r="A13">
        <f t="shared" si="11"/>
        <v>265</v>
      </c>
      <c r="B13">
        <v>2.7949999999999999</v>
      </c>
      <c r="C13">
        <v>24</v>
      </c>
      <c r="D13">
        <v>12</v>
      </c>
      <c r="E13">
        <f t="shared" si="0"/>
        <v>3.11225</v>
      </c>
      <c r="F13">
        <f t="shared" si="1"/>
        <v>1</v>
      </c>
      <c r="G13">
        <f t="shared" si="2"/>
        <v>1.958164285714286</v>
      </c>
      <c r="I13">
        <v>13</v>
      </c>
      <c r="K13">
        <v>13</v>
      </c>
      <c r="L13">
        <v>0</v>
      </c>
      <c r="M13">
        <v>6.5410000000000004</v>
      </c>
      <c r="N13">
        <f t="shared" si="3"/>
        <v>3.4602500000000003</v>
      </c>
      <c r="O13">
        <v>2020</v>
      </c>
      <c r="P13">
        <v>12</v>
      </c>
      <c r="Q13">
        <v>1.841</v>
      </c>
      <c r="R13">
        <v>1.1419999999999997</v>
      </c>
      <c r="S13" s="52">
        <f t="shared" si="4"/>
        <v>1.4914999999999998</v>
      </c>
      <c r="T13">
        <v>2.3150869565217387</v>
      </c>
      <c r="U13">
        <v>3.6471578947368415</v>
      </c>
      <c r="V13" s="52">
        <f t="shared" si="5"/>
        <v>2.9811224256292901</v>
      </c>
      <c r="W13">
        <v>1.2939137931034488</v>
      </c>
      <c r="X13">
        <v>2.1420576923076919</v>
      </c>
      <c r="Y13" s="52">
        <f t="shared" si="6"/>
        <v>1.7179857427055705</v>
      </c>
      <c r="Z13">
        <v>1.3347499999999999</v>
      </c>
      <c r="AA13">
        <v>2.1385000000000001</v>
      </c>
      <c r="AB13" s="52">
        <f t="shared" si="7"/>
        <v>1.7366250000000001</v>
      </c>
      <c r="AC13">
        <v>2.7884999999999995</v>
      </c>
      <c r="AD13">
        <v>1.98125</v>
      </c>
      <c r="AE13">
        <v>2.93825</v>
      </c>
      <c r="AF13" s="52">
        <f t="shared" si="8"/>
        <v>2.5693333333333332</v>
      </c>
      <c r="AG13">
        <v>1.4883999999999997</v>
      </c>
      <c r="AH13">
        <v>1.5094999999999996</v>
      </c>
      <c r="AI13" s="52">
        <f t="shared" si="9"/>
        <v>1.4989499999999998</v>
      </c>
      <c r="AJ13">
        <v>1.7745441176470602</v>
      </c>
      <c r="AK13">
        <v>1.958164285714286</v>
      </c>
      <c r="AL13" s="52">
        <f t="shared" si="10"/>
        <v>1.8663542016806731</v>
      </c>
    </row>
    <row r="14" spans="1:38" x14ac:dyDescent="0.2">
      <c r="A14">
        <f t="shared" si="11"/>
        <v>289</v>
      </c>
      <c r="B14">
        <v>3.4602500000000003</v>
      </c>
      <c r="C14">
        <v>24</v>
      </c>
      <c r="D14">
        <v>13</v>
      </c>
      <c r="E14">
        <f t="shared" si="0"/>
        <v>3.11225</v>
      </c>
      <c r="F14">
        <f t="shared" si="1"/>
        <v>1</v>
      </c>
      <c r="G14">
        <f t="shared" si="2"/>
        <v>1.9612857142857125</v>
      </c>
      <c r="I14">
        <v>14</v>
      </c>
      <c r="K14">
        <v>14</v>
      </c>
      <c r="L14">
        <v>1.9750000000000001</v>
      </c>
      <c r="M14">
        <v>7.3</v>
      </c>
      <c r="N14">
        <f t="shared" si="3"/>
        <v>2.645</v>
      </c>
      <c r="O14">
        <v>2020</v>
      </c>
      <c r="P14">
        <v>13</v>
      </c>
      <c r="Q14">
        <v>1.7395</v>
      </c>
      <c r="R14">
        <v>0.76999999999999968</v>
      </c>
      <c r="S14" s="52">
        <f t="shared" si="4"/>
        <v>1.2547499999999998</v>
      </c>
      <c r="T14">
        <v>1.9279347826086946</v>
      </c>
      <c r="U14">
        <v>3.6136315789473681</v>
      </c>
      <c r="V14" s="52">
        <f t="shared" si="5"/>
        <v>2.7707831807780314</v>
      </c>
      <c r="W14">
        <v>1.3371465517241381</v>
      </c>
      <c r="X14">
        <v>1.4217499999999998</v>
      </c>
      <c r="Y14" s="52">
        <f t="shared" si="6"/>
        <v>1.379448275862069</v>
      </c>
      <c r="Z14">
        <v>1.3347499999999999</v>
      </c>
      <c r="AA14">
        <v>1.5094999999999998</v>
      </c>
      <c r="AB14" s="52">
        <f t="shared" si="7"/>
        <v>1.4221249999999999</v>
      </c>
      <c r="AC14">
        <v>2.2277499999999999</v>
      </c>
      <c r="AD14">
        <v>1.704</v>
      </c>
      <c r="AE14">
        <v>2.4572500000000002</v>
      </c>
      <c r="AF14" s="52">
        <f t="shared" si="8"/>
        <v>2.1296666666666666</v>
      </c>
      <c r="AG14">
        <v>1.5679500000000002</v>
      </c>
      <c r="AH14">
        <v>1.2265000000000001</v>
      </c>
      <c r="AI14" s="52">
        <f t="shared" si="9"/>
        <v>1.3972250000000002</v>
      </c>
      <c r="AJ14">
        <v>1.8295441176470586</v>
      </c>
      <c r="AK14">
        <v>1.9612857142857125</v>
      </c>
      <c r="AL14" s="52">
        <f t="shared" si="10"/>
        <v>1.8954149159663856</v>
      </c>
    </row>
    <row r="15" spans="1:38" x14ac:dyDescent="0.2">
      <c r="A15">
        <f t="shared" si="11"/>
        <v>313</v>
      </c>
      <c r="B15">
        <v>2.645</v>
      </c>
      <c r="C15">
        <v>24</v>
      </c>
      <c r="D15">
        <v>14</v>
      </c>
      <c r="E15">
        <f t="shared" si="0"/>
        <v>3.11225</v>
      </c>
      <c r="F15">
        <f t="shared" si="1"/>
        <v>1</v>
      </c>
      <c r="G15">
        <f t="shared" si="2"/>
        <v>1.6226571428571435</v>
      </c>
      <c r="I15">
        <v>15</v>
      </c>
      <c r="K15">
        <v>15</v>
      </c>
      <c r="L15">
        <v>4.399</v>
      </c>
      <c r="M15">
        <v>3.28</v>
      </c>
      <c r="N15">
        <f t="shared" si="3"/>
        <v>1.891</v>
      </c>
      <c r="O15">
        <v>2020</v>
      </c>
      <c r="P15">
        <v>14</v>
      </c>
      <c r="Q15">
        <v>1.6812499999999999</v>
      </c>
      <c r="R15">
        <v>1.2365909090909089</v>
      </c>
      <c r="S15" s="52">
        <f t="shared" si="4"/>
        <v>1.4589204545454544</v>
      </c>
      <c r="T15">
        <v>1.7043260869565215</v>
      </c>
      <c r="U15">
        <v>2.59207894736842</v>
      </c>
      <c r="V15" s="52">
        <f t="shared" si="5"/>
        <v>2.1482025171624706</v>
      </c>
      <c r="W15">
        <v>1.3486810344827589</v>
      </c>
      <c r="X15">
        <v>1.507826923076923</v>
      </c>
      <c r="Y15" s="52">
        <f t="shared" si="6"/>
        <v>1.4282539787798409</v>
      </c>
      <c r="Z15">
        <v>1.4458863636363639</v>
      </c>
      <c r="AA15">
        <v>1.5094999999999998</v>
      </c>
      <c r="AB15" s="52">
        <f t="shared" si="7"/>
        <v>1.4776931818181818</v>
      </c>
      <c r="AC15">
        <v>2.2277499999999999</v>
      </c>
      <c r="AD15">
        <v>1.704</v>
      </c>
      <c r="AE15">
        <v>2.4572500000000002</v>
      </c>
      <c r="AF15" s="52">
        <f t="shared" si="8"/>
        <v>2.1296666666666666</v>
      </c>
      <c r="AG15">
        <v>1.71875</v>
      </c>
      <c r="AH15">
        <v>1.3207499999999996</v>
      </c>
      <c r="AI15" s="52">
        <f t="shared" si="9"/>
        <v>1.5197499999999997</v>
      </c>
      <c r="AJ15">
        <v>1.4794264705882341</v>
      </c>
      <c r="AK15">
        <v>1.6226571428571435</v>
      </c>
      <c r="AL15" s="52">
        <f t="shared" si="10"/>
        <v>1.5510418067226888</v>
      </c>
    </row>
    <row r="16" spans="1:38" x14ac:dyDescent="0.2">
      <c r="A16">
        <f t="shared" si="11"/>
        <v>337</v>
      </c>
      <c r="B16">
        <v>1.891</v>
      </c>
      <c r="C16">
        <v>24</v>
      </c>
      <c r="D16">
        <v>15</v>
      </c>
      <c r="E16">
        <f t="shared" si="0"/>
        <v>3.11225</v>
      </c>
      <c r="F16">
        <f t="shared" si="1"/>
        <v>1</v>
      </c>
      <c r="G16">
        <f t="shared" si="2"/>
        <v>1.5095000000000007</v>
      </c>
      <c r="I16">
        <v>16</v>
      </c>
      <c r="K16">
        <v>16</v>
      </c>
      <c r="L16">
        <v>3.3660000000000001</v>
      </c>
      <c r="M16">
        <v>4.2839999999999998</v>
      </c>
      <c r="N16">
        <f t="shared" si="3"/>
        <v>2.2807500000000003</v>
      </c>
      <c r="O16">
        <v>2020</v>
      </c>
      <c r="P16">
        <v>15</v>
      </c>
      <c r="Q16">
        <v>1.4155</v>
      </c>
      <c r="R16">
        <v>1.4851363636363641</v>
      </c>
      <c r="S16" s="52">
        <f t="shared" si="4"/>
        <v>1.4503181818181821</v>
      </c>
      <c r="T16">
        <v>1.7149130434782611</v>
      </c>
      <c r="U16">
        <v>2.0487499999999992</v>
      </c>
      <c r="V16" s="52">
        <f t="shared" si="5"/>
        <v>1.8818315217391302</v>
      </c>
      <c r="W16">
        <v>1.4048017241379307</v>
      </c>
      <c r="X16">
        <v>1.8506346153846154</v>
      </c>
      <c r="Y16" s="52">
        <f t="shared" si="6"/>
        <v>1.627718169761273</v>
      </c>
      <c r="Z16">
        <v>1.4570000000000001</v>
      </c>
      <c r="AA16">
        <v>1.4730500000000002</v>
      </c>
      <c r="AB16" s="52">
        <f t="shared" si="7"/>
        <v>1.4650250000000002</v>
      </c>
      <c r="AC16">
        <v>2.2277499999999999</v>
      </c>
      <c r="AD16">
        <v>1.704</v>
      </c>
      <c r="AE16">
        <v>2.4572500000000002</v>
      </c>
      <c r="AF16" s="52">
        <f t="shared" si="8"/>
        <v>2.1296666666666666</v>
      </c>
      <c r="AG16">
        <v>1.7657000000000003</v>
      </c>
      <c r="AH16">
        <v>1.4149999999999996</v>
      </c>
      <c r="AI16" s="52">
        <f t="shared" si="9"/>
        <v>1.5903499999999999</v>
      </c>
      <c r="AJ16">
        <v>1.3089117647058832</v>
      </c>
      <c r="AK16">
        <v>1.5095000000000007</v>
      </c>
      <c r="AL16" s="52">
        <f t="shared" si="10"/>
        <v>1.4092058823529419</v>
      </c>
    </row>
    <row r="17" spans="1:39" x14ac:dyDescent="0.2">
      <c r="A17">
        <f t="shared" si="11"/>
        <v>361</v>
      </c>
      <c r="B17">
        <v>2.2807500000000003</v>
      </c>
      <c r="C17">
        <v>24</v>
      </c>
      <c r="D17">
        <v>16</v>
      </c>
      <c r="E17">
        <f t="shared" si="0"/>
        <v>3.11225</v>
      </c>
      <c r="F17">
        <f t="shared" si="1"/>
        <v>1</v>
      </c>
      <c r="G17">
        <f t="shared" si="2"/>
        <v>1.2795571428571433</v>
      </c>
      <c r="I17">
        <v>17</v>
      </c>
      <c r="K17">
        <v>17</v>
      </c>
      <c r="L17">
        <v>8.9730000000000008</v>
      </c>
      <c r="M17">
        <v>4.8390000000000004</v>
      </c>
      <c r="N17">
        <f t="shared" si="3"/>
        <v>2.02725</v>
      </c>
      <c r="O17">
        <v>2020</v>
      </c>
      <c r="P17">
        <v>16</v>
      </c>
      <c r="Q17">
        <v>1.20075</v>
      </c>
      <c r="R17">
        <v>1.4929090909090903</v>
      </c>
      <c r="S17" s="52">
        <f t="shared" si="4"/>
        <v>1.3468295454545451</v>
      </c>
      <c r="T17">
        <v>1.6988695652173909</v>
      </c>
      <c r="U17">
        <v>2.0668552631578954</v>
      </c>
      <c r="V17" s="52">
        <f t="shared" si="5"/>
        <v>1.8828624141876431</v>
      </c>
      <c r="W17">
        <v>1.3481982758620694</v>
      </c>
      <c r="X17">
        <v>1.473326923076923</v>
      </c>
      <c r="Y17" s="52">
        <f t="shared" si="6"/>
        <v>1.4107625994694963</v>
      </c>
      <c r="Z17">
        <v>1.2206363636363635</v>
      </c>
      <c r="AA17">
        <v>1.4487500000000002</v>
      </c>
      <c r="AB17" s="52">
        <f t="shared" si="7"/>
        <v>1.334693181818182</v>
      </c>
      <c r="AC17">
        <v>2.2277499999999999</v>
      </c>
      <c r="AD17">
        <v>1.704</v>
      </c>
      <c r="AE17">
        <v>2.4572500000000002</v>
      </c>
      <c r="AF17" s="52">
        <f t="shared" si="8"/>
        <v>2.1296666666666666</v>
      </c>
      <c r="AG17">
        <v>1.7970000000000004</v>
      </c>
      <c r="AH17">
        <v>1.7925000000000002</v>
      </c>
      <c r="AI17" s="52">
        <f t="shared" si="9"/>
        <v>1.7947500000000003</v>
      </c>
      <c r="AJ17">
        <v>1.19964705882353</v>
      </c>
      <c r="AK17">
        <v>1.2795571428571433</v>
      </c>
      <c r="AL17" s="52">
        <f t="shared" si="10"/>
        <v>1.2396021008403366</v>
      </c>
    </row>
    <row r="18" spans="1:39" x14ac:dyDescent="0.2">
      <c r="A18">
        <f t="shared" si="11"/>
        <v>385</v>
      </c>
      <c r="B18">
        <v>2.02725</v>
      </c>
      <c r="C18">
        <v>24</v>
      </c>
      <c r="D18">
        <v>17</v>
      </c>
      <c r="E18">
        <f t="shared" si="0"/>
        <v>3.11225</v>
      </c>
      <c r="F18">
        <f t="shared" si="1"/>
        <v>1</v>
      </c>
      <c r="G18">
        <f t="shared" si="2"/>
        <v>1.2920642857142846</v>
      </c>
      <c r="I18">
        <v>18</v>
      </c>
      <c r="K18">
        <v>18</v>
      </c>
      <c r="L18">
        <v>0</v>
      </c>
      <c r="M18">
        <v>3.27</v>
      </c>
      <c r="N18">
        <f t="shared" si="3"/>
        <v>1.8257500000000002</v>
      </c>
      <c r="O18">
        <v>2020</v>
      </c>
      <c r="P18">
        <v>17</v>
      </c>
      <c r="Q18">
        <v>1.1047500000000001</v>
      </c>
      <c r="R18">
        <v>1.4061363636363635</v>
      </c>
      <c r="S18" s="52">
        <f t="shared" si="4"/>
        <v>1.2554431818181819</v>
      </c>
      <c r="T18">
        <v>1.5454130434782611</v>
      </c>
      <c r="U18">
        <v>2.2591315789473692</v>
      </c>
      <c r="V18" s="52">
        <f t="shared" si="5"/>
        <v>1.902272311212815</v>
      </c>
      <c r="W18">
        <v>1.4130775862068961</v>
      </c>
      <c r="X18">
        <v>1.4951538461538456</v>
      </c>
      <c r="Y18" s="52">
        <f t="shared" si="6"/>
        <v>1.4541157161803708</v>
      </c>
      <c r="Z18">
        <v>1.1319999999999999</v>
      </c>
      <c r="AA18">
        <v>1.4739000000000002</v>
      </c>
      <c r="AB18" s="52">
        <f t="shared" si="7"/>
        <v>1.3029500000000001</v>
      </c>
      <c r="AC18">
        <v>1.8022500000000001</v>
      </c>
      <c r="AD18">
        <v>1.4275</v>
      </c>
      <c r="AE18">
        <v>2.0397500000000002</v>
      </c>
      <c r="AF18" s="52">
        <f t="shared" si="8"/>
        <v>1.7565000000000002</v>
      </c>
      <c r="AG18">
        <v>1.5217500000000004</v>
      </c>
      <c r="AH18">
        <v>1.6663750000000002</v>
      </c>
      <c r="AI18" s="52">
        <f t="shared" si="9"/>
        <v>1.5940625000000002</v>
      </c>
      <c r="AJ18">
        <v>1.2506911764705875</v>
      </c>
      <c r="AK18">
        <v>1.2920642857142846</v>
      </c>
      <c r="AL18" s="52">
        <f t="shared" si="10"/>
        <v>1.2713777310924361</v>
      </c>
    </row>
    <row r="19" spans="1:39" x14ac:dyDescent="0.2">
      <c r="A19">
        <f t="shared" si="11"/>
        <v>409</v>
      </c>
      <c r="B19">
        <v>1.8257500000000002</v>
      </c>
      <c r="C19">
        <v>24</v>
      </c>
      <c r="D19">
        <v>18</v>
      </c>
      <c r="E19">
        <f t="shared" si="0"/>
        <v>3.11225</v>
      </c>
      <c r="F19">
        <f t="shared" si="1"/>
        <v>1</v>
      </c>
      <c r="G19">
        <f t="shared" si="2"/>
        <v>1.3314214285714283</v>
      </c>
      <c r="I19">
        <v>19</v>
      </c>
      <c r="K19">
        <v>19</v>
      </c>
      <c r="L19">
        <v>3.5760000000000001</v>
      </c>
      <c r="M19">
        <v>4.0330000000000004</v>
      </c>
      <c r="N19">
        <f t="shared" si="3"/>
        <v>2.032</v>
      </c>
      <c r="O19">
        <v>2020</v>
      </c>
      <c r="P19">
        <v>18</v>
      </c>
      <c r="Q19">
        <v>0.80625000000000002</v>
      </c>
      <c r="R19">
        <v>1.3515454545454544</v>
      </c>
      <c r="S19" s="52">
        <f t="shared" si="4"/>
        <v>1.0788977272727271</v>
      </c>
      <c r="T19">
        <v>1.4863260869565216</v>
      </c>
      <c r="U19">
        <v>2.3597894736842111</v>
      </c>
      <c r="V19" s="52">
        <f t="shared" si="5"/>
        <v>1.9230577803203663</v>
      </c>
      <c r="W19">
        <v>1.2880258620689649</v>
      </c>
      <c r="X19">
        <v>1.233884615384615</v>
      </c>
      <c r="Y19" s="52">
        <f t="shared" si="6"/>
        <v>1.2609552387267899</v>
      </c>
      <c r="Z19">
        <v>1.0977727272727273</v>
      </c>
      <c r="AA19">
        <v>1.5745000000000002</v>
      </c>
      <c r="AB19" s="52">
        <f t="shared" si="7"/>
        <v>1.3361363636363639</v>
      </c>
      <c r="AC19">
        <v>1.8022500000000001</v>
      </c>
      <c r="AD19">
        <v>1.4275</v>
      </c>
      <c r="AE19">
        <v>2.0397500000000002</v>
      </c>
      <c r="AF19" s="52">
        <f t="shared" si="8"/>
        <v>1.7565000000000002</v>
      </c>
      <c r="AG19">
        <v>1.4067499999999997</v>
      </c>
      <c r="AH19">
        <v>1.5402500000000001</v>
      </c>
      <c r="AI19" s="52">
        <f t="shared" si="9"/>
        <v>1.4735</v>
      </c>
      <c r="AJ19">
        <v>1.2097500000000005</v>
      </c>
      <c r="AK19">
        <v>1.3314214285714283</v>
      </c>
      <c r="AL19" s="52">
        <f t="shared" si="10"/>
        <v>1.2705857142857144</v>
      </c>
    </row>
    <row r="20" spans="1:39" x14ac:dyDescent="0.2">
      <c r="A20">
        <f t="shared" si="11"/>
        <v>433</v>
      </c>
      <c r="B20">
        <v>2.032</v>
      </c>
      <c r="C20">
        <v>24</v>
      </c>
      <c r="D20">
        <v>19</v>
      </c>
      <c r="E20">
        <f t="shared" si="0"/>
        <v>3.11225</v>
      </c>
      <c r="F20">
        <f t="shared" si="1"/>
        <v>1</v>
      </c>
      <c r="G20">
        <f t="shared" si="2"/>
        <v>1.0404428571428572</v>
      </c>
      <c r="I20">
        <v>20</v>
      </c>
      <c r="K20">
        <v>20</v>
      </c>
      <c r="L20">
        <v>10.62</v>
      </c>
      <c r="M20">
        <v>4.0949999999999998</v>
      </c>
      <c r="N20">
        <f t="shared" si="3"/>
        <v>1.6527499999999999</v>
      </c>
      <c r="O20">
        <v>2020</v>
      </c>
      <c r="P20">
        <v>19</v>
      </c>
      <c r="Q20">
        <v>0.97850000000000004</v>
      </c>
      <c r="R20">
        <v>1.3754090909090915</v>
      </c>
      <c r="S20" s="52">
        <f t="shared" si="4"/>
        <v>1.1769545454545458</v>
      </c>
      <c r="T20">
        <v>1.631336956521739</v>
      </c>
      <c r="U20">
        <v>2.2654473684210528</v>
      </c>
      <c r="V20" s="52">
        <f t="shared" si="5"/>
        <v>1.948392162471396</v>
      </c>
      <c r="W20">
        <v>1.4541379310344817</v>
      </c>
      <c r="X20">
        <v>1.3395576923076922</v>
      </c>
      <c r="Y20" s="52">
        <f t="shared" si="6"/>
        <v>1.396847811671087</v>
      </c>
      <c r="Z20">
        <v>1.06925</v>
      </c>
      <c r="AA20">
        <v>1.5745000000000002</v>
      </c>
      <c r="AB20" s="52">
        <f t="shared" si="7"/>
        <v>1.3218750000000001</v>
      </c>
      <c r="AC20">
        <v>1.8022500000000001</v>
      </c>
      <c r="AD20">
        <v>1.4275</v>
      </c>
      <c r="AE20">
        <v>2.0397500000000002</v>
      </c>
      <c r="AF20" s="52">
        <f t="shared" si="8"/>
        <v>1.7565000000000002</v>
      </c>
      <c r="AG20">
        <v>1.2342499999999996</v>
      </c>
      <c r="AH20">
        <v>1.9474999999999989</v>
      </c>
      <c r="AI20" s="52">
        <f t="shared" si="9"/>
        <v>1.5908749999999992</v>
      </c>
      <c r="AJ20">
        <v>0.84675000000000011</v>
      </c>
      <c r="AK20">
        <v>1.0404428571428572</v>
      </c>
      <c r="AL20" s="52">
        <f t="shared" si="10"/>
        <v>0.94359642857142867</v>
      </c>
    </row>
    <row r="21" spans="1:39" x14ac:dyDescent="0.2">
      <c r="A21">
        <f t="shared" si="11"/>
        <v>457</v>
      </c>
      <c r="B21">
        <v>1.6527499999999999</v>
      </c>
      <c r="C21">
        <v>24</v>
      </c>
      <c r="D21">
        <v>20</v>
      </c>
      <c r="E21">
        <f t="shared" si="0"/>
        <v>3.11225</v>
      </c>
      <c r="F21">
        <f t="shared" si="1"/>
        <v>1</v>
      </c>
      <c r="G21">
        <f t="shared" si="2"/>
        <v>1.0540714285714281</v>
      </c>
      <c r="I21">
        <v>21</v>
      </c>
      <c r="K21">
        <v>21</v>
      </c>
      <c r="L21">
        <v>0</v>
      </c>
      <c r="M21">
        <v>2.516</v>
      </c>
      <c r="N21">
        <f t="shared" si="3"/>
        <v>1.5095000000000001</v>
      </c>
      <c r="O21">
        <v>2020</v>
      </c>
      <c r="P21">
        <v>20</v>
      </c>
      <c r="Q21">
        <v>1.2302500000000001</v>
      </c>
      <c r="R21">
        <v>1.3964545454545461</v>
      </c>
      <c r="S21" s="52">
        <f t="shared" si="4"/>
        <v>1.3133522727272731</v>
      </c>
      <c r="T21">
        <v>1.6387934782608702</v>
      </c>
      <c r="U21">
        <v>1.9990000000000001</v>
      </c>
      <c r="V21" s="52">
        <f t="shared" si="5"/>
        <v>1.8188967391304351</v>
      </c>
      <c r="W21">
        <v>1.0671724137931038</v>
      </c>
      <c r="X21">
        <v>1.3470961538461532</v>
      </c>
      <c r="Y21" s="52">
        <f t="shared" si="6"/>
        <v>1.2071342838196286</v>
      </c>
      <c r="Z21">
        <v>1.1149772727272729</v>
      </c>
      <c r="AA21">
        <v>1.3715000000000002</v>
      </c>
      <c r="AB21" s="52">
        <f t="shared" si="7"/>
        <v>1.2432386363636365</v>
      </c>
      <c r="AC21">
        <v>1.8022500000000001</v>
      </c>
      <c r="AD21">
        <v>1.4275</v>
      </c>
      <c r="AE21">
        <v>2.0397500000000002</v>
      </c>
      <c r="AF21" s="52">
        <f t="shared" si="8"/>
        <v>1.7565000000000002</v>
      </c>
      <c r="AG21">
        <v>1.3790500000000001</v>
      </c>
      <c r="AH21">
        <v>1.9321250000000001</v>
      </c>
      <c r="AI21" s="52">
        <f t="shared" si="9"/>
        <v>1.6555875000000002</v>
      </c>
      <c r="AJ21">
        <v>0.84745588235294089</v>
      </c>
      <c r="AK21">
        <v>1.0540714285714281</v>
      </c>
      <c r="AL21" s="52">
        <f t="shared" si="10"/>
        <v>0.95076365546218455</v>
      </c>
    </row>
    <row r="22" spans="1:39" x14ac:dyDescent="0.2">
      <c r="A22">
        <f t="shared" si="11"/>
        <v>481</v>
      </c>
      <c r="B22">
        <v>1.5095000000000001</v>
      </c>
      <c r="C22">
        <v>24</v>
      </c>
      <c r="D22">
        <v>21</v>
      </c>
      <c r="E22">
        <f t="shared" si="0"/>
        <v>3.11225</v>
      </c>
      <c r="F22">
        <f t="shared" si="1"/>
        <v>1</v>
      </c>
      <c r="G22">
        <f t="shared" si="2"/>
        <v>1.1071071428571424</v>
      </c>
      <c r="I22">
        <v>22</v>
      </c>
      <c r="K22">
        <v>22</v>
      </c>
      <c r="L22">
        <v>0</v>
      </c>
      <c r="M22">
        <v>3.5219999999999998</v>
      </c>
      <c r="N22">
        <f t="shared" si="3"/>
        <v>1.5095000000000001</v>
      </c>
      <c r="O22">
        <v>2020</v>
      </c>
      <c r="P22">
        <v>21</v>
      </c>
      <c r="Q22">
        <v>1.0217499999999999</v>
      </c>
      <c r="R22">
        <v>1.2900681818181825</v>
      </c>
      <c r="S22" s="52">
        <f t="shared" si="4"/>
        <v>1.1559090909090912</v>
      </c>
      <c r="T22">
        <v>1.4238260869565214</v>
      </c>
      <c r="U22">
        <v>1.8071578947368421</v>
      </c>
      <c r="V22" s="52">
        <f t="shared" si="5"/>
        <v>1.6154919908466816</v>
      </c>
      <c r="W22">
        <v>0.62457758620689663</v>
      </c>
      <c r="X22">
        <v>1.3008076923076926</v>
      </c>
      <c r="Y22" s="52">
        <f t="shared" si="6"/>
        <v>0.96269263925729454</v>
      </c>
      <c r="Z22">
        <v>1.1950000000000001</v>
      </c>
      <c r="AA22">
        <v>1.3207500000000001</v>
      </c>
      <c r="AB22" s="52">
        <f t="shared" si="7"/>
        <v>1.2578750000000001</v>
      </c>
      <c r="AC22">
        <v>1.9640000000000002</v>
      </c>
      <c r="AD22">
        <v>1.7989999999999997</v>
      </c>
      <c r="AE22">
        <v>2.3060000000000005</v>
      </c>
      <c r="AF22" s="52">
        <f t="shared" si="8"/>
        <v>2.0230000000000001</v>
      </c>
      <c r="AG22">
        <v>1.3397499999999998</v>
      </c>
      <c r="AH22">
        <v>1.9167500000000002</v>
      </c>
      <c r="AI22" s="52">
        <f t="shared" si="9"/>
        <v>1.62825</v>
      </c>
      <c r="AJ22">
        <v>0.91292647058823617</v>
      </c>
      <c r="AK22">
        <v>1.1071071428571424</v>
      </c>
      <c r="AL22" s="52">
        <f t="shared" si="10"/>
        <v>1.0100168067226893</v>
      </c>
    </row>
    <row r="23" spans="1:39" x14ac:dyDescent="0.2">
      <c r="A23">
        <f t="shared" si="11"/>
        <v>505</v>
      </c>
      <c r="B23">
        <v>1.5095000000000001</v>
      </c>
      <c r="C23">
        <v>24</v>
      </c>
      <c r="D23">
        <v>22</v>
      </c>
      <c r="E23">
        <f t="shared" si="0"/>
        <v>3.11225</v>
      </c>
      <c r="F23">
        <f t="shared" si="1"/>
        <v>1</v>
      </c>
      <c r="G23">
        <f t="shared" si="2"/>
        <v>1.0792071428571424</v>
      </c>
      <c r="I23">
        <v>23</v>
      </c>
      <c r="K23">
        <v>23</v>
      </c>
      <c r="L23">
        <v>180</v>
      </c>
      <c r="M23">
        <v>2.516</v>
      </c>
      <c r="N23">
        <f t="shared" si="3"/>
        <v>1.258</v>
      </c>
      <c r="O23">
        <v>2020</v>
      </c>
      <c r="P23">
        <v>22</v>
      </c>
      <c r="Q23">
        <v>0.89375000000000004</v>
      </c>
      <c r="R23">
        <v>1.0709318181818182</v>
      </c>
      <c r="S23" s="52">
        <f t="shared" si="4"/>
        <v>0.9823409090909091</v>
      </c>
      <c r="T23">
        <v>1.1465652173913048</v>
      </c>
      <c r="U23">
        <v>1.6967894736842104</v>
      </c>
      <c r="V23" s="52">
        <f t="shared" si="5"/>
        <v>1.4216773455377576</v>
      </c>
      <c r="W23">
        <v>0.84587068965517243</v>
      </c>
      <c r="X23">
        <v>1.3275000000000003</v>
      </c>
      <c r="Y23" s="52">
        <f t="shared" si="6"/>
        <v>1.0866853448275864</v>
      </c>
      <c r="Z23">
        <v>1.1972727272727273</v>
      </c>
      <c r="AA23">
        <v>1.4272499999999999</v>
      </c>
      <c r="AB23" s="52">
        <f t="shared" si="7"/>
        <v>1.3122613636363636</v>
      </c>
      <c r="AC23">
        <v>1.9640000000000002</v>
      </c>
      <c r="AD23">
        <v>1.7989999999999997</v>
      </c>
      <c r="AE23">
        <v>2.3060000000000005</v>
      </c>
      <c r="AF23" s="52">
        <f t="shared" si="8"/>
        <v>2.0230000000000001</v>
      </c>
      <c r="AG23">
        <v>1.0377499999999995</v>
      </c>
      <c r="AH23">
        <v>1.3264999999999996</v>
      </c>
      <c r="AI23" s="52">
        <f t="shared" si="9"/>
        <v>1.1821249999999996</v>
      </c>
      <c r="AJ23">
        <v>0.99663235294117691</v>
      </c>
      <c r="AK23">
        <v>1.0792071428571424</v>
      </c>
      <c r="AL23" s="52">
        <f t="shared" si="10"/>
        <v>1.0379197478991595</v>
      </c>
    </row>
    <row r="24" spans="1:39" x14ac:dyDescent="0.2">
      <c r="A24">
        <f t="shared" si="11"/>
        <v>529</v>
      </c>
      <c r="B24">
        <v>1.258</v>
      </c>
      <c r="C24">
        <v>24</v>
      </c>
      <c r="D24">
        <v>23</v>
      </c>
      <c r="E24">
        <f t="shared" si="0"/>
        <v>3.11225</v>
      </c>
      <c r="F24">
        <f t="shared" si="1"/>
        <v>1</v>
      </c>
      <c r="G24">
        <f t="shared" si="2"/>
        <v>1.2913214285714294</v>
      </c>
      <c r="I24">
        <v>24</v>
      </c>
      <c r="K24">
        <v>24</v>
      </c>
      <c r="L24">
        <v>0</v>
      </c>
      <c r="M24">
        <v>2.516</v>
      </c>
      <c r="N24">
        <f t="shared" si="3"/>
        <v>1.258</v>
      </c>
      <c r="O24">
        <v>2020</v>
      </c>
      <c r="P24">
        <v>23</v>
      </c>
      <c r="Q24">
        <v>0.89375000000000004</v>
      </c>
      <c r="R24">
        <v>0.96836363636363632</v>
      </c>
      <c r="S24" s="52">
        <f t="shared" si="4"/>
        <v>0.93105681818181818</v>
      </c>
      <c r="T24">
        <v>1.0029891304347827</v>
      </c>
      <c r="U24">
        <v>1.7444210526315789</v>
      </c>
      <c r="V24" s="52">
        <f t="shared" si="5"/>
        <v>1.3737050915331808</v>
      </c>
      <c r="W24">
        <v>1.0714224137931041</v>
      </c>
      <c r="X24">
        <v>1.3275000000000003</v>
      </c>
      <c r="Y24" s="52">
        <f t="shared" si="6"/>
        <v>1.1994612068965522</v>
      </c>
      <c r="Z24">
        <v>1.2074999999999998</v>
      </c>
      <c r="AA24">
        <v>1.587</v>
      </c>
      <c r="AB24" s="52">
        <f t="shared" si="7"/>
        <v>1.3972499999999999</v>
      </c>
      <c r="AC24">
        <v>1.9640000000000002</v>
      </c>
      <c r="AD24">
        <v>1.7989999999999997</v>
      </c>
      <c r="AE24">
        <v>2.3060000000000005</v>
      </c>
      <c r="AF24" s="52">
        <f t="shared" si="8"/>
        <v>2.0230000000000001</v>
      </c>
      <c r="AG24">
        <v>0.9245000000000001</v>
      </c>
      <c r="AH24">
        <v>1.42075</v>
      </c>
      <c r="AI24" s="52">
        <f t="shared" si="9"/>
        <v>1.172625</v>
      </c>
      <c r="AJ24">
        <v>1.0283529411764709</v>
      </c>
      <c r="AK24">
        <v>1.2913214285714294</v>
      </c>
      <c r="AL24" s="52">
        <f t="shared" si="10"/>
        <v>1.1598371848739502</v>
      </c>
    </row>
    <row r="25" spans="1:39" x14ac:dyDescent="0.2">
      <c r="A25">
        <f t="shared" si="11"/>
        <v>553</v>
      </c>
      <c r="B25">
        <v>1.258</v>
      </c>
      <c r="C25">
        <v>24</v>
      </c>
      <c r="D25">
        <v>24</v>
      </c>
      <c r="E25">
        <f t="shared" si="0"/>
        <v>3.11225</v>
      </c>
      <c r="F25">
        <f t="shared" si="1"/>
        <v>1</v>
      </c>
      <c r="G25">
        <f t="shared" si="2"/>
        <v>1.7027642857142857</v>
      </c>
      <c r="I25">
        <v>25</v>
      </c>
      <c r="K25">
        <v>25</v>
      </c>
      <c r="L25">
        <v>0</v>
      </c>
      <c r="M25">
        <v>2.516</v>
      </c>
      <c r="N25">
        <f t="shared" si="3"/>
        <v>1.3207499999999999</v>
      </c>
      <c r="O25">
        <v>2020</v>
      </c>
      <c r="P25">
        <v>24</v>
      </c>
      <c r="Q25">
        <v>1.4152499999999999</v>
      </c>
      <c r="R25">
        <v>1.3520000000000001</v>
      </c>
      <c r="S25" s="52">
        <f t="shared" si="4"/>
        <v>1.3836249999999999</v>
      </c>
      <c r="T25">
        <v>1.1787500000000006</v>
      </c>
      <c r="U25">
        <v>2.0270000000000006</v>
      </c>
      <c r="V25" s="52">
        <f t="shared" si="5"/>
        <v>1.6028750000000005</v>
      </c>
      <c r="W25">
        <v>1.685163793103448</v>
      </c>
      <c r="X25">
        <v>1.2342692307692313</v>
      </c>
      <c r="Y25" s="52">
        <f t="shared" si="6"/>
        <v>1.4597165119363398</v>
      </c>
      <c r="Z25">
        <v>1.2074999999999998</v>
      </c>
      <c r="AA25">
        <v>1.587</v>
      </c>
      <c r="AB25" s="52">
        <f t="shared" si="7"/>
        <v>1.3972499999999999</v>
      </c>
      <c r="AC25">
        <v>1.9640000000000002</v>
      </c>
      <c r="AD25">
        <v>1.7989999999999997</v>
      </c>
      <c r="AE25">
        <v>2.3060000000000005</v>
      </c>
      <c r="AF25" s="52">
        <f t="shared" si="8"/>
        <v>2.0230000000000001</v>
      </c>
      <c r="AG25">
        <v>0.84900000000000009</v>
      </c>
      <c r="AH25">
        <v>1.5150000000000003</v>
      </c>
      <c r="AI25" s="52">
        <f t="shared" si="9"/>
        <v>1.1820000000000002</v>
      </c>
      <c r="AJ25">
        <v>1.2710882352941177</v>
      </c>
      <c r="AK25">
        <v>1.7027642857142857</v>
      </c>
      <c r="AL25" s="52">
        <f t="shared" si="10"/>
        <v>1.4869262605042017</v>
      </c>
    </row>
    <row r="26" spans="1:39" x14ac:dyDescent="0.2">
      <c r="A26">
        <f t="shared" si="11"/>
        <v>577</v>
      </c>
      <c r="B26">
        <v>1.3207499999999999</v>
      </c>
      <c r="C26">
        <v>24</v>
      </c>
      <c r="D26">
        <v>25</v>
      </c>
      <c r="E26">
        <f t="shared" si="0"/>
        <v>2.5905</v>
      </c>
      <c r="F26">
        <f t="shared" si="1"/>
        <v>1</v>
      </c>
      <c r="I26">
        <v>26</v>
      </c>
      <c r="K26">
        <v>26</v>
      </c>
      <c r="L26">
        <v>0</v>
      </c>
      <c r="M26">
        <v>2.7669999999999999</v>
      </c>
      <c r="N26">
        <f t="shared" si="3"/>
        <v>1.3835</v>
      </c>
      <c r="S26" s="52"/>
      <c r="V26" s="52"/>
      <c r="Y26" s="52"/>
      <c r="AB26" s="52"/>
      <c r="AF26" s="52"/>
      <c r="AI26" s="52"/>
      <c r="AL26" s="52"/>
    </row>
    <row r="27" spans="1:39" x14ac:dyDescent="0.2">
      <c r="A27">
        <f t="shared" si="11"/>
        <v>601</v>
      </c>
      <c r="B27">
        <v>1.3835</v>
      </c>
      <c r="C27">
        <v>24</v>
      </c>
      <c r="D27">
        <v>26</v>
      </c>
      <c r="E27">
        <f t="shared" si="0"/>
        <v>2.5905</v>
      </c>
      <c r="F27">
        <f t="shared" si="1"/>
        <v>1</v>
      </c>
      <c r="I27">
        <v>27</v>
      </c>
      <c r="K27">
        <v>27</v>
      </c>
      <c r="L27">
        <v>180</v>
      </c>
      <c r="M27">
        <v>2.7669999999999999</v>
      </c>
      <c r="N27">
        <f t="shared" si="3"/>
        <v>1.1319999999999999</v>
      </c>
      <c r="P27" t="s">
        <v>85</v>
      </c>
      <c r="Q27">
        <f>AVERAGE(Q2:Q25)</f>
        <v>2.1885208333333326</v>
      </c>
      <c r="R27">
        <f t="shared" ref="R27:S27" si="12">AVERAGE(R2:R25)</f>
        <v>2.1050909090909093</v>
      </c>
      <c r="S27" s="52">
        <f t="shared" si="12"/>
        <v>2.1468058712121212</v>
      </c>
      <c r="T27">
        <f>AVERAGE(T2:T25)</f>
        <v>1.9458043478260871</v>
      </c>
      <c r="U27">
        <f>AVERAGE(U2:U25)</f>
        <v>2.6567763157894739</v>
      </c>
      <c r="V27" s="52">
        <f>AVERAGE(V2:V25)</f>
        <v>2.3012903318077798</v>
      </c>
      <c r="W27">
        <f>AVERAGE(W2:W25)</f>
        <v>1.9235689655172414</v>
      </c>
      <c r="X27">
        <f>AVERAGE(X2:X25)</f>
        <v>2.4770865384615384</v>
      </c>
      <c r="Y27" s="52">
        <f t="shared" ref="Y27:AA27" si="13">AVERAGE(Y2:Y25)</f>
        <v>2.20032775198939</v>
      </c>
      <c r="Z27">
        <f t="shared" si="13"/>
        <v>2.0528181818181821</v>
      </c>
      <c r="AA27">
        <f t="shared" si="13"/>
        <v>2.2600000000000002</v>
      </c>
      <c r="AB27" s="52">
        <f t="shared" ref="AB27:AF27" si="14">AVERAGE(AB2:AB25)</f>
        <v>2.1564090909090909</v>
      </c>
      <c r="AC27">
        <f t="shared" si="14"/>
        <v>2.4030833333333335</v>
      </c>
      <c r="AD27">
        <f t="shared" si="14"/>
        <v>2.0619999999999998</v>
      </c>
      <c r="AE27">
        <f t="shared" ref="AE27" si="15">AVERAGE(AE2:AE25)</f>
        <v>2.7015833333333332</v>
      </c>
      <c r="AF27" s="52">
        <f t="shared" si="14"/>
        <v>2.3888888888888897</v>
      </c>
      <c r="AG27">
        <f t="shared" ref="AG27:AM27" si="16">AVERAGE(AG2:AG25)</f>
        <v>1.968766666666667</v>
      </c>
      <c r="AH27">
        <f t="shared" si="16"/>
        <v>1.9665312500000001</v>
      </c>
      <c r="AI27" s="52">
        <f t="shared" si="16"/>
        <v>1.9676489583333339</v>
      </c>
      <c r="AJ27">
        <f t="shared" si="16"/>
        <v>2.0226176470588237</v>
      </c>
      <c r="AK27">
        <f t="shared" si="16"/>
        <v>2.2016285714285719</v>
      </c>
      <c r="AL27" s="52">
        <f t="shared" si="16"/>
        <v>2.1121231092436972</v>
      </c>
      <c r="AM27" t="e">
        <f t="shared" si="16"/>
        <v>#DIV/0!</v>
      </c>
    </row>
    <row r="28" spans="1:39" x14ac:dyDescent="0.2">
      <c r="A28">
        <f t="shared" si="11"/>
        <v>625</v>
      </c>
      <c r="B28">
        <v>1.1319999999999999</v>
      </c>
      <c r="C28">
        <v>24</v>
      </c>
      <c r="D28">
        <v>27</v>
      </c>
      <c r="E28">
        <f t="shared" si="0"/>
        <v>2.5905</v>
      </c>
      <c r="F28">
        <f t="shared" si="1"/>
        <v>1</v>
      </c>
      <c r="I28">
        <v>28</v>
      </c>
      <c r="K28">
        <v>28</v>
      </c>
      <c r="L28">
        <v>0</v>
      </c>
      <c r="M28">
        <v>1.7609999999999999</v>
      </c>
      <c r="N28">
        <f t="shared" si="3"/>
        <v>0.94350000000000001</v>
      </c>
      <c r="P28" t="s">
        <v>75</v>
      </c>
      <c r="Q28">
        <f>MAX(Q2:Q25)</f>
        <v>4.6262499999999998</v>
      </c>
      <c r="R28">
        <f t="shared" ref="R28:S28" si="17">MAX(R2:R25)</f>
        <v>4.8294999999999968</v>
      </c>
      <c r="S28" s="52">
        <f t="shared" si="17"/>
        <v>4.6766249999999978</v>
      </c>
      <c r="T28">
        <f t="shared" ref="T28:V28" si="18">MAX(T2:T25)</f>
        <v>3.006608695652174</v>
      </c>
      <c r="U28">
        <f t="shared" si="18"/>
        <v>3.6471578947368415</v>
      </c>
      <c r="V28" s="52">
        <f t="shared" si="18"/>
        <v>3.1517439931350113</v>
      </c>
      <c r="W28">
        <f t="shared" ref="W28:X28" si="19">MAX(W2:W25)</f>
        <v>4.0081637931034475</v>
      </c>
      <c r="X28">
        <f t="shared" si="19"/>
        <v>4.9071538461538484</v>
      </c>
      <c r="Y28" s="52">
        <f t="shared" ref="Y28:AA28" si="20">MAX(Y2:Y25)</f>
        <v>3.918115716180373</v>
      </c>
      <c r="Z28">
        <f t="shared" si="20"/>
        <v>3.7160000000000006</v>
      </c>
      <c r="AA28">
        <f t="shared" si="20"/>
        <v>3.5859999999999994</v>
      </c>
      <c r="AB28" s="52">
        <f t="shared" ref="AB28:AF28" si="21">MAX(AB2:AB25)</f>
        <v>3.6509999999999998</v>
      </c>
      <c r="AC28">
        <f t="shared" si="21"/>
        <v>2.9802499999999998</v>
      </c>
      <c r="AD28">
        <f t="shared" si="21"/>
        <v>2.77725</v>
      </c>
      <c r="AE28">
        <f t="shared" ref="AE28" si="22">MAX(AE2:AE25)</f>
        <v>3.5982499999999997</v>
      </c>
      <c r="AF28" s="52">
        <f t="shared" si="21"/>
        <v>3.0871666666666666</v>
      </c>
      <c r="AG28">
        <f t="shared" ref="AG28:AM28" si="23">MAX(AG2:AG25)</f>
        <v>3.7770000000000006</v>
      </c>
      <c r="AH28">
        <f t="shared" si="23"/>
        <v>3.5872499999999992</v>
      </c>
      <c r="AI28" s="52">
        <f t="shared" si="23"/>
        <v>3.4457749999999994</v>
      </c>
      <c r="AJ28">
        <f t="shared" si="23"/>
        <v>4.3280882352941159</v>
      </c>
      <c r="AK28">
        <f t="shared" si="23"/>
        <v>4.3733142857142839</v>
      </c>
      <c r="AL28" s="52">
        <f t="shared" si="23"/>
        <v>4.2214512605042005</v>
      </c>
      <c r="AM28">
        <f t="shared" si="23"/>
        <v>0</v>
      </c>
    </row>
    <row r="29" spans="1:39" x14ac:dyDescent="0.2">
      <c r="A29">
        <f t="shared" si="11"/>
        <v>649</v>
      </c>
      <c r="B29">
        <v>0.94350000000000001</v>
      </c>
      <c r="C29">
        <v>24</v>
      </c>
      <c r="D29">
        <v>28</v>
      </c>
      <c r="E29">
        <f t="shared" si="0"/>
        <v>2.5905</v>
      </c>
      <c r="F29">
        <f t="shared" si="1"/>
        <v>1</v>
      </c>
      <c r="I29">
        <v>29</v>
      </c>
      <c r="K29">
        <v>29</v>
      </c>
      <c r="L29">
        <v>0</v>
      </c>
      <c r="M29">
        <v>2.0129999999999999</v>
      </c>
      <c r="N29">
        <f t="shared" si="3"/>
        <v>1.0727500000000001</v>
      </c>
      <c r="P29" t="s">
        <v>76</v>
      </c>
      <c r="Q29">
        <f>MIN(Q2:Q25)</f>
        <v>0.80625000000000002</v>
      </c>
      <c r="R29">
        <f t="shared" ref="R29:S29" si="24">MIN(R2:R25)</f>
        <v>0.76999999999999968</v>
      </c>
      <c r="S29" s="52">
        <f t="shared" si="24"/>
        <v>0.93105681818181818</v>
      </c>
      <c r="T29">
        <f t="shared" ref="T29:V29" si="25">MIN(T2:T25)</f>
        <v>1.0029891304347827</v>
      </c>
      <c r="U29">
        <f t="shared" si="25"/>
        <v>1.6967894736842104</v>
      </c>
      <c r="V29" s="52">
        <f t="shared" si="25"/>
        <v>1.3737050915331808</v>
      </c>
      <c r="W29">
        <f t="shared" ref="W29:X29" si="26">MIN(W2:W25)</f>
        <v>0.62457758620689663</v>
      </c>
      <c r="X29">
        <f t="shared" si="26"/>
        <v>1.233884615384615</v>
      </c>
      <c r="Y29" s="52">
        <f t="shared" ref="Y29:AA29" si="27">MIN(Y2:Y25)</f>
        <v>0.96269263925729454</v>
      </c>
      <c r="Z29">
        <f t="shared" si="27"/>
        <v>1.06925</v>
      </c>
      <c r="AA29">
        <f t="shared" si="27"/>
        <v>1.3207500000000001</v>
      </c>
      <c r="AB29" s="52">
        <f t="shared" ref="AB29:AF29" si="28">MIN(AB2:AB25)</f>
        <v>1.2432386363636365</v>
      </c>
      <c r="AC29">
        <f t="shared" si="28"/>
        <v>1.8022500000000001</v>
      </c>
      <c r="AD29">
        <f t="shared" si="28"/>
        <v>1.4275</v>
      </c>
      <c r="AE29">
        <f t="shared" ref="AE29" si="29">MIN(AE2:AE25)</f>
        <v>2.0397500000000002</v>
      </c>
      <c r="AF29" s="52">
        <f t="shared" si="28"/>
        <v>1.7565000000000002</v>
      </c>
      <c r="AG29">
        <f t="shared" ref="AG29:AM29" si="30">MIN(AG2:AG25)</f>
        <v>0.84900000000000009</v>
      </c>
      <c r="AH29">
        <f t="shared" si="30"/>
        <v>1.2265000000000001</v>
      </c>
      <c r="AI29" s="52">
        <f t="shared" si="30"/>
        <v>1.172625</v>
      </c>
      <c r="AJ29">
        <f t="shared" si="30"/>
        <v>0.84675000000000011</v>
      </c>
      <c r="AK29">
        <f t="shared" si="30"/>
        <v>1.0404428571428572</v>
      </c>
      <c r="AL29" s="52">
        <f t="shared" si="30"/>
        <v>0.94359642857142867</v>
      </c>
      <c r="AM29">
        <f t="shared" si="30"/>
        <v>0</v>
      </c>
    </row>
    <row r="30" spans="1:39" x14ac:dyDescent="0.2">
      <c r="A30">
        <f t="shared" si="11"/>
        <v>673</v>
      </c>
      <c r="B30">
        <v>1.0727500000000001</v>
      </c>
      <c r="C30">
        <v>24</v>
      </c>
      <c r="D30">
        <v>29</v>
      </c>
      <c r="E30">
        <f t="shared" si="0"/>
        <v>2.5905</v>
      </c>
      <c r="F30">
        <f t="shared" si="1"/>
        <v>1</v>
      </c>
      <c r="I30">
        <v>30</v>
      </c>
      <c r="K30">
        <v>30</v>
      </c>
      <c r="L30">
        <v>6.34</v>
      </c>
      <c r="M30">
        <v>2.278</v>
      </c>
      <c r="N30">
        <f>((0.5*M30)+(0.5*M31))/2</f>
        <v>1.1355</v>
      </c>
    </row>
    <row r="31" spans="1:39" x14ac:dyDescent="0.2">
      <c r="A31">
        <f t="shared" si="11"/>
        <v>697</v>
      </c>
      <c r="B31">
        <v>1.1355</v>
      </c>
      <c r="C31">
        <v>24</v>
      </c>
      <c r="D31">
        <v>30</v>
      </c>
      <c r="E31">
        <f t="shared" si="0"/>
        <v>2.5905</v>
      </c>
      <c r="F31">
        <f t="shared" si="1"/>
        <v>1</v>
      </c>
      <c r="I31">
        <v>31</v>
      </c>
      <c r="K31">
        <v>31</v>
      </c>
      <c r="L31">
        <v>0</v>
      </c>
      <c r="M31">
        <v>2.2639999999999998</v>
      </c>
      <c r="N31">
        <f t="shared" si="3"/>
        <v>1.0692499999999998</v>
      </c>
    </row>
    <row r="32" spans="1:39" x14ac:dyDescent="0.2">
      <c r="A32">
        <f t="shared" si="11"/>
        <v>721</v>
      </c>
      <c r="B32">
        <v>1.0692499999999998</v>
      </c>
      <c r="C32">
        <v>24</v>
      </c>
      <c r="D32">
        <v>31</v>
      </c>
      <c r="E32">
        <f t="shared" si="0"/>
        <v>2.5905</v>
      </c>
      <c r="F32">
        <f t="shared" si="1"/>
        <v>1</v>
      </c>
      <c r="I32">
        <v>32</v>
      </c>
      <c r="K32">
        <v>32</v>
      </c>
      <c r="L32">
        <v>0</v>
      </c>
      <c r="M32">
        <v>2.0129999999999999</v>
      </c>
      <c r="N32">
        <f t="shared" si="3"/>
        <v>1.0692499999999998</v>
      </c>
    </row>
    <row r="33" spans="1:14" x14ac:dyDescent="0.2">
      <c r="A33">
        <f t="shared" si="11"/>
        <v>745</v>
      </c>
      <c r="B33">
        <v>1.0692499999999998</v>
      </c>
      <c r="C33">
        <v>24</v>
      </c>
      <c r="D33">
        <v>32</v>
      </c>
      <c r="E33">
        <f t="shared" si="0"/>
        <v>2.5905</v>
      </c>
      <c r="F33">
        <f t="shared" si="1"/>
        <v>1</v>
      </c>
      <c r="I33">
        <v>33</v>
      </c>
      <c r="K33">
        <v>33</v>
      </c>
      <c r="L33">
        <v>0</v>
      </c>
      <c r="M33">
        <v>2.2639999999999998</v>
      </c>
      <c r="N33">
        <f>((0.5*M33)+(0.5*M34))/2</f>
        <v>1.2435</v>
      </c>
    </row>
    <row r="34" spans="1:14" x14ac:dyDescent="0.2">
      <c r="A34">
        <f t="shared" si="11"/>
        <v>769</v>
      </c>
      <c r="B34">
        <v>1.2435</v>
      </c>
      <c r="C34">
        <v>24</v>
      </c>
      <c r="D34">
        <v>33</v>
      </c>
      <c r="E34">
        <f t="shared" si="0"/>
        <v>2.5905</v>
      </c>
      <c r="F34">
        <f t="shared" si="1"/>
        <v>1</v>
      </c>
      <c r="I34">
        <v>34</v>
      </c>
      <c r="K34">
        <v>34</v>
      </c>
      <c r="L34">
        <v>21.800999999999998</v>
      </c>
      <c r="M34">
        <v>2.71</v>
      </c>
      <c r="N34">
        <f>((0.5*M34)+(0.5*M35))/2</f>
        <v>1.37225</v>
      </c>
    </row>
    <row r="35" spans="1:14" x14ac:dyDescent="0.2">
      <c r="A35">
        <f t="shared" si="11"/>
        <v>793</v>
      </c>
      <c r="B35">
        <v>1.37225</v>
      </c>
      <c r="C35">
        <v>24</v>
      </c>
      <c r="D35">
        <v>34</v>
      </c>
      <c r="E35">
        <f t="shared" si="0"/>
        <v>2.5905</v>
      </c>
      <c r="F35">
        <f t="shared" si="1"/>
        <v>1</v>
      </c>
      <c r="I35">
        <v>35</v>
      </c>
      <c r="K35">
        <v>35</v>
      </c>
      <c r="L35">
        <v>5.194</v>
      </c>
      <c r="M35">
        <v>2.7789999999999999</v>
      </c>
      <c r="N35">
        <f>((0.5*M35)+(M36))/2</f>
        <v>1.85425</v>
      </c>
    </row>
    <row r="36" spans="1:14" x14ac:dyDescent="0.2">
      <c r="A36">
        <f t="shared" si="11"/>
        <v>817</v>
      </c>
      <c r="B36">
        <v>1.85425</v>
      </c>
      <c r="C36">
        <v>24</v>
      </c>
      <c r="D36">
        <v>35</v>
      </c>
      <c r="E36">
        <f t="shared" si="0"/>
        <v>2.5905</v>
      </c>
      <c r="F36">
        <f t="shared" si="1"/>
        <v>1</v>
      </c>
      <c r="I36">
        <v>36</v>
      </c>
      <c r="K36">
        <v>36</v>
      </c>
      <c r="L36">
        <v>102.529</v>
      </c>
      <c r="M36">
        <v>2.319</v>
      </c>
    </row>
    <row r="37" spans="1:14" x14ac:dyDescent="0.2">
      <c r="A37">
        <f t="shared" si="11"/>
        <v>841</v>
      </c>
      <c r="C37">
        <v>24</v>
      </c>
      <c r="D37">
        <v>36</v>
      </c>
      <c r="E37">
        <f t="shared" si="0"/>
        <v>2.5905</v>
      </c>
      <c r="F37">
        <f t="shared" si="1"/>
        <v>2</v>
      </c>
      <c r="I37">
        <v>37</v>
      </c>
      <c r="N37">
        <f t="shared" ref="N37" si="31">(M37+(0.5*M38))/2</f>
        <v>1.9835</v>
      </c>
    </row>
    <row r="38" spans="1:14" x14ac:dyDescent="0.2">
      <c r="A38">
        <f t="shared" si="11"/>
        <v>865</v>
      </c>
      <c r="C38">
        <v>24</v>
      </c>
      <c r="D38">
        <v>37</v>
      </c>
      <c r="E38">
        <f t="shared" si="0"/>
        <v>2.5905</v>
      </c>
      <c r="F38">
        <f t="shared" si="1"/>
        <v>2</v>
      </c>
      <c r="I38">
        <v>38</v>
      </c>
      <c r="K38">
        <v>37</v>
      </c>
      <c r="L38">
        <v>2.726</v>
      </c>
      <c r="M38">
        <v>7.9340000000000002</v>
      </c>
      <c r="N38">
        <f t="shared" ref="N38:N56" si="32">((0.5*M38)+(0.5*M39))/2</f>
        <v>3.47525</v>
      </c>
    </row>
    <row r="39" spans="1:14" x14ac:dyDescent="0.2">
      <c r="A39">
        <f t="shared" si="11"/>
        <v>889</v>
      </c>
      <c r="C39">
        <v>24</v>
      </c>
      <c r="D39">
        <v>38</v>
      </c>
      <c r="E39">
        <f t="shared" si="0"/>
        <v>2.5905</v>
      </c>
      <c r="F39">
        <f t="shared" si="1"/>
        <v>2</v>
      </c>
      <c r="I39">
        <v>39</v>
      </c>
      <c r="K39">
        <v>38</v>
      </c>
      <c r="L39">
        <v>18.434999999999999</v>
      </c>
      <c r="M39">
        <v>5.9669999999999996</v>
      </c>
      <c r="N39">
        <f t="shared" si="32"/>
        <v>3.2867499999999996</v>
      </c>
    </row>
    <row r="40" spans="1:14" x14ac:dyDescent="0.2">
      <c r="A40">
        <f t="shared" si="11"/>
        <v>913</v>
      </c>
      <c r="C40">
        <v>24</v>
      </c>
      <c r="D40">
        <v>39</v>
      </c>
      <c r="E40">
        <f t="shared" si="0"/>
        <v>2.5905</v>
      </c>
      <c r="F40">
        <f t="shared" si="1"/>
        <v>2</v>
      </c>
      <c r="I40">
        <v>40</v>
      </c>
      <c r="K40">
        <v>39</v>
      </c>
      <c r="L40">
        <v>3.0129999999999999</v>
      </c>
      <c r="M40">
        <v>7.18</v>
      </c>
      <c r="N40">
        <f t="shared" si="32"/>
        <v>3.7850000000000001</v>
      </c>
    </row>
    <row r="41" spans="1:14" x14ac:dyDescent="0.2">
      <c r="A41">
        <f t="shared" si="11"/>
        <v>937</v>
      </c>
      <c r="C41">
        <v>24</v>
      </c>
      <c r="D41">
        <v>40</v>
      </c>
      <c r="E41">
        <f t="shared" si="0"/>
        <v>2.5905</v>
      </c>
      <c r="F41">
        <f t="shared" si="1"/>
        <v>2</v>
      </c>
      <c r="I41">
        <v>41</v>
      </c>
      <c r="K41">
        <v>40</v>
      </c>
      <c r="L41">
        <v>5.44</v>
      </c>
      <c r="M41">
        <v>7.96</v>
      </c>
      <c r="N41">
        <f t="shared" si="32"/>
        <v>3.0277500000000002</v>
      </c>
    </row>
    <row r="42" spans="1:14" x14ac:dyDescent="0.2">
      <c r="A42">
        <f t="shared" si="11"/>
        <v>961</v>
      </c>
      <c r="C42">
        <v>24</v>
      </c>
      <c r="D42">
        <v>41</v>
      </c>
      <c r="E42">
        <f t="shared" si="0"/>
        <v>2.5905</v>
      </c>
      <c r="F42">
        <f t="shared" si="1"/>
        <v>2</v>
      </c>
      <c r="I42">
        <v>42</v>
      </c>
      <c r="K42">
        <v>41</v>
      </c>
      <c r="L42">
        <v>0</v>
      </c>
      <c r="M42">
        <v>4.1509999999999998</v>
      </c>
      <c r="N42">
        <f t="shared" ref="N42" si="33">(M42+(0.5*M43))/2</f>
        <v>3.3054999999999999</v>
      </c>
    </row>
    <row r="43" spans="1:14" x14ac:dyDescent="0.2">
      <c r="A43">
        <f t="shared" si="11"/>
        <v>985</v>
      </c>
      <c r="C43">
        <v>24</v>
      </c>
      <c r="D43">
        <v>42</v>
      </c>
      <c r="E43">
        <f t="shared" si="0"/>
        <v>2.5905</v>
      </c>
      <c r="F43">
        <f t="shared" si="1"/>
        <v>2</v>
      </c>
      <c r="I43">
        <v>43</v>
      </c>
      <c r="K43">
        <v>42</v>
      </c>
      <c r="L43">
        <v>4.399</v>
      </c>
      <c r="M43">
        <v>4.92</v>
      </c>
      <c r="N43">
        <f t="shared" ref="N43" si="34">((0.5*M43)+(0.5*M44))/2</f>
        <v>2.5807500000000001</v>
      </c>
    </row>
    <row r="44" spans="1:14" x14ac:dyDescent="0.2">
      <c r="A44">
        <f t="shared" si="11"/>
        <v>1009</v>
      </c>
      <c r="C44">
        <v>24</v>
      </c>
      <c r="D44">
        <v>43</v>
      </c>
      <c r="E44">
        <f t="shared" si="0"/>
        <v>2.5905</v>
      </c>
      <c r="F44">
        <f t="shared" si="1"/>
        <v>2</v>
      </c>
      <c r="I44">
        <v>44</v>
      </c>
      <c r="K44">
        <v>43</v>
      </c>
      <c r="L44">
        <v>12.095000000000001</v>
      </c>
      <c r="M44">
        <v>5.4029999999999996</v>
      </c>
      <c r="N44">
        <f t="shared" si="32"/>
        <v>2.1055000000000001</v>
      </c>
    </row>
    <row r="45" spans="1:14" x14ac:dyDescent="0.2">
      <c r="A45">
        <f t="shared" si="11"/>
        <v>1033</v>
      </c>
      <c r="C45">
        <v>24</v>
      </c>
      <c r="D45">
        <v>44</v>
      </c>
      <c r="E45">
        <f t="shared" si="0"/>
        <v>2.5905</v>
      </c>
      <c r="F45">
        <f t="shared" si="1"/>
        <v>2</v>
      </c>
      <c r="I45">
        <v>45</v>
      </c>
      <c r="K45">
        <v>44</v>
      </c>
      <c r="L45">
        <v>180</v>
      </c>
      <c r="M45">
        <v>3.0190000000000001</v>
      </c>
      <c r="N45">
        <f t="shared" si="32"/>
        <v>1.4217500000000001</v>
      </c>
    </row>
    <row r="46" spans="1:14" x14ac:dyDescent="0.2">
      <c r="A46">
        <f t="shared" si="11"/>
        <v>1057</v>
      </c>
      <c r="C46">
        <v>24</v>
      </c>
      <c r="D46">
        <v>45</v>
      </c>
      <c r="E46">
        <f t="shared" si="0"/>
        <v>2.5905</v>
      </c>
      <c r="F46">
        <f t="shared" si="1"/>
        <v>2</v>
      </c>
      <c r="I46">
        <v>46</v>
      </c>
      <c r="K46">
        <v>45</v>
      </c>
      <c r="L46">
        <v>171.87</v>
      </c>
      <c r="M46">
        <v>2.6680000000000001</v>
      </c>
      <c r="N46">
        <f t="shared" si="32"/>
        <v>1.4217500000000001</v>
      </c>
    </row>
    <row r="47" spans="1:14" x14ac:dyDescent="0.2">
      <c r="A47">
        <f t="shared" si="11"/>
        <v>1081</v>
      </c>
      <c r="C47">
        <v>24</v>
      </c>
      <c r="D47">
        <v>46</v>
      </c>
      <c r="E47">
        <f t="shared" si="0"/>
        <v>2.5905</v>
      </c>
      <c r="F47">
        <f t="shared" si="1"/>
        <v>2</v>
      </c>
      <c r="I47">
        <v>47</v>
      </c>
      <c r="K47">
        <v>46</v>
      </c>
      <c r="L47">
        <v>180</v>
      </c>
      <c r="M47">
        <v>3.0190000000000001</v>
      </c>
      <c r="N47">
        <f t="shared" ref="N47" si="35">(M47+(0.5*M48))/2</f>
        <v>1.9812500000000002</v>
      </c>
    </row>
    <row r="48" spans="1:14" x14ac:dyDescent="0.2">
      <c r="A48">
        <f t="shared" si="11"/>
        <v>1105</v>
      </c>
      <c r="C48">
        <v>24</v>
      </c>
      <c r="D48">
        <v>47</v>
      </c>
      <c r="E48">
        <f t="shared" si="0"/>
        <v>2.5905</v>
      </c>
      <c r="F48">
        <f t="shared" si="1"/>
        <v>2</v>
      </c>
      <c r="I48">
        <v>48</v>
      </c>
      <c r="K48">
        <v>47</v>
      </c>
      <c r="L48">
        <v>180</v>
      </c>
      <c r="M48">
        <v>1.887</v>
      </c>
      <c r="N48">
        <f t="shared" ref="N48" si="36">((0.5*M48)+(0.5*M49))/2</f>
        <v>1.4152499999999999</v>
      </c>
    </row>
    <row r="49" spans="1:14" x14ac:dyDescent="0.2">
      <c r="A49">
        <f t="shared" si="11"/>
        <v>1129</v>
      </c>
      <c r="C49">
        <v>24</v>
      </c>
      <c r="D49">
        <v>48</v>
      </c>
      <c r="E49">
        <f t="shared" si="0"/>
        <v>2.5905</v>
      </c>
      <c r="F49">
        <f t="shared" si="1"/>
        <v>2</v>
      </c>
      <c r="I49">
        <v>49</v>
      </c>
      <c r="K49">
        <v>48</v>
      </c>
      <c r="L49">
        <v>180</v>
      </c>
      <c r="M49">
        <v>3.774</v>
      </c>
      <c r="N49">
        <f t="shared" si="32"/>
        <v>1.6040000000000001</v>
      </c>
    </row>
    <row r="50" spans="1:14" x14ac:dyDescent="0.2">
      <c r="A50">
        <f t="shared" si="11"/>
        <v>1153</v>
      </c>
      <c r="C50">
        <v>24</v>
      </c>
      <c r="D50">
        <v>49</v>
      </c>
      <c r="E50">
        <f t="shared" si="0"/>
        <v>2.8932500000000001</v>
      </c>
      <c r="F50">
        <f t="shared" si="1"/>
        <v>2</v>
      </c>
      <c r="I50">
        <v>50</v>
      </c>
      <c r="K50">
        <v>49</v>
      </c>
      <c r="L50">
        <v>180</v>
      </c>
      <c r="M50">
        <v>2.6419999999999999</v>
      </c>
      <c r="N50">
        <f t="shared" si="32"/>
        <v>1.321</v>
      </c>
    </row>
    <row r="51" spans="1:14" x14ac:dyDescent="0.2">
      <c r="A51">
        <f t="shared" si="11"/>
        <v>1177</v>
      </c>
      <c r="C51">
        <v>24</v>
      </c>
      <c r="D51">
        <v>50</v>
      </c>
      <c r="E51">
        <f t="shared" si="0"/>
        <v>2.8932500000000001</v>
      </c>
      <c r="F51">
        <f t="shared" si="1"/>
        <v>2</v>
      </c>
      <c r="I51">
        <v>51</v>
      </c>
      <c r="K51">
        <v>50</v>
      </c>
      <c r="L51">
        <v>180</v>
      </c>
      <c r="M51">
        <v>2.6419999999999999</v>
      </c>
      <c r="N51">
        <f t="shared" si="32"/>
        <v>1.13225</v>
      </c>
    </row>
    <row r="52" spans="1:14" x14ac:dyDescent="0.2">
      <c r="A52">
        <f t="shared" si="11"/>
        <v>1201</v>
      </c>
      <c r="C52">
        <v>24</v>
      </c>
      <c r="D52">
        <v>51</v>
      </c>
      <c r="E52">
        <f t="shared" si="0"/>
        <v>2.8932500000000001</v>
      </c>
      <c r="F52">
        <f t="shared" si="1"/>
        <v>2</v>
      </c>
      <c r="I52">
        <v>52</v>
      </c>
      <c r="K52">
        <v>51</v>
      </c>
      <c r="L52">
        <v>180</v>
      </c>
      <c r="M52">
        <v>1.887</v>
      </c>
      <c r="N52">
        <f t="shared" ref="N52" si="37">(M52+(0.5*M53))/2</f>
        <v>1.51725</v>
      </c>
    </row>
    <row r="53" spans="1:14" x14ac:dyDescent="0.2">
      <c r="A53">
        <f t="shared" si="11"/>
        <v>1225</v>
      </c>
      <c r="C53">
        <v>24</v>
      </c>
      <c r="D53">
        <v>52</v>
      </c>
      <c r="E53">
        <f t="shared" si="0"/>
        <v>2.8932500000000001</v>
      </c>
      <c r="F53">
        <f t="shared" si="1"/>
        <v>2</v>
      </c>
      <c r="I53">
        <v>53</v>
      </c>
      <c r="K53">
        <v>52</v>
      </c>
      <c r="L53">
        <v>-170.53800000000001</v>
      </c>
      <c r="M53">
        <v>2.2949999999999999</v>
      </c>
      <c r="N53">
        <f t="shared" ref="N53" si="38">((0.5*M53)+(0.5*M54))/2</f>
        <v>1.24075</v>
      </c>
    </row>
    <row r="54" spans="1:14" x14ac:dyDescent="0.2">
      <c r="A54">
        <f t="shared" si="11"/>
        <v>1249</v>
      </c>
      <c r="C54">
        <v>24</v>
      </c>
      <c r="D54">
        <v>53</v>
      </c>
      <c r="E54">
        <f t="shared" si="0"/>
        <v>2.8932500000000001</v>
      </c>
      <c r="F54">
        <f t="shared" si="1"/>
        <v>2</v>
      </c>
      <c r="I54">
        <v>54</v>
      </c>
      <c r="K54">
        <v>53</v>
      </c>
      <c r="L54">
        <v>171.87</v>
      </c>
      <c r="M54">
        <v>2.6680000000000001</v>
      </c>
      <c r="N54">
        <f t="shared" si="32"/>
        <v>1.3275000000000001</v>
      </c>
    </row>
    <row r="55" spans="1:14" x14ac:dyDescent="0.2">
      <c r="A55">
        <f t="shared" si="11"/>
        <v>1273</v>
      </c>
      <c r="C55">
        <v>24</v>
      </c>
      <c r="D55">
        <v>54</v>
      </c>
      <c r="E55">
        <f t="shared" si="0"/>
        <v>2.8932500000000001</v>
      </c>
      <c r="F55">
        <f t="shared" si="1"/>
        <v>2</v>
      </c>
      <c r="I55">
        <v>55</v>
      </c>
      <c r="K55">
        <v>54</v>
      </c>
      <c r="L55">
        <v>180</v>
      </c>
      <c r="M55">
        <v>2.6419999999999999</v>
      </c>
      <c r="N55">
        <f t="shared" si="32"/>
        <v>1.3275000000000001</v>
      </c>
    </row>
    <row r="56" spans="1:14" x14ac:dyDescent="0.2">
      <c r="A56">
        <f t="shared" si="11"/>
        <v>1297</v>
      </c>
      <c r="C56">
        <v>24</v>
      </c>
      <c r="D56">
        <v>55</v>
      </c>
      <c r="E56">
        <f t="shared" si="0"/>
        <v>2.8932500000000001</v>
      </c>
      <c r="F56">
        <f t="shared" si="1"/>
        <v>2</v>
      </c>
      <c r="I56">
        <v>56</v>
      </c>
      <c r="K56">
        <v>55</v>
      </c>
      <c r="L56">
        <v>-171.87</v>
      </c>
      <c r="M56">
        <v>2.6680000000000001</v>
      </c>
      <c r="N56">
        <f t="shared" si="32"/>
        <v>1.3275000000000001</v>
      </c>
    </row>
    <row r="57" spans="1:14" x14ac:dyDescent="0.2">
      <c r="A57">
        <f t="shared" si="11"/>
        <v>1321</v>
      </c>
      <c r="C57">
        <v>24</v>
      </c>
      <c r="D57">
        <v>56</v>
      </c>
      <c r="E57">
        <f t="shared" si="0"/>
        <v>2.8932500000000001</v>
      </c>
      <c r="F57">
        <f t="shared" si="1"/>
        <v>2</v>
      </c>
      <c r="I57">
        <v>57</v>
      </c>
      <c r="K57">
        <v>56</v>
      </c>
      <c r="L57">
        <v>180</v>
      </c>
      <c r="M57">
        <v>2.6419999999999999</v>
      </c>
      <c r="N57">
        <f>((0.5*M57)+(M58))/2</f>
        <v>1.2264999999999999</v>
      </c>
    </row>
    <row r="58" spans="1:14" x14ac:dyDescent="0.2">
      <c r="A58">
        <f t="shared" si="11"/>
        <v>1345</v>
      </c>
      <c r="C58">
        <v>24</v>
      </c>
      <c r="D58">
        <v>57</v>
      </c>
      <c r="E58">
        <f t="shared" si="0"/>
        <v>2.8932500000000001</v>
      </c>
      <c r="F58">
        <f t="shared" si="1"/>
        <v>2</v>
      </c>
      <c r="I58">
        <v>58</v>
      </c>
      <c r="K58">
        <v>57</v>
      </c>
      <c r="L58">
        <v>180</v>
      </c>
      <c r="M58">
        <v>1.1319999999999999</v>
      </c>
    </row>
    <row r="59" spans="1:14" x14ac:dyDescent="0.2">
      <c r="A59">
        <f t="shared" si="11"/>
        <v>1369</v>
      </c>
      <c r="C59">
        <v>24</v>
      </c>
      <c r="D59">
        <v>58</v>
      </c>
      <c r="E59">
        <f t="shared" si="0"/>
        <v>2.8932500000000001</v>
      </c>
      <c r="F59">
        <f t="shared" si="1"/>
        <v>2</v>
      </c>
    </row>
    <row r="60" spans="1:14" x14ac:dyDescent="0.2">
      <c r="A60">
        <f t="shared" si="11"/>
        <v>1393</v>
      </c>
      <c r="C60">
        <v>24</v>
      </c>
      <c r="D60">
        <v>59</v>
      </c>
      <c r="E60">
        <f t="shared" si="0"/>
        <v>2.8932500000000001</v>
      </c>
      <c r="F60">
        <f t="shared" si="1"/>
        <v>2</v>
      </c>
    </row>
    <row r="61" spans="1:14" x14ac:dyDescent="0.2">
      <c r="A61">
        <f t="shared" si="11"/>
        <v>1417</v>
      </c>
      <c r="C61">
        <v>24</v>
      </c>
      <c r="D61">
        <v>60</v>
      </c>
      <c r="E61">
        <f t="shared" si="0"/>
        <v>2.8932500000000001</v>
      </c>
      <c r="F61">
        <f t="shared" si="1"/>
        <v>2</v>
      </c>
    </row>
    <row r="62" spans="1:14" x14ac:dyDescent="0.2">
      <c r="A62">
        <f t="shared" si="11"/>
        <v>1441</v>
      </c>
      <c r="C62">
        <v>24</v>
      </c>
      <c r="D62">
        <v>61</v>
      </c>
      <c r="E62">
        <f t="shared" si="0"/>
        <v>2.8932500000000001</v>
      </c>
      <c r="F62">
        <f t="shared" si="1"/>
        <v>2</v>
      </c>
    </row>
    <row r="63" spans="1:14" x14ac:dyDescent="0.2">
      <c r="A63">
        <f t="shared" si="11"/>
        <v>1465</v>
      </c>
      <c r="C63">
        <v>24</v>
      </c>
      <c r="D63">
        <v>62</v>
      </c>
      <c r="E63">
        <f t="shared" si="0"/>
        <v>2.8932500000000001</v>
      </c>
      <c r="F63">
        <f t="shared" si="1"/>
        <v>2</v>
      </c>
    </row>
    <row r="64" spans="1:14" x14ac:dyDescent="0.2">
      <c r="A64">
        <f t="shared" si="11"/>
        <v>1489</v>
      </c>
      <c r="C64">
        <v>24</v>
      </c>
      <c r="D64">
        <v>63</v>
      </c>
      <c r="E64">
        <f t="shared" si="0"/>
        <v>2.8932500000000001</v>
      </c>
      <c r="F64">
        <f t="shared" si="1"/>
        <v>2</v>
      </c>
    </row>
    <row r="65" spans="1:6" x14ac:dyDescent="0.2">
      <c r="A65">
        <f t="shared" si="11"/>
        <v>1513</v>
      </c>
      <c r="B65" s="3"/>
      <c r="C65">
        <v>24</v>
      </c>
      <c r="D65">
        <v>64</v>
      </c>
      <c r="E65">
        <f t="shared" si="0"/>
        <v>2.8932500000000001</v>
      </c>
      <c r="F65">
        <f t="shared" si="1"/>
        <v>2</v>
      </c>
    </row>
    <row r="66" spans="1:6" x14ac:dyDescent="0.2">
      <c r="A66">
        <f t="shared" si="11"/>
        <v>1537</v>
      </c>
      <c r="B66" s="3"/>
      <c r="C66">
        <v>24</v>
      </c>
      <c r="D66">
        <v>65</v>
      </c>
      <c r="E66">
        <f t="shared" si="0"/>
        <v>2.8932500000000001</v>
      </c>
      <c r="F66">
        <f t="shared" si="1"/>
        <v>2</v>
      </c>
    </row>
    <row r="67" spans="1:6" x14ac:dyDescent="0.2">
      <c r="A67">
        <f t="shared" si="11"/>
        <v>1561</v>
      </c>
      <c r="B67" s="3"/>
      <c r="C67">
        <v>24</v>
      </c>
      <c r="D67">
        <v>66</v>
      </c>
      <c r="E67">
        <f t="shared" ref="E67:E130" si="39">VLOOKUP(D67,$A$2:$B$136,2)</f>
        <v>2.8932500000000001</v>
      </c>
      <c r="F67">
        <f t="shared" ref="F67:F130" si="40">INT(((ROW(F66)-1)/35)+1)</f>
        <v>2</v>
      </c>
    </row>
    <row r="68" spans="1:6" x14ac:dyDescent="0.2">
      <c r="A68">
        <f t="shared" si="11"/>
        <v>1585</v>
      </c>
      <c r="B68" s="3"/>
      <c r="C68">
        <v>24</v>
      </c>
      <c r="D68">
        <v>67</v>
      </c>
      <c r="E68">
        <f t="shared" si="39"/>
        <v>2.8932500000000001</v>
      </c>
      <c r="F68">
        <f t="shared" si="40"/>
        <v>2</v>
      </c>
    </row>
    <row r="69" spans="1:6" x14ac:dyDescent="0.2">
      <c r="A69">
        <f t="shared" ref="A69:A132" si="41">A68+C68</f>
        <v>1609</v>
      </c>
      <c r="B69" s="3"/>
      <c r="C69">
        <v>24</v>
      </c>
      <c r="D69">
        <v>68</v>
      </c>
      <c r="E69">
        <f t="shared" si="39"/>
        <v>2.8932500000000001</v>
      </c>
      <c r="F69">
        <f t="shared" si="40"/>
        <v>2</v>
      </c>
    </row>
    <row r="70" spans="1:6" x14ac:dyDescent="0.2">
      <c r="A70">
        <f t="shared" si="41"/>
        <v>1633</v>
      </c>
      <c r="B70" s="3"/>
      <c r="C70">
        <v>24</v>
      </c>
      <c r="D70">
        <v>69</v>
      </c>
      <c r="E70">
        <f t="shared" si="39"/>
        <v>2.8932500000000001</v>
      </c>
      <c r="F70">
        <f t="shared" si="40"/>
        <v>2</v>
      </c>
    </row>
    <row r="71" spans="1:6" x14ac:dyDescent="0.2">
      <c r="A71">
        <f t="shared" si="41"/>
        <v>1657</v>
      </c>
      <c r="B71" s="3"/>
      <c r="C71">
        <v>24</v>
      </c>
      <c r="D71">
        <v>70</v>
      </c>
      <c r="E71">
        <f t="shared" si="39"/>
        <v>2.8932500000000001</v>
      </c>
      <c r="F71">
        <f t="shared" si="40"/>
        <v>2</v>
      </c>
    </row>
    <row r="72" spans="1:6" x14ac:dyDescent="0.2">
      <c r="A72">
        <f t="shared" si="41"/>
        <v>1681</v>
      </c>
      <c r="B72" s="3"/>
      <c r="C72">
        <v>24</v>
      </c>
      <c r="D72">
        <v>71</v>
      </c>
      <c r="E72">
        <f t="shared" si="39"/>
        <v>2.8932500000000001</v>
      </c>
      <c r="F72">
        <f t="shared" si="40"/>
        <v>3</v>
      </c>
    </row>
    <row r="73" spans="1:6" x14ac:dyDescent="0.2">
      <c r="A73">
        <f t="shared" si="41"/>
        <v>1705</v>
      </c>
      <c r="B73" s="3"/>
      <c r="C73">
        <v>24</v>
      </c>
      <c r="D73">
        <v>72</v>
      </c>
      <c r="E73">
        <f t="shared" si="39"/>
        <v>2.8932500000000001</v>
      </c>
      <c r="F73">
        <f t="shared" si="40"/>
        <v>3</v>
      </c>
    </row>
    <row r="74" spans="1:6" x14ac:dyDescent="0.2">
      <c r="A74">
        <f t="shared" si="41"/>
        <v>1729</v>
      </c>
      <c r="B74" s="3"/>
      <c r="C74">
        <v>24</v>
      </c>
      <c r="D74">
        <v>73</v>
      </c>
      <c r="E74">
        <f t="shared" si="39"/>
        <v>3.3334999999999999</v>
      </c>
      <c r="F74">
        <f t="shared" si="40"/>
        <v>3</v>
      </c>
    </row>
    <row r="75" spans="1:6" x14ac:dyDescent="0.2">
      <c r="A75">
        <f t="shared" si="41"/>
        <v>1753</v>
      </c>
      <c r="B75" s="3"/>
      <c r="C75">
        <v>24</v>
      </c>
      <c r="D75">
        <v>74</v>
      </c>
      <c r="E75">
        <f t="shared" si="39"/>
        <v>3.3334999999999999</v>
      </c>
      <c r="F75">
        <f t="shared" si="40"/>
        <v>3</v>
      </c>
    </row>
    <row r="76" spans="1:6" x14ac:dyDescent="0.2">
      <c r="A76">
        <f t="shared" si="41"/>
        <v>1777</v>
      </c>
      <c r="B76" s="3"/>
      <c r="C76">
        <v>24</v>
      </c>
      <c r="D76">
        <v>75</v>
      </c>
      <c r="E76">
        <f t="shared" si="39"/>
        <v>3.3334999999999999</v>
      </c>
      <c r="F76">
        <f t="shared" si="40"/>
        <v>3</v>
      </c>
    </row>
    <row r="77" spans="1:6" x14ac:dyDescent="0.2">
      <c r="A77">
        <f t="shared" si="41"/>
        <v>1801</v>
      </c>
      <c r="B77" s="3"/>
      <c r="C77">
        <v>24</v>
      </c>
      <c r="D77">
        <v>76</v>
      </c>
      <c r="E77">
        <f t="shared" si="39"/>
        <v>3.3334999999999999</v>
      </c>
      <c r="F77">
        <f t="shared" si="40"/>
        <v>3</v>
      </c>
    </row>
    <row r="78" spans="1:6" x14ac:dyDescent="0.2">
      <c r="A78">
        <f t="shared" si="41"/>
        <v>1825</v>
      </c>
      <c r="B78" s="3"/>
      <c r="C78">
        <v>24</v>
      </c>
      <c r="D78">
        <v>77</v>
      </c>
      <c r="E78">
        <f t="shared" si="39"/>
        <v>3.3334999999999999</v>
      </c>
      <c r="F78">
        <f t="shared" si="40"/>
        <v>3</v>
      </c>
    </row>
    <row r="79" spans="1:6" x14ac:dyDescent="0.2">
      <c r="A79">
        <f t="shared" si="41"/>
        <v>1849</v>
      </c>
      <c r="B79" s="3"/>
      <c r="C79">
        <v>24</v>
      </c>
      <c r="D79">
        <v>78</v>
      </c>
      <c r="E79">
        <f t="shared" si="39"/>
        <v>3.3334999999999999</v>
      </c>
      <c r="F79">
        <f t="shared" si="40"/>
        <v>3</v>
      </c>
    </row>
    <row r="80" spans="1:6" x14ac:dyDescent="0.2">
      <c r="A80">
        <f t="shared" si="41"/>
        <v>1873</v>
      </c>
      <c r="B80" s="3"/>
      <c r="C80">
        <v>24</v>
      </c>
      <c r="D80">
        <v>79</v>
      </c>
      <c r="E80">
        <f t="shared" si="39"/>
        <v>3.3334999999999999</v>
      </c>
      <c r="F80">
        <f t="shared" si="40"/>
        <v>3</v>
      </c>
    </row>
    <row r="81" spans="1:6" x14ac:dyDescent="0.2">
      <c r="A81">
        <f t="shared" si="41"/>
        <v>1897</v>
      </c>
      <c r="B81" s="3"/>
      <c r="C81">
        <v>24</v>
      </c>
      <c r="D81">
        <v>80</v>
      </c>
      <c r="E81">
        <f t="shared" si="39"/>
        <v>3.3334999999999999</v>
      </c>
      <c r="F81">
        <f t="shared" si="40"/>
        <v>3</v>
      </c>
    </row>
    <row r="82" spans="1:6" x14ac:dyDescent="0.2">
      <c r="A82">
        <f t="shared" si="41"/>
        <v>1921</v>
      </c>
      <c r="B82" s="3"/>
      <c r="C82">
        <v>24</v>
      </c>
      <c r="D82">
        <v>81</v>
      </c>
      <c r="E82">
        <f t="shared" si="39"/>
        <v>3.3334999999999999</v>
      </c>
      <c r="F82">
        <f t="shared" si="40"/>
        <v>3</v>
      </c>
    </row>
    <row r="83" spans="1:6" x14ac:dyDescent="0.2">
      <c r="A83">
        <f t="shared" si="41"/>
        <v>1945</v>
      </c>
      <c r="B83" s="3"/>
      <c r="C83">
        <v>24</v>
      </c>
      <c r="D83">
        <v>82</v>
      </c>
      <c r="E83">
        <f t="shared" si="39"/>
        <v>3.3334999999999999</v>
      </c>
      <c r="F83">
        <f t="shared" si="40"/>
        <v>3</v>
      </c>
    </row>
    <row r="84" spans="1:6" x14ac:dyDescent="0.2">
      <c r="A84">
        <f t="shared" si="41"/>
        <v>1969</v>
      </c>
      <c r="B84" s="3"/>
      <c r="C84">
        <v>24</v>
      </c>
      <c r="D84">
        <v>83</v>
      </c>
      <c r="E84">
        <f t="shared" si="39"/>
        <v>3.3334999999999999</v>
      </c>
      <c r="F84">
        <f t="shared" si="40"/>
        <v>3</v>
      </c>
    </row>
    <row r="85" spans="1:6" x14ac:dyDescent="0.2">
      <c r="A85">
        <f t="shared" si="41"/>
        <v>1993</v>
      </c>
      <c r="B85" s="3"/>
      <c r="C85">
        <v>24</v>
      </c>
      <c r="D85">
        <v>84</v>
      </c>
      <c r="E85">
        <f t="shared" si="39"/>
        <v>3.3334999999999999</v>
      </c>
      <c r="F85">
        <f t="shared" si="40"/>
        <v>3</v>
      </c>
    </row>
    <row r="86" spans="1:6" x14ac:dyDescent="0.2">
      <c r="A86">
        <f>A85+C85</f>
        <v>2017</v>
      </c>
      <c r="B86" s="3"/>
      <c r="C86">
        <v>24</v>
      </c>
      <c r="D86">
        <v>85</v>
      </c>
      <c r="E86">
        <f t="shared" si="39"/>
        <v>3.3334999999999999</v>
      </c>
      <c r="F86">
        <f t="shared" si="40"/>
        <v>3</v>
      </c>
    </row>
    <row r="87" spans="1:6" x14ac:dyDescent="0.2">
      <c r="A87">
        <f t="shared" si="41"/>
        <v>2041</v>
      </c>
      <c r="B87" s="3"/>
      <c r="C87">
        <v>24</v>
      </c>
      <c r="D87">
        <v>86</v>
      </c>
      <c r="E87">
        <f t="shared" si="39"/>
        <v>3.3334999999999999</v>
      </c>
      <c r="F87">
        <f t="shared" si="40"/>
        <v>3</v>
      </c>
    </row>
    <row r="88" spans="1:6" x14ac:dyDescent="0.2">
      <c r="A88">
        <f t="shared" si="41"/>
        <v>2065</v>
      </c>
      <c r="B88" s="3"/>
      <c r="C88">
        <v>24</v>
      </c>
      <c r="D88">
        <v>87</v>
      </c>
      <c r="E88">
        <f t="shared" si="39"/>
        <v>3.3334999999999999</v>
      </c>
      <c r="F88">
        <f t="shared" si="40"/>
        <v>3</v>
      </c>
    </row>
    <row r="89" spans="1:6" x14ac:dyDescent="0.2">
      <c r="A89">
        <f t="shared" si="41"/>
        <v>2089</v>
      </c>
      <c r="B89" s="3"/>
      <c r="C89">
        <v>24</v>
      </c>
      <c r="D89">
        <v>88</v>
      </c>
      <c r="E89">
        <f t="shared" si="39"/>
        <v>3.3334999999999999</v>
      </c>
      <c r="F89">
        <f t="shared" si="40"/>
        <v>3</v>
      </c>
    </row>
    <row r="90" spans="1:6" x14ac:dyDescent="0.2">
      <c r="A90">
        <f t="shared" si="41"/>
        <v>2113</v>
      </c>
      <c r="B90" s="3"/>
      <c r="C90">
        <v>24</v>
      </c>
      <c r="D90">
        <v>89</v>
      </c>
      <c r="E90">
        <f t="shared" si="39"/>
        <v>3.3334999999999999</v>
      </c>
      <c r="F90">
        <f t="shared" si="40"/>
        <v>3</v>
      </c>
    </row>
    <row r="91" spans="1:6" x14ac:dyDescent="0.2">
      <c r="A91">
        <f t="shared" si="41"/>
        <v>2137</v>
      </c>
      <c r="B91" s="3"/>
      <c r="C91">
        <v>24</v>
      </c>
      <c r="D91">
        <v>90</v>
      </c>
      <c r="E91">
        <f t="shared" si="39"/>
        <v>3.3334999999999999</v>
      </c>
      <c r="F91">
        <f t="shared" si="40"/>
        <v>3</v>
      </c>
    </row>
    <row r="92" spans="1:6" x14ac:dyDescent="0.2">
      <c r="A92">
        <f t="shared" si="41"/>
        <v>2161</v>
      </c>
      <c r="B92" s="3"/>
      <c r="C92">
        <v>24</v>
      </c>
      <c r="D92">
        <v>91</v>
      </c>
      <c r="E92">
        <f t="shared" si="39"/>
        <v>3.3334999999999999</v>
      </c>
      <c r="F92">
        <f t="shared" si="40"/>
        <v>3</v>
      </c>
    </row>
    <row r="93" spans="1:6" x14ac:dyDescent="0.2">
      <c r="A93">
        <f t="shared" si="41"/>
        <v>2185</v>
      </c>
      <c r="B93" s="3"/>
      <c r="C93">
        <v>24</v>
      </c>
      <c r="D93">
        <v>92</v>
      </c>
      <c r="E93">
        <f t="shared" si="39"/>
        <v>3.3334999999999999</v>
      </c>
      <c r="F93">
        <f t="shared" si="40"/>
        <v>3</v>
      </c>
    </row>
    <row r="94" spans="1:6" x14ac:dyDescent="0.2">
      <c r="A94">
        <f t="shared" si="41"/>
        <v>2209</v>
      </c>
      <c r="B94" s="3"/>
      <c r="C94">
        <v>24</v>
      </c>
      <c r="D94">
        <v>93</v>
      </c>
      <c r="E94">
        <f t="shared" si="39"/>
        <v>3.3334999999999999</v>
      </c>
      <c r="F94">
        <f t="shared" si="40"/>
        <v>3</v>
      </c>
    </row>
    <row r="95" spans="1:6" x14ac:dyDescent="0.2">
      <c r="A95">
        <f t="shared" si="41"/>
        <v>2233</v>
      </c>
      <c r="B95" s="3"/>
      <c r="C95">
        <v>24</v>
      </c>
      <c r="D95">
        <v>94</v>
      </c>
      <c r="E95">
        <f t="shared" si="39"/>
        <v>3.3334999999999999</v>
      </c>
      <c r="F95">
        <f t="shared" si="40"/>
        <v>3</v>
      </c>
    </row>
    <row r="96" spans="1:6" x14ac:dyDescent="0.2">
      <c r="A96">
        <f t="shared" si="41"/>
        <v>2257</v>
      </c>
      <c r="B96" s="3"/>
      <c r="C96">
        <v>24</v>
      </c>
      <c r="D96">
        <v>95</v>
      </c>
      <c r="E96">
        <f t="shared" si="39"/>
        <v>3.3334999999999999</v>
      </c>
      <c r="F96">
        <f t="shared" si="40"/>
        <v>3</v>
      </c>
    </row>
    <row r="97" spans="1:6" x14ac:dyDescent="0.2">
      <c r="A97">
        <f t="shared" si="41"/>
        <v>2281</v>
      </c>
      <c r="B97" s="3"/>
      <c r="C97">
        <v>24</v>
      </c>
      <c r="D97">
        <v>96</v>
      </c>
      <c r="E97">
        <f t="shared" si="39"/>
        <v>3.3334999999999999</v>
      </c>
      <c r="F97">
        <f t="shared" si="40"/>
        <v>3</v>
      </c>
    </row>
    <row r="98" spans="1:6" x14ac:dyDescent="0.2">
      <c r="A98">
        <f t="shared" si="41"/>
        <v>2305</v>
      </c>
      <c r="B98" s="3"/>
      <c r="C98">
        <v>24</v>
      </c>
      <c r="D98">
        <v>97</v>
      </c>
      <c r="E98">
        <f t="shared" si="39"/>
        <v>3.2705000000000002</v>
      </c>
      <c r="F98">
        <f t="shared" si="40"/>
        <v>3</v>
      </c>
    </row>
    <row r="99" spans="1:6" x14ac:dyDescent="0.2">
      <c r="A99">
        <f t="shared" si="41"/>
        <v>2329</v>
      </c>
      <c r="B99" s="3"/>
      <c r="C99">
        <v>24</v>
      </c>
      <c r="D99">
        <v>98</v>
      </c>
      <c r="E99">
        <f t="shared" si="39"/>
        <v>3.2705000000000002</v>
      </c>
      <c r="F99">
        <f t="shared" si="40"/>
        <v>3</v>
      </c>
    </row>
    <row r="100" spans="1:6" x14ac:dyDescent="0.2">
      <c r="A100">
        <f t="shared" si="41"/>
        <v>2353</v>
      </c>
      <c r="B100" s="3"/>
      <c r="C100">
        <v>24</v>
      </c>
      <c r="D100">
        <v>99</v>
      </c>
      <c r="E100">
        <f t="shared" si="39"/>
        <v>3.2705000000000002</v>
      </c>
      <c r="F100">
        <f t="shared" si="40"/>
        <v>3</v>
      </c>
    </row>
    <row r="101" spans="1:6" x14ac:dyDescent="0.2">
      <c r="A101">
        <f t="shared" si="41"/>
        <v>2377</v>
      </c>
      <c r="B101" s="3"/>
      <c r="C101">
        <v>24</v>
      </c>
      <c r="D101">
        <v>100</v>
      </c>
      <c r="E101">
        <f t="shared" si="39"/>
        <v>3.2705000000000002</v>
      </c>
      <c r="F101">
        <f t="shared" si="40"/>
        <v>3</v>
      </c>
    </row>
    <row r="102" spans="1:6" x14ac:dyDescent="0.2">
      <c r="A102">
        <f t="shared" si="41"/>
        <v>2401</v>
      </c>
      <c r="B102" s="3"/>
      <c r="C102">
        <v>24</v>
      </c>
      <c r="D102">
        <v>101</v>
      </c>
      <c r="E102">
        <f t="shared" si="39"/>
        <v>3.2705000000000002</v>
      </c>
      <c r="F102">
        <f t="shared" si="40"/>
        <v>3</v>
      </c>
    </row>
    <row r="103" spans="1:6" x14ac:dyDescent="0.2">
      <c r="A103">
        <f t="shared" si="41"/>
        <v>2425</v>
      </c>
      <c r="B103" s="3"/>
      <c r="C103">
        <v>24</v>
      </c>
      <c r="D103">
        <v>102</v>
      </c>
      <c r="E103">
        <f t="shared" si="39"/>
        <v>3.2705000000000002</v>
      </c>
      <c r="F103">
        <f t="shared" si="40"/>
        <v>3</v>
      </c>
    </row>
    <row r="104" spans="1:6" x14ac:dyDescent="0.2">
      <c r="A104">
        <f t="shared" si="41"/>
        <v>2449</v>
      </c>
      <c r="B104" s="3"/>
      <c r="C104">
        <v>24</v>
      </c>
      <c r="D104">
        <v>103</v>
      </c>
      <c r="E104">
        <f t="shared" si="39"/>
        <v>3.2705000000000002</v>
      </c>
      <c r="F104">
        <f t="shared" si="40"/>
        <v>3</v>
      </c>
    </row>
    <row r="105" spans="1:6" x14ac:dyDescent="0.2">
      <c r="A105">
        <f t="shared" si="41"/>
        <v>2473</v>
      </c>
      <c r="B105" s="3"/>
      <c r="C105">
        <v>24</v>
      </c>
      <c r="D105">
        <v>104</v>
      </c>
      <c r="E105">
        <f t="shared" si="39"/>
        <v>3.2705000000000002</v>
      </c>
      <c r="F105">
        <f t="shared" si="40"/>
        <v>3</v>
      </c>
    </row>
    <row r="106" spans="1:6" x14ac:dyDescent="0.2">
      <c r="A106">
        <f t="shared" si="41"/>
        <v>2497</v>
      </c>
      <c r="B106" s="3"/>
      <c r="C106">
        <v>24</v>
      </c>
      <c r="D106">
        <v>105</v>
      </c>
      <c r="E106">
        <f t="shared" si="39"/>
        <v>3.2705000000000002</v>
      </c>
      <c r="F106">
        <f t="shared" si="40"/>
        <v>3</v>
      </c>
    </row>
    <row r="107" spans="1:6" x14ac:dyDescent="0.2">
      <c r="A107">
        <f t="shared" si="41"/>
        <v>2521</v>
      </c>
      <c r="B107" s="6"/>
      <c r="C107">
        <v>58</v>
      </c>
      <c r="D107">
        <v>106</v>
      </c>
      <c r="E107">
        <f t="shared" si="39"/>
        <v>3.2705000000000002</v>
      </c>
      <c r="F107">
        <f t="shared" si="40"/>
        <v>4</v>
      </c>
    </row>
    <row r="108" spans="1:6" x14ac:dyDescent="0.2">
      <c r="A108">
        <f t="shared" si="41"/>
        <v>2579</v>
      </c>
      <c r="C108">
        <v>58</v>
      </c>
      <c r="D108">
        <v>107</v>
      </c>
      <c r="E108">
        <f t="shared" si="39"/>
        <v>3.2705000000000002</v>
      </c>
      <c r="F108">
        <f t="shared" si="40"/>
        <v>4</v>
      </c>
    </row>
    <row r="109" spans="1:6" x14ac:dyDescent="0.2">
      <c r="A109">
        <f t="shared" si="41"/>
        <v>2637</v>
      </c>
      <c r="C109">
        <v>58</v>
      </c>
      <c r="D109">
        <v>108</v>
      </c>
      <c r="E109">
        <f t="shared" si="39"/>
        <v>3.2705000000000002</v>
      </c>
      <c r="F109">
        <f t="shared" si="40"/>
        <v>4</v>
      </c>
    </row>
    <row r="110" spans="1:6" x14ac:dyDescent="0.2">
      <c r="A110">
        <f t="shared" si="41"/>
        <v>2695</v>
      </c>
      <c r="C110">
        <v>58</v>
      </c>
      <c r="D110">
        <v>109</v>
      </c>
      <c r="E110">
        <f t="shared" si="39"/>
        <v>3.2705000000000002</v>
      </c>
      <c r="F110">
        <f t="shared" si="40"/>
        <v>4</v>
      </c>
    </row>
    <row r="111" spans="1:6" x14ac:dyDescent="0.2">
      <c r="A111">
        <f t="shared" si="41"/>
        <v>2753</v>
      </c>
      <c r="C111">
        <v>58</v>
      </c>
      <c r="D111">
        <v>110</v>
      </c>
      <c r="E111">
        <f t="shared" si="39"/>
        <v>3.2705000000000002</v>
      </c>
      <c r="F111">
        <f t="shared" si="40"/>
        <v>4</v>
      </c>
    </row>
    <row r="112" spans="1:6" x14ac:dyDescent="0.2">
      <c r="A112">
        <f t="shared" si="41"/>
        <v>2811</v>
      </c>
      <c r="C112">
        <v>58</v>
      </c>
      <c r="D112">
        <v>111</v>
      </c>
      <c r="E112">
        <f t="shared" si="39"/>
        <v>3.2705000000000002</v>
      </c>
      <c r="F112">
        <f t="shared" si="40"/>
        <v>4</v>
      </c>
    </row>
    <row r="113" spans="1:6" x14ac:dyDescent="0.2">
      <c r="A113">
        <f t="shared" si="41"/>
        <v>2869</v>
      </c>
      <c r="C113">
        <v>58</v>
      </c>
      <c r="D113">
        <v>112</v>
      </c>
      <c r="E113">
        <f t="shared" si="39"/>
        <v>3.2705000000000002</v>
      </c>
      <c r="F113">
        <f t="shared" si="40"/>
        <v>4</v>
      </c>
    </row>
    <row r="114" spans="1:6" x14ac:dyDescent="0.2">
      <c r="A114">
        <f t="shared" si="41"/>
        <v>2927</v>
      </c>
      <c r="C114">
        <v>58</v>
      </c>
      <c r="D114">
        <v>113</v>
      </c>
      <c r="E114">
        <f t="shared" si="39"/>
        <v>3.2705000000000002</v>
      </c>
      <c r="F114">
        <f t="shared" si="40"/>
        <v>4</v>
      </c>
    </row>
    <row r="115" spans="1:6" x14ac:dyDescent="0.2">
      <c r="A115">
        <f t="shared" si="41"/>
        <v>2985</v>
      </c>
      <c r="C115">
        <v>58</v>
      </c>
      <c r="D115">
        <v>114</v>
      </c>
      <c r="E115">
        <f t="shared" si="39"/>
        <v>3.2705000000000002</v>
      </c>
      <c r="F115">
        <f t="shared" si="40"/>
        <v>4</v>
      </c>
    </row>
    <row r="116" spans="1:6" x14ac:dyDescent="0.2">
      <c r="A116">
        <f t="shared" si="41"/>
        <v>3043</v>
      </c>
      <c r="C116">
        <v>58</v>
      </c>
      <c r="D116">
        <v>115</v>
      </c>
      <c r="E116">
        <f t="shared" si="39"/>
        <v>3.2705000000000002</v>
      </c>
      <c r="F116">
        <f t="shared" si="40"/>
        <v>4</v>
      </c>
    </row>
    <row r="117" spans="1:6" x14ac:dyDescent="0.2">
      <c r="A117">
        <f t="shared" si="41"/>
        <v>3101</v>
      </c>
      <c r="C117">
        <v>58</v>
      </c>
      <c r="D117">
        <v>116</v>
      </c>
      <c r="E117">
        <f t="shared" si="39"/>
        <v>3.2705000000000002</v>
      </c>
      <c r="F117">
        <f t="shared" si="40"/>
        <v>4</v>
      </c>
    </row>
    <row r="118" spans="1:6" x14ac:dyDescent="0.2">
      <c r="A118">
        <f t="shared" si="41"/>
        <v>3159</v>
      </c>
      <c r="C118">
        <v>58</v>
      </c>
      <c r="D118">
        <v>117</v>
      </c>
      <c r="E118">
        <f t="shared" si="39"/>
        <v>3.2705000000000002</v>
      </c>
      <c r="F118">
        <f t="shared" si="40"/>
        <v>4</v>
      </c>
    </row>
    <row r="119" spans="1:6" x14ac:dyDescent="0.2">
      <c r="A119">
        <f t="shared" si="41"/>
        <v>3217</v>
      </c>
      <c r="C119">
        <v>58</v>
      </c>
      <c r="D119">
        <v>118</v>
      </c>
      <c r="E119">
        <f t="shared" si="39"/>
        <v>3.2705000000000002</v>
      </c>
      <c r="F119">
        <f t="shared" si="40"/>
        <v>4</v>
      </c>
    </row>
    <row r="120" spans="1:6" x14ac:dyDescent="0.2">
      <c r="A120">
        <f t="shared" si="41"/>
        <v>3275</v>
      </c>
      <c r="C120">
        <v>58</v>
      </c>
      <c r="D120">
        <v>119</v>
      </c>
      <c r="E120">
        <f t="shared" si="39"/>
        <v>3.2705000000000002</v>
      </c>
      <c r="F120">
        <f t="shared" si="40"/>
        <v>4</v>
      </c>
    </row>
    <row r="121" spans="1:6" x14ac:dyDescent="0.2">
      <c r="A121">
        <f t="shared" si="41"/>
        <v>3333</v>
      </c>
      <c r="C121">
        <v>58</v>
      </c>
      <c r="D121">
        <v>120</v>
      </c>
      <c r="E121">
        <f t="shared" si="39"/>
        <v>3.2705000000000002</v>
      </c>
      <c r="F121">
        <f t="shared" si="40"/>
        <v>4</v>
      </c>
    </row>
    <row r="122" spans="1:6" x14ac:dyDescent="0.2">
      <c r="A122">
        <f t="shared" si="41"/>
        <v>3391</v>
      </c>
      <c r="C122">
        <v>58</v>
      </c>
      <c r="D122">
        <v>121</v>
      </c>
      <c r="E122">
        <f t="shared" si="39"/>
        <v>3.4589999999999996</v>
      </c>
      <c r="F122">
        <f t="shared" si="40"/>
        <v>4</v>
      </c>
    </row>
    <row r="123" spans="1:6" x14ac:dyDescent="0.2">
      <c r="A123">
        <f t="shared" si="41"/>
        <v>3449</v>
      </c>
      <c r="C123">
        <v>58</v>
      </c>
      <c r="D123">
        <v>122</v>
      </c>
      <c r="E123">
        <f t="shared" si="39"/>
        <v>3.4589999999999996</v>
      </c>
      <c r="F123">
        <f t="shared" si="40"/>
        <v>4</v>
      </c>
    </row>
    <row r="124" spans="1:6" x14ac:dyDescent="0.2">
      <c r="A124">
        <f t="shared" si="41"/>
        <v>3507</v>
      </c>
      <c r="C124">
        <v>58</v>
      </c>
      <c r="D124">
        <v>123</v>
      </c>
      <c r="E124">
        <f t="shared" si="39"/>
        <v>3.4589999999999996</v>
      </c>
      <c r="F124">
        <f t="shared" si="40"/>
        <v>4</v>
      </c>
    </row>
    <row r="125" spans="1:6" x14ac:dyDescent="0.2">
      <c r="A125">
        <f t="shared" si="41"/>
        <v>3565</v>
      </c>
      <c r="C125">
        <v>58</v>
      </c>
      <c r="D125">
        <v>124</v>
      </c>
      <c r="E125">
        <f t="shared" si="39"/>
        <v>3.4589999999999996</v>
      </c>
      <c r="F125">
        <f t="shared" si="40"/>
        <v>4</v>
      </c>
    </row>
    <row r="126" spans="1:6" x14ac:dyDescent="0.2">
      <c r="A126">
        <f t="shared" si="41"/>
        <v>3623</v>
      </c>
      <c r="C126">
        <v>58</v>
      </c>
      <c r="D126">
        <v>125</v>
      </c>
      <c r="E126">
        <f t="shared" si="39"/>
        <v>3.4589999999999996</v>
      </c>
      <c r="F126">
        <f t="shared" si="40"/>
        <v>4</v>
      </c>
    </row>
    <row r="127" spans="1:6" x14ac:dyDescent="0.2">
      <c r="A127">
        <f t="shared" si="41"/>
        <v>3681</v>
      </c>
      <c r="C127">
        <v>58</v>
      </c>
      <c r="D127">
        <v>126</v>
      </c>
      <c r="E127">
        <f t="shared" si="39"/>
        <v>3.4589999999999996</v>
      </c>
      <c r="F127">
        <f t="shared" si="40"/>
        <v>4</v>
      </c>
    </row>
    <row r="128" spans="1:6" x14ac:dyDescent="0.2">
      <c r="A128">
        <f t="shared" si="41"/>
        <v>3739</v>
      </c>
      <c r="C128">
        <v>58</v>
      </c>
      <c r="D128">
        <v>127</v>
      </c>
      <c r="E128">
        <f t="shared" si="39"/>
        <v>3.4589999999999996</v>
      </c>
      <c r="F128">
        <f t="shared" si="40"/>
        <v>4</v>
      </c>
    </row>
    <row r="129" spans="1:6" x14ac:dyDescent="0.2">
      <c r="A129">
        <f t="shared" si="41"/>
        <v>3797</v>
      </c>
      <c r="C129">
        <v>58</v>
      </c>
      <c r="D129">
        <v>128</v>
      </c>
      <c r="E129">
        <f t="shared" si="39"/>
        <v>3.4589999999999996</v>
      </c>
      <c r="F129">
        <f t="shared" si="40"/>
        <v>4</v>
      </c>
    </row>
    <row r="130" spans="1:6" x14ac:dyDescent="0.2">
      <c r="A130">
        <f t="shared" si="41"/>
        <v>3855</v>
      </c>
      <c r="C130">
        <v>58</v>
      </c>
      <c r="D130">
        <v>129</v>
      </c>
      <c r="E130">
        <f t="shared" si="39"/>
        <v>3.4589999999999996</v>
      </c>
      <c r="F130">
        <f t="shared" si="40"/>
        <v>4</v>
      </c>
    </row>
    <row r="131" spans="1:6" x14ac:dyDescent="0.2">
      <c r="A131">
        <f t="shared" si="41"/>
        <v>3913</v>
      </c>
      <c r="C131">
        <v>58</v>
      </c>
      <c r="D131">
        <v>130</v>
      </c>
      <c r="E131">
        <f t="shared" ref="E131:E194" si="42">VLOOKUP(D131,$A$2:$B$136,2)</f>
        <v>3.4589999999999996</v>
      </c>
      <c r="F131">
        <f t="shared" ref="F131:F194" si="43">INT(((ROW(F130)-1)/35)+1)</f>
        <v>4</v>
      </c>
    </row>
    <row r="132" spans="1:6" x14ac:dyDescent="0.2">
      <c r="A132">
        <f t="shared" si="41"/>
        <v>3971</v>
      </c>
      <c r="C132">
        <v>58</v>
      </c>
      <c r="D132">
        <v>131</v>
      </c>
      <c r="E132">
        <f t="shared" si="42"/>
        <v>3.4589999999999996</v>
      </c>
      <c r="F132">
        <f t="shared" si="43"/>
        <v>4</v>
      </c>
    </row>
    <row r="133" spans="1:6" x14ac:dyDescent="0.2">
      <c r="A133">
        <f t="shared" ref="A133" si="44">A132+C132</f>
        <v>4029</v>
      </c>
      <c r="C133">
        <v>58</v>
      </c>
      <c r="D133">
        <v>132</v>
      </c>
      <c r="E133">
        <f t="shared" si="42"/>
        <v>3.4589999999999996</v>
      </c>
      <c r="F133">
        <f t="shared" si="43"/>
        <v>4</v>
      </c>
    </row>
    <row r="134" spans="1:6" x14ac:dyDescent="0.2">
      <c r="D134">
        <v>133</v>
      </c>
      <c r="E134">
        <f t="shared" si="42"/>
        <v>3.4589999999999996</v>
      </c>
      <c r="F134">
        <f t="shared" si="43"/>
        <v>4</v>
      </c>
    </row>
    <row r="135" spans="1:6" x14ac:dyDescent="0.2">
      <c r="D135">
        <v>134</v>
      </c>
      <c r="E135">
        <f t="shared" si="42"/>
        <v>3.4589999999999996</v>
      </c>
      <c r="F135">
        <f t="shared" si="43"/>
        <v>4</v>
      </c>
    </row>
    <row r="136" spans="1:6" x14ac:dyDescent="0.2">
      <c r="D136">
        <v>135</v>
      </c>
      <c r="E136">
        <f t="shared" si="42"/>
        <v>3.4589999999999996</v>
      </c>
      <c r="F136">
        <f t="shared" si="43"/>
        <v>4</v>
      </c>
    </row>
    <row r="137" spans="1:6" x14ac:dyDescent="0.2">
      <c r="D137">
        <v>136</v>
      </c>
      <c r="E137">
        <f t="shared" si="42"/>
        <v>3.4589999999999996</v>
      </c>
      <c r="F137">
        <f t="shared" si="43"/>
        <v>4</v>
      </c>
    </row>
    <row r="138" spans="1:6" x14ac:dyDescent="0.2">
      <c r="D138">
        <v>137</v>
      </c>
      <c r="E138">
        <f t="shared" si="42"/>
        <v>3.4589999999999996</v>
      </c>
      <c r="F138">
        <f t="shared" si="43"/>
        <v>4</v>
      </c>
    </row>
    <row r="139" spans="1:6" x14ac:dyDescent="0.2">
      <c r="D139">
        <v>138</v>
      </c>
      <c r="E139">
        <f t="shared" si="42"/>
        <v>3.4589999999999996</v>
      </c>
      <c r="F139">
        <f t="shared" si="43"/>
        <v>4</v>
      </c>
    </row>
    <row r="140" spans="1:6" x14ac:dyDescent="0.2">
      <c r="D140">
        <v>139</v>
      </c>
      <c r="E140">
        <f t="shared" si="42"/>
        <v>3.4589999999999996</v>
      </c>
      <c r="F140">
        <f t="shared" si="43"/>
        <v>4</v>
      </c>
    </row>
    <row r="141" spans="1:6" x14ac:dyDescent="0.2">
      <c r="D141">
        <v>140</v>
      </c>
      <c r="E141">
        <f t="shared" si="42"/>
        <v>3.4589999999999996</v>
      </c>
      <c r="F141">
        <f t="shared" si="43"/>
        <v>4</v>
      </c>
    </row>
    <row r="142" spans="1:6" x14ac:dyDescent="0.2">
      <c r="D142">
        <v>141</v>
      </c>
      <c r="E142">
        <f t="shared" si="42"/>
        <v>3.4589999999999996</v>
      </c>
      <c r="F142">
        <f t="shared" si="43"/>
        <v>5</v>
      </c>
    </row>
    <row r="143" spans="1:6" x14ac:dyDescent="0.2">
      <c r="D143">
        <v>142</v>
      </c>
      <c r="E143">
        <f t="shared" si="42"/>
        <v>3.4589999999999996</v>
      </c>
      <c r="F143">
        <f t="shared" si="43"/>
        <v>5</v>
      </c>
    </row>
    <row r="144" spans="1:6" x14ac:dyDescent="0.2">
      <c r="D144">
        <v>143</v>
      </c>
      <c r="E144">
        <f t="shared" si="42"/>
        <v>3.4589999999999996</v>
      </c>
      <c r="F144">
        <f t="shared" si="43"/>
        <v>5</v>
      </c>
    </row>
    <row r="145" spans="4:6" x14ac:dyDescent="0.2">
      <c r="D145">
        <v>144</v>
      </c>
      <c r="E145">
        <f t="shared" si="42"/>
        <v>3.4589999999999996</v>
      </c>
      <c r="F145">
        <f t="shared" si="43"/>
        <v>5</v>
      </c>
    </row>
    <row r="146" spans="4:6" x14ac:dyDescent="0.2">
      <c r="D146">
        <v>145</v>
      </c>
      <c r="E146">
        <f t="shared" si="42"/>
        <v>3.33325</v>
      </c>
      <c r="F146">
        <f t="shared" si="43"/>
        <v>5</v>
      </c>
    </row>
    <row r="147" spans="4:6" x14ac:dyDescent="0.2">
      <c r="D147">
        <v>146</v>
      </c>
      <c r="E147">
        <f t="shared" si="42"/>
        <v>3.33325</v>
      </c>
      <c r="F147">
        <f t="shared" si="43"/>
        <v>5</v>
      </c>
    </row>
    <row r="148" spans="4:6" x14ac:dyDescent="0.2">
      <c r="D148">
        <v>147</v>
      </c>
      <c r="E148">
        <f t="shared" si="42"/>
        <v>3.33325</v>
      </c>
      <c r="F148">
        <f t="shared" si="43"/>
        <v>5</v>
      </c>
    </row>
    <row r="149" spans="4:6" x14ac:dyDescent="0.2">
      <c r="D149">
        <v>148</v>
      </c>
      <c r="E149">
        <f t="shared" si="42"/>
        <v>3.33325</v>
      </c>
      <c r="F149">
        <f t="shared" si="43"/>
        <v>5</v>
      </c>
    </row>
    <row r="150" spans="4:6" x14ac:dyDescent="0.2">
      <c r="D150">
        <v>149</v>
      </c>
      <c r="E150">
        <f t="shared" si="42"/>
        <v>3.33325</v>
      </c>
      <c r="F150">
        <f t="shared" si="43"/>
        <v>5</v>
      </c>
    </row>
    <row r="151" spans="4:6" x14ac:dyDescent="0.2">
      <c r="D151">
        <v>150</v>
      </c>
      <c r="E151">
        <f t="shared" si="42"/>
        <v>3.33325</v>
      </c>
      <c r="F151">
        <f t="shared" si="43"/>
        <v>5</v>
      </c>
    </row>
    <row r="152" spans="4:6" x14ac:dyDescent="0.2">
      <c r="D152">
        <v>151</v>
      </c>
      <c r="E152">
        <f t="shared" si="42"/>
        <v>3.33325</v>
      </c>
      <c r="F152">
        <f t="shared" si="43"/>
        <v>5</v>
      </c>
    </row>
    <row r="153" spans="4:6" x14ac:dyDescent="0.2">
      <c r="D153">
        <v>152</v>
      </c>
      <c r="E153">
        <f t="shared" si="42"/>
        <v>3.33325</v>
      </c>
      <c r="F153">
        <f t="shared" si="43"/>
        <v>5</v>
      </c>
    </row>
    <row r="154" spans="4:6" x14ac:dyDescent="0.2">
      <c r="D154">
        <v>153</v>
      </c>
      <c r="E154">
        <f t="shared" si="42"/>
        <v>3.33325</v>
      </c>
      <c r="F154">
        <f t="shared" si="43"/>
        <v>5</v>
      </c>
    </row>
    <row r="155" spans="4:6" x14ac:dyDescent="0.2">
      <c r="D155">
        <v>154</v>
      </c>
      <c r="E155">
        <f t="shared" si="42"/>
        <v>3.33325</v>
      </c>
      <c r="F155">
        <f t="shared" si="43"/>
        <v>5</v>
      </c>
    </row>
    <row r="156" spans="4:6" x14ac:dyDescent="0.2">
      <c r="D156">
        <v>155</v>
      </c>
      <c r="E156">
        <f t="shared" si="42"/>
        <v>3.33325</v>
      </c>
      <c r="F156">
        <f t="shared" si="43"/>
        <v>5</v>
      </c>
    </row>
    <row r="157" spans="4:6" x14ac:dyDescent="0.2">
      <c r="D157">
        <v>156</v>
      </c>
      <c r="E157">
        <f t="shared" si="42"/>
        <v>3.33325</v>
      </c>
      <c r="F157">
        <f t="shared" si="43"/>
        <v>5</v>
      </c>
    </row>
    <row r="158" spans="4:6" x14ac:dyDescent="0.2">
      <c r="D158">
        <v>157</v>
      </c>
      <c r="E158">
        <f t="shared" si="42"/>
        <v>3.33325</v>
      </c>
      <c r="F158">
        <f t="shared" si="43"/>
        <v>5</v>
      </c>
    </row>
    <row r="159" spans="4:6" x14ac:dyDescent="0.2">
      <c r="D159">
        <v>158</v>
      </c>
      <c r="E159">
        <f t="shared" si="42"/>
        <v>3.33325</v>
      </c>
      <c r="F159">
        <f t="shared" si="43"/>
        <v>5</v>
      </c>
    </row>
    <row r="160" spans="4:6" x14ac:dyDescent="0.2">
      <c r="D160">
        <v>159</v>
      </c>
      <c r="E160">
        <f t="shared" si="42"/>
        <v>3.33325</v>
      </c>
      <c r="F160">
        <f t="shared" si="43"/>
        <v>5</v>
      </c>
    </row>
    <row r="161" spans="4:6" x14ac:dyDescent="0.2">
      <c r="D161">
        <v>160</v>
      </c>
      <c r="E161">
        <f t="shared" si="42"/>
        <v>3.33325</v>
      </c>
      <c r="F161">
        <f t="shared" si="43"/>
        <v>5</v>
      </c>
    </row>
    <row r="162" spans="4:6" x14ac:dyDescent="0.2">
      <c r="D162">
        <v>161</v>
      </c>
      <c r="E162">
        <f t="shared" si="42"/>
        <v>3.33325</v>
      </c>
      <c r="F162">
        <f t="shared" si="43"/>
        <v>5</v>
      </c>
    </row>
    <row r="163" spans="4:6" x14ac:dyDescent="0.2">
      <c r="D163">
        <v>162</v>
      </c>
      <c r="E163">
        <f t="shared" si="42"/>
        <v>3.33325</v>
      </c>
      <c r="F163">
        <f t="shared" si="43"/>
        <v>5</v>
      </c>
    </row>
    <row r="164" spans="4:6" x14ac:dyDescent="0.2">
      <c r="D164">
        <v>163</v>
      </c>
      <c r="E164">
        <f t="shared" si="42"/>
        <v>3.33325</v>
      </c>
      <c r="F164">
        <f t="shared" si="43"/>
        <v>5</v>
      </c>
    </row>
    <row r="165" spans="4:6" x14ac:dyDescent="0.2">
      <c r="D165">
        <v>164</v>
      </c>
      <c r="E165">
        <f t="shared" si="42"/>
        <v>3.33325</v>
      </c>
      <c r="F165">
        <f t="shared" si="43"/>
        <v>5</v>
      </c>
    </row>
    <row r="166" spans="4:6" x14ac:dyDescent="0.2">
      <c r="D166">
        <v>165</v>
      </c>
      <c r="E166">
        <f t="shared" si="42"/>
        <v>3.33325</v>
      </c>
      <c r="F166">
        <f t="shared" si="43"/>
        <v>5</v>
      </c>
    </row>
    <row r="167" spans="4:6" x14ac:dyDescent="0.2">
      <c r="D167">
        <v>166</v>
      </c>
      <c r="E167">
        <f t="shared" si="42"/>
        <v>3.33325</v>
      </c>
      <c r="F167">
        <f t="shared" si="43"/>
        <v>5</v>
      </c>
    </row>
    <row r="168" spans="4:6" x14ac:dyDescent="0.2">
      <c r="D168">
        <v>167</v>
      </c>
      <c r="E168">
        <f t="shared" si="42"/>
        <v>3.33325</v>
      </c>
      <c r="F168">
        <f t="shared" si="43"/>
        <v>5</v>
      </c>
    </row>
    <row r="169" spans="4:6" x14ac:dyDescent="0.2">
      <c r="D169">
        <v>168</v>
      </c>
      <c r="E169">
        <f t="shared" si="42"/>
        <v>3.33325</v>
      </c>
      <c r="F169">
        <f t="shared" si="43"/>
        <v>5</v>
      </c>
    </row>
    <row r="170" spans="4:6" x14ac:dyDescent="0.2">
      <c r="D170">
        <v>169</v>
      </c>
      <c r="E170">
        <f t="shared" si="42"/>
        <v>4.3034999999999997</v>
      </c>
      <c r="F170">
        <f t="shared" si="43"/>
        <v>5</v>
      </c>
    </row>
    <row r="171" spans="4:6" x14ac:dyDescent="0.2">
      <c r="D171">
        <v>170</v>
      </c>
      <c r="E171">
        <f t="shared" si="42"/>
        <v>4.3034999999999997</v>
      </c>
      <c r="F171">
        <f t="shared" si="43"/>
        <v>5</v>
      </c>
    </row>
    <row r="172" spans="4:6" x14ac:dyDescent="0.2">
      <c r="D172">
        <v>171</v>
      </c>
      <c r="E172">
        <f t="shared" si="42"/>
        <v>4.3034999999999997</v>
      </c>
      <c r="F172">
        <f t="shared" si="43"/>
        <v>5</v>
      </c>
    </row>
    <row r="173" spans="4:6" x14ac:dyDescent="0.2">
      <c r="D173">
        <v>172</v>
      </c>
      <c r="E173">
        <f t="shared" si="42"/>
        <v>4.3034999999999997</v>
      </c>
      <c r="F173">
        <f t="shared" si="43"/>
        <v>5</v>
      </c>
    </row>
    <row r="174" spans="4:6" x14ac:dyDescent="0.2">
      <c r="D174">
        <v>173</v>
      </c>
      <c r="E174">
        <f t="shared" si="42"/>
        <v>4.3034999999999997</v>
      </c>
      <c r="F174">
        <f t="shared" si="43"/>
        <v>5</v>
      </c>
    </row>
    <row r="175" spans="4:6" x14ac:dyDescent="0.2">
      <c r="D175">
        <v>174</v>
      </c>
      <c r="E175">
        <f t="shared" si="42"/>
        <v>4.3034999999999997</v>
      </c>
      <c r="F175">
        <f t="shared" si="43"/>
        <v>5</v>
      </c>
    </row>
    <row r="176" spans="4:6" x14ac:dyDescent="0.2">
      <c r="D176">
        <v>175</v>
      </c>
      <c r="E176">
        <f t="shared" si="42"/>
        <v>4.3034999999999997</v>
      </c>
      <c r="F176">
        <f t="shared" si="43"/>
        <v>5</v>
      </c>
    </row>
    <row r="177" spans="4:6" x14ac:dyDescent="0.2">
      <c r="D177">
        <v>176</v>
      </c>
      <c r="E177">
        <f t="shared" si="42"/>
        <v>4.3034999999999997</v>
      </c>
      <c r="F177">
        <f t="shared" si="43"/>
        <v>6</v>
      </c>
    </row>
    <row r="178" spans="4:6" x14ac:dyDescent="0.2">
      <c r="D178">
        <v>177</v>
      </c>
      <c r="E178">
        <f t="shared" si="42"/>
        <v>4.3034999999999997</v>
      </c>
      <c r="F178">
        <f t="shared" si="43"/>
        <v>6</v>
      </c>
    </row>
    <row r="179" spans="4:6" x14ac:dyDescent="0.2">
      <c r="D179">
        <v>178</v>
      </c>
      <c r="E179">
        <f t="shared" si="42"/>
        <v>4.3034999999999997</v>
      </c>
      <c r="F179">
        <f t="shared" si="43"/>
        <v>6</v>
      </c>
    </row>
    <row r="180" spans="4:6" x14ac:dyDescent="0.2">
      <c r="D180">
        <v>179</v>
      </c>
      <c r="E180">
        <f t="shared" si="42"/>
        <v>4.3034999999999997</v>
      </c>
      <c r="F180">
        <f t="shared" si="43"/>
        <v>6</v>
      </c>
    </row>
    <row r="181" spans="4:6" x14ac:dyDescent="0.2">
      <c r="D181">
        <v>180</v>
      </c>
      <c r="E181">
        <f t="shared" si="42"/>
        <v>4.3034999999999997</v>
      </c>
      <c r="F181">
        <f t="shared" si="43"/>
        <v>6</v>
      </c>
    </row>
    <row r="182" spans="4:6" x14ac:dyDescent="0.2">
      <c r="D182">
        <v>181</v>
      </c>
      <c r="E182">
        <f t="shared" si="42"/>
        <v>4.3034999999999997</v>
      </c>
      <c r="F182">
        <f t="shared" si="43"/>
        <v>6</v>
      </c>
    </row>
    <row r="183" spans="4:6" x14ac:dyDescent="0.2">
      <c r="D183">
        <v>182</v>
      </c>
      <c r="E183">
        <f t="shared" si="42"/>
        <v>4.3034999999999997</v>
      </c>
      <c r="F183">
        <f t="shared" si="43"/>
        <v>6</v>
      </c>
    </row>
    <row r="184" spans="4:6" x14ac:dyDescent="0.2">
      <c r="D184">
        <v>183</v>
      </c>
      <c r="E184">
        <f t="shared" si="42"/>
        <v>4.3034999999999997</v>
      </c>
      <c r="F184">
        <f t="shared" si="43"/>
        <v>6</v>
      </c>
    </row>
    <row r="185" spans="4:6" x14ac:dyDescent="0.2">
      <c r="D185">
        <v>184</v>
      </c>
      <c r="E185">
        <f t="shared" si="42"/>
        <v>4.3034999999999997</v>
      </c>
      <c r="F185">
        <f t="shared" si="43"/>
        <v>6</v>
      </c>
    </row>
    <row r="186" spans="4:6" x14ac:dyDescent="0.2">
      <c r="D186">
        <v>185</v>
      </c>
      <c r="E186">
        <f t="shared" si="42"/>
        <v>4.3034999999999997</v>
      </c>
      <c r="F186">
        <f t="shared" si="43"/>
        <v>6</v>
      </c>
    </row>
    <row r="187" spans="4:6" x14ac:dyDescent="0.2">
      <c r="D187">
        <v>186</v>
      </c>
      <c r="E187">
        <f t="shared" si="42"/>
        <v>4.3034999999999997</v>
      </c>
      <c r="F187">
        <f t="shared" si="43"/>
        <v>6</v>
      </c>
    </row>
    <row r="188" spans="4:6" x14ac:dyDescent="0.2">
      <c r="D188">
        <v>187</v>
      </c>
      <c r="E188">
        <f t="shared" si="42"/>
        <v>4.3034999999999997</v>
      </c>
      <c r="F188">
        <f t="shared" si="43"/>
        <v>6</v>
      </c>
    </row>
    <row r="189" spans="4:6" x14ac:dyDescent="0.2">
      <c r="D189">
        <v>188</v>
      </c>
      <c r="E189">
        <f t="shared" si="42"/>
        <v>4.3034999999999997</v>
      </c>
      <c r="F189">
        <f t="shared" si="43"/>
        <v>6</v>
      </c>
    </row>
    <row r="190" spans="4:6" x14ac:dyDescent="0.2">
      <c r="D190">
        <v>189</v>
      </c>
      <c r="E190">
        <f t="shared" si="42"/>
        <v>4.3034999999999997</v>
      </c>
      <c r="F190">
        <f t="shared" si="43"/>
        <v>6</v>
      </c>
    </row>
    <row r="191" spans="4:6" x14ac:dyDescent="0.2">
      <c r="D191">
        <v>190</v>
      </c>
      <c r="E191">
        <f t="shared" si="42"/>
        <v>4.3034999999999997</v>
      </c>
      <c r="F191">
        <f t="shared" si="43"/>
        <v>6</v>
      </c>
    </row>
    <row r="192" spans="4:6" x14ac:dyDescent="0.2">
      <c r="D192">
        <v>191</v>
      </c>
      <c r="E192">
        <f t="shared" si="42"/>
        <v>4.3034999999999997</v>
      </c>
      <c r="F192">
        <f t="shared" si="43"/>
        <v>6</v>
      </c>
    </row>
    <row r="193" spans="4:6" x14ac:dyDescent="0.2">
      <c r="D193">
        <v>192</v>
      </c>
      <c r="E193">
        <f t="shared" si="42"/>
        <v>4.3034999999999997</v>
      </c>
      <c r="F193">
        <f t="shared" si="43"/>
        <v>6</v>
      </c>
    </row>
    <row r="194" spans="4:6" x14ac:dyDescent="0.2">
      <c r="D194">
        <v>193</v>
      </c>
      <c r="E194">
        <f t="shared" si="42"/>
        <v>4.4392499999999995</v>
      </c>
      <c r="F194">
        <f t="shared" si="43"/>
        <v>6</v>
      </c>
    </row>
    <row r="195" spans="4:6" x14ac:dyDescent="0.2">
      <c r="D195">
        <v>194</v>
      </c>
      <c r="E195">
        <f t="shared" ref="E195:E258" si="45">VLOOKUP(D195,$A$2:$B$136,2)</f>
        <v>4.4392499999999995</v>
      </c>
      <c r="F195">
        <f t="shared" ref="F195:F258" si="46">INT(((ROW(F194)-1)/35)+1)</f>
        <v>6</v>
      </c>
    </row>
    <row r="196" spans="4:6" x14ac:dyDescent="0.2">
      <c r="D196">
        <v>195</v>
      </c>
      <c r="E196">
        <f t="shared" si="45"/>
        <v>4.4392499999999995</v>
      </c>
      <c r="F196">
        <f t="shared" si="46"/>
        <v>6</v>
      </c>
    </row>
    <row r="197" spans="4:6" x14ac:dyDescent="0.2">
      <c r="D197">
        <v>196</v>
      </c>
      <c r="E197">
        <f t="shared" si="45"/>
        <v>4.4392499999999995</v>
      </c>
      <c r="F197">
        <f t="shared" si="46"/>
        <v>6</v>
      </c>
    </row>
    <row r="198" spans="4:6" x14ac:dyDescent="0.2">
      <c r="D198">
        <v>197</v>
      </c>
      <c r="E198">
        <f t="shared" si="45"/>
        <v>4.4392499999999995</v>
      </c>
      <c r="F198">
        <f t="shared" si="46"/>
        <v>6</v>
      </c>
    </row>
    <row r="199" spans="4:6" x14ac:dyDescent="0.2">
      <c r="D199">
        <v>198</v>
      </c>
      <c r="E199">
        <f t="shared" si="45"/>
        <v>4.4392499999999995</v>
      </c>
      <c r="F199">
        <f t="shared" si="46"/>
        <v>6</v>
      </c>
    </row>
    <row r="200" spans="4:6" x14ac:dyDescent="0.2">
      <c r="D200">
        <v>199</v>
      </c>
      <c r="E200">
        <f t="shared" si="45"/>
        <v>4.4392499999999995</v>
      </c>
      <c r="F200">
        <f t="shared" si="46"/>
        <v>6</v>
      </c>
    </row>
    <row r="201" spans="4:6" x14ac:dyDescent="0.2">
      <c r="D201">
        <v>200</v>
      </c>
      <c r="E201">
        <f t="shared" si="45"/>
        <v>4.4392499999999995</v>
      </c>
      <c r="F201">
        <f t="shared" si="46"/>
        <v>6</v>
      </c>
    </row>
    <row r="202" spans="4:6" x14ac:dyDescent="0.2">
      <c r="D202">
        <v>201</v>
      </c>
      <c r="E202">
        <f t="shared" si="45"/>
        <v>4.4392499999999995</v>
      </c>
      <c r="F202">
        <f t="shared" si="46"/>
        <v>6</v>
      </c>
    </row>
    <row r="203" spans="4:6" x14ac:dyDescent="0.2">
      <c r="D203">
        <v>202</v>
      </c>
      <c r="E203">
        <f t="shared" si="45"/>
        <v>4.4392499999999995</v>
      </c>
      <c r="F203">
        <f t="shared" si="46"/>
        <v>6</v>
      </c>
    </row>
    <row r="204" spans="4:6" x14ac:dyDescent="0.2">
      <c r="D204">
        <v>203</v>
      </c>
      <c r="E204">
        <f t="shared" si="45"/>
        <v>4.4392499999999995</v>
      </c>
      <c r="F204">
        <f t="shared" si="46"/>
        <v>6</v>
      </c>
    </row>
    <row r="205" spans="4:6" x14ac:dyDescent="0.2">
      <c r="D205">
        <v>204</v>
      </c>
      <c r="E205">
        <f t="shared" si="45"/>
        <v>4.4392499999999995</v>
      </c>
      <c r="F205">
        <f t="shared" si="46"/>
        <v>6</v>
      </c>
    </row>
    <row r="206" spans="4:6" x14ac:dyDescent="0.2">
      <c r="D206">
        <v>205</v>
      </c>
      <c r="E206">
        <f t="shared" si="45"/>
        <v>4.4392499999999995</v>
      </c>
      <c r="F206">
        <f t="shared" si="46"/>
        <v>6</v>
      </c>
    </row>
    <row r="207" spans="4:6" x14ac:dyDescent="0.2">
      <c r="D207">
        <v>206</v>
      </c>
      <c r="E207">
        <f t="shared" si="45"/>
        <v>4.4392499999999995</v>
      </c>
      <c r="F207">
        <f t="shared" si="46"/>
        <v>6</v>
      </c>
    </row>
    <row r="208" spans="4:6" x14ac:dyDescent="0.2">
      <c r="D208">
        <v>207</v>
      </c>
      <c r="E208">
        <f t="shared" si="45"/>
        <v>4.4392499999999995</v>
      </c>
      <c r="F208">
        <f t="shared" si="46"/>
        <v>6</v>
      </c>
    </row>
    <row r="209" spans="4:6" x14ac:dyDescent="0.2">
      <c r="D209">
        <v>208</v>
      </c>
      <c r="E209">
        <f t="shared" si="45"/>
        <v>4.4392499999999995</v>
      </c>
      <c r="F209">
        <f t="shared" si="46"/>
        <v>6</v>
      </c>
    </row>
    <row r="210" spans="4:6" x14ac:dyDescent="0.2">
      <c r="D210">
        <v>209</v>
      </c>
      <c r="E210">
        <f t="shared" si="45"/>
        <v>4.4392499999999995</v>
      </c>
      <c r="F210">
        <f t="shared" si="46"/>
        <v>6</v>
      </c>
    </row>
    <row r="211" spans="4:6" x14ac:dyDescent="0.2">
      <c r="D211">
        <v>210</v>
      </c>
      <c r="E211">
        <f t="shared" si="45"/>
        <v>4.4392499999999995</v>
      </c>
      <c r="F211">
        <f t="shared" si="46"/>
        <v>6</v>
      </c>
    </row>
    <row r="212" spans="4:6" x14ac:dyDescent="0.2">
      <c r="D212">
        <v>211</v>
      </c>
      <c r="E212">
        <f t="shared" si="45"/>
        <v>4.4392499999999995</v>
      </c>
      <c r="F212">
        <f t="shared" si="46"/>
        <v>7</v>
      </c>
    </row>
    <row r="213" spans="4:6" x14ac:dyDescent="0.2">
      <c r="D213">
        <v>212</v>
      </c>
      <c r="E213">
        <f t="shared" si="45"/>
        <v>4.4392499999999995</v>
      </c>
      <c r="F213">
        <f t="shared" si="46"/>
        <v>7</v>
      </c>
    </row>
    <row r="214" spans="4:6" x14ac:dyDescent="0.2">
      <c r="D214">
        <v>213</v>
      </c>
      <c r="E214">
        <f t="shared" si="45"/>
        <v>4.4392499999999995</v>
      </c>
      <c r="F214">
        <f t="shared" si="46"/>
        <v>7</v>
      </c>
    </row>
    <row r="215" spans="4:6" x14ac:dyDescent="0.2">
      <c r="D215">
        <v>214</v>
      </c>
      <c r="E215">
        <f t="shared" si="45"/>
        <v>4.4392499999999995</v>
      </c>
      <c r="F215">
        <f t="shared" si="46"/>
        <v>7</v>
      </c>
    </row>
    <row r="216" spans="4:6" x14ac:dyDescent="0.2">
      <c r="D216">
        <v>215</v>
      </c>
      <c r="E216">
        <f t="shared" si="45"/>
        <v>4.4392499999999995</v>
      </c>
      <c r="F216">
        <f t="shared" si="46"/>
        <v>7</v>
      </c>
    </row>
    <row r="217" spans="4:6" x14ac:dyDescent="0.2">
      <c r="D217">
        <v>216</v>
      </c>
      <c r="E217">
        <f t="shared" si="45"/>
        <v>4.4392499999999995</v>
      </c>
      <c r="F217">
        <f t="shared" si="46"/>
        <v>7</v>
      </c>
    </row>
    <row r="218" spans="4:6" x14ac:dyDescent="0.2">
      <c r="D218">
        <v>217</v>
      </c>
      <c r="E218">
        <f t="shared" si="45"/>
        <v>3.5960000000000001</v>
      </c>
      <c r="F218">
        <f t="shared" si="46"/>
        <v>7</v>
      </c>
    </row>
    <row r="219" spans="4:6" x14ac:dyDescent="0.2">
      <c r="D219">
        <v>218</v>
      </c>
      <c r="E219">
        <f t="shared" si="45"/>
        <v>3.5960000000000001</v>
      </c>
      <c r="F219">
        <f t="shared" si="46"/>
        <v>7</v>
      </c>
    </row>
    <row r="220" spans="4:6" x14ac:dyDescent="0.2">
      <c r="D220">
        <v>219</v>
      </c>
      <c r="E220">
        <f t="shared" si="45"/>
        <v>3.5960000000000001</v>
      </c>
      <c r="F220">
        <f t="shared" si="46"/>
        <v>7</v>
      </c>
    </row>
    <row r="221" spans="4:6" x14ac:dyDescent="0.2">
      <c r="D221">
        <v>220</v>
      </c>
      <c r="E221">
        <f t="shared" si="45"/>
        <v>3.5960000000000001</v>
      </c>
      <c r="F221">
        <f t="shared" si="46"/>
        <v>7</v>
      </c>
    </row>
    <row r="222" spans="4:6" x14ac:dyDescent="0.2">
      <c r="D222">
        <v>221</v>
      </c>
      <c r="E222">
        <f t="shared" si="45"/>
        <v>3.5960000000000001</v>
      </c>
      <c r="F222">
        <f t="shared" si="46"/>
        <v>7</v>
      </c>
    </row>
    <row r="223" spans="4:6" x14ac:dyDescent="0.2">
      <c r="D223">
        <v>222</v>
      </c>
      <c r="E223">
        <f t="shared" si="45"/>
        <v>3.5960000000000001</v>
      </c>
      <c r="F223">
        <f t="shared" si="46"/>
        <v>7</v>
      </c>
    </row>
    <row r="224" spans="4:6" x14ac:dyDescent="0.2">
      <c r="D224">
        <v>223</v>
      </c>
      <c r="E224">
        <f t="shared" si="45"/>
        <v>3.5960000000000001</v>
      </c>
      <c r="F224">
        <f t="shared" si="46"/>
        <v>7</v>
      </c>
    </row>
    <row r="225" spans="4:6" x14ac:dyDescent="0.2">
      <c r="D225">
        <v>224</v>
      </c>
      <c r="E225">
        <f t="shared" si="45"/>
        <v>3.5960000000000001</v>
      </c>
      <c r="F225">
        <f t="shared" si="46"/>
        <v>7</v>
      </c>
    </row>
    <row r="226" spans="4:6" x14ac:dyDescent="0.2">
      <c r="D226">
        <v>225</v>
      </c>
      <c r="E226">
        <f t="shared" si="45"/>
        <v>3.5960000000000001</v>
      </c>
      <c r="F226">
        <f t="shared" si="46"/>
        <v>7</v>
      </c>
    </row>
    <row r="227" spans="4:6" x14ac:dyDescent="0.2">
      <c r="D227">
        <v>226</v>
      </c>
      <c r="E227">
        <f t="shared" si="45"/>
        <v>3.5960000000000001</v>
      </c>
      <c r="F227">
        <f t="shared" si="46"/>
        <v>7</v>
      </c>
    </row>
    <row r="228" spans="4:6" x14ac:dyDescent="0.2">
      <c r="D228">
        <v>227</v>
      </c>
      <c r="E228">
        <f t="shared" si="45"/>
        <v>3.5960000000000001</v>
      </c>
      <c r="F228">
        <f t="shared" si="46"/>
        <v>7</v>
      </c>
    </row>
    <row r="229" spans="4:6" x14ac:dyDescent="0.2">
      <c r="D229">
        <v>228</v>
      </c>
      <c r="E229">
        <f t="shared" si="45"/>
        <v>3.5960000000000001</v>
      </c>
      <c r="F229">
        <f t="shared" si="46"/>
        <v>7</v>
      </c>
    </row>
    <row r="230" spans="4:6" x14ac:dyDescent="0.2">
      <c r="D230">
        <v>229</v>
      </c>
      <c r="E230">
        <f t="shared" si="45"/>
        <v>3.5960000000000001</v>
      </c>
      <c r="F230">
        <f t="shared" si="46"/>
        <v>7</v>
      </c>
    </row>
    <row r="231" spans="4:6" x14ac:dyDescent="0.2">
      <c r="D231">
        <v>230</v>
      </c>
      <c r="E231">
        <f t="shared" si="45"/>
        <v>3.5960000000000001</v>
      </c>
      <c r="F231">
        <f t="shared" si="46"/>
        <v>7</v>
      </c>
    </row>
    <row r="232" spans="4:6" x14ac:dyDescent="0.2">
      <c r="D232">
        <v>231</v>
      </c>
      <c r="E232">
        <f t="shared" si="45"/>
        <v>3.5960000000000001</v>
      </c>
      <c r="F232">
        <f t="shared" si="46"/>
        <v>7</v>
      </c>
    </row>
    <row r="233" spans="4:6" x14ac:dyDescent="0.2">
      <c r="D233">
        <v>232</v>
      </c>
      <c r="E233">
        <f t="shared" si="45"/>
        <v>3.5960000000000001</v>
      </c>
      <c r="F233">
        <f t="shared" si="46"/>
        <v>7</v>
      </c>
    </row>
    <row r="234" spans="4:6" x14ac:dyDescent="0.2">
      <c r="D234">
        <v>233</v>
      </c>
      <c r="E234">
        <f t="shared" si="45"/>
        <v>3.5960000000000001</v>
      </c>
      <c r="F234">
        <f t="shared" si="46"/>
        <v>7</v>
      </c>
    </row>
    <row r="235" spans="4:6" x14ac:dyDescent="0.2">
      <c r="D235">
        <v>234</v>
      </c>
      <c r="E235">
        <f t="shared" si="45"/>
        <v>3.5960000000000001</v>
      </c>
      <c r="F235">
        <f t="shared" si="46"/>
        <v>7</v>
      </c>
    </row>
    <row r="236" spans="4:6" x14ac:dyDescent="0.2">
      <c r="D236">
        <v>235</v>
      </c>
      <c r="E236">
        <f t="shared" si="45"/>
        <v>3.5960000000000001</v>
      </c>
      <c r="F236">
        <f t="shared" si="46"/>
        <v>7</v>
      </c>
    </row>
    <row r="237" spans="4:6" x14ac:dyDescent="0.2">
      <c r="D237">
        <v>236</v>
      </c>
      <c r="E237">
        <f t="shared" si="45"/>
        <v>3.5960000000000001</v>
      </c>
      <c r="F237">
        <f t="shared" si="46"/>
        <v>7</v>
      </c>
    </row>
    <row r="238" spans="4:6" x14ac:dyDescent="0.2">
      <c r="D238">
        <v>237</v>
      </c>
      <c r="E238">
        <f t="shared" si="45"/>
        <v>3.5960000000000001</v>
      </c>
      <c r="F238">
        <f t="shared" si="46"/>
        <v>7</v>
      </c>
    </row>
    <row r="239" spans="4:6" x14ac:dyDescent="0.2">
      <c r="D239">
        <v>238</v>
      </c>
      <c r="E239">
        <f t="shared" si="45"/>
        <v>3.5960000000000001</v>
      </c>
      <c r="F239">
        <f t="shared" si="46"/>
        <v>7</v>
      </c>
    </row>
    <row r="240" spans="4:6" x14ac:dyDescent="0.2">
      <c r="D240">
        <v>239</v>
      </c>
      <c r="E240">
        <f t="shared" si="45"/>
        <v>3.5960000000000001</v>
      </c>
      <c r="F240">
        <f t="shared" si="46"/>
        <v>7</v>
      </c>
    </row>
    <row r="241" spans="4:6" x14ac:dyDescent="0.2">
      <c r="D241">
        <v>240</v>
      </c>
      <c r="E241">
        <f t="shared" si="45"/>
        <v>3.5960000000000001</v>
      </c>
      <c r="F241">
        <f t="shared" si="46"/>
        <v>7</v>
      </c>
    </row>
    <row r="242" spans="4:6" x14ac:dyDescent="0.2">
      <c r="D242">
        <v>241</v>
      </c>
      <c r="E242">
        <f t="shared" si="45"/>
        <v>2.98475</v>
      </c>
      <c r="F242">
        <f t="shared" si="46"/>
        <v>7</v>
      </c>
    </row>
    <row r="243" spans="4:6" x14ac:dyDescent="0.2">
      <c r="D243">
        <v>242</v>
      </c>
      <c r="E243">
        <f t="shared" si="45"/>
        <v>2.98475</v>
      </c>
      <c r="F243">
        <f t="shared" si="46"/>
        <v>7</v>
      </c>
    </row>
    <row r="244" spans="4:6" x14ac:dyDescent="0.2">
      <c r="D244">
        <v>243</v>
      </c>
      <c r="E244">
        <f t="shared" si="45"/>
        <v>2.98475</v>
      </c>
      <c r="F244">
        <f t="shared" si="46"/>
        <v>7</v>
      </c>
    </row>
    <row r="245" spans="4:6" x14ac:dyDescent="0.2">
      <c r="D245">
        <v>244</v>
      </c>
      <c r="E245">
        <f t="shared" si="45"/>
        <v>2.98475</v>
      </c>
      <c r="F245">
        <f t="shared" si="46"/>
        <v>7</v>
      </c>
    </row>
    <row r="246" spans="4:6" x14ac:dyDescent="0.2">
      <c r="D246">
        <v>245</v>
      </c>
      <c r="E246">
        <f t="shared" si="45"/>
        <v>2.98475</v>
      </c>
      <c r="F246">
        <f t="shared" si="46"/>
        <v>7</v>
      </c>
    </row>
    <row r="247" spans="4:6" x14ac:dyDescent="0.2">
      <c r="D247">
        <v>246</v>
      </c>
      <c r="E247">
        <f t="shared" si="45"/>
        <v>2.98475</v>
      </c>
      <c r="F247">
        <f t="shared" si="46"/>
        <v>8</v>
      </c>
    </row>
    <row r="248" spans="4:6" x14ac:dyDescent="0.2">
      <c r="D248">
        <v>247</v>
      </c>
      <c r="E248">
        <f t="shared" si="45"/>
        <v>2.98475</v>
      </c>
      <c r="F248">
        <f t="shared" si="46"/>
        <v>8</v>
      </c>
    </row>
    <row r="249" spans="4:6" x14ac:dyDescent="0.2">
      <c r="D249">
        <v>248</v>
      </c>
      <c r="E249">
        <f t="shared" si="45"/>
        <v>2.98475</v>
      </c>
      <c r="F249">
        <f t="shared" si="46"/>
        <v>8</v>
      </c>
    </row>
    <row r="250" spans="4:6" x14ac:dyDescent="0.2">
      <c r="D250">
        <v>249</v>
      </c>
      <c r="E250">
        <f t="shared" si="45"/>
        <v>2.98475</v>
      </c>
      <c r="F250">
        <f t="shared" si="46"/>
        <v>8</v>
      </c>
    </row>
    <row r="251" spans="4:6" x14ac:dyDescent="0.2">
      <c r="D251">
        <v>250</v>
      </c>
      <c r="E251">
        <f t="shared" si="45"/>
        <v>2.98475</v>
      </c>
      <c r="F251">
        <f t="shared" si="46"/>
        <v>8</v>
      </c>
    </row>
    <row r="252" spans="4:6" x14ac:dyDescent="0.2">
      <c r="D252">
        <v>251</v>
      </c>
      <c r="E252">
        <f t="shared" si="45"/>
        <v>2.98475</v>
      </c>
      <c r="F252">
        <f t="shared" si="46"/>
        <v>8</v>
      </c>
    </row>
    <row r="253" spans="4:6" x14ac:dyDescent="0.2">
      <c r="D253">
        <v>252</v>
      </c>
      <c r="E253">
        <f t="shared" si="45"/>
        <v>2.98475</v>
      </c>
      <c r="F253">
        <f t="shared" si="46"/>
        <v>8</v>
      </c>
    </row>
    <row r="254" spans="4:6" x14ac:dyDescent="0.2">
      <c r="D254">
        <v>253</v>
      </c>
      <c r="E254">
        <f t="shared" si="45"/>
        <v>2.98475</v>
      </c>
      <c r="F254">
        <f t="shared" si="46"/>
        <v>8</v>
      </c>
    </row>
    <row r="255" spans="4:6" x14ac:dyDescent="0.2">
      <c r="D255">
        <v>254</v>
      </c>
      <c r="E255">
        <f t="shared" si="45"/>
        <v>2.98475</v>
      </c>
      <c r="F255">
        <f t="shared" si="46"/>
        <v>8</v>
      </c>
    </row>
    <row r="256" spans="4:6" x14ac:dyDescent="0.2">
      <c r="D256">
        <v>255</v>
      </c>
      <c r="E256">
        <f t="shared" si="45"/>
        <v>2.98475</v>
      </c>
      <c r="F256">
        <f t="shared" si="46"/>
        <v>8</v>
      </c>
    </row>
    <row r="257" spans="4:6" x14ac:dyDescent="0.2">
      <c r="D257">
        <v>256</v>
      </c>
      <c r="E257">
        <f t="shared" si="45"/>
        <v>2.98475</v>
      </c>
      <c r="F257">
        <f t="shared" si="46"/>
        <v>8</v>
      </c>
    </row>
    <row r="258" spans="4:6" x14ac:dyDescent="0.2">
      <c r="D258">
        <v>257</v>
      </c>
      <c r="E258">
        <f t="shared" si="45"/>
        <v>2.98475</v>
      </c>
      <c r="F258">
        <f t="shared" si="46"/>
        <v>8</v>
      </c>
    </row>
    <row r="259" spans="4:6" x14ac:dyDescent="0.2">
      <c r="D259">
        <v>258</v>
      </c>
      <c r="E259">
        <f t="shared" ref="E259:E322" si="47">VLOOKUP(D259,$A$2:$B$136,2)</f>
        <v>2.98475</v>
      </c>
      <c r="F259">
        <f t="shared" ref="F259:F322" si="48">INT(((ROW(F258)-1)/35)+1)</f>
        <v>8</v>
      </c>
    </row>
    <row r="260" spans="4:6" x14ac:dyDescent="0.2">
      <c r="D260">
        <v>259</v>
      </c>
      <c r="E260">
        <f t="shared" si="47"/>
        <v>2.98475</v>
      </c>
      <c r="F260">
        <f t="shared" si="48"/>
        <v>8</v>
      </c>
    </row>
    <row r="261" spans="4:6" x14ac:dyDescent="0.2">
      <c r="D261">
        <v>260</v>
      </c>
      <c r="E261">
        <f t="shared" si="47"/>
        <v>2.98475</v>
      </c>
      <c r="F261">
        <f t="shared" si="48"/>
        <v>8</v>
      </c>
    </row>
    <row r="262" spans="4:6" x14ac:dyDescent="0.2">
      <c r="D262">
        <v>261</v>
      </c>
      <c r="E262">
        <f t="shared" si="47"/>
        <v>2.98475</v>
      </c>
      <c r="F262">
        <f t="shared" si="48"/>
        <v>8</v>
      </c>
    </row>
    <row r="263" spans="4:6" x14ac:dyDescent="0.2">
      <c r="D263">
        <v>262</v>
      </c>
      <c r="E263">
        <f t="shared" si="47"/>
        <v>2.98475</v>
      </c>
      <c r="F263">
        <f t="shared" si="48"/>
        <v>8</v>
      </c>
    </row>
    <row r="264" spans="4:6" x14ac:dyDescent="0.2">
      <c r="D264">
        <v>263</v>
      </c>
      <c r="E264">
        <f t="shared" si="47"/>
        <v>2.98475</v>
      </c>
      <c r="F264">
        <f t="shared" si="48"/>
        <v>8</v>
      </c>
    </row>
    <row r="265" spans="4:6" x14ac:dyDescent="0.2">
      <c r="D265">
        <v>264</v>
      </c>
      <c r="E265">
        <f t="shared" si="47"/>
        <v>2.98475</v>
      </c>
      <c r="F265">
        <f t="shared" si="48"/>
        <v>8</v>
      </c>
    </row>
    <row r="266" spans="4:6" x14ac:dyDescent="0.2">
      <c r="D266">
        <v>265</v>
      </c>
      <c r="E266">
        <f t="shared" si="47"/>
        <v>2.7949999999999999</v>
      </c>
      <c r="F266">
        <f t="shared" si="48"/>
        <v>8</v>
      </c>
    </row>
    <row r="267" spans="4:6" x14ac:dyDescent="0.2">
      <c r="D267">
        <v>266</v>
      </c>
      <c r="E267">
        <f t="shared" si="47"/>
        <v>2.7949999999999999</v>
      </c>
      <c r="F267">
        <f t="shared" si="48"/>
        <v>8</v>
      </c>
    </row>
    <row r="268" spans="4:6" x14ac:dyDescent="0.2">
      <c r="D268">
        <v>267</v>
      </c>
      <c r="E268">
        <f t="shared" si="47"/>
        <v>2.7949999999999999</v>
      </c>
      <c r="F268">
        <f t="shared" si="48"/>
        <v>8</v>
      </c>
    </row>
    <row r="269" spans="4:6" x14ac:dyDescent="0.2">
      <c r="D269">
        <v>268</v>
      </c>
      <c r="E269">
        <f t="shared" si="47"/>
        <v>2.7949999999999999</v>
      </c>
      <c r="F269">
        <f t="shared" si="48"/>
        <v>8</v>
      </c>
    </row>
    <row r="270" spans="4:6" x14ac:dyDescent="0.2">
      <c r="D270">
        <v>269</v>
      </c>
      <c r="E270">
        <f t="shared" si="47"/>
        <v>2.7949999999999999</v>
      </c>
      <c r="F270">
        <f t="shared" si="48"/>
        <v>8</v>
      </c>
    </row>
    <row r="271" spans="4:6" x14ac:dyDescent="0.2">
      <c r="D271">
        <v>270</v>
      </c>
      <c r="E271">
        <f t="shared" si="47"/>
        <v>2.7949999999999999</v>
      </c>
      <c r="F271">
        <f t="shared" si="48"/>
        <v>8</v>
      </c>
    </row>
    <row r="272" spans="4:6" x14ac:dyDescent="0.2">
      <c r="D272">
        <v>271</v>
      </c>
      <c r="E272">
        <f t="shared" si="47"/>
        <v>2.7949999999999999</v>
      </c>
      <c r="F272">
        <f t="shared" si="48"/>
        <v>8</v>
      </c>
    </row>
    <row r="273" spans="4:6" x14ac:dyDescent="0.2">
      <c r="D273">
        <v>272</v>
      </c>
      <c r="E273">
        <f t="shared" si="47"/>
        <v>2.7949999999999999</v>
      </c>
      <c r="F273">
        <f t="shared" si="48"/>
        <v>8</v>
      </c>
    </row>
    <row r="274" spans="4:6" x14ac:dyDescent="0.2">
      <c r="D274">
        <v>273</v>
      </c>
      <c r="E274">
        <f t="shared" si="47"/>
        <v>2.7949999999999999</v>
      </c>
      <c r="F274">
        <f t="shared" si="48"/>
        <v>8</v>
      </c>
    </row>
    <row r="275" spans="4:6" x14ac:dyDescent="0.2">
      <c r="D275">
        <v>274</v>
      </c>
      <c r="E275">
        <f t="shared" si="47"/>
        <v>2.7949999999999999</v>
      </c>
      <c r="F275">
        <f t="shared" si="48"/>
        <v>8</v>
      </c>
    </row>
    <row r="276" spans="4:6" x14ac:dyDescent="0.2">
      <c r="D276">
        <v>275</v>
      </c>
      <c r="E276">
        <f t="shared" si="47"/>
        <v>2.7949999999999999</v>
      </c>
      <c r="F276">
        <f t="shared" si="48"/>
        <v>8</v>
      </c>
    </row>
    <row r="277" spans="4:6" x14ac:dyDescent="0.2">
      <c r="D277">
        <v>276</v>
      </c>
      <c r="E277">
        <f t="shared" si="47"/>
        <v>2.7949999999999999</v>
      </c>
      <c r="F277">
        <f t="shared" si="48"/>
        <v>8</v>
      </c>
    </row>
    <row r="278" spans="4:6" x14ac:dyDescent="0.2">
      <c r="D278">
        <v>277</v>
      </c>
      <c r="E278">
        <f t="shared" si="47"/>
        <v>2.7949999999999999</v>
      </c>
      <c r="F278">
        <f t="shared" si="48"/>
        <v>8</v>
      </c>
    </row>
    <row r="279" spans="4:6" x14ac:dyDescent="0.2">
      <c r="D279">
        <v>278</v>
      </c>
      <c r="E279">
        <f t="shared" si="47"/>
        <v>2.7949999999999999</v>
      </c>
      <c r="F279">
        <f t="shared" si="48"/>
        <v>8</v>
      </c>
    </row>
    <row r="280" spans="4:6" x14ac:dyDescent="0.2">
      <c r="D280">
        <v>279</v>
      </c>
      <c r="E280">
        <f t="shared" si="47"/>
        <v>2.7949999999999999</v>
      </c>
      <c r="F280">
        <f t="shared" si="48"/>
        <v>8</v>
      </c>
    </row>
    <row r="281" spans="4:6" x14ac:dyDescent="0.2">
      <c r="D281">
        <v>280</v>
      </c>
      <c r="E281">
        <f t="shared" si="47"/>
        <v>2.7949999999999999</v>
      </c>
      <c r="F281">
        <f t="shared" si="48"/>
        <v>8</v>
      </c>
    </row>
    <row r="282" spans="4:6" x14ac:dyDescent="0.2">
      <c r="D282">
        <v>281</v>
      </c>
      <c r="E282">
        <f t="shared" si="47"/>
        <v>2.7949999999999999</v>
      </c>
      <c r="F282">
        <f t="shared" si="48"/>
        <v>9</v>
      </c>
    </row>
    <row r="283" spans="4:6" x14ac:dyDescent="0.2">
      <c r="D283">
        <v>282</v>
      </c>
      <c r="E283">
        <f t="shared" si="47"/>
        <v>2.7949999999999999</v>
      </c>
      <c r="F283">
        <f t="shared" si="48"/>
        <v>9</v>
      </c>
    </row>
    <row r="284" spans="4:6" x14ac:dyDescent="0.2">
      <c r="D284">
        <v>283</v>
      </c>
      <c r="E284">
        <f t="shared" si="47"/>
        <v>2.7949999999999999</v>
      </c>
      <c r="F284">
        <f t="shared" si="48"/>
        <v>9</v>
      </c>
    </row>
    <row r="285" spans="4:6" x14ac:dyDescent="0.2">
      <c r="D285">
        <v>284</v>
      </c>
      <c r="E285">
        <f t="shared" si="47"/>
        <v>2.7949999999999999</v>
      </c>
      <c r="F285">
        <f t="shared" si="48"/>
        <v>9</v>
      </c>
    </row>
    <row r="286" spans="4:6" x14ac:dyDescent="0.2">
      <c r="D286">
        <v>285</v>
      </c>
      <c r="E286">
        <f t="shared" si="47"/>
        <v>2.7949999999999999</v>
      </c>
      <c r="F286">
        <f t="shared" si="48"/>
        <v>9</v>
      </c>
    </row>
    <row r="287" spans="4:6" x14ac:dyDescent="0.2">
      <c r="D287">
        <v>286</v>
      </c>
      <c r="E287">
        <f t="shared" si="47"/>
        <v>2.7949999999999999</v>
      </c>
      <c r="F287">
        <f t="shared" si="48"/>
        <v>9</v>
      </c>
    </row>
    <row r="288" spans="4:6" x14ac:dyDescent="0.2">
      <c r="D288">
        <v>287</v>
      </c>
      <c r="E288">
        <f t="shared" si="47"/>
        <v>2.7949999999999999</v>
      </c>
      <c r="F288">
        <f t="shared" si="48"/>
        <v>9</v>
      </c>
    </row>
    <row r="289" spans="4:6" x14ac:dyDescent="0.2">
      <c r="D289">
        <v>288</v>
      </c>
      <c r="E289">
        <f t="shared" si="47"/>
        <v>2.7949999999999999</v>
      </c>
      <c r="F289">
        <f t="shared" si="48"/>
        <v>9</v>
      </c>
    </row>
    <row r="290" spans="4:6" x14ac:dyDescent="0.2">
      <c r="D290">
        <v>289</v>
      </c>
      <c r="E290">
        <f t="shared" si="47"/>
        <v>3.4602500000000003</v>
      </c>
      <c r="F290">
        <f t="shared" si="48"/>
        <v>9</v>
      </c>
    </row>
    <row r="291" spans="4:6" x14ac:dyDescent="0.2">
      <c r="D291">
        <v>290</v>
      </c>
      <c r="E291">
        <f t="shared" si="47"/>
        <v>3.4602500000000003</v>
      </c>
      <c r="F291">
        <f t="shared" si="48"/>
        <v>9</v>
      </c>
    </row>
    <row r="292" spans="4:6" x14ac:dyDescent="0.2">
      <c r="D292">
        <v>291</v>
      </c>
      <c r="E292">
        <f t="shared" si="47"/>
        <v>3.4602500000000003</v>
      </c>
      <c r="F292">
        <f t="shared" si="48"/>
        <v>9</v>
      </c>
    </row>
    <row r="293" spans="4:6" x14ac:dyDescent="0.2">
      <c r="D293">
        <v>292</v>
      </c>
      <c r="E293">
        <f t="shared" si="47"/>
        <v>3.4602500000000003</v>
      </c>
      <c r="F293">
        <f t="shared" si="48"/>
        <v>9</v>
      </c>
    </row>
    <row r="294" spans="4:6" x14ac:dyDescent="0.2">
      <c r="D294">
        <v>293</v>
      </c>
      <c r="E294">
        <f t="shared" si="47"/>
        <v>3.4602500000000003</v>
      </c>
      <c r="F294">
        <f t="shared" si="48"/>
        <v>9</v>
      </c>
    </row>
    <row r="295" spans="4:6" x14ac:dyDescent="0.2">
      <c r="D295">
        <v>294</v>
      </c>
      <c r="E295">
        <f t="shared" si="47"/>
        <v>3.4602500000000003</v>
      </c>
      <c r="F295">
        <f t="shared" si="48"/>
        <v>9</v>
      </c>
    </row>
    <row r="296" spans="4:6" x14ac:dyDescent="0.2">
      <c r="D296">
        <v>295</v>
      </c>
      <c r="E296">
        <f t="shared" si="47"/>
        <v>3.4602500000000003</v>
      </c>
      <c r="F296">
        <f t="shared" si="48"/>
        <v>9</v>
      </c>
    </row>
    <row r="297" spans="4:6" x14ac:dyDescent="0.2">
      <c r="D297">
        <v>296</v>
      </c>
      <c r="E297">
        <f t="shared" si="47"/>
        <v>3.4602500000000003</v>
      </c>
      <c r="F297">
        <f t="shared" si="48"/>
        <v>9</v>
      </c>
    </row>
    <row r="298" spans="4:6" x14ac:dyDescent="0.2">
      <c r="D298">
        <v>297</v>
      </c>
      <c r="E298">
        <f t="shared" si="47"/>
        <v>3.4602500000000003</v>
      </c>
      <c r="F298">
        <f t="shared" si="48"/>
        <v>9</v>
      </c>
    </row>
    <row r="299" spans="4:6" x14ac:dyDescent="0.2">
      <c r="D299">
        <v>298</v>
      </c>
      <c r="E299">
        <f t="shared" si="47"/>
        <v>3.4602500000000003</v>
      </c>
      <c r="F299">
        <f t="shared" si="48"/>
        <v>9</v>
      </c>
    </row>
    <row r="300" spans="4:6" x14ac:dyDescent="0.2">
      <c r="D300">
        <v>299</v>
      </c>
      <c r="E300">
        <f t="shared" si="47"/>
        <v>3.4602500000000003</v>
      </c>
      <c r="F300">
        <f t="shared" si="48"/>
        <v>9</v>
      </c>
    </row>
    <row r="301" spans="4:6" x14ac:dyDescent="0.2">
      <c r="D301">
        <v>300</v>
      </c>
      <c r="E301">
        <f t="shared" si="47"/>
        <v>3.4602500000000003</v>
      </c>
      <c r="F301">
        <f t="shared" si="48"/>
        <v>9</v>
      </c>
    </row>
    <row r="302" spans="4:6" x14ac:dyDescent="0.2">
      <c r="D302">
        <v>301</v>
      </c>
      <c r="E302">
        <f t="shared" si="47"/>
        <v>3.4602500000000003</v>
      </c>
      <c r="F302">
        <f t="shared" si="48"/>
        <v>9</v>
      </c>
    </row>
    <row r="303" spans="4:6" x14ac:dyDescent="0.2">
      <c r="D303">
        <v>302</v>
      </c>
      <c r="E303">
        <f t="shared" si="47"/>
        <v>3.4602500000000003</v>
      </c>
      <c r="F303">
        <f t="shared" si="48"/>
        <v>9</v>
      </c>
    </row>
    <row r="304" spans="4:6" x14ac:dyDescent="0.2">
      <c r="D304">
        <v>303</v>
      </c>
      <c r="E304">
        <f t="shared" si="47"/>
        <v>3.4602500000000003</v>
      </c>
      <c r="F304">
        <f t="shared" si="48"/>
        <v>9</v>
      </c>
    </row>
    <row r="305" spans="4:6" x14ac:dyDescent="0.2">
      <c r="D305">
        <v>304</v>
      </c>
      <c r="E305">
        <f t="shared" si="47"/>
        <v>3.4602500000000003</v>
      </c>
      <c r="F305">
        <f t="shared" si="48"/>
        <v>9</v>
      </c>
    </row>
    <row r="306" spans="4:6" x14ac:dyDescent="0.2">
      <c r="D306">
        <v>305</v>
      </c>
      <c r="E306">
        <f t="shared" si="47"/>
        <v>3.4602500000000003</v>
      </c>
      <c r="F306">
        <f t="shared" si="48"/>
        <v>9</v>
      </c>
    </row>
    <row r="307" spans="4:6" x14ac:dyDescent="0.2">
      <c r="D307">
        <v>306</v>
      </c>
      <c r="E307">
        <f t="shared" si="47"/>
        <v>3.4602500000000003</v>
      </c>
      <c r="F307">
        <f t="shared" si="48"/>
        <v>9</v>
      </c>
    </row>
    <row r="308" spans="4:6" x14ac:dyDescent="0.2">
      <c r="D308">
        <v>307</v>
      </c>
      <c r="E308">
        <f t="shared" si="47"/>
        <v>3.4602500000000003</v>
      </c>
      <c r="F308">
        <f t="shared" si="48"/>
        <v>9</v>
      </c>
    </row>
    <row r="309" spans="4:6" x14ac:dyDescent="0.2">
      <c r="D309">
        <v>308</v>
      </c>
      <c r="E309">
        <f t="shared" si="47"/>
        <v>3.4602500000000003</v>
      </c>
      <c r="F309">
        <f t="shared" si="48"/>
        <v>9</v>
      </c>
    </row>
    <row r="310" spans="4:6" x14ac:dyDescent="0.2">
      <c r="D310">
        <v>309</v>
      </c>
      <c r="E310">
        <f t="shared" si="47"/>
        <v>3.4602500000000003</v>
      </c>
      <c r="F310">
        <f t="shared" si="48"/>
        <v>9</v>
      </c>
    </row>
    <row r="311" spans="4:6" x14ac:dyDescent="0.2">
      <c r="D311">
        <v>310</v>
      </c>
      <c r="E311">
        <f t="shared" si="47"/>
        <v>3.4602500000000003</v>
      </c>
      <c r="F311">
        <f t="shared" si="48"/>
        <v>9</v>
      </c>
    </row>
    <row r="312" spans="4:6" x14ac:dyDescent="0.2">
      <c r="D312">
        <v>311</v>
      </c>
      <c r="E312">
        <f t="shared" si="47"/>
        <v>3.4602500000000003</v>
      </c>
      <c r="F312">
        <f t="shared" si="48"/>
        <v>9</v>
      </c>
    </row>
    <row r="313" spans="4:6" x14ac:dyDescent="0.2">
      <c r="D313">
        <v>312</v>
      </c>
      <c r="E313">
        <f t="shared" si="47"/>
        <v>3.4602500000000003</v>
      </c>
      <c r="F313">
        <f t="shared" si="48"/>
        <v>9</v>
      </c>
    </row>
    <row r="314" spans="4:6" x14ac:dyDescent="0.2">
      <c r="D314">
        <v>313</v>
      </c>
      <c r="E314">
        <f t="shared" si="47"/>
        <v>2.645</v>
      </c>
      <c r="F314">
        <f t="shared" si="48"/>
        <v>9</v>
      </c>
    </row>
    <row r="315" spans="4:6" x14ac:dyDescent="0.2">
      <c r="D315">
        <v>314</v>
      </c>
      <c r="E315">
        <f t="shared" si="47"/>
        <v>2.645</v>
      </c>
      <c r="F315">
        <f t="shared" si="48"/>
        <v>9</v>
      </c>
    </row>
    <row r="316" spans="4:6" x14ac:dyDescent="0.2">
      <c r="D316">
        <v>315</v>
      </c>
      <c r="E316">
        <f t="shared" si="47"/>
        <v>2.645</v>
      </c>
      <c r="F316">
        <f t="shared" si="48"/>
        <v>9</v>
      </c>
    </row>
    <row r="317" spans="4:6" x14ac:dyDescent="0.2">
      <c r="D317">
        <v>316</v>
      </c>
      <c r="E317">
        <f t="shared" si="47"/>
        <v>2.645</v>
      </c>
      <c r="F317">
        <f t="shared" si="48"/>
        <v>10</v>
      </c>
    </row>
    <row r="318" spans="4:6" x14ac:dyDescent="0.2">
      <c r="D318">
        <v>317</v>
      </c>
      <c r="E318">
        <f t="shared" si="47"/>
        <v>2.645</v>
      </c>
      <c r="F318">
        <f t="shared" si="48"/>
        <v>10</v>
      </c>
    </row>
    <row r="319" spans="4:6" x14ac:dyDescent="0.2">
      <c r="D319">
        <v>318</v>
      </c>
      <c r="E319">
        <f t="shared" si="47"/>
        <v>2.645</v>
      </c>
      <c r="F319">
        <f t="shared" si="48"/>
        <v>10</v>
      </c>
    </row>
    <row r="320" spans="4:6" x14ac:dyDescent="0.2">
      <c r="D320">
        <v>319</v>
      </c>
      <c r="E320">
        <f t="shared" si="47"/>
        <v>2.645</v>
      </c>
      <c r="F320">
        <f t="shared" si="48"/>
        <v>10</v>
      </c>
    </row>
    <row r="321" spans="4:6" x14ac:dyDescent="0.2">
      <c r="D321">
        <v>320</v>
      </c>
      <c r="E321">
        <f t="shared" si="47"/>
        <v>2.645</v>
      </c>
      <c r="F321">
        <f t="shared" si="48"/>
        <v>10</v>
      </c>
    </row>
    <row r="322" spans="4:6" x14ac:dyDescent="0.2">
      <c r="D322">
        <v>321</v>
      </c>
      <c r="E322">
        <f t="shared" si="47"/>
        <v>2.645</v>
      </c>
      <c r="F322">
        <f t="shared" si="48"/>
        <v>10</v>
      </c>
    </row>
    <row r="323" spans="4:6" x14ac:dyDescent="0.2">
      <c r="D323">
        <v>322</v>
      </c>
      <c r="E323">
        <f t="shared" ref="E323:E386" si="49">VLOOKUP(D323,$A$2:$B$136,2)</f>
        <v>2.645</v>
      </c>
      <c r="F323">
        <f t="shared" ref="F323:F386" si="50">INT(((ROW(F322)-1)/35)+1)</f>
        <v>10</v>
      </c>
    </row>
    <row r="324" spans="4:6" x14ac:dyDescent="0.2">
      <c r="D324">
        <v>323</v>
      </c>
      <c r="E324">
        <f t="shared" si="49"/>
        <v>2.645</v>
      </c>
      <c r="F324">
        <f t="shared" si="50"/>
        <v>10</v>
      </c>
    </row>
    <row r="325" spans="4:6" x14ac:dyDescent="0.2">
      <c r="D325">
        <v>324</v>
      </c>
      <c r="E325">
        <f t="shared" si="49"/>
        <v>2.645</v>
      </c>
      <c r="F325">
        <f t="shared" si="50"/>
        <v>10</v>
      </c>
    </row>
    <row r="326" spans="4:6" x14ac:dyDescent="0.2">
      <c r="D326">
        <v>325</v>
      </c>
      <c r="E326">
        <f t="shared" si="49"/>
        <v>2.645</v>
      </c>
      <c r="F326">
        <f t="shared" si="50"/>
        <v>10</v>
      </c>
    </row>
    <row r="327" spans="4:6" x14ac:dyDescent="0.2">
      <c r="D327">
        <v>326</v>
      </c>
      <c r="E327">
        <f t="shared" si="49"/>
        <v>2.645</v>
      </c>
      <c r="F327">
        <f t="shared" si="50"/>
        <v>10</v>
      </c>
    </row>
    <row r="328" spans="4:6" x14ac:dyDescent="0.2">
      <c r="D328">
        <v>327</v>
      </c>
      <c r="E328">
        <f t="shared" si="49"/>
        <v>2.645</v>
      </c>
      <c r="F328">
        <f t="shared" si="50"/>
        <v>10</v>
      </c>
    </row>
    <row r="329" spans="4:6" x14ac:dyDescent="0.2">
      <c r="D329">
        <v>328</v>
      </c>
      <c r="E329">
        <f t="shared" si="49"/>
        <v>2.645</v>
      </c>
      <c r="F329">
        <f t="shared" si="50"/>
        <v>10</v>
      </c>
    </row>
    <row r="330" spans="4:6" x14ac:dyDescent="0.2">
      <c r="D330">
        <v>329</v>
      </c>
      <c r="E330">
        <f t="shared" si="49"/>
        <v>2.645</v>
      </c>
      <c r="F330">
        <f t="shared" si="50"/>
        <v>10</v>
      </c>
    </row>
    <row r="331" spans="4:6" x14ac:dyDescent="0.2">
      <c r="D331">
        <v>330</v>
      </c>
      <c r="E331">
        <f t="shared" si="49"/>
        <v>2.645</v>
      </c>
      <c r="F331">
        <f t="shared" si="50"/>
        <v>10</v>
      </c>
    </row>
    <row r="332" spans="4:6" x14ac:dyDescent="0.2">
      <c r="D332">
        <v>331</v>
      </c>
      <c r="E332">
        <f t="shared" si="49"/>
        <v>2.645</v>
      </c>
      <c r="F332">
        <f t="shared" si="50"/>
        <v>10</v>
      </c>
    </row>
    <row r="333" spans="4:6" x14ac:dyDescent="0.2">
      <c r="D333">
        <v>332</v>
      </c>
      <c r="E333">
        <f t="shared" si="49"/>
        <v>2.645</v>
      </c>
      <c r="F333">
        <f t="shared" si="50"/>
        <v>10</v>
      </c>
    </row>
    <row r="334" spans="4:6" x14ac:dyDescent="0.2">
      <c r="D334">
        <v>333</v>
      </c>
      <c r="E334">
        <f t="shared" si="49"/>
        <v>2.645</v>
      </c>
      <c r="F334">
        <f t="shared" si="50"/>
        <v>10</v>
      </c>
    </row>
    <row r="335" spans="4:6" x14ac:dyDescent="0.2">
      <c r="D335">
        <v>334</v>
      </c>
      <c r="E335">
        <f t="shared" si="49"/>
        <v>2.645</v>
      </c>
      <c r="F335">
        <f t="shared" si="50"/>
        <v>10</v>
      </c>
    </row>
    <row r="336" spans="4:6" x14ac:dyDescent="0.2">
      <c r="D336">
        <v>335</v>
      </c>
      <c r="E336">
        <f t="shared" si="49"/>
        <v>2.645</v>
      </c>
      <c r="F336">
        <f t="shared" si="50"/>
        <v>10</v>
      </c>
    </row>
    <row r="337" spans="4:6" x14ac:dyDescent="0.2">
      <c r="D337">
        <v>336</v>
      </c>
      <c r="E337">
        <f t="shared" si="49"/>
        <v>2.645</v>
      </c>
      <c r="F337">
        <f t="shared" si="50"/>
        <v>10</v>
      </c>
    </row>
    <row r="338" spans="4:6" x14ac:dyDescent="0.2">
      <c r="D338">
        <v>337</v>
      </c>
      <c r="E338">
        <f t="shared" si="49"/>
        <v>1.891</v>
      </c>
      <c r="F338">
        <f t="shared" si="50"/>
        <v>10</v>
      </c>
    </row>
    <row r="339" spans="4:6" x14ac:dyDescent="0.2">
      <c r="D339">
        <v>338</v>
      </c>
      <c r="E339">
        <f t="shared" si="49"/>
        <v>1.891</v>
      </c>
      <c r="F339">
        <f t="shared" si="50"/>
        <v>10</v>
      </c>
    </row>
    <row r="340" spans="4:6" x14ac:dyDescent="0.2">
      <c r="D340">
        <v>339</v>
      </c>
      <c r="E340">
        <f t="shared" si="49"/>
        <v>1.891</v>
      </c>
      <c r="F340">
        <f t="shared" si="50"/>
        <v>10</v>
      </c>
    </row>
    <row r="341" spans="4:6" x14ac:dyDescent="0.2">
      <c r="D341">
        <v>340</v>
      </c>
      <c r="E341">
        <f t="shared" si="49"/>
        <v>1.891</v>
      </c>
      <c r="F341">
        <f t="shared" si="50"/>
        <v>10</v>
      </c>
    </row>
    <row r="342" spans="4:6" x14ac:dyDescent="0.2">
      <c r="D342">
        <v>341</v>
      </c>
      <c r="E342">
        <f t="shared" si="49"/>
        <v>1.891</v>
      </c>
      <c r="F342">
        <f t="shared" si="50"/>
        <v>10</v>
      </c>
    </row>
    <row r="343" spans="4:6" x14ac:dyDescent="0.2">
      <c r="D343">
        <v>342</v>
      </c>
      <c r="E343">
        <f t="shared" si="49"/>
        <v>1.891</v>
      </c>
      <c r="F343">
        <f t="shared" si="50"/>
        <v>10</v>
      </c>
    </row>
    <row r="344" spans="4:6" x14ac:dyDescent="0.2">
      <c r="D344">
        <v>343</v>
      </c>
      <c r="E344">
        <f t="shared" si="49"/>
        <v>1.891</v>
      </c>
      <c r="F344">
        <f t="shared" si="50"/>
        <v>10</v>
      </c>
    </row>
    <row r="345" spans="4:6" x14ac:dyDescent="0.2">
      <c r="D345">
        <v>344</v>
      </c>
      <c r="E345">
        <f t="shared" si="49"/>
        <v>1.891</v>
      </c>
      <c r="F345">
        <f t="shared" si="50"/>
        <v>10</v>
      </c>
    </row>
    <row r="346" spans="4:6" x14ac:dyDescent="0.2">
      <c r="D346">
        <v>345</v>
      </c>
      <c r="E346">
        <f t="shared" si="49"/>
        <v>1.891</v>
      </c>
      <c r="F346">
        <f t="shared" si="50"/>
        <v>10</v>
      </c>
    </row>
    <row r="347" spans="4:6" x14ac:dyDescent="0.2">
      <c r="D347">
        <v>346</v>
      </c>
      <c r="E347">
        <f t="shared" si="49"/>
        <v>1.891</v>
      </c>
      <c r="F347">
        <f t="shared" si="50"/>
        <v>10</v>
      </c>
    </row>
    <row r="348" spans="4:6" x14ac:dyDescent="0.2">
      <c r="D348">
        <v>347</v>
      </c>
      <c r="E348">
        <f t="shared" si="49"/>
        <v>1.891</v>
      </c>
      <c r="F348">
        <f t="shared" si="50"/>
        <v>10</v>
      </c>
    </row>
    <row r="349" spans="4:6" x14ac:dyDescent="0.2">
      <c r="D349">
        <v>348</v>
      </c>
      <c r="E349">
        <f t="shared" si="49"/>
        <v>1.891</v>
      </c>
      <c r="F349">
        <f t="shared" si="50"/>
        <v>10</v>
      </c>
    </row>
    <row r="350" spans="4:6" x14ac:dyDescent="0.2">
      <c r="D350">
        <v>349</v>
      </c>
      <c r="E350">
        <f t="shared" si="49"/>
        <v>1.891</v>
      </c>
      <c r="F350">
        <f t="shared" si="50"/>
        <v>10</v>
      </c>
    </row>
    <row r="351" spans="4:6" x14ac:dyDescent="0.2">
      <c r="D351">
        <v>350</v>
      </c>
      <c r="E351">
        <f t="shared" si="49"/>
        <v>1.891</v>
      </c>
      <c r="F351">
        <f t="shared" si="50"/>
        <v>10</v>
      </c>
    </row>
    <row r="352" spans="4:6" x14ac:dyDescent="0.2">
      <c r="D352">
        <v>351</v>
      </c>
      <c r="E352">
        <f t="shared" si="49"/>
        <v>1.891</v>
      </c>
      <c r="F352">
        <f t="shared" si="50"/>
        <v>11</v>
      </c>
    </row>
    <row r="353" spans="4:6" x14ac:dyDescent="0.2">
      <c r="D353">
        <v>352</v>
      </c>
      <c r="E353">
        <f t="shared" si="49"/>
        <v>1.891</v>
      </c>
      <c r="F353">
        <f t="shared" si="50"/>
        <v>11</v>
      </c>
    </row>
    <row r="354" spans="4:6" x14ac:dyDescent="0.2">
      <c r="D354">
        <v>353</v>
      </c>
      <c r="E354">
        <f t="shared" si="49"/>
        <v>1.891</v>
      </c>
      <c r="F354">
        <f t="shared" si="50"/>
        <v>11</v>
      </c>
    </row>
    <row r="355" spans="4:6" x14ac:dyDescent="0.2">
      <c r="D355">
        <v>354</v>
      </c>
      <c r="E355">
        <f t="shared" si="49"/>
        <v>1.891</v>
      </c>
      <c r="F355">
        <f t="shared" si="50"/>
        <v>11</v>
      </c>
    </row>
    <row r="356" spans="4:6" x14ac:dyDescent="0.2">
      <c r="D356">
        <v>355</v>
      </c>
      <c r="E356">
        <f t="shared" si="49"/>
        <v>1.891</v>
      </c>
      <c r="F356">
        <f t="shared" si="50"/>
        <v>11</v>
      </c>
    </row>
    <row r="357" spans="4:6" x14ac:dyDescent="0.2">
      <c r="D357">
        <v>356</v>
      </c>
      <c r="E357">
        <f t="shared" si="49"/>
        <v>1.891</v>
      </c>
      <c r="F357">
        <f t="shared" si="50"/>
        <v>11</v>
      </c>
    </row>
    <row r="358" spans="4:6" x14ac:dyDescent="0.2">
      <c r="D358">
        <v>357</v>
      </c>
      <c r="E358">
        <f t="shared" si="49"/>
        <v>1.891</v>
      </c>
      <c r="F358">
        <f t="shared" si="50"/>
        <v>11</v>
      </c>
    </row>
    <row r="359" spans="4:6" x14ac:dyDescent="0.2">
      <c r="D359">
        <v>358</v>
      </c>
      <c r="E359">
        <f t="shared" si="49"/>
        <v>1.891</v>
      </c>
      <c r="F359">
        <f t="shared" si="50"/>
        <v>11</v>
      </c>
    </row>
    <row r="360" spans="4:6" x14ac:dyDescent="0.2">
      <c r="D360">
        <v>359</v>
      </c>
      <c r="E360">
        <f t="shared" si="49"/>
        <v>1.891</v>
      </c>
      <c r="F360">
        <f t="shared" si="50"/>
        <v>11</v>
      </c>
    </row>
    <row r="361" spans="4:6" x14ac:dyDescent="0.2">
      <c r="D361">
        <v>360</v>
      </c>
      <c r="E361">
        <f t="shared" si="49"/>
        <v>1.891</v>
      </c>
      <c r="F361">
        <f t="shared" si="50"/>
        <v>11</v>
      </c>
    </row>
    <row r="362" spans="4:6" x14ac:dyDescent="0.2">
      <c r="D362">
        <v>361</v>
      </c>
      <c r="E362">
        <f t="shared" si="49"/>
        <v>2.2807500000000003</v>
      </c>
      <c r="F362">
        <f t="shared" si="50"/>
        <v>11</v>
      </c>
    </row>
    <row r="363" spans="4:6" x14ac:dyDescent="0.2">
      <c r="D363">
        <v>362</v>
      </c>
      <c r="E363">
        <f t="shared" si="49"/>
        <v>2.2807500000000003</v>
      </c>
      <c r="F363">
        <f t="shared" si="50"/>
        <v>11</v>
      </c>
    </row>
    <row r="364" spans="4:6" x14ac:dyDescent="0.2">
      <c r="D364">
        <v>363</v>
      </c>
      <c r="E364">
        <f t="shared" si="49"/>
        <v>2.2807500000000003</v>
      </c>
      <c r="F364">
        <f t="shared" si="50"/>
        <v>11</v>
      </c>
    </row>
    <row r="365" spans="4:6" x14ac:dyDescent="0.2">
      <c r="D365">
        <v>364</v>
      </c>
      <c r="E365">
        <f t="shared" si="49"/>
        <v>2.2807500000000003</v>
      </c>
      <c r="F365">
        <f t="shared" si="50"/>
        <v>11</v>
      </c>
    </row>
    <row r="366" spans="4:6" x14ac:dyDescent="0.2">
      <c r="D366">
        <v>365</v>
      </c>
      <c r="E366">
        <f t="shared" si="49"/>
        <v>2.2807500000000003</v>
      </c>
      <c r="F366">
        <f t="shared" si="50"/>
        <v>11</v>
      </c>
    </row>
    <row r="367" spans="4:6" x14ac:dyDescent="0.2">
      <c r="D367">
        <v>366</v>
      </c>
      <c r="E367">
        <f t="shared" si="49"/>
        <v>2.2807500000000003</v>
      </c>
      <c r="F367">
        <f t="shared" si="50"/>
        <v>11</v>
      </c>
    </row>
    <row r="368" spans="4:6" x14ac:dyDescent="0.2">
      <c r="D368">
        <v>367</v>
      </c>
      <c r="E368">
        <f t="shared" si="49"/>
        <v>2.2807500000000003</v>
      </c>
      <c r="F368">
        <f t="shared" si="50"/>
        <v>11</v>
      </c>
    </row>
    <row r="369" spans="4:6" x14ac:dyDescent="0.2">
      <c r="D369">
        <v>368</v>
      </c>
      <c r="E369">
        <f t="shared" si="49"/>
        <v>2.2807500000000003</v>
      </c>
      <c r="F369">
        <f t="shared" si="50"/>
        <v>11</v>
      </c>
    </row>
    <row r="370" spans="4:6" x14ac:dyDescent="0.2">
      <c r="D370">
        <v>369</v>
      </c>
      <c r="E370">
        <f t="shared" si="49"/>
        <v>2.2807500000000003</v>
      </c>
      <c r="F370">
        <f t="shared" si="50"/>
        <v>11</v>
      </c>
    </row>
    <row r="371" spans="4:6" x14ac:dyDescent="0.2">
      <c r="D371">
        <v>370</v>
      </c>
      <c r="E371">
        <f t="shared" si="49"/>
        <v>2.2807500000000003</v>
      </c>
      <c r="F371">
        <f t="shared" si="50"/>
        <v>11</v>
      </c>
    </row>
    <row r="372" spans="4:6" x14ac:dyDescent="0.2">
      <c r="D372">
        <v>371</v>
      </c>
      <c r="E372">
        <f t="shared" si="49"/>
        <v>2.2807500000000003</v>
      </c>
      <c r="F372">
        <f t="shared" si="50"/>
        <v>11</v>
      </c>
    </row>
    <row r="373" spans="4:6" x14ac:dyDescent="0.2">
      <c r="D373">
        <v>372</v>
      </c>
      <c r="E373">
        <f t="shared" si="49"/>
        <v>2.2807500000000003</v>
      </c>
      <c r="F373">
        <f t="shared" si="50"/>
        <v>11</v>
      </c>
    </row>
    <row r="374" spans="4:6" x14ac:dyDescent="0.2">
      <c r="D374">
        <v>373</v>
      </c>
      <c r="E374">
        <f t="shared" si="49"/>
        <v>2.2807500000000003</v>
      </c>
      <c r="F374">
        <f t="shared" si="50"/>
        <v>11</v>
      </c>
    </row>
    <row r="375" spans="4:6" x14ac:dyDescent="0.2">
      <c r="D375">
        <v>374</v>
      </c>
      <c r="E375">
        <f t="shared" si="49"/>
        <v>2.2807500000000003</v>
      </c>
      <c r="F375">
        <f t="shared" si="50"/>
        <v>11</v>
      </c>
    </row>
    <row r="376" spans="4:6" x14ac:dyDescent="0.2">
      <c r="D376">
        <v>375</v>
      </c>
      <c r="E376">
        <f t="shared" si="49"/>
        <v>2.2807500000000003</v>
      </c>
      <c r="F376">
        <f t="shared" si="50"/>
        <v>11</v>
      </c>
    </row>
    <row r="377" spans="4:6" x14ac:dyDescent="0.2">
      <c r="D377">
        <v>376</v>
      </c>
      <c r="E377">
        <f t="shared" si="49"/>
        <v>2.2807500000000003</v>
      </c>
      <c r="F377">
        <f t="shared" si="50"/>
        <v>11</v>
      </c>
    </row>
    <row r="378" spans="4:6" x14ac:dyDescent="0.2">
      <c r="D378">
        <v>377</v>
      </c>
      <c r="E378">
        <f t="shared" si="49"/>
        <v>2.2807500000000003</v>
      </c>
      <c r="F378">
        <f t="shared" si="50"/>
        <v>11</v>
      </c>
    </row>
    <row r="379" spans="4:6" x14ac:dyDescent="0.2">
      <c r="D379">
        <v>378</v>
      </c>
      <c r="E379">
        <f t="shared" si="49"/>
        <v>2.2807500000000003</v>
      </c>
      <c r="F379">
        <f t="shared" si="50"/>
        <v>11</v>
      </c>
    </row>
    <row r="380" spans="4:6" x14ac:dyDescent="0.2">
      <c r="D380">
        <v>379</v>
      </c>
      <c r="E380">
        <f t="shared" si="49"/>
        <v>2.2807500000000003</v>
      </c>
      <c r="F380">
        <f t="shared" si="50"/>
        <v>11</v>
      </c>
    </row>
    <row r="381" spans="4:6" x14ac:dyDescent="0.2">
      <c r="D381">
        <v>380</v>
      </c>
      <c r="E381">
        <f t="shared" si="49"/>
        <v>2.2807500000000003</v>
      </c>
      <c r="F381">
        <f t="shared" si="50"/>
        <v>11</v>
      </c>
    </row>
    <row r="382" spans="4:6" x14ac:dyDescent="0.2">
      <c r="D382">
        <v>381</v>
      </c>
      <c r="E382">
        <f t="shared" si="49"/>
        <v>2.2807500000000003</v>
      </c>
      <c r="F382">
        <f t="shared" si="50"/>
        <v>11</v>
      </c>
    </row>
    <row r="383" spans="4:6" x14ac:dyDescent="0.2">
      <c r="D383">
        <v>382</v>
      </c>
      <c r="E383">
        <f t="shared" si="49"/>
        <v>2.2807500000000003</v>
      </c>
      <c r="F383">
        <f t="shared" si="50"/>
        <v>11</v>
      </c>
    </row>
    <row r="384" spans="4:6" x14ac:dyDescent="0.2">
      <c r="D384">
        <v>383</v>
      </c>
      <c r="E384">
        <f t="shared" si="49"/>
        <v>2.2807500000000003</v>
      </c>
      <c r="F384">
        <f t="shared" si="50"/>
        <v>11</v>
      </c>
    </row>
    <row r="385" spans="4:6" x14ac:dyDescent="0.2">
      <c r="D385">
        <v>384</v>
      </c>
      <c r="E385">
        <f t="shared" si="49"/>
        <v>2.2807500000000003</v>
      </c>
      <c r="F385">
        <f t="shared" si="50"/>
        <v>11</v>
      </c>
    </row>
    <row r="386" spans="4:6" x14ac:dyDescent="0.2">
      <c r="D386">
        <v>385</v>
      </c>
      <c r="E386">
        <f t="shared" si="49"/>
        <v>2.02725</v>
      </c>
      <c r="F386">
        <f t="shared" si="50"/>
        <v>11</v>
      </c>
    </row>
    <row r="387" spans="4:6" x14ac:dyDescent="0.2">
      <c r="D387">
        <v>386</v>
      </c>
      <c r="E387">
        <f t="shared" ref="E387:E450" si="51">VLOOKUP(D387,$A$2:$B$136,2)</f>
        <v>2.02725</v>
      </c>
      <c r="F387">
        <f t="shared" ref="F387:F450" si="52">INT(((ROW(F386)-1)/35)+1)</f>
        <v>12</v>
      </c>
    </row>
    <row r="388" spans="4:6" x14ac:dyDescent="0.2">
      <c r="D388">
        <v>387</v>
      </c>
      <c r="E388">
        <f t="shared" si="51"/>
        <v>2.02725</v>
      </c>
      <c r="F388">
        <f t="shared" si="52"/>
        <v>12</v>
      </c>
    </row>
    <row r="389" spans="4:6" x14ac:dyDescent="0.2">
      <c r="D389">
        <v>388</v>
      </c>
      <c r="E389">
        <f t="shared" si="51"/>
        <v>2.02725</v>
      </c>
      <c r="F389">
        <f t="shared" si="52"/>
        <v>12</v>
      </c>
    </row>
    <row r="390" spans="4:6" x14ac:dyDescent="0.2">
      <c r="D390">
        <v>389</v>
      </c>
      <c r="E390">
        <f t="shared" si="51"/>
        <v>2.02725</v>
      </c>
      <c r="F390">
        <f t="shared" si="52"/>
        <v>12</v>
      </c>
    </row>
    <row r="391" spans="4:6" x14ac:dyDescent="0.2">
      <c r="D391">
        <v>390</v>
      </c>
      <c r="E391">
        <f t="shared" si="51"/>
        <v>2.02725</v>
      </c>
      <c r="F391">
        <f t="shared" si="52"/>
        <v>12</v>
      </c>
    </row>
    <row r="392" spans="4:6" x14ac:dyDescent="0.2">
      <c r="D392">
        <v>391</v>
      </c>
      <c r="E392">
        <f t="shared" si="51"/>
        <v>2.02725</v>
      </c>
      <c r="F392">
        <f t="shared" si="52"/>
        <v>12</v>
      </c>
    </row>
    <row r="393" spans="4:6" x14ac:dyDescent="0.2">
      <c r="D393">
        <v>392</v>
      </c>
      <c r="E393">
        <f t="shared" si="51"/>
        <v>2.02725</v>
      </c>
      <c r="F393">
        <f t="shared" si="52"/>
        <v>12</v>
      </c>
    </row>
    <row r="394" spans="4:6" x14ac:dyDescent="0.2">
      <c r="D394">
        <v>393</v>
      </c>
      <c r="E394">
        <f t="shared" si="51"/>
        <v>2.02725</v>
      </c>
      <c r="F394">
        <f t="shared" si="52"/>
        <v>12</v>
      </c>
    </row>
    <row r="395" spans="4:6" x14ac:dyDescent="0.2">
      <c r="D395">
        <v>394</v>
      </c>
      <c r="E395">
        <f t="shared" si="51"/>
        <v>2.02725</v>
      </c>
      <c r="F395">
        <f t="shared" si="52"/>
        <v>12</v>
      </c>
    </row>
    <row r="396" spans="4:6" x14ac:dyDescent="0.2">
      <c r="D396">
        <v>395</v>
      </c>
      <c r="E396">
        <f t="shared" si="51"/>
        <v>2.02725</v>
      </c>
      <c r="F396">
        <f t="shared" si="52"/>
        <v>12</v>
      </c>
    </row>
    <row r="397" spans="4:6" x14ac:dyDescent="0.2">
      <c r="D397">
        <v>396</v>
      </c>
      <c r="E397">
        <f t="shared" si="51"/>
        <v>2.02725</v>
      </c>
      <c r="F397">
        <f t="shared" si="52"/>
        <v>12</v>
      </c>
    </row>
    <row r="398" spans="4:6" x14ac:dyDescent="0.2">
      <c r="D398">
        <v>397</v>
      </c>
      <c r="E398">
        <f t="shared" si="51"/>
        <v>2.02725</v>
      </c>
      <c r="F398">
        <f t="shared" si="52"/>
        <v>12</v>
      </c>
    </row>
    <row r="399" spans="4:6" x14ac:dyDescent="0.2">
      <c r="D399">
        <v>398</v>
      </c>
      <c r="E399">
        <f t="shared" si="51"/>
        <v>2.02725</v>
      </c>
      <c r="F399">
        <f t="shared" si="52"/>
        <v>12</v>
      </c>
    </row>
    <row r="400" spans="4:6" x14ac:dyDescent="0.2">
      <c r="D400">
        <v>399</v>
      </c>
      <c r="E400">
        <f t="shared" si="51"/>
        <v>2.02725</v>
      </c>
      <c r="F400">
        <f t="shared" si="52"/>
        <v>12</v>
      </c>
    </row>
    <row r="401" spans="4:6" x14ac:dyDescent="0.2">
      <c r="D401">
        <v>400</v>
      </c>
      <c r="E401">
        <f t="shared" si="51"/>
        <v>2.02725</v>
      </c>
      <c r="F401">
        <f t="shared" si="52"/>
        <v>12</v>
      </c>
    </row>
    <row r="402" spans="4:6" x14ac:dyDescent="0.2">
      <c r="D402">
        <v>401</v>
      </c>
      <c r="E402">
        <f t="shared" si="51"/>
        <v>2.02725</v>
      </c>
      <c r="F402">
        <f t="shared" si="52"/>
        <v>12</v>
      </c>
    </row>
    <row r="403" spans="4:6" x14ac:dyDescent="0.2">
      <c r="D403">
        <v>402</v>
      </c>
      <c r="E403">
        <f t="shared" si="51"/>
        <v>2.02725</v>
      </c>
      <c r="F403">
        <f t="shared" si="52"/>
        <v>12</v>
      </c>
    </row>
    <row r="404" spans="4:6" x14ac:dyDescent="0.2">
      <c r="D404">
        <v>403</v>
      </c>
      <c r="E404">
        <f t="shared" si="51"/>
        <v>2.02725</v>
      </c>
      <c r="F404">
        <f t="shared" si="52"/>
        <v>12</v>
      </c>
    </row>
    <row r="405" spans="4:6" x14ac:dyDescent="0.2">
      <c r="D405">
        <v>404</v>
      </c>
      <c r="E405">
        <f t="shared" si="51"/>
        <v>2.02725</v>
      </c>
      <c r="F405">
        <f t="shared" si="52"/>
        <v>12</v>
      </c>
    </row>
    <row r="406" spans="4:6" x14ac:dyDescent="0.2">
      <c r="D406">
        <v>405</v>
      </c>
      <c r="E406">
        <f t="shared" si="51"/>
        <v>2.02725</v>
      </c>
      <c r="F406">
        <f t="shared" si="52"/>
        <v>12</v>
      </c>
    </row>
    <row r="407" spans="4:6" x14ac:dyDescent="0.2">
      <c r="D407">
        <v>406</v>
      </c>
      <c r="E407">
        <f t="shared" si="51"/>
        <v>2.02725</v>
      </c>
      <c r="F407">
        <f t="shared" si="52"/>
        <v>12</v>
      </c>
    </row>
    <row r="408" spans="4:6" x14ac:dyDescent="0.2">
      <c r="D408">
        <v>407</v>
      </c>
      <c r="E408">
        <f t="shared" si="51"/>
        <v>2.02725</v>
      </c>
      <c r="F408">
        <f t="shared" si="52"/>
        <v>12</v>
      </c>
    </row>
    <row r="409" spans="4:6" x14ac:dyDescent="0.2">
      <c r="D409">
        <v>408</v>
      </c>
      <c r="E409">
        <f t="shared" si="51"/>
        <v>2.02725</v>
      </c>
      <c r="F409">
        <f t="shared" si="52"/>
        <v>12</v>
      </c>
    </row>
    <row r="410" spans="4:6" x14ac:dyDescent="0.2">
      <c r="D410">
        <v>409</v>
      </c>
      <c r="E410">
        <f t="shared" si="51"/>
        <v>1.8257500000000002</v>
      </c>
      <c r="F410">
        <f t="shared" si="52"/>
        <v>12</v>
      </c>
    </row>
    <row r="411" spans="4:6" x14ac:dyDescent="0.2">
      <c r="D411">
        <v>410</v>
      </c>
      <c r="E411">
        <f t="shared" si="51"/>
        <v>1.8257500000000002</v>
      </c>
      <c r="F411">
        <f t="shared" si="52"/>
        <v>12</v>
      </c>
    </row>
    <row r="412" spans="4:6" x14ac:dyDescent="0.2">
      <c r="D412">
        <v>411</v>
      </c>
      <c r="E412">
        <f t="shared" si="51"/>
        <v>1.8257500000000002</v>
      </c>
      <c r="F412">
        <f t="shared" si="52"/>
        <v>12</v>
      </c>
    </row>
    <row r="413" spans="4:6" x14ac:dyDescent="0.2">
      <c r="D413">
        <v>412</v>
      </c>
      <c r="E413">
        <f t="shared" si="51"/>
        <v>1.8257500000000002</v>
      </c>
      <c r="F413">
        <f t="shared" si="52"/>
        <v>12</v>
      </c>
    </row>
    <row r="414" spans="4:6" x14ac:dyDescent="0.2">
      <c r="D414">
        <v>413</v>
      </c>
      <c r="E414">
        <f t="shared" si="51"/>
        <v>1.8257500000000002</v>
      </c>
      <c r="F414">
        <f t="shared" si="52"/>
        <v>12</v>
      </c>
    </row>
    <row r="415" spans="4:6" x14ac:dyDescent="0.2">
      <c r="D415">
        <v>414</v>
      </c>
      <c r="E415">
        <f t="shared" si="51"/>
        <v>1.8257500000000002</v>
      </c>
      <c r="F415">
        <f t="shared" si="52"/>
        <v>12</v>
      </c>
    </row>
    <row r="416" spans="4:6" x14ac:dyDescent="0.2">
      <c r="D416">
        <v>415</v>
      </c>
      <c r="E416">
        <f t="shared" si="51"/>
        <v>1.8257500000000002</v>
      </c>
      <c r="F416">
        <f t="shared" si="52"/>
        <v>12</v>
      </c>
    </row>
    <row r="417" spans="4:6" x14ac:dyDescent="0.2">
      <c r="D417">
        <v>416</v>
      </c>
      <c r="E417">
        <f t="shared" si="51"/>
        <v>1.8257500000000002</v>
      </c>
      <c r="F417">
        <f t="shared" si="52"/>
        <v>12</v>
      </c>
    </row>
    <row r="418" spans="4:6" x14ac:dyDescent="0.2">
      <c r="D418">
        <v>417</v>
      </c>
      <c r="E418">
        <f t="shared" si="51"/>
        <v>1.8257500000000002</v>
      </c>
      <c r="F418">
        <f t="shared" si="52"/>
        <v>12</v>
      </c>
    </row>
    <row r="419" spans="4:6" x14ac:dyDescent="0.2">
      <c r="D419">
        <v>418</v>
      </c>
      <c r="E419">
        <f t="shared" si="51"/>
        <v>1.8257500000000002</v>
      </c>
      <c r="F419">
        <f t="shared" si="52"/>
        <v>12</v>
      </c>
    </row>
    <row r="420" spans="4:6" x14ac:dyDescent="0.2">
      <c r="D420">
        <v>419</v>
      </c>
      <c r="E420">
        <f t="shared" si="51"/>
        <v>1.8257500000000002</v>
      </c>
      <c r="F420">
        <f t="shared" si="52"/>
        <v>12</v>
      </c>
    </row>
    <row r="421" spans="4:6" x14ac:dyDescent="0.2">
      <c r="D421">
        <v>420</v>
      </c>
      <c r="E421">
        <f t="shared" si="51"/>
        <v>1.8257500000000002</v>
      </c>
      <c r="F421">
        <f t="shared" si="52"/>
        <v>12</v>
      </c>
    </row>
    <row r="422" spans="4:6" x14ac:dyDescent="0.2">
      <c r="D422">
        <v>421</v>
      </c>
      <c r="E422">
        <f t="shared" si="51"/>
        <v>1.8257500000000002</v>
      </c>
      <c r="F422">
        <f t="shared" si="52"/>
        <v>13</v>
      </c>
    </row>
    <row r="423" spans="4:6" x14ac:dyDescent="0.2">
      <c r="D423">
        <v>422</v>
      </c>
      <c r="E423">
        <f t="shared" si="51"/>
        <v>1.8257500000000002</v>
      </c>
      <c r="F423">
        <f t="shared" si="52"/>
        <v>13</v>
      </c>
    </row>
    <row r="424" spans="4:6" x14ac:dyDescent="0.2">
      <c r="D424">
        <v>423</v>
      </c>
      <c r="E424">
        <f t="shared" si="51"/>
        <v>1.8257500000000002</v>
      </c>
      <c r="F424">
        <f t="shared" si="52"/>
        <v>13</v>
      </c>
    </row>
    <row r="425" spans="4:6" x14ac:dyDescent="0.2">
      <c r="D425">
        <v>424</v>
      </c>
      <c r="E425">
        <f t="shared" si="51"/>
        <v>1.8257500000000002</v>
      </c>
      <c r="F425">
        <f t="shared" si="52"/>
        <v>13</v>
      </c>
    </row>
    <row r="426" spans="4:6" x14ac:dyDescent="0.2">
      <c r="D426">
        <v>425</v>
      </c>
      <c r="E426">
        <f t="shared" si="51"/>
        <v>1.8257500000000002</v>
      </c>
      <c r="F426">
        <f t="shared" si="52"/>
        <v>13</v>
      </c>
    </row>
    <row r="427" spans="4:6" x14ac:dyDescent="0.2">
      <c r="D427">
        <v>426</v>
      </c>
      <c r="E427">
        <f t="shared" si="51"/>
        <v>1.8257500000000002</v>
      </c>
      <c r="F427">
        <f t="shared" si="52"/>
        <v>13</v>
      </c>
    </row>
    <row r="428" spans="4:6" x14ac:dyDescent="0.2">
      <c r="D428">
        <v>427</v>
      </c>
      <c r="E428">
        <f t="shared" si="51"/>
        <v>1.8257500000000002</v>
      </c>
      <c r="F428">
        <f t="shared" si="52"/>
        <v>13</v>
      </c>
    </row>
    <row r="429" spans="4:6" x14ac:dyDescent="0.2">
      <c r="D429">
        <v>428</v>
      </c>
      <c r="E429">
        <f t="shared" si="51"/>
        <v>1.8257500000000002</v>
      </c>
      <c r="F429">
        <f t="shared" si="52"/>
        <v>13</v>
      </c>
    </row>
    <row r="430" spans="4:6" x14ac:dyDescent="0.2">
      <c r="D430">
        <v>429</v>
      </c>
      <c r="E430">
        <f t="shared" si="51"/>
        <v>1.8257500000000002</v>
      </c>
      <c r="F430">
        <f t="shared" si="52"/>
        <v>13</v>
      </c>
    </row>
    <row r="431" spans="4:6" x14ac:dyDescent="0.2">
      <c r="D431">
        <v>430</v>
      </c>
      <c r="E431">
        <f t="shared" si="51"/>
        <v>1.8257500000000002</v>
      </c>
      <c r="F431">
        <f t="shared" si="52"/>
        <v>13</v>
      </c>
    </row>
    <row r="432" spans="4:6" x14ac:dyDescent="0.2">
      <c r="D432">
        <v>431</v>
      </c>
      <c r="E432">
        <f t="shared" si="51"/>
        <v>1.8257500000000002</v>
      </c>
      <c r="F432">
        <f t="shared" si="52"/>
        <v>13</v>
      </c>
    </row>
    <row r="433" spans="4:6" x14ac:dyDescent="0.2">
      <c r="D433">
        <v>432</v>
      </c>
      <c r="E433">
        <f t="shared" si="51"/>
        <v>1.8257500000000002</v>
      </c>
      <c r="F433">
        <f t="shared" si="52"/>
        <v>13</v>
      </c>
    </row>
    <row r="434" spans="4:6" x14ac:dyDescent="0.2">
      <c r="D434">
        <v>433</v>
      </c>
      <c r="E434">
        <f t="shared" si="51"/>
        <v>2.032</v>
      </c>
      <c r="F434">
        <f t="shared" si="52"/>
        <v>13</v>
      </c>
    </row>
    <row r="435" spans="4:6" x14ac:dyDescent="0.2">
      <c r="D435">
        <v>434</v>
      </c>
      <c r="E435">
        <f t="shared" si="51"/>
        <v>2.032</v>
      </c>
      <c r="F435">
        <f t="shared" si="52"/>
        <v>13</v>
      </c>
    </row>
    <row r="436" spans="4:6" x14ac:dyDescent="0.2">
      <c r="D436">
        <v>435</v>
      </c>
      <c r="E436">
        <f t="shared" si="51"/>
        <v>2.032</v>
      </c>
      <c r="F436">
        <f t="shared" si="52"/>
        <v>13</v>
      </c>
    </row>
    <row r="437" spans="4:6" x14ac:dyDescent="0.2">
      <c r="D437">
        <v>436</v>
      </c>
      <c r="E437">
        <f t="shared" si="51"/>
        <v>2.032</v>
      </c>
      <c r="F437">
        <f t="shared" si="52"/>
        <v>13</v>
      </c>
    </row>
    <row r="438" spans="4:6" x14ac:dyDescent="0.2">
      <c r="D438">
        <v>437</v>
      </c>
      <c r="E438">
        <f t="shared" si="51"/>
        <v>2.032</v>
      </c>
      <c r="F438">
        <f t="shared" si="52"/>
        <v>13</v>
      </c>
    </row>
    <row r="439" spans="4:6" x14ac:dyDescent="0.2">
      <c r="D439">
        <v>438</v>
      </c>
      <c r="E439">
        <f t="shared" si="51"/>
        <v>2.032</v>
      </c>
      <c r="F439">
        <f t="shared" si="52"/>
        <v>13</v>
      </c>
    </row>
    <row r="440" spans="4:6" x14ac:dyDescent="0.2">
      <c r="D440">
        <v>439</v>
      </c>
      <c r="E440">
        <f t="shared" si="51"/>
        <v>2.032</v>
      </c>
      <c r="F440">
        <f t="shared" si="52"/>
        <v>13</v>
      </c>
    </row>
    <row r="441" spans="4:6" x14ac:dyDescent="0.2">
      <c r="D441">
        <v>440</v>
      </c>
      <c r="E441">
        <f t="shared" si="51"/>
        <v>2.032</v>
      </c>
      <c r="F441">
        <f t="shared" si="52"/>
        <v>13</v>
      </c>
    </row>
    <row r="442" spans="4:6" x14ac:dyDescent="0.2">
      <c r="D442">
        <v>441</v>
      </c>
      <c r="E442">
        <f t="shared" si="51"/>
        <v>2.032</v>
      </c>
      <c r="F442">
        <f t="shared" si="52"/>
        <v>13</v>
      </c>
    </row>
    <row r="443" spans="4:6" x14ac:dyDescent="0.2">
      <c r="D443">
        <v>442</v>
      </c>
      <c r="E443">
        <f t="shared" si="51"/>
        <v>2.032</v>
      </c>
      <c r="F443">
        <f t="shared" si="52"/>
        <v>13</v>
      </c>
    </row>
    <row r="444" spans="4:6" x14ac:dyDescent="0.2">
      <c r="D444">
        <v>443</v>
      </c>
      <c r="E444">
        <f t="shared" si="51"/>
        <v>2.032</v>
      </c>
      <c r="F444">
        <f t="shared" si="52"/>
        <v>13</v>
      </c>
    </row>
    <row r="445" spans="4:6" x14ac:dyDescent="0.2">
      <c r="D445">
        <v>444</v>
      </c>
      <c r="E445">
        <f t="shared" si="51"/>
        <v>2.032</v>
      </c>
      <c r="F445">
        <f t="shared" si="52"/>
        <v>13</v>
      </c>
    </row>
    <row r="446" spans="4:6" x14ac:dyDescent="0.2">
      <c r="D446">
        <v>445</v>
      </c>
      <c r="E446">
        <f t="shared" si="51"/>
        <v>2.032</v>
      </c>
      <c r="F446">
        <f t="shared" si="52"/>
        <v>13</v>
      </c>
    </row>
    <row r="447" spans="4:6" x14ac:dyDescent="0.2">
      <c r="D447">
        <v>446</v>
      </c>
      <c r="E447">
        <f t="shared" si="51"/>
        <v>2.032</v>
      </c>
      <c r="F447">
        <f t="shared" si="52"/>
        <v>13</v>
      </c>
    </row>
    <row r="448" spans="4:6" x14ac:dyDescent="0.2">
      <c r="D448">
        <v>447</v>
      </c>
      <c r="E448">
        <f t="shared" si="51"/>
        <v>2.032</v>
      </c>
      <c r="F448">
        <f t="shared" si="52"/>
        <v>13</v>
      </c>
    </row>
    <row r="449" spans="4:6" x14ac:dyDescent="0.2">
      <c r="D449">
        <v>448</v>
      </c>
      <c r="E449">
        <f t="shared" si="51"/>
        <v>2.032</v>
      </c>
      <c r="F449">
        <f t="shared" si="52"/>
        <v>13</v>
      </c>
    </row>
    <row r="450" spans="4:6" x14ac:dyDescent="0.2">
      <c r="D450">
        <v>449</v>
      </c>
      <c r="E450">
        <f t="shared" si="51"/>
        <v>2.032</v>
      </c>
      <c r="F450">
        <f t="shared" si="52"/>
        <v>13</v>
      </c>
    </row>
    <row r="451" spans="4:6" x14ac:dyDescent="0.2">
      <c r="D451">
        <v>450</v>
      </c>
      <c r="E451">
        <f t="shared" ref="E451:E514" si="53">VLOOKUP(D451,$A$2:$B$136,2)</f>
        <v>2.032</v>
      </c>
      <c r="F451">
        <f t="shared" ref="F451:F514" si="54">INT(((ROW(F450)-1)/35)+1)</f>
        <v>13</v>
      </c>
    </row>
    <row r="452" spans="4:6" x14ac:dyDescent="0.2">
      <c r="D452">
        <v>451</v>
      </c>
      <c r="E452">
        <f t="shared" si="53"/>
        <v>2.032</v>
      </c>
      <c r="F452">
        <f t="shared" si="54"/>
        <v>13</v>
      </c>
    </row>
    <row r="453" spans="4:6" x14ac:dyDescent="0.2">
      <c r="D453">
        <v>452</v>
      </c>
      <c r="E453">
        <f t="shared" si="53"/>
        <v>2.032</v>
      </c>
      <c r="F453">
        <f t="shared" si="54"/>
        <v>13</v>
      </c>
    </row>
    <row r="454" spans="4:6" x14ac:dyDescent="0.2">
      <c r="D454">
        <v>453</v>
      </c>
      <c r="E454">
        <f t="shared" si="53"/>
        <v>2.032</v>
      </c>
      <c r="F454">
        <f t="shared" si="54"/>
        <v>13</v>
      </c>
    </row>
    <row r="455" spans="4:6" x14ac:dyDescent="0.2">
      <c r="D455">
        <v>454</v>
      </c>
      <c r="E455">
        <f t="shared" si="53"/>
        <v>2.032</v>
      </c>
      <c r="F455">
        <f t="shared" si="54"/>
        <v>13</v>
      </c>
    </row>
    <row r="456" spans="4:6" x14ac:dyDescent="0.2">
      <c r="D456">
        <v>455</v>
      </c>
      <c r="E456">
        <f t="shared" si="53"/>
        <v>2.032</v>
      </c>
      <c r="F456">
        <f t="shared" si="54"/>
        <v>13</v>
      </c>
    </row>
    <row r="457" spans="4:6" x14ac:dyDescent="0.2">
      <c r="D457">
        <v>456</v>
      </c>
      <c r="E457">
        <f t="shared" si="53"/>
        <v>2.032</v>
      </c>
      <c r="F457">
        <f t="shared" si="54"/>
        <v>14</v>
      </c>
    </row>
    <row r="458" spans="4:6" x14ac:dyDescent="0.2">
      <c r="D458">
        <v>457</v>
      </c>
      <c r="E458">
        <f t="shared" si="53"/>
        <v>1.6527499999999999</v>
      </c>
      <c r="F458">
        <f t="shared" si="54"/>
        <v>14</v>
      </c>
    </row>
    <row r="459" spans="4:6" x14ac:dyDescent="0.2">
      <c r="D459">
        <v>458</v>
      </c>
      <c r="E459">
        <f t="shared" si="53"/>
        <v>1.6527499999999999</v>
      </c>
      <c r="F459">
        <f t="shared" si="54"/>
        <v>14</v>
      </c>
    </row>
    <row r="460" spans="4:6" x14ac:dyDescent="0.2">
      <c r="D460">
        <v>459</v>
      </c>
      <c r="E460">
        <f t="shared" si="53"/>
        <v>1.6527499999999999</v>
      </c>
      <c r="F460">
        <f t="shared" si="54"/>
        <v>14</v>
      </c>
    </row>
    <row r="461" spans="4:6" x14ac:dyDescent="0.2">
      <c r="D461">
        <v>460</v>
      </c>
      <c r="E461">
        <f t="shared" si="53"/>
        <v>1.6527499999999999</v>
      </c>
      <c r="F461">
        <f t="shared" si="54"/>
        <v>14</v>
      </c>
    </row>
    <row r="462" spans="4:6" x14ac:dyDescent="0.2">
      <c r="D462">
        <v>461</v>
      </c>
      <c r="E462">
        <f t="shared" si="53"/>
        <v>1.6527499999999999</v>
      </c>
      <c r="F462">
        <f t="shared" si="54"/>
        <v>14</v>
      </c>
    </row>
    <row r="463" spans="4:6" x14ac:dyDescent="0.2">
      <c r="D463">
        <v>462</v>
      </c>
      <c r="E463">
        <f t="shared" si="53"/>
        <v>1.6527499999999999</v>
      </c>
      <c r="F463">
        <f t="shared" si="54"/>
        <v>14</v>
      </c>
    </row>
    <row r="464" spans="4:6" x14ac:dyDescent="0.2">
      <c r="D464">
        <v>463</v>
      </c>
      <c r="E464">
        <f t="shared" si="53"/>
        <v>1.6527499999999999</v>
      </c>
      <c r="F464">
        <f t="shared" si="54"/>
        <v>14</v>
      </c>
    </row>
    <row r="465" spans="4:6" x14ac:dyDescent="0.2">
      <c r="D465">
        <v>464</v>
      </c>
      <c r="E465">
        <f t="shared" si="53"/>
        <v>1.6527499999999999</v>
      </c>
      <c r="F465">
        <f t="shared" si="54"/>
        <v>14</v>
      </c>
    </row>
    <row r="466" spans="4:6" x14ac:dyDescent="0.2">
      <c r="D466">
        <v>465</v>
      </c>
      <c r="E466">
        <f t="shared" si="53"/>
        <v>1.6527499999999999</v>
      </c>
      <c r="F466">
        <f t="shared" si="54"/>
        <v>14</v>
      </c>
    </row>
    <row r="467" spans="4:6" x14ac:dyDescent="0.2">
      <c r="D467">
        <v>466</v>
      </c>
      <c r="E467">
        <f t="shared" si="53"/>
        <v>1.6527499999999999</v>
      </c>
      <c r="F467">
        <f t="shared" si="54"/>
        <v>14</v>
      </c>
    </row>
    <row r="468" spans="4:6" x14ac:dyDescent="0.2">
      <c r="D468">
        <v>467</v>
      </c>
      <c r="E468">
        <f t="shared" si="53"/>
        <v>1.6527499999999999</v>
      </c>
      <c r="F468">
        <f t="shared" si="54"/>
        <v>14</v>
      </c>
    </row>
    <row r="469" spans="4:6" x14ac:dyDescent="0.2">
      <c r="D469">
        <v>468</v>
      </c>
      <c r="E469">
        <f t="shared" si="53"/>
        <v>1.6527499999999999</v>
      </c>
      <c r="F469">
        <f t="shared" si="54"/>
        <v>14</v>
      </c>
    </row>
    <row r="470" spans="4:6" x14ac:dyDescent="0.2">
      <c r="D470">
        <v>469</v>
      </c>
      <c r="E470">
        <f t="shared" si="53"/>
        <v>1.6527499999999999</v>
      </c>
      <c r="F470">
        <f t="shared" si="54"/>
        <v>14</v>
      </c>
    </row>
    <row r="471" spans="4:6" x14ac:dyDescent="0.2">
      <c r="D471">
        <v>470</v>
      </c>
      <c r="E471">
        <f t="shared" si="53"/>
        <v>1.6527499999999999</v>
      </c>
      <c r="F471">
        <f t="shared" si="54"/>
        <v>14</v>
      </c>
    </row>
    <row r="472" spans="4:6" x14ac:dyDescent="0.2">
      <c r="D472">
        <v>471</v>
      </c>
      <c r="E472">
        <f t="shared" si="53"/>
        <v>1.6527499999999999</v>
      </c>
      <c r="F472">
        <f t="shared" si="54"/>
        <v>14</v>
      </c>
    </row>
    <row r="473" spans="4:6" x14ac:dyDescent="0.2">
      <c r="D473">
        <v>472</v>
      </c>
      <c r="E473">
        <f t="shared" si="53"/>
        <v>1.6527499999999999</v>
      </c>
      <c r="F473">
        <f t="shared" si="54"/>
        <v>14</v>
      </c>
    </row>
    <row r="474" spans="4:6" x14ac:dyDescent="0.2">
      <c r="D474">
        <v>473</v>
      </c>
      <c r="E474">
        <f t="shared" si="53"/>
        <v>1.6527499999999999</v>
      </c>
      <c r="F474">
        <f t="shared" si="54"/>
        <v>14</v>
      </c>
    </row>
    <row r="475" spans="4:6" x14ac:dyDescent="0.2">
      <c r="D475">
        <v>474</v>
      </c>
      <c r="E475">
        <f t="shared" si="53"/>
        <v>1.6527499999999999</v>
      </c>
      <c r="F475">
        <f t="shared" si="54"/>
        <v>14</v>
      </c>
    </row>
    <row r="476" spans="4:6" x14ac:dyDescent="0.2">
      <c r="D476">
        <v>475</v>
      </c>
      <c r="E476">
        <f t="shared" si="53"/>
        <v>1.6527499999999999</v>
      </c>
      <c r="F476">
        <f t="shared" si="54"/>
        <v>14</v>
      </c>
    </row>
    <row r="477" spans="4:6" x14ac:dyDescent="0.2">
      <c r="D477">
        <v>476</v>
      </c>
      <c r="E477">
        <f t="shared" si="53"/>
        <v>1.6527499999999999</v>
      </c>
      <c r="F477">
        <f t="shared" si="54"/>
        <v>14</v>
      </c>
    </row>
    <row r="478" spans="4:6" x14ac:dyDescent="0.2">
      <c r="D478">
        <v>477</v>
      </c>
      <c r="E478">
        <f t="shared" si="53"/>
        <v>1.6527499999999999</v>
      </c>
      <c r="F478">
        <f t="shared" si="54"/>
        <v>14</v>
      </c>
    </row>
    <row r="479" spans="4:6" x14ac:dyDescent="0.2">
      <c r="D479">
        <v>478</v>
      </c>
      <c r="E479">
        <f t="shared" si="53"/>
        <v>1.6527499999999999</v>
      </c>
      <c r="F479">
        <f t="shared" si="54"/>
        <v>14</v>
      </c>
    </row>
    <row r="480" spans="4:6" x14ac:dyDescent="0.2">
      <c r="D480">
        <v>479</v>
      </c>
      <c r="E480">
        <f t="shared" si="53"/>
        <v>1.6527499999999999</v>
      </c>
      <c r="F480">
        <f t="shared" si="54"/>
        <v>14</v>
      </c>
    </row>
    <row r="481" spans="4:6" x14ac:dyDescent="0.2">
      <c r="D481">
        <v>480</v>
      </c>
      <c r="E481">
        <f t="shared" si="53"/>
        <v>1.6527499999999999</v>
      </c>
      <c r="F481">
        <f t="shared" si="54"/>
        <v>14</v>
      </c>
    </row>
    <row r="482" spans="4:6" x14ac:dyDescent="0.2">
      <c r="D482">
        <v>481</v>
      </c>
      <c r="E482">
        <f t="shared" si="53"/>
        <v>1.5095000000000001</v>
      </c>
      <c r="F482">
        <f t="shared" si="54"/>
        <v>14</v>
      </c>
    </row>
    <row r="483" spans="4:6" x14ac:dyDescent="0.2">
      <c r="D483">
        <v>482</v>
      </c>
      <c r="E483">
        <f t="shared" si="53"/>
        <v>1.5095000000000001</v>
      </c>
      <c r="F483">
        <f t="shared" si="54"/>
        <v>14</v>
      </c>
    </row>
    <row r="484" spans="4:6" x14ac:dyDescent="0.2">
      <c r="D484">
        <v>483</v>
      </c>
      <c r="E484">
        <f t="shared" si="53"/>
        <v>1.5095000000000001</v>
      </c>
      <c r="F484">
        <f t="shared" si="54"/>
        <v>14</v>
      </c>
    </row>
    <row r="485" spans="4:6" x14ac:dyDescent="0.2">
      <c r="D485">
        <v>484</v>
      </c>
      <c r="E485">
        <f t="shared" si="53"/>
        <v>1.5095000000000001</v>
      </c>
      <c r="F485">
        <f t="shared" si="54"/>
        <v>14</v>
      </c>
    </row>
    <row r="486" spans="4:6" x14ac:dyDescent="0.2">
      <c r="D486">
        <v>485</v>
      </c>
      <c r="E486">
        <f t="shared" si="53"/>
        <v>1.5095000000000001</v>
      </c>
      <c r="F486">
        <f t="shared" si="54"/>
        <v>14</v>
      </c>
    </row>
    <row r="487" spans="4:6" x14ac:dyDescent="0.2">
      <c r="D487">
        <v>486</v>
      </c>
      <c r="E487">
        <f t="shared" si="53"/>
        <v>1.5095000000000001</v>
      </c>
      <c r="F487">
        <f t="shared" si="54"/>
        <v>14</v>
      </c>
    </row>
    <row r="488" spans="4:6" x14ac:dyDescent="0.2">
      <c r="D488">
        <v>487</v>
      </c>
      <c r="E488">
        <f t="shared" si="53"/>
        <v>1.5095000000000001</v>
      </c>
      <c r="F488">
        <f t="shared" si="54"/>
        <v>14</v>
      </c>
    </row>
    <row r="489" spans="4:6" x14ac:dyDescent="0.2">
      <c r="D489">
        <v>488</v>
      </c>
      <c r="E489">
        <f t="shared" si="53"/>
        <v>1.5095000000000001</v>
      </c>
      <c r="F489">
        <f t="shared" si="54"/>
        <v>14</v>
      </c>
    </row>
    <row r="490" spans="4:6" x14ac:dyDescent="0.2">
      <c r="D490">
        <v>489</v>
      </c>
      <c r="E490">
        <f t="shared" si="53"/>
        <v>1.5095000000000001</v>
      </c>
      <c r="F490">
        <f t="shared" si="54"/>
        <v>14</v>
      </c>
    </row>
    <row r="491" spans="4:6" x14ac:dyDescent="0.2">
      <c r="D491">
        <v>490</v>
      </c>
      <c r="E491">
        <f t="shared" si="53"/>
        <v>1.5095000000000001</v>
      </c>
      <c r="F491">
        <f t="shared" si="54"/>
        <v>14</v>
      </c>
    </row>
    <row r="492" spans="4:6" x14ac:dyDescent="0.2">
      <c r="D492">
        <v>491</v>
      </c>
      <c r="E492">
        <f t="shared" si="53"/>
        <v>1.5095000000000001</v>
      </c>
      <c r="F492">
        <f t="shared" si="54"/>
        <v>15</v>
      </c>
    </row>
    <row r="493" spans="4:6" x14ac:dyDescent="0.2">
      <c r="D493">
        <v>492</v>
      </c>
      <c r="E493">
        <f t="shared" si="53"/>
        <v>1.5095000000000001</v>
      </c>
      <c r="F493">
        <f t="shared" si="54"/>
        <v>15</v>
      </c>
    </row>
    <row r="494" spans="4:6" x14ac:dyDescent="0.2">
      <c r="D494">
        <v>493</v>
      </c>
      <c r="E494">
        <f t="shared" si="53"/>
        <v>1.5095000000000001</v>
      </c>
      <c r="F494">
        <f t="shared" si="54"/>
        <v>15</v>
      </c>
    </row>
    <row r="495" spans="4:6" x14ac:dyDescent="0.2">
      <c r="D495">
        <v>494</v>
      </c>
      <c r="E495">
        <f t="shared" si="53"/>
        <v>1.5095000000000001</v>
      </c>
      <c r="F495">
        <f t="shared" si="54"/>
        <v>15</v>
      </c>
    </row>
    <row r="496" spans="4:6" x14ac:dyDescent="0.2">
      <c r="D496">
        <v>495</v>
      </c>
      <c r="E496">
        <f t="shared" si="53"/>
        <v>1.5095000000000001</v>
      </c>
      <c r="F496">
        <f t="shared" si="54"/>
        <v>15</v>
      </c>
    </row>
    <row r="497" spans="4:6" x14ac:dyDescent="0.2">
      <c r="D497">
        <v>496</v>
      </c>
      <c r="E497">
        <f t="shared" si="53"/>
        <v>1.5095000000000001</v>
      </c>
      <c r="F497">
        <f t="shared" si="54"/>
        <v>15</v>
      </c>
    </row>
    <row r="498" spans="4:6" x14ac:dyDescent="0.2">
      <c r="D498">
        <v>497</v>
      </c>
      <c r="E498">
        <f t="shared" si="53"/>
        <v>1.5095000000000001</v>
      </c>
      <c r="F498">
        <f t="shared" si="54"/>
        <v>15</v>
      </c>
    </row>
    <row r="499" spans="4:6" x14ac:dyDescent="0.2">
      <c r="D499">
        <v>498</v>
      </c>
      <c r="E499">
        <f t="shared" si="53"/>
        <v>1.5095000000000001</v>
      </c>
      <c r="F499">
        <f t="shared" si="54"/>
        <v>15</v>
      </c>
    </row>
    <row r="500" spans="4:6" x14ac:dyDescent="0.2">
      <c r="D500">
        <v>499</v>
      </c>
      <c r="E500">
        <f t="shared" si="53"/>
        <v>1.5095000000000001</v>
      </c>
      <c r="F500">
        <f t="shared" si="54"/>
        <v>15</v>
      </c>
    </row>
    <row r="501" spans="4:6" x14ac:dyDescent="0.2">
      <c r="D501">
        <v>500</v>
      </c>
      <c r="E501">
        <f t="shared" si="53"/>
        <v>1.5095000000000001</v>
      </c>
      <c r="F501">
        <f t="shared" si="54"/>
        <v>15</v>
      </c>
    </row>
    <row r="502" spans="4:6" x14ac:dyDescent="0.2">
      <c r="D502">
        <v>501</v>
      </c>
      <c r="E502">
        <f t="shared" si="53"/>
        <v>1.5095000000000001</v>
      </c>
      <c r="F502">
        <f t="shared" si="54"/>
        <v>15</v>
      </c>
    </row>
    <row r="503" spans="4:6" x14ac:dyDescent="0.2">
      <c r="D503">
        <v>502</v>
      </c>
      <c r="E503">
        <f t="shared" si="53"/>
        <v>1.5095000000000001</v>
      </c>
      <c r="F503">
        <f t="shared" si="54"/>
        <v>15</v>
      </c>
    </row>
    <row r="504" spans="4:6" x14ac:dyDescent="0.2">
      <c r="D504">
        <v>503</v>
      </c>
      <c r="E504">
        <f t="shared" si="53"/>
        <v>1.5095000000000001</v>
      </c>
      <c r="F504">
        <f t="shared" si="54"/>
        <v>15</v>
      </c>
    </row>
    <row r="505" spans="4:6" x14ac:dyDescent="0.2">
      <c r="D505">
        <v>504</v>
      </c>
      <c r="E505">
        <f t="shared" si="53"/>
        <v>1.5095000000000001</v>
      </c>
      <c r="F505">
        <f t="shared" si="54"/>
        <v>15</v>
      </c>
    </row>
    <row r="506" spans="4:6" x14ac:dyDescent="0.2">
      <c r="D506">
        <v>505</v>
      </c>
      <c r="E506">
        <f t="shared" si="53"/>
        <v>1.5095000000000001</v>
      </c>
      <c r="F506">
        <f t="shared" si="54"/>
        <v>15</v>
      </c>
    </row>
    <row r="507" spans="4:6" x14ac:dyDescent="0.2">
      <c r="D507">
        <v>506</v>
      </c>
      <c r="E507">
        <f t="shared" si="53"/>
        <v>1.5095000000000001</v>
      </c>
      <c r="F507">
        <f t="shared" si="54"/>
        <v>15</v>
      </c>
    </row>
    <row r="508" spans="4:6" x14ac:dyDescent="0.2">
      <c r="D508">
        <v>507</v>
      </c>
      <c r="E508">
        <f t="shared" si="53"/>
        <v>1.5095000000000001</v>
      </c>
      <c r="F508">
        <f t="shared" si="54"/>
        <v>15</v>
      </c>
    </row>
    <row r="509" spans="4:6" x14ac:dyDescent="0.2">
      <c r="D509">
        <v>508</v>
      </c>
      <c r="E509">
        <f t="shared" si="53"/>
        <v>1.5095000000000001</v>
      </c>
      <c r="F509">
        <f t="shared" si="54"/>
        <v>15</v>
      </c>
    </row>
    <row r="510" spans="4:6" x14ac:dyDescent="0.2">
      <c r="D510">
        <v>509</v>
      </c>
      <c r="E510">
        <f t="shared" si="53"/>
        <v>1.5095000000000001</v>
      </c>
      <c r="F510">
        <f t="shared" si="54"/>
        <v>15</v>
      </c>
    </row>
    <row r="511" spans="4:6" x14ac:dyDescent="0.2">
      <c r="D511">
        <v>510</v>
      </c>
      <c r="E511">
        <f t="shared" si="53"/>
        <v>1.5095000000000001</v>
      </c>
      <c r="F511">
        <f t="shared" si="54"/>
        <v>15</v>
      </c>
    </row>
    <row r="512" spans="4:6" x14ac:dyDescent="0.2">
      <c r="D512">
        <v>511</v>
      </c>
      <c r="E512">
        <f t="shared" si="53"/>
        <v>1.5095000000000001</v>
      </c>
      <c r="F512">
        <f t="shared" si="54"/>
        <v>15</v>
      </c>
    </row>
    <row r="513" spans="4:6" x14ac:dyDescent="0.2">
      <c r="D513">
        <v>512</v>
      </c>
      <c r="E513">
        <f t="shared" si="53"/>
        <v>1.5095000000000001</v>
      </c>
      <c r="F513">
        <f t="shared" si="54"/>
        <v>15</v>
      </c>
    </row>
    <row r="514" spans="4:6" x14ac:dyDescent="0.2">
      <c r="D514">
        <v>513</v>
      </c>
      <c r="E514">
        <f t="shared" si="53"/>
        <v>1.5095000000000001</v>
      </c>
      <c r="F514">
        <f t="shared" si="54"/>
        <v>15</v>
      </c>
    </row>
    <row r="515" spans="4:6" x14ac:dyDescent="0.2">
      <c r="D515">
        <v>514</v>
      </c>
      <c r="E515">
        <f t="shared" ref="E515:E578" si="55">VLOOKUP(D515,$A$2:$B$136,2)</f>
        <v>1.5095000000000001</v>
      </c>
      <c r="F515">
        <f t="shared" ref="F515:F578" si="56">INT(((ROW(F514)-1)/35)+1)</f>
        <v>15</v>
      </c>
    </row>
    <row r="516" spans="4:6" x14ac:dyDescent="0.2">
      <c r="D516">
        <v>515</v>
      </c>
      <c r="E516">
        <f t="shared" si="55"/>
        <v>1.5095000000000001</v>
      </c>
      <c r="F516">
        <f t="shared" si="56"/>
        <v>15</v>
      </c>
    </row>
    <row r="517" spans="4:6" x14ac:dyDescent="0.2">
      <c r="D517">
        <v>516</v>
      </c>
      <c r="E517">
        <f t="shared" si="55"/>
        <v>1.5095000000000001</v>
      </c>
      <c r="F517">
        <f t="shared" si="56"/>
        <v>15</v>
      </c>
    </row>
    <row r="518" spans="4:6" x14ac:dyDescent="0.2">
      <c r="D518">
        <v>517</v>
      </c>
      <c r="E518">
        <f t="shared" si="55"/>
        <v>1.5095000000000001</v>
      </c>
      <c r="F518">
        <f t="shared" si="56"/>
        <v>15</v>
      </c>
    </row>
    <row r="519" spans="4:6" x14ac:dyDescent="0.2">
      <c r="D519">
        <v>518</v>
      </c>
      <c r="E519">
        <f t="shared" si="55"/>
        <v>1.5095000000000001</v>
      </c>
      <c r="F519">
        <f t="shared" si="56"/>
        <v>15</v>
      </c>
    </row>
    <row r="520" spans="4:6" x14ac:dyDescent="0.2">
      <c r="D520">
        <v>519</v>
      </c>
      <c r="E520">
        <f t="shared" si="55"/>
        <v>1.5095000000000001</v>
      </c>
      <c r="F520">
        <f t="shared" si="56"/>
        <v>15</v>
      </c>
    </row>
    <row r="521" spans="4:6" x14ac:dyDescent="0.2">
      <c r="D521">
        <v>520</v>
      </c>
      <c r="E521">
        <f t="shared" si="55"/>
        <v>1.5095000000000001</v>
      </c>
      <c r="F521">
        <f t="shared" si="56"/>
        <v>15</v>
      </c>
    </row>
    <row r="522" spans="4:6" x14ac:dyDescent="0.2">
      <c r="D522">
        <v>521</v>
      </c>
      <c r="E522">
        <f t="shared" si="55"/>
        <v>1.5095000000000001</v>
      </c>
      <c r="F522">
        <f t="shared" si="56"/>
        <v>15</v>
      </c>
    </row>
    <row r="523" spans="4:6" x14ac:dyDescent="0.2">
      <c r="D523">
        <v>522</v>
      </c>
      <c r="E523">
        <f t="shared" si="55"/>
        <v>1.5095000000000001</v>
      </c>
      <c r="F523">
        <f t="shared" si="56"/>
        <v>15</v>
      </c>
    </row>
    <row r="524" spans="4:6" x14ac:dyDescent="0.2">
      <c r="D524">
        <v>523</v>
      </c>
      <c r="E524">
        <f t="shared" si="55"/>
        <v>1.5095000000000001</v>
      </c>
      <c r="F524">
        <f t="shared" si="56"/>
        <v>15</v>
      </c>
    </row>
    <row r="525" spans="4:6" x14ac:dyDescent="0.2">
      <c r="D525">
        <v>524</v>
      </c>
      <c r="E525">
        <f t="shared" si="55"/>
        <v>1.5095000000000001</v>
      </c>
      <c r="F525">
        <f t="shared" si="56"/>
        <v>15</v>
      </c>
    </row>
    <row r="526" spans="4:6" x14ac:dyDescent="0.2">
      <c r="D526">
        <v>525</v>
      </c>
      <c r="E526">
        <f t="shared" si="55"/>
        <v>1.5095000000000001</v>
      </c>
      <c r="F526">
        <f t="shared" si="56"/>
        <v>15</v>
      </c>
    </row>
    <row r="527" spans="4:6" x14ac:dyDescent="0.2">
      <c r="D527">
        <v>526</v>
      </c>
      <c r="E527">
        <f t="shared" si="55"/>
        <v>1.5095000000000001</v>
      </c>
      <c r="F527">
        <f t="shared" si="56"/>
        <v>16</v>
      </c>
    </row>
    <row r="528" spans="4:6" x14ac:dyDescent="0.2">
      <c r="D528">
        <v>527</v>
      </c>
      <c r="E528">
        <f t="shared" si="55"/>
        <v>1.5095000000000001</v>
      </c>
      <c r="F528">
        <f t="shared" si="56"/>
        <v>16</v>
      </c>
    </row>
    <row r="529" spans="4:6" x14ac:dyDescent="0.2">
      <c r="D529">
        <v>528</v>
      </c>
      <c r="E529">
        <f t="shared" si="55"/>
        <v>1.5095000000000001</v>
      </c>
      <c r="F529">
        <f t="shared" si="56"/>
        <v>16</v>
      </c>
    </row>
    <row r="530" spans="4:6" x14ac:dyDescent="0.2">
      <c r="D530">
        <v>529</v>
      </c>
      <c r="E530">
        <f t="shared" si="55"/>
        <v>1.258</v>
      </c>
      <c r="F530">
        <f t="shared" si="56"/>
        <v>16</v>
      </c>
    </row>
    <row r="531" spans="4:6" x14ac:dyDescent="0.2">
      <c r="D531">
        <v>530</v>
      </c>
      <c r="E531">
        <f t="shared" si="55"/>
        <v>1.258</v>
      </c>
      <c r="F531">
        <f t="shared" si="56"/>
        <v>16</v>
      </c>
    </row>
    <row r="532" spans="4:6" x14ac:dyDescent="0.2">
      <c r="D532">
        <v>531</v>
      </c>
      <c r="E532">
        <f t="shared" si="55"/>
        <v>1.258</v>
      </c>
      <c r="F532">
        <f t="shared" si="56"/>
        <v>16</v>
      </c>
    </row>
    <row r="533" spans="4:6" x14ac:dyDescent="0.2">
      <c r="D533">
        <v>532</v>
      </c>
      <c r="E533">
        <f t="shared" si="55"/>
        <v>1.258</v>
      </c>
      <c r="F533">
        <f t="shared" si="56"/>
        <v>16</v>
      </c>
    </row>
    <row r="534" spans="4:6" x14ac:dyDescent="0.2">
      <c r="D534">
        <v>533</v>
      </c>
      <c r="E534">
        <f t="shared" si="55"/>
        <v>1.258</v>
      </c>
      <c r="F534">
        <f t="shared" si="56"/>
        <v>16</v>
      </c>
    </row>
    <row r="535" spans="4:6" x14ac:dyDescent="0.2">
      <c r="D535">
        <v>534</v>
      </c>
      <c r="E535">
        <f t="shared" si="55"/>
        <v>1.258</v>
      </c>
      <c r="F535">
        <f t="shared" si="56"/>
        <v>16</v>
      </c>
    </row>
    <row r="536" spans="4:6" x14ac:dyDescent="0.2">
      <c r="D536">
        <v>535</v>
      </c>
      <c r="E536">
        <f t="shared" si="55"/>
        <v>1.258</v>
      </c>
      <c r="F536">
        <f t="shared" si="56"/>
        <v>16</v>
      </c>
    </row>
    <row r="537" spans="4:6" x14ac:dyDescent="0.2">
      <c r="D537">
        <v>536</v>
      </c>
      <c r="E537">
        <f t="shared" si="55"/>
        <v>1.258</v>
      </c>
      <c r="F537">
        <f t="shared" si="56"/>
        <v>16</v>
      </c>
    </row>
    <row r="538" spans="4:6" x14ac:dyDescent="0.2">
      <c r="D538">
        <v>537</v>
      </c>
      <c r="E538">
        <f t="shared" si="55"/>
        <v>1.258</v>
      </c>
      <c r="F538">
        <f t="shared" si="56"/>
        <v>16</v>
      </c>
    </row>
    <row r="539" spans="4:6" x14ac:dyDescent="0.2">
      <c r="D539">
        <v>538</v>
      </c>
      <c r="E539">
        <f t="shared" si="55"/>
        <v>1.258</v>
      </c>
      <c r="F539">
        <f t="shared" si="56"/>
        <v>16</v>
      </c>
    </row>
    <row r="540" spans="4:6" x14ac:dyDescent="0.2">
      <c r="D540">
        <v>539</v>
      </c>
      <c r="E540">
        <f t="shared" si="55"/>
        <v>1.258</v>
      </c>
      <c r="F540">
        <f t="shared" si="56"/>
        <v>16</v>
      </c>
    </row>
    <row r="541" spans="4:6" x14ac:dyDescent="0.2">
      <c r="D541">
        <v>540</v>
      </c>
      <c r="E541">
        <f t="shared" si="55"/>
        <v>1.258</v>
      </c>
      <c r="F541">
        <f t="shared" si="56"/>
        <v>16</v>
      </c>
    </row>
    <row r="542" spans="4:6" x14ac:dyDescent="0.2">
      <c r="D542">
        <v>541</v>
      </c>
      <c r="E542">
        <f t="shared" si="55"/>
        <v>1.258</v>
      </c>
      <c r="F542">
        <f t="shared" si="56"/>
        <v>16</v>
      </c>
    </row>
    <row r="543" spans="4:6" x14ac:dyDescent="0.2">
      <c r="D543">
        <v>542</v>
      </c>
      <c r="E543">
        <f t="shared" si="55"/>
        <v>1.258</v>
      </c>
      <c r="F543">
        <f t="shared" si="56"/>
        <v>16</v>
      </c>
    </row>
    <row r="544" spans="4:6" x14ac:dyDescent="0.2">
      <c r="D544">
        <v>543</v>
      </c>
      <c r="E544">
        <f t="shared" si="55"/>
        <v>1.258</v>
      </c>
      <c r="F544">
        <f t="shared" si="56"/>
        <v>16</v>
      </c>
    </row>
    <row r="545" spans="4:6" x14ac:dyDescent="0.2">
      <c r="D545">
        <v>544</v>
      </c>
      <c r="E545">
        <f t="shared" si="55"/>
        <v>1.258</v>
      </c>
      <c r="F545">
        <f t="shared" si="56"/>
        <v>16</v>
      </c>
    </row>
    <row r="546" spans="4:6" x14ac:dyDescent="0.2">
      <c r="D546">
        <v>545</v>
      </c>
      <c r="E546">
        <f t="shared" si="55"/>
        <v>1.258</v>
      </c>
      <c r="F546">
        <f t="shared" si="56"/>
        <v>16</v>
      </c>
    </row>
    <row r="547" spans="4:6" x14ac:dyDescent="0.2">
      <c r="D547">
        <v>546</v>
      </c>
      <c r="E547">
        <f t="shared" si="55"/>
        <v>1.258</v>
      </c>
      <c r="F547">
        <f t="shared" si="56"/>
        <v>16</v>
      </c>
    </row>
    <row r="548" spans="4:6" x14ac:dyDescent="0.2">
      <c r="D548">
        <v>547</v>
      </c>
      <c r="E548">
        <f t="shared" si="55"/>
        <v>1.258</v>
      </c>
      <c r="F548">
        <f t="shared" si="56"/>
        <v>16</v>
      </c>
    </row>
    <row r="549" spans="4:6" x14ac:dyDescent="0.2">
      <c r="D549">
        <v>548</v>
      </c>
      <c r="E549">
        <f t="shared" si="55"/>
        <v>1.258</v>
      </c>
      <c r="F549">
        <f t="shared" si="56"/>
        <v>16</v>
      </c>
    </row>
    <row r="550" spans="4:6" x14ac:dyDescent="0.2">
      <c r="D550">
        <v>549</v>
      </c>
      <c r="E550">
        <f t="shared" si="55"/>
        <v>1.258</v>
      </c>
      <c r="F550">
        <f t="shared" si="56"/>
        <v>16</v>
      </c>
    </row>
    <row r="551" spans="4:6" x14ac:dyDescent="0.2">
      <c r="D551">
        <v>550</v>
      </c>
      <c r="E551">
        <f t="shared" si="55"/>
        <v>1.258</v>
      </c>
      <c r="F551">
        <f t="shared" si="56"/>
        <v>16</v>
      </c>
    </row>
    <row r="552" spans="4:6" x14ac:dyDescent="0.2">
      <c r="D552">
        <v>551</v>
      </c>
      <c r="E552">
        <f t="shared" si="55"/>
        <v>1.258</v>
      </c>
      <c r="F552">
        <f t="shared" si="56"/>
        <v>16</v>
      </c>
    </row>
    <row r="553" spans="4:6" x14ac:dyDescent="0.2">
      <c r="D553">
        <v>552</v>
      </c>
      <c r="E553">
        <f t="shared" si="55"/>
        <v>1.258</v>
      </c>
      <c r="F553">
        <f t="shared" si="56"/>
        <v>16</v>
      </c>
    </row>
    <row r="554" spans="4:6" x14ac:dyDescent="0.2">
      <c r="D554">
        <v>553</v>
      </c>
      <c r="E554">
        <f t="shared" si="55"/>
        <v>1.258</v>
      </c>
      <c r="F554">
        <f t="shared" si="56"/>
        <v>16</v>
      </c>
    </row>
    <row r="555" spans="4:6" x14ac:dyDescent="0.2">
      <c r="D555">
        <v>554</v>
      </c>
      <c r="E555">
        <f t="shared" si="55"/>
        <v>1.258</v>
      </c>
      <c r="F555">
        <f t="shared" si="56"/>
        <v>16</v>
      </c>
    </row>
    <row r="556" spans="4:6" x14ac:dyDescent="0.2">
      <c r="D556">
        <v>555</v>
      </c>
      <c r="E556">
        <f t="shared" si="55"/>
        <v>1.258</v>
      </c>
      <c r="F556">
        <f t="shared" si="56"/>
        <v>16</v>
      </c>
    </row>
    <row r="557" spans="4:6" x14ac:dyDescent="0.2">
      <c r="D557">
        <v>556</v>
      </c>
      <c r="E557">
        <f t="shared" si="55"/>
        <v>1.258</v>
      </c>
      <c r="F557">
        <f t="shared" si="56"/>
        <v>16</v>
      </c>
    </row>
    <row r="558" spans="4:6" x14ac:dyDescent="0.2">
      <c r="D558">
        <v>557</v>
      </c>
      <c r="E558">
        <f t="shared" si="55"/>
        <v>1.258</v>
      </c>
      <c r="F558">
        <f t="shared" si="56"/>
        <v>16</v>
      </c>
    </row>
    <row r="559" spans="4:6" x14ac:dyDescent="0.2">
      <c r="D559">
        <v>558</v>
      </c>
      <c r="E559">
        <f t="shared" si="55"/>
        <v>1.258</v>
      </c>
      <c r="F559">
        <f t="shared" si="56"/>
        <v>16</v>
      </c>
    </row>
    <row r="560" spans="4:6" x14ac:dyDescent="0.2">
      <c r="D560">
        <v>559</v>
      </c>
      <c r="E560">
        <f t="shared" si="55"/>
        <v>1.258</v>
      </c>
      <c r="F560">
        <f t="shared" si="56"/>
        <v>16</v>
      </c>
    </row>
    <row r="561" spans="4:6" x14ac:dyDescent="0.2">
      <c r="D561">
        <v>560</v>
      </c>
      <c r="E561">
        <f t="shared" si="55"/>
        <v>1.258</v>
      </c>
      <c r="F561">
        <f t="shared" si="56"/>
        <v>16</v>
      </c>
    </row>
    <row r="562" spans="4:6" x14ac:dyDescent="0.2">
      <c r="D562">
        <v>561</v>
      </c>
      <c r="E562">
        <f t="shared" si="55"/>
        <v>1.258</v>
      </c>
      <c r="F562">
        <f t="shared" si="56"/>
        <v>17</v>
      </c>
    </row>
    <row r="563" spans="4:6" x14ac:dyDescent="0.2">
      <c r="D563">
        <v>562</v>
      </c>
      <c r="E563">
        <f t="shared" si="55"/>
        <v>1.258</v>
      </c>
      <c r="F563">
        <f t="shared" si="56"/>
        <v>17</v>
      </c>
    </row>
    <row r="564" spans="4:6" x14ac:dyDescent="0.2">
      <c r="D564">
        <v>563</v>
      </c>
      <c r="E564">
        <f t="shared" si="55"/>
        <v>1.258</v>
      </c>
      <c r="F564">
        <f t="shared" si="56"/>
        <v>17</v>
      </c>
    </row>
    <row r="565" spans="4:6" x14ac:dyDescent="0.2">
      <c r="D565">
        <v>564</v>
      </c>
      <c r="E565">
        <f t="shared" si="55"/>
        <v>1.258</v>
      </c>
      <c r="F565">
        <f t="shared" si="56"/>
        <v>17</v>
      </c>
    </row>
    <row r="566" spans="4:6" x14ac:dyDescent="0.2">
      <c r="D566">
        <v>565</v>
      </c>
      <c r="E566">
        <f t="shared" si="55"/>
        <v>1.258</v>
      </c>
      <c r="F566">
        <f t="shared" si="56"/>
        <v>17</v>
      </c>
    </row>
    <row r="567" spans="4:6" x14ac:dyDescent="0.2">
      <c r="D567">
        <v>566</v>
      </c>
      <c r="E567">
        <f t="shared" si="55"/>
        <v>1.258</v>
      </c>
      <c r="F567">
        <f t="shared" si="56"/>
        <v>17</v>
      </c>
    </row>
    <row r="568" spans="4:6" x14ac:dyDescent="0.2">
      <c r="D568">
        <v>567</v>
      </c>
      <c r="E568">
        <f t="shared" si="55"/>
        <v>1.258</v>
      </c>
      <c r="F568">
        <f t="shared" si="56"/>
        <v>17</v>
      </c>
    </row>
    <row r="569" spans="4:6" x14ac:dyDescent="0.2">
      <c r="D569">
        <v>568</v>
      </c>
      <c r="E569">
        <f t="shared" si="55"/>
        <v>1.258</v>
      </c>
      <c r="F569">
        <f t="shared" si="56"/>
        <v>17</v>
      </c>
    </row>
    <row r="570" spans="4:6" x14ac:dyDescent="0.2">
      <c r="D570">
        <v>569</v>
      </c>
      <c r="E570">
        <f t="shared" si="55"/>
        <v>1.258</v>
      </c>
      <c r="F570">
        <f t="shared" si="56"/>
        <v>17</v>
      </c>
    </row>
    <row r="571" spans="4:6" x14ac:dyDescent="0.2">
      <c r="D571">
        <v>570</v>
      </c>
      <c r="E571">
        <f t="shared" si="55"/>
        <v>1.258</v>
      </c>
      <c r="F571">
        <f t="shared" si="56"/>
        <v>17</v>
      </c>
    </row>
    <row r="572" spans="4:6" x14ac:dyDescent="0.2">
      <c r="D572">
        <v>571</v>
      </c>
      <c r="E572">
        <f t="shared" si="55"/>
        <v>1.258</v>
      </c>
      <c r="F572">
        <f t="shared" si="56"/>
        <v>17</v>
      </c>
    </row>
    <row r="573" spans="4:6" x14ac:dyDescent="0.2">
      <c r="D573">
        <v>572</v>
      </c>
      <c r="E573">
        <f t="shared" si="55"/>
        <v>1.258</v>
      </c>
      <c r="F573">
        <f t="shared" si="56"/>
        <v>17</v>
      </c>
    </row>
    <row r="574" spans="4:6" x14ac:dyDescent="0.2">
      <c r="D574">
        <v>573</v>
      </c>
      <c r="E574">
        <f t="shared" si="55"/>
        <v>1.258</v>
      </c>
      <c r="F574">
        <f t="shared" si="56"/>
        <v>17</v>
      </c>
    </row>
    <row r="575" spans="4:6" x14ac:dyDescent="0.2">
      <c r="D575">
        <v>574</v>
      </c>
      <c r="E575">
        <f t="shared" si="55"/>
        <v>1.258</v>
      </c>
      <c r="F575">
        <f t="shared" si="56"/>
        <v>17</v>
      </c>
    </row>
    <row r="576" spans="4:6" x14ac:dyDescent="0.2">
      <c r="D576">
        <v>575</v>
      </c>
      <c r="E576">
        <f t="shared" si="55"/>
        <v>1.258</v>
      </c>
      <c r="F576">
        <f t="shared" si="56"/>
        <v>17</v>
      </c>
    </row>
    <row r="577" spans="4:6" x14ac:dyDescent="0.2">
      <c r="D577">
        <v>576</v>
      </c>
      <c r="E577">
        <f t="shared" si="55"/>
        <v>1.258</v>
      </c>
      <c r="F577">
        <f t="shared" si="56"/>
        <v>17</v>
      </c>
    </row>
    <row r="578" spans="4:6" x14ac:dyDescent="0.2">
      <c r="D578">
        <v>577</v>
      </c>
      <c r="E578">
        <f t="shared" si="55"/>
        <v>1.3207499999999999</v>
      </c>
      <c r="F578">
        <f t="shared" si="56"/>
        <v>17</v>
      </c>
    </row>
    <row r="579" spans="4:6" x14ac:dyDescent="0.2">
      <c r="D579">
        <v>578</v>
      </c>
      <c r="E579">
        <f t="shared" ref="E579:E642" si="57">VLOOKUP(D579,$A$2:$B$136,2)</f>
        <v>1.3207499999999999</v>
      </c>
      <c r="F579">
        <f t="shared" ref="F579:F642" si="58">INT(((ROW(F578)-1)/35)+1)</f>
        <v>17</v>
      </c>
    </row>
    <row r="580" spans="4:6" x14ac:dyDescent="0.2">
      <c r="D580">
        <v>579</v>
      </c>
      <c r="E580">
        <f t="shared" si="57"/>
        <v>1.3207499999999999</v>
      </c>
      <c r="F580">
        <f t="shared" si="58"/>
        <v>17</v>
      </c>
    </row>
    <row r="581" spans="4:6" x14ac:dyDescent="0.2">
      <c r="D581">
        <v>580</v>
      </c>
      <c r="E581">
        <f t="shared" si="57"/>
        <v>1.3207499999999999</v>
      </c>
      <c r="F581">
        <f t="shared" si="58"/>
        <v>17</v>
      </c>
    </row>
    <row r="582" spans="4:6" x14ac:dyDescent="0.2">
      <c r="D582">
        <v>581</v>
      </c>
      <c r="E582">
        <f t="shared" si="57"/>
        <v>1.3207499999999999</v>
      </c>
      <c r="F582">
        <f t="shared" si="58"/>
        <v>17</v>
      </c>
    </row>
    <row r="583" spans="4:6" x14ac:dyDescent="0.2">
      <c r="D583">
        <v>582</v>
      </c>
      <c r="E583">
        <f t="shared" si="57"/>
        <v>1.3207499999999999</v>
      </c>
      <c r="F583">
        <f t="shared" si="58"/>
        <v>17</v>
      </c>
    </row>
    <row r="584" spans="4:6" x14ac:dyDescent="0.2">
      <c r="D584">
        <v>583</v>
      </c>
      <c r="E584">
        <f t="shared" si="57"/>
        <v>1.3207499999999999</v>
      </c>
      <c r="F584">
        <f t="shared" si="58"/>
        <v>17</v>
      </c>
    </row>
    <row r="585" spans="4:6" x14ac:dyDescent="0.2">
      <c r="D585">
        <v>584</v>
      </c>
      <c r="E585">
        <f t="shared" si="57"/>
        <v>1.3207499999999999</v>
      </c>
      <c r="F585">
        <f t="shared" si="58"/>
        <v>17</v>
      </c>
    </row>
    <row r="586" spans="4:6" x14ac:dyDescent="0.2">
      <c r="D586">
        <v>585</v>
      </c>
      <c r="E586">
        <f t="shared" si="57"/>
        <v>1.3207499999999999</v>
      </c>
      <c r="F586">
        <f t="shared" si="58"/>
        <v>17</v>
      </c>
    </row>
    <row r="587" spans="4:6" x14ac:dyDescent="0.2">
      <c r="D587">
        <v>586</v>
      </c>
      <c r="E587">
        <f t="shared" si="57"/>
        <v>1.3207499999999999</v>
      </c>
      <c r="F587">
        <f t="shared" si="58"/>
        <v>17</v>
      </c>
    </row>
    <row r="588" spans="4:6" x14ac:dyDescent="0.2">
      <c r="D588">
        <v>587</v>
      </c>
      <c r="E588">
        <f t="shared" si="57"/>
        <v>1.3207499999999999</v>
      </c>
      <c r="F588">
        <f t="shared" si="58"/>
        <v>17</v>
      </c>
    </row>
    <row r="589" spans="4:6" x14ac:dyDescent="0.2">
      <c r="D589">
        <v>588</v>
      </c>
      <c r="E589">
        <f t="shared" si="57"/>
        <v>1.3207499999999999</v>
      </c>
      <c r="F589">
        <f t="shared" si="58"/>
        <v>17</v>
      </c>
    </row>
    <row r="590" spans="4:6" x14ac:dyDescent="0.2">
      <c r="D590">
        <v>589</v>
      </c>
      <c r="E590">
        <f t="shared" si="57"/>
        <v>1.3207499999999999</v>
      </c>
      <c r="F590">
        <f t="shared" si="58"/>
        <v>17</v>
      </c>
    </row>
    <row r="591" spans="4:6" x14ac:dyDescent="0.2">
      <c r="D591">
        <v>590</v>
      </c>
      <c r="E591">
        <f t="shared" si="57"/>
        <v>1.3207499999999999</v>
      </c>
      <c r="F591">
        <f t="shared" si="58"/>
        <v>17</v>
      </c>
    </row>
    <row r="592" spans="4:6" x14ac:dyDescent="0.2">
      <c r="D592">
        <v>591</v>
      </c>
      <c r="E592">
        <f t="shared" si="57"/>
        <v>1.3207499999999999</v>
      </c>
      <c r="F592">
        <f t="shared" si="58"/>
        <v>17</v>
      </c>
    </row>
    <row r="593" spans="4:6" x14ac:dyDescent="0.2">
      <c r="D593">
        <v>592</v>
      </c>
      <c r="E593">
        <f t="shared" si="57"/>
        <v>1.3207499999999999</v>
      </c>
      <c r="F593">
        <f t="shared" si="58"/>
        <v>17</v>
      </c>
    </row>
    <row r="594" spans="4:6" x14ac:dyDescent="0.2">
      <c r="D594">
        <v>593</v>
      </c>
      <c r="E594">
        <f t="shared" si="57"/>
        <v>1.3207499999999999</v>
      </c>
      <c r="F594">
        <f t="shared" si="58"/>
        <v>17</v>
      </c>
    </row>
    <row r="595" spans="4:6" x14ac:dyDescent="0.2">
      <c r="D595">
        <v>594</v>
      </c>
      <c r="E595">
        <f t="shared" si="57"/>
        <v>1.3207499999999999</v>
      </c>
      <c r="F595">
        <f t="shared" si="58"/>
        <v>17</v>
      </c>
    </row>
    <row r="596" spans="4:6" x14ac:dyDescent="0.2">
      <c r="D596">
        <v>595</v>
      </c>
      <c r="E596">
        <f t="shared" si="57"/>
        <v>1.3207499999999999</v>
      </c>
      <c r="F596">
        <f t="shared" si="58"/>
        <v>17</v>
      </c>
    </row>
    <row r="597" spans="4:6" x14ac:dyDescent="0.2">
      <c r="D597">
        <v>596</v>
      </c>
      <c r="E597">
        <f t="shared" si="57"/>
        <v>1.3207499999999999</v>
      </c>
      <c r="F597">
        <f t="shared" si="58"/>
        <v>18</v>
      </c>
    </row>
    <row r="598" spans="4:6" x14ac:dyDescent="0.2">
      <c r="D598">
        <v>597</v>
      </c>
      <c r="E598">
        <f t="shared" si="57"/>
        <v>1.3207499999999999</v>
      </c>
      <c r="F598">
        <f t="shared" si="58"/>
        <v>18</v>
      </c>
    </row>
    <row r="599" spans="4:6" x14ac:dyDescent="0.2">
      <c r="D599">
        <v>598</v>
      </c>
      <c r="E599">
        <f t="shared" si="57"/>
        <v>1.3207499999999999</v>
      </c>
      <c r="F599">
        <f t="shared" si="58"/>
        <v>18</v>
      </c>
    </row>
    <row r="600" spans="4:6" x14ac:dyDescent="0.2">
      <c r="D600">
        <v>599</v>
      </c>
      <c r="E600">
        <f t="shared" si="57"/>
        <v>1.3207499999999999</v>
      </c>
      <c r="F600">
        <f t="shared" si="58"/>
        <v>18</v>
      </c>
    </row>
    <row r="601" spans="4:6" x14ac:dyDescent="0.2">
      <c r="D601">
        <v>600</v>
      </c>
      <c r="E601">
        <f t="shared" si="57"/>
        <v>1.3207499999999999</v>
      </c>
      <c r="F601">
        <f t="shared" si="58"/>
        <v>18</v>
      </c>
    </row>
    <row r="602" spans="4:6" x14ac:dyDescent="0.2">
      <c r="D602">
        <v>601</v>
      </c>
      <c r="E602">
        <f t="shared" si="57"/>
        <v>1.3835</v>
      </c>
      <c r="F602">
        <f t="shared" si="58"/>
        <v>18</v>
      </c>
    </row>
    <row r="603" spans="4:6" x14ac:dyDescent="0.2">
      <c r="D603">
        <v>602</v>
      </c>
      <c r="E603">
        <f t="shared" si="57"/>
        <v>1.3835</v>
      </c>
      <c r="F603">
        <f t="shared" si="58"/>
        <v>18</v>
      </c>
    </row>
    <row r="604" spans="4:6" x14ac:dyDescent="0.2">
      <c r="D604">
        <v>603</v>
      </c>
      <c r="E604">
        <f t="shared" si="57"/>
        <v>1.3835</v>
      </c>
      <c r="F604">
        <f t="shared" si="58"/>
        <v>18</v>
      </c>
    </row>
    <row r="605" spans="4:6" x14ac:dyDescent="0.2">
      <c r="D605">
        <v>604</v>
      </c>
      <c r="E605">
        <f t="shared" si="57"/>
        <v>1.3835</v>
      </c>
      <c r="F605">
        <f t="shared" si="58"/>
        <v>18</v>
      </c>
    </row>
    <row r="606" spans="4:6" x14ac:dyDescent="0.2">
      <c r="D606">
        <v>605</v>
      </c>
      <c r="E606">
        <f t="shared" si="57"/>
        <v>1.3835</v>
      </c>
      <c r="F606">
        <f t="shared" si="58"/>
        <v>18</v>
      </c>
    </row>
    <row r="607" spans="4:6" x14ac:dyDescent="0.2">
      <c r="D607">
        <v>606</v>
      </c>
      <c r="E607">
        <f t="shared" si="57"/>
        <v>1.3835</v>
      </c>
      <c r="F607">
        <f t="shared" si="58"/>
        <v>18</v>
      </c>
    </row>
    <row r="608" spans="4:6" x14ac:dyDescent="0.2">
      <c r="D608">
        <v>607</v>
      </c>
      <c r="E608">
        <f t="shared" si="57"/>
        <v>1.3835</v>
      </c>
      <c r="F608">
        <f t="shared" si="58"/>
        <v>18</v>
      </c>
    </row>
    <row r="609" spans="4:6" x14ac:dyDescent="0.2">
      <c r="D609">
        <v>608</v>
      </c>
      <c r="E609">
        <f t="shared" si="57"/>
        <v>1.3835</v>
      </c>
      <c r="F609">
        <f t="shared" si="58"/>
        <v>18</v>
      </c>
    </row>
    <row r="610" spans="4:6" x14ac:dyDescent="0.2">
      <c r="D610">
        <v>609</v>
      </c>
      <c r="E610">
        <f t="shared" si="57"/>
        <v>1.3835</v>
      </c>
      <c r="F610">
        <f t="shared" si="58"/>
        <v>18</v>
      </c>
    </row>
    <row r="611" spans="4:6" x14ac:dyDescent="0.2">
      <c r="D611">
        <v>610</v>
      </c>
      <c r="E611">
        <f t="shared" si="57"/>
        <v>1.3835</v>
      </c>
      <c r="F611">
        <f t="shared" si="58"/>
        <v>18</v>
      </c>
    </row>
    <row r="612" spans="4:6" x14ac:dyDescent="0.2">
      <c r="D612">
        <v>611</v>
      </c>
      <c r="E612">
        <f t="shared" si="57"/>
        <v>1.3835</v>
      </c>
      <c r="F612">
        <f t="shared" si="58"/>
        <v>18</v>
      </c>
    </row>
    <row r="613" spans="4:6" x14ac:dyDescent="0.2">
      <c r="D613">
        <v>612</v>
      </c>
      <c r="E613">
        <f t="shared" si="57"/>
        <v>1.3835</v>
      </c>
      <c r="F613">
        <f t="shared" si="58"/>
        <v>18</v>
      </c>
    </row>
    <row r="614" spans="4:6" x14ac:dyDescent="0.2">
      <c r="D614">
        <v>613</v>
      </c>
      <c r="E614">
        <f t="shared" si="57"/>
        <v>1.3835</v>
      </c>
      <c r="F614">
        <f t="shared" si="58"/>
        <v>18</v>
      </c>
    </row>
    <row r="615" spans="4:6" x14ac:dyDescent="0.2">
      <c r="D615">
        <v>614</v>
      </c>
      <c r="E615">
        <f t="shared" si="57"/>
        <v>1.3835</v>
      </c>
      <c r="F615">
        <f t="shared" si="58"/>
        <v>18</v>
      </c>
    </row>
    <row r="616" spans="4:6" x14ac:dyDescent="0.2">
      <c r="D616">
        <v>615</v>
      </c>
      <c r="E616">
        <f t="shared" si="57"/>
        <v>1.3835</v>
      </c>
      <c r="F616">
        <f t="shared" si="58"/>
        <v>18</v>
      </c>
    </row>
    <row r="617" spans="4:6" x14ac:dyDescent="0.2">
      <c r="D617">
        <v>616</v>
      </c>
      <c r="E617">
        <f t="shared" si="57"/>
        <v>1.3835</v>
      </c>
      <c r="F617">
        <f t="shared" si="58"/>
        <v>18</v>
      </c>
    </row>
    <row r="618" spans="4:6" x14ac:dyDescent="0.2">
      <c r="D618">
        <v>617</v>
      </c>
      <c r="E618">
        <f t="shared" si="57"/>
        <v>1.3835</v>
      </c>
      <c r="F618">
        <f t="shared" si="58"/>
        <v>18</v>
      </c>
    </row>
    <row r="619" spans="4:6" x14ac:dyDescent="0.2">
      <c r="D619">
        <v>618</v>
      </c>
      <c r="E619">
        <f t="shared" si="57"/>
        <v>1.3835</v>
      </c>
      <c r="F619">
        <f t="shared" si="58"/>
        <v>18</v>
      </c>
    </row>
    <row r="620" spans="4:6" x14ac:dyDescent="0.2">
      <c r="D620">
        <v>619</v>
      </c>
      <c r="E620">
        <f t="shared" si="57"/>
        <v>1.3835</v>
      </c>
      <c r="F620">
        <f t="shared" si="58"/>
        <v>18</v>
      </c>
    </row>
    <row r="621" spans="4:6" x14ac:dyDescent="0.2">
      <c r="D621">
        <v>620</v>
      </c>
      <c r="E621">
        <f t="shared" si="57"/>
        <v>1.3835</v>
      </c>
      <c r="F621">
        <f t="shared" si="58"/>
        <v>18</v>
      </c>
    </row>
    <row r="622" spans="4:6" x14ac:dyDescent="0.2">
      <c r="D622">
        <v>621</v>
      </c>
      <c r="E622">
        <f t="shared" si="57"/>
        <v>1.3835</v>
      </c>
      <c r="F622">
        <f t="shared" si="58"/>
        <v>18</v>
      </c>
    </row>
    <row r="623" spans="4:6" x14ac:dyDescent="0.2">
      <c r="D623">
        <v>622</v>
      </c>
      <c r="E623">
        <f t="shared" si="57"/>
        <v>1.3835</v>
      </c>
      <c r="F623">
        <f t="shared" si="58"/>
        <v>18</v>
      </c>
    </row>
    <row r="624" spans="4:6" x14ac:dyDescent="0.2">
      <c r="D624">
        <v>623</v>
      </c>
      <c r="E624">
        <f t="shared" si="57"/>
        <v>1.3835</v>
      </c>
      <c r="F624">
        <f t="shared" si="58"/>
        <v>18</v>
      </c>
    </row>
    <row r="625" spans="4:6" x14ac:dyDescent="0.2">
      <c r="D625">
        <v>624</v>
      </c>
      <c r="E625">
        <f t="shared" si="57"/>
        <v>1.3835</v>
      </c>
      <c r="F625">
        <f t="shared" si="58"/>
        <v>18</v>
      </c>
    </row>
    <row r="626" spans="4:6" x14ac:dyDescent="0.2">
      <c r="D626">
        <v>625</v>
      </c>
      <c r="E626">
        <f t="shared" si="57"/>
        <v>1.1319999999999999</v>
      </c>
      <c r="F626">
        <f t="shared" si="58"/>
        <v>18</v>
      </c>
    </row>
    <row r="627" spans="4:6" x14ac:dyDescent="0.2">
      <c r="D627">
        <v>626</v>
      </c>
      <c r="E627">
        <f t="shared" si="57"/>
        <v>1.1319999999999999</v>
      </c>
      <c r="F627">
        <f t="shared" si="58"/>
        <v>18</v>
      </c>
    </row>
    <row r="628" spans="4:6" x14ac:dyDescent="0.2">
      <c r="D628">
        <v>627</v>
      </c>
      <c r="E628">
        <f t="shared" si="57"/>
        <v>1.1319999999999999</v>
      </c>
      <c r="F628">
        <f t="shared" si="58"/>
        <v>18</v>
      </c>
    </row>
    <row r="629" spans="4:6" x14ac:dyDescent="0.2">
      <c r="D629">
        <v>628</v>
      </c>
      <c r="E629">
        <f t="shared" si="57"/>
        <v>1.1319999999999999</v>
      </c>
      <c r="F629">
        <f t="shared" si="58"/>
        <v>18</v>
      </c>
    </row>
    <row r="630" spans="4:6" x14ac:dyDescent="0.2">
      <c r="D630">
        <v>629</v>
      </c>
      <c r="E630">
        <f t="shared" si="57"/>
        <v>1.1319999999999999</v>
      </c>
      <c r="F630">
        <f t="shared" si="58"/>
        <v>18</v>
      </c>
    </row>
    <row r="631" spans="4:6" x14ac:dyDescent="0.2">
      <c r="D631">
        <v>630</v>
      </c>
      <c r="E631">
        <f t="shared" si="57"/>
        <v>1.1319999999999999</v>
      </c>
      <c r="F631">
        <f t="shared" si="58"/>
        <v>18</v>
      </c>
    </row>
    <row r="632" spans="4:6" x14ac:dyDescent="0.2">
      <c r="D632">
        <v>631</v>
      </c>
      <c r="E632">
        <f t="shared" si="57"/>
        <v>1.1319999999999999</v>
      </c>
      <c r="F632">
        <f t="shared" si="58"/>
        <v>19</v>
      </c>
    </row>
    <row r="633" spans="4:6" x14ac:dyDescent="0.2">
      <c r="D633">
        <v>632</v>
      </c>
      <c r="E633">
        <f t="shared" si="57"/>
        <v>1.1319999999999999</v>
      </c>
      <c r="F633">
        <f t="shared" si="58"/>
        <v>19</v>
      </c>
    </row>
    <row r="634" spans="4:6" x14ac:dyDescent="0.2">
      <c r="D634">
        <v>633</v>
      </c>
      <c r="E634">
        <f t="shared" si="57"/>
        <v>1.1319999999999999</v>
      </c>
      <c r="F634">
        <f t="shared" si="58"/>
        <v>19</v>
      </c>
    </row>
    <row r="635" spans="4:6" x14ac:dyDescent="0.2">
      <c r="D635">
        <v>634</v>
      </c>
      <c r="E635">
        <f t="shared" si="57"/>
        <v>1.1319999999999999</v>
      </c>
      <c r="F635">
        <f t="shared" si="58"/>
        <v>19</v>
      </c>
    </row>
    <row r="636" spans="4:6" x14ac:dyDescent="0.2">
      <c r="D636">
        <v>635</v>
      </c>
      <c r="E636">
        <f t="shared" si="57"/>
        <v>1.1319999999999999</v>
      </c>
      <c r="F636">
        <f t="shared" si="58"/>
        <v>19</v>
      </c>
    </row>
    <row r="637" spans="4:6" x14ac:dyDescent="0.2">
      <c r="D637">
        <v>636</v>
      </c>
      <c r="E637">
        <f t="shared" si="57"/>
        <v>1.1319999999999999</v>
      </c>
      <c r="F637">
        <f t="shared" si="58"/>
        <v>19</v>
      </c>
    </row>
    <row r="638" spans="4:6" x14ac:dyDescent="0.2">
      <c r="D638">
        <v>637</v>
      </c>
      <c r="E638">
        <f t="shared" si="57"/>
        <v>1.1319999999999999</v>
      </c>
      <c r="F638">
        <f t="shared" si="58"/>
        <v>19</v>
      </c>
    </row>
    <row r="639" spans="4:6" x14ac:dyDescent="0.2">
      <c r="D639">
        <v>638</v>
      </c>
      <c r="E639">
        <f t="shared" si="57"/>
        <v>1.1319999999999999</v>
      </c>
      <c r="F639">
        <f t="shared" si="58"/>
        <v>19</v>
      </c>
    </row>
    <row r="640" spans="4:6" x14ac:dyDescent="0.2">
      <c r="D640">
        <v>639</v>
      </c>
      <c r="E640">
        <f t="shared" si="57"/>
        <v>1.1319999999999999</v>
      </c>
      <c r="F640">
        <f t="shared" si="58"/>
        <v>19</v>
      </c>
    </row>
    <row r="641" spans="4:6" x14ac:dyDescent="0.2">
      <c r="D641">
        <v>640</v>
      </c>
      <c r="E641">
        <f t="shared" si="57"/>
        <v>1.1319999999999999</v>
      </c>
      <c r="F641">
        <f t="shared" si="58"/>
        <v>19</v>
      </c>
    </row>
    <row r="642" spans="4:6" x14ac:dyDescent="0.2">
      <c r="D642">
        <v>641</v>
      </c>
      <c r="E642">
        <f t="shared" si="57"/>
        <v>1.1319999999999999</v>
      </c>
      <c r="F642">
        <f t="shared" si="58"/>
        <v>19</v>
      </c>
    </row>
    <row r="643" spans="4:6" x14ac:dyDescent="0.2">
      <c r="D643">
        <v>642</v>
      </c>
      <c r="E643">
        <f t="shared" ref="E643:E706" si="59">VLOOKUP(D643,$A$2:$B$136,2)</f>
        <v>1.1319999999999999</v>
      </c>
      <c r="F643">
        <f t="shared" ref="F643:F706" si="60">INT(((ROW(F642)-1)/35)+1)</f>
        <v>19</v>
      </c>
    </row>
    <row r="644" spans="4:6" x14ac:dyDescent="0.2">
      <c r="D644">
        <v>643</v>
      </c>
      <c r="E644">
        <f t="shared" si="59"/>
        <v>1.1319999999999999</v>
      </c>
      <c r="F644">
        <f t="shared" si="60"/>
        <v>19</v>
      </c>
    </row>
    <row r="645" spans="4:6" x14ac:dyDescent="0.2">
      <c r="D645">
        <v>644</v>
      </c>
      <c r="E645">
        <f t="shared" si="59"/>
        <v>1.1319999999999999</v>
      </c>
      <c r="F645">
        <f t="shared" si="60"/>
        <v>19</v>
      </c>
    </row>
    <row r="646" spans="4:6" x14ac:dyDescent="0.2">
      <c r="D646">
        <v>645</v>
      </c>
      <c r="E646">
        <f t="shared" si="59"/>
        <v>1.1319999999999999</v>
      </c>
      <c r="F646">
        <f t="shared" si="60"/>
        <v>19</v>
      </c>
    </row>
    <row r="647" spans="4:6" x14ac:dyDescent="0.2">
      <c r="D647">
        <v>646</v>
      </c>
      <c r="E647">
        <f t="shared" si="59"/>
        <v>1.1319999999999999</v>
      </c>
      <c r="F647">
        <f t="shared" si="60"/>
        <v>19</v>
      </c>
    </row>
    <row r="648" spans="4:6" x14ac:dyDescent="0.2">
      <c r="D648">
        <v>647</v>
      </c>
      <c r="E648">
        <f t="shared" si="59"/>
        <v>1.1319999999999999</v>
      </c>
      <c r="F648">
        <f t="shared" si="60"/>
        <v>19</v>
      </c>
    </row>
    <row r="649" spans="4:6" x14ac:dyDescent="0.2">
      <c r="D649">
        <v>648</v>
      </c>
      <c r="E649">
        <f t="shared" si="59"/>
        <v>1.1319999999999999</v>
      </c>
      <c r="F649">
        <f t="shared" si="60"/>
        <v>19</v>
      </c>
    </row>
    <row r="650" spans="4:6" x14ac:dyDescent="0.2">
      <c r="D650">
        <v>649</v>
      </c>
      <c r="E650">
        <f t="shared" si="59"/>
        <v>0.94350000000000001</v>
      </c>
      <c r="F650">
        <f t="shared" si="60"/>
        <v>19</v>
      </c>
    </row>
    <row r="651" spans="4:6" x14ac:dyDescent="0.2">
      <c r="D651">
        <v>650</v>
      </c>
      <c r="E651">
        <f t="shared" si="59"/>
        <v>0.94350000000000001</v>
      </c>
      <c r="F651">
        <f t="shared" si="60"/>
        <v>19</v>
      </c>
    </row>
    <row r="652" spans="4:6" x14ac:dyDescent="0.2">
      <c r="D652">
        <v>651</v>
      </c>
      <c r="E652">
        <f t="shared" si="59"/>
        <v>0.94350000000000001</v>
      </c>
      <c r="F652">
        <f t="shared" si="60"/>
        <v>19</v>
      </c>
    </row>
    <row r="653" spans="4:6" x14ac:dyDescent="0.2">
      <c r="D653">
        <v>652</v>
      </c>
      <c r="E653">
        <f t="shared" si="59"/>
        <v>0.94350000000000001</v>
      </c>
      <c r="F653">
        <f t="shared" si="60"/>
        <v>19</v>
      </c>
    </row>
    <row r="654" spans="4:6" x14ac:dyDescent="0.2">
      <c r="D654">
        <v>653</v>
      </c>
      <c r="E654">
        <f t="shared" si="59"/>
        <v>0.94350000000000001</v>
      </c>
      <c r="F654">
        <f t="shared" si="60"/>
        <v>19</v>
      </c>
    </row>
    <row r="655" spans="4:6" x14ac:dyDescent="0.2">
      <c r="D655">
        <v>654</v>
      </c>
      <c r="E655">
        <f t="shared" si="59"/>
        <v>0.94350000000000001</v>
      </c>
      <c r="F655">
        <f t="shared" si="60"/>
        <v>19</v>
      </c>
    </row>
    <row r="656" spans="4:6" x14ac:dyDescent="0.2">
      <c r="D656">
        <v>655</v>
      </c>
      <c r="E656">
        <f t="shared" si="59"/>
        <v>0.94350000000000001</v>
      </c>
      <c r="F656">
        <f t="shared" si="60"/>
        <v>19</v>
      </c>
    </row>
    <row r="657" spans="4:6" x14ac:dyDescent="0.2">
      <c r="D657">
        <v>656</v>
      </c>
      <c r="E657">
        <f t="shared" si="59"/>
        <v>0.94350000000000001</v>
      </c>
      <c r="F657">
        <f t="shared" si="60"/>
        <v>19</v>
      </c>
    </row>
    <row r="658" spans="4:6" x14ac:dyDescent="0.2">
      <c r="D658">
        <v>657</v>
      </c>
      <c r="E658">
        <f t="shared" si="59"/>
        <v>0.94350000000000001</v>
      </c>
      <c r="F658">
        <f t="shared" si="60"/>
        <v>19</v>
      </c>
    </row>
    <row r="659" spans="4:6" x14ac:dyDescent="0.2">
      <c r="D659">
        <v>658</v>
      </c>
      <c r="E659">
        <f t="shared" si="59"/>
        <v>0.94350000000000001</v>
      </c>
      <c r="F659">
        <f t="shared" si="60"/>
        <v>19</v>
      </c>
    </row>
    <row r="660" spans="4:6" x14ac:dyDescent="0.2">
      <c r="D660">
        <v>659</v>
      </c>
      <c r="E660">
        <f t="shared" si="59"/>
        <v>0.94350000000000001</v>
      </c>
      <c r="F660">
        <f t="shared" si="60"/>
        <v>19</v>
      </c>
    </row>
    <row r="661" spans="4:6" x14ac:dyDescent="0.2">
      <c r="D661">
        <v>660</v>
      </c>
      <c r="E661">
        <f t="shared" si="59"/>
        <v>0.94350000000000001</v>
      </c>
      <c r="F661">
        <f t="shared" si="60"/>
        <v>19</v>
      </c>
    </row>
    <row r="662" spans="4:6" x14ac:dyDescent="0.2">
      <c r="D662">
        <v>661</v>
      </c>
      <c r="E662">
        <f t="shared" si="59"/>
        <v>0.94350000000000001</v>
      </c>
      <c r="F662">
        <f t="shared" si="60"/>
        <v>19</v>
      </c>
    </row>
    <row r="663" spans="4:6" x14ac:dyDescent="0.2">
      <c r="D663">
        <v>662</v>
      </c>
      <c r="E663">
        <f t="shared" si="59"/>
        <v>0.94350000000000001</v>
      </c>
      <c r="F663">
        <f t="shared" si="60"/>
        <v>19</v>
      </c>
    </row>
    <row r="664" spans="4:6" x14ac:dyDescent="0.2">
      <c r="D664">
        <v>663</v>
      </c>
      <c r="E664">
        <f t="shared" si="59"/>
        <v>0.94350000000000001</v>
      </c>
      <c r="F664">
        <f t="shared" si="60"/>
        <v>19</v>
      </c>
    </row>
    <row r="665" spans="4:6" x14ac:dyDescent="0.2">
      <c r="D665">
        <v>664</v>
      </c>
      <c r="E665">
        <f t="shared" si="59"/>
        <v>0.94350000000000001</v>
      </c>
      <c r="F665">
        <f t="shared" si="60"/>
        <v>19</v>
      </c>
    </row>
    <row r="666" spans="4:6" x14ac:dyDescent="0.2">
      <c r="D666">
        <v>665</v>
      </c>
      <c r="E666">
        <f t="shared" si="59"/>
        <v>0.94350000000000001</v>
      </c>
      <c r="F666">
        <f t="shared" si="60"/>
        <v>19</v>
      </c>
    </row>
    <row r="667" spans="4:6" x14ac:dyDescent="0.2">
      <c r="D667">
        <v>666</v>
      </c>
      <c r="E667">
        <f t="shared" si="59"/>
        <v>0.94350000000000001</v>
      </c>
      <c r="F667">
        <f t="shared" si="60"/>
        <v>20</v>
      </c>
    </row>
    <row r="668" spans="4:6" x14ac:dyDescent="0.2">
      <c r="D668">
        <v>667</v>
      </c>
      <c r="E668">
        <f t="shared" si="59"/>
        <v>0.94350000000000001</v>
      </c>
      <c r="F668">
        <f t="shared" si="60"/>
        <v>20</v>
      </c>
    </row>
    <row r="669" spans="4:6" x14ac:dyDescent="0.2">
      <c r="D669">
        <v>668</v>
      </c>
      <c r="E669">
        <f t="shared" si="59"/>
        <v>0.94350000000000001</v>
      </c>
      <c r="F669">
        <f t="shared" si="60"/>
        <v>20</v>
      </c>
    </row>
    <row r="670" spans="4:6" x14ac:dyDescent="0.2">
      <c r="D670">
        <v>669</v>
      </c>
      <c r="E670">
        <f t="shared" si="59"/>
        <v>0.94350000000000001</v>
      </c>
      <c r="F670">
        <f t="shared" si="60"/>
        <v>20</v>
      </c>
    </row>
    <row r="671" spans="4:6" x14ac:dyDescent="0.2">
      <c r="D671">
        <v>670</v>
      </c>
      <c r="E671">
        <f t="shared" si="59"/>
        <v>0.94350000000000001</v>
      </c>
      <c r="F671">
        <f t="shared" si="60"/>
        <v>20</v>
      </c>
    </row>
    <row r="672" spans="4:6" x14ac:dyDescent="0.2">
      <c r="D672">
        <v>671</v>
      </c>
      <c r="E672">
        <f t="shared" si="59"/>
        <v>0.94350000000000001</v>
      </c>
      <c r="F672">
        <f t="shared" si="60"/>
        <v>20</v>
      </c>
    </row>
    <row r="673" spans="4:6" x14ac:dyDescent="0.2">
      <c r="D673">
        <v>672</v>
      </c>
      <c r="E673">
        <f t="shared" si="59"/>
        <v>0.94350000000000001</v>
      </c>
      <c r="F673">
        <f t="shared" si="60"/>
        <v>20</v>
      </c>
    </row>
    <row r="674" spans="4:6" x14ac:dyDescent="0.2">
      <c r="D674">
        <v>673</v>
      </c>
      <c r="E674">
        <f t="shared" si="59"/>
        <v>1.0727500000000001</v>
      </c>
      <c r="F674">
        <f t="shared" si="60"/>
        <v>20</v>
      </c>
    </row>
    <row r="675" spans="4:6" x14ac:dyDescent="0.2">
      <c r="D675">
        <v>674</v>
      </c>
      <c r="E675">
        <f t="shared" si="59"/>
        <v>1.0727500000000001</v>
      </c>
      <c r="F675">
        <f t="shared" si="60"/>
        <v>20</v>
      </c>
    </row>
    <row r="676" spans="4:6" x14ac:dyDescent="0.2">
      <c r="D676">
        <v>675</v>
      </c>
      <c r="E676">
        <f t="shared" si="59"/>
        <v>1.0727500000000001</v>
      </c>
      <c r="F676">
        <f t="shared" si="60"/>
        <v>20</v>
      </c>
    </row>
    <row r="677" spans="4:6" x14ac:dyDescent="0.2">
      <c r="D677">
        <v>676</v>
      </c>
      <c r="E677">
        <f t="shared" si="59"/>
        <v>1.0727500000000001</v>
      </c>
      <c r="F677">
        <f t="shared" si="60"/>
        <v>20</v>
      </c>
    </row>
    <row r="678" spans="4:6" x14ac:dyDescent="0.2">
      <c r="D678">
        <v>677</v>
      </c>
      <c r="E678">
        <f t="shared" si="59"/>
        <v>1.0727500000000001</v>
      </c>
      <c r="F678">
        <f t="shared" si="60"/>
        <v>20</v>
      </c>
    </row>
    <row r="679" spans="4:6" x14ac:dyDescent="0.2">
      <c r="D679">
        <v>678</v>
      </c>
      <c r="E679">
        <f t="shared" si="59"/>
        <v>1.0727500000000001</v>
      </c>
      <c r="F679">
        <f t="shared" si="60"/>
        <v>20</v>
      </c>
    </row>
    <row r="680" spans="4:6" x14ac:dyDescent="0.2">
      <c r="D680">
        <v>679</v>
      </c>
      <c r="E680">
        <f t="shared" si="59"/>
        <v>1.0727500000000001</v>
      </c>
      <c r="F680">
        <f t="shared" si="60"/>
        <v>20</v>
      </c>
    </row>
    <row r="681" spans="4:6" x14ac:dyDescent="0.2">
      <c r="D681">
        <v>680</v>
      </c>
      <c r="E681">
        <f t="shared" si="59"/>
        <v>1.0727500000000001</v>
      </c>
      <c r="F681">
        <f t="shared" si="60"/>
        <v>20</v>
      </c>
    </row>
    <row r="682" spans="4:6" x14ac:dyDescent="0.2">
      <c r="D682">
        <v>681</v>
      </c>
      <c r="E682">
        <f t="shared" si="59"/>
        <v>1.0727500000000001</v>
      </c>
      <c r="F682">
        <f t="shared" si="60"/>
        <v>20</v>
      </c>
    </row>
    <row r="683" spans="4:6" x14ac:dyDescent="0.2">
      <c r="D683">
        <v>682</v>
      </c>
      <c r="E683">
        <f t="shared" si="59"/>
        <v>1.0727500000000001</v>
      </c>
      <c r="F683">
        <f t="shared" si="60"/>
        <v>20</v>
      </c>
    </row>
    <row r="684" spans="4:6" x14ac:dyDescent="0.2">
      <c r="D684">
        <v>683</v>
      </c>
      <c r="E684">
        <f t="shared" si="59"/>
        <v>1.0727500000000001</v>
      </c>
      <c r="F684">
        <f t="shared" si="60"/>
        <v>20</v>
      </c>
    </row>
    <row r="685" spans="4:6" x14ac:dyDescent="0.2">
      <c r="D685">
        <v>684</v>
      </c>
      <c r="E685">
        <f t="shared" si="59"/>
        <v>1.0727500000000001</v>
      </c>
      <c r="F685">
        <f t="shared" si="60"/>
        <v>20</v>
      </c>
    </row>
    <row r="686" spans="4:6" x14ac:dyDescent="0.2">
      <c r="D686">
        <v>685</v>
      </c>
      <c r="E686">
        <f t="shared" si="59"/>
        <v>1.0727500000000001</v>
      </c>
      <c r="F686">
        <f t="shared" si="60"/>
        <v>20</v>
      </c>
    </row>
    <row r="687" spans="4:6" x14ac:dyDescent="0.2">
      <c r="D687">
        <v>686</v>
      </c>
      <c r="E687">
        <f t="shared" si="59"/>
        <v>1.0727500000000001</v>
      </c>
      <c r="F687">
        <f t="shared" si="60"/>
        <v>20</v>
      </c>
    </row>
    <row r="688" spans="4:6" x14ac:dyDescent="0.2">
      <c r="D688">
        <v>687</v>
      </c>
      <c r="E688">
        <f t="shared" si="59"/>
        <v>1.0727500000000001</v>
      </c>
      <c r="F688">
        <f t="shared" si="60"/>
        <v>20</v>
      </c>
    </row>
    <row r="689" spans="4:6" x14ac:dyDescent="0.2">
      <c r="D689">
        <v>688</v>
      </c>
      <c r="E689">
        <f t="shared" si="59"/>
        <v>1.0727500000000001</v>
      </c>
      <c r="F689">
        <f t="shared" si="60"/>
        <v>20</v>
      </c>
    </row>
    <row r="690" spans="4:6" x14ac:dyDescent="0.2">
      <c r="D690">
        <v>689</v>
      </c>
      <c r="E690">
        <f t="shared" si="59"/>
        <v>1.0727500000000001</v>
      </c>
      <c r="F690">
        <f t="shared" si="60"/>
        <v>20</v>
      </c>
    </row>
    <row r="691" spans="4:6" x14ac:dyDescent="0.2">
      <c r="D691">
        <v>690</v>
      </c>
      <c r="E691">
        <f t="shared" si="59"/>
        <v>1.0727500000000001</v>
      </c>
      <c r="F691">
        <f t="shared" si="60"/>
        <v>20</v>
      </c>
    </row>
    <row r="692" spans="4:6" x14ac:dyDescent="0.2">
      <c r="D692">
        <v>691</v>
      </c>
      <c r="E692">
        <f t="shared" si="59"/>
        <v>1.0727500000000001</v>
      </c>
      <c r="F692">
        <f t="shared" si="60"/>
        <v>20</v>
      </c>
    </row>
    <row r="693" spans="4:6" x14ac:dyDescent="0.2">
      <c r="D693">
        <v>692</v>
      </c>
      <c r="E693">
        <f t="shared" si="59"/>
        <v>1.0727500000000001</v>
      </c>
      <c r="F693">
        <f t="shared" si="60"/>
        <v>20</v>
      </c>
    </row>
    <row r="694" spans="4:6" x14ac:dyDescent="0.2">
      <c r="D694">
        <v>693</v>
      </c>
      <c r="E694">
        <f t="shared" si="59"/>
        <v>1.0727500000000001</v>
      </c>
      <c r="F694">
        <f t="shared" si="60"/>
        <v>20</v>
      </c>
    </row>
    <row r="695" spans="4:6" x14ac:dyDescent="0.2">
      <c r="D695">
        <v>694</v>
      </c>
      <c r="E695">
        <f t="shared" si="59"/>
        <v>1.0727500000000001</v>
      </c>
      <c r="F695">
        <f t="shared" si="60"/>
        <v>20</v>
      </c>
    </row>
    <row r="696" spans="4:6" x14ac:dyDescent="0.2">
      <c r="D696">
        <v>695</v>
      </c>
      <c r="E696">
        <f t="shared" si="59"/>
        <v>1.0727500000000001</v>
      </c>
      <c r="F696">
        <f t="shared" si="60"/>
        <v>20</v>
      </c>
    </row>
    <row r="697" spans="4:6" x14ac:dyDescent="0.2">
      <c r="D697">
        <v>696</v>
      </c>
      <c r="E697">
        <f t="shared" si="59"/>
        <v>1.0727500000000001</v>
      </c>
      <c r="F697">
        <f t="shared" si="60"/>
        <v>20</v>
      </c>
    </row>
    <row r="698" spans="4:6" x14ac:dyDescent="0.2">
      <c r="D698">
        <v>697</v>
      </c>
      <c r="E698">
        <f t="shared" si="59"/>
        <v>1.1355</v>
      </c>
      <c r="F698">
        <f t="shared" si="60"/>
        <v>20</v>
      </c>
    </row>
    <row r="699" spans="4:6" x14ac:dyDescent="0.2">
      <c r="D699">
        <v>698</v>
      </c>
      <c r="E699">
        <f t="shared" si="59"/>
        <v>1.1355</v>
      </c>
      <c r="F699">
        <f t="shared" si="60"/>
        <v>20</v>
      </c>
    </row>
    <row r="700" spans="4:6" x14ac:dyDescent="0.2">
      <c r="D700">
        <v>699</v>
      </c>
      <c r="E700">
        <f t="shared" si="59"/>
        <v>1.1355</v>
      </c>
      <c r="F700">
        <f t="shared" si="60"/>
        <v>20</v>
      </c>
    </row>
    <row r="701" spans="4:6" x14ac:dyDescent="0.2">
      <c r="D701">
        <v>700</v>
      </c>
      <c r="E701">
        <f t="shared" si="59"/>
        <v>1.1355</v>
      </c>
      <c r="F701">
        <f t="shared" si="60"/>
        <v>20</v>
      </c>
    </row>
    <row r="702" spans="4:6" x14ac:dyDescent="0.2">
      <c r="D702">
        <v>701</v>
      </c>
      <c r="E702">
        <f t="shared" si="59"/>
        <v>1.1355</v>
      </c>
      <c r="F702">
        <f t="shared" si="60"/>
        <v>21</v>
      </c>
    </row>
    <row r="703" spans="4:6" x14ac:dyDescent="0.2">
      <c r="D703">
        <v>702</v>
      </c>
      <c r="E703">
        <f t="shared" si="59"/>
        <v>1.1355</v>
      </c>
      <c r="F703">
        <f t="shared" si="60"/>
        <v>21</v>
      </c>
    </row>
    <row r="704" spans="4:6" x14ac:dyDescent="0.2">
      <c r="D704">
        <v>703</v>
      </c>
      <c r="E704">
        <f t="shared" si="59"/>
        <v>1.1355</v>
      </c>
      <c r="F704">
        <f t="shared" si="60"/>
        <v>21</v>
      </c>
    </row>
    <row r="705" spans="4:6" x14ac:dyDescent="0.2">
      <c r="D705">
        <v>704</v>
      </c>
      <c r="E705">
        <f t="shared" si="59"/>
        <v>1.1355</v>
      </c>
      <c r="F705">
        <f t="shared" si="60"/>
        <v>21</v>
      </c>
    </row>
    <row r="706" spans="4:6" x14ac:dyDescent="0.2">
      <c r="D706">
        <v>705</v>
      </c>
      <c r="E706">
        <f t="shared" si="59"/>
        <v>1.1355</v>
      </c>
      <c r="F706">
        <f t="shared" si="60"/>
        <v>21</v>
      </c>
    </row>
    <row r="707" spans="4:6" x14ac:dyDescent="0.2">
      <c r="D707">
        <v>706</v>
      </c>
      <c r="E707">
        <f t="shared" ref="E707:E770" si="61">VLOOKUP(D707,$A$2:$B$136,2)</f>
        <v>1.1355</v>
      </c>
      <c r="F707">
        <f t="shared" ref="F707:F770" si="62">INT(((ROW(F706)-1)/35)+1)</f>
        <v>21</v>
      </c>
    </row>
    <row r="708" spans="4:6" x14ac:dyDescent="0.2">
      <c r="D708">
        <v>707</v>
      </c>
      <c r="E708">
        <f t="shared" si="61"/>
        <v>1.1355</v>
      </c>
      <c r="F708">
        <f t="shared" si="62"/>
        <v>21</v>
      </c>
    </row>
    <row r="709" spans="4:6" x14ac:dyDescent="0.2">
      <c r="D709">
        <v>708</v>
      </c>
      <c r="E709">
        <f t="shared" si="61"/>
        <v>1.1355</v>
      </c>
      <c r="F709">
        <f t="shared" si="62"/>
        <v>21</v>
      </c>
    </row>
    <row r="710" spans="4:6" x14ac:dyDescent="0.2">
      <c r="D710">
        <v>709</v>
      </c>
      <c r="E710">
        <f t="shared" si="61"/>
        <v>1.1355</v>
      </c>
      <c r="F710">
        <f t="shared" si="62"/>
        <v>21</v>
      </c>
    </row>
    <row r="711" spans="4:6" x14ac:dyDescent="0.2">
      <c r="D711">
        <v>710</v>
      </c>
      <c r="E711">
        <f t="shared" si="61"/>
        <v>1.1355</v>
      </c>
      <c r="F711">
        <f t="shared" si="62"/>
        <v>21</v>
      </c>
    </row>
    <row r="712" spans="4:6" x14ac:dyDescent="0.2">
      <c r="D712">
        <v>711</v>
      </c>
      <c r="E712">
        <f t="shared" si="61"/>
        <v>1.1355</v>
      </c>
      <c r="F712">
        <f t="shared" si="62"/>
        <v>21</v>
      </c>
    </row>
    <row r="713" spans="4:6" x14ac:dyDescent="0.2">
      <c r="D713">
        <v>712</v>
      </c>
      <c r="E713">
        <f t="shared" si="61"/>
        <v>1.1355</v>
      </c>
      <c r="F713">
        <f t="shared" si="62"/>
        <v>21</v>
      </c>
    </row>
    <row r="714" spans="4:6" x14ac:dyDescent="0.2">
      <c r="D714">
        <v>713</v>
      </c>
      <c r="E714">
        <f t="shared" si="61"/>
        <v>1.1355</v>
      </c>
      <c r="F714">
        <f t="shared" si="62"/>
        <v>21</v>
      </c>
    </row>
    <row r="715" spans="4:6" x14ac:dyDescent="0.2">
      <c r="D715">
        <v>714</v>
      </c>
      <c r="E715">
        <f t="shared" si="61"/>
        <v>1.1355</v>
      </c>
      <c r="F715">
        <f t="shared" si="62"/>
        <v>21</v>
      </c>
    </row>
    <row r="716" spans="4:6" x14ac:dyDescent="0.2">
      <c r="D716">
        <v>715</v>
      </c>
      <c r="E716">
        <f t="shared" si="61"/>
        <v>1.1355</v>
      </c>
      <c r="F716">
        <f t="shared" si="62"/>
        <v>21</v>
      </c>
    </row>
    <row r="717" spans="4:6" x14ac:dyDescent="0.2">
      <c r="D717">
        <v>716</v>
      </c>
      <c r="E717">
        <f t="shared" si="61"/>
        <v>1.1355</v>
      </c>
      <c r="F717">
        <f t="shared" si="62"/>
        <v>21</v>
      </c>
    </row>
    <row r="718" spans="4:6" x14ac:dyDescent="0.2">
      <c r="D718">
        <v>717</v>
      </c>
      <c r="E718">
        <f t="shared" si="61"/>
        <v>1.1355</v>
      </c>
      <c r="F718">
        <f t="shared" si="62"/>
        <v>21</v>
      </c>
    </row>
    <row r="719" spans="4:6" x14ac:dyDescent="0.2">
      <c r="D719">
        <v>718</v>
      </c>
      <c r="E719">
        <f t="shared" si="61"/>
        <v>1.1355</v>
      </c>
      <c r="F719">
        <f t="shared" si="62"/>
        <v>21</v>
      </c>
    </row>
    <row r="720" spans="4:6" x14ac:dyDescent="0.2">
      <c r="D720">
        <v>719</v>
      </c>
      <c r="E720">
        <f t="shared" si="61"/>
        <v>1.1355</v>
      </c>
      <c r="F720">
        <f t="shared" si="62"/>
        <v>21</v>
      </c>
    </row>
    <row r="721" spans="4:6" x14ac:dyDescent="0.2">
      <c r="D721">
        <v>720</v>
      </c>
      <c r="E721">
        <f t="shared" si="61"/>
        <v>1.1355</v>
      </c>
      <c r="F721">
        <f t="shared" si="62"/>
        <v>21</v>
      </c>
    </row>
    <row r="722" spans="4:6" x14ac:dyDescent="0.2">
      <c r="D722">
        <v>721</v>
      </c>
      <c r="E722">
        <f t="shared" si="61"/>
        <v>1.0692499999999998</v>
      </c>
      <c r="F722">
        <f t="shared" si="62"/>
        <v>21</v>
      </c>
    </row>
    <row r="723" spans="4:6" x14ac:dyDescent="0.2">
      <c r="D723">
        <v>722</v>
      </c>
      <c r="E723">
        <f t="shared" si="61"/>
        <v>1.0692499999999998</v>
      </c>
      <c r="F723">
        <f t="shared" si="62"/>
        <v>21</v>
      </c>
    </row>
    <row r="724" spans="4:6" x14ac:dyDescent="0.2">
      <c r="D724">
        <v>723</v>
      </c>
      <c r="E724">
        <f t="shared" si="61"/>
        <v>1.0692499999999998</v>
      </c>
      <c r="F724">
        <f t="shared" si="62"/>
        <v>21</v>
      </c>
    </row>
    <row r="725" spans="4:6" x14ac:dyDescent="0.2">
      <c r="D725">
        <v>724</v>
      </c>
      <c r="E725">
        <f t="shared" si="61"/>
        <v>1.0692499999999998</v>
      </c>
      <c r="F725">
        <f t="shared" si="62"/>
        <v>21</v>
      </c>
    </row>
    <row r="726" spans="4:6" x14ac:dyDescent="0.2">
      <c r="D726">
        <v>725</v>
      </c>
      <c r="E726">
        <f t="shared" si="61"/>
        <v>1.0692499999999998</v>
      </c>
      <c r="F726">
        <f t="shared" si="62"/>
        <v>21</v>
      </c>
    </row>
    <row r="727" spans="4:6" x14ac:dyDescent="0.2">
      <c r="D727">
        <v>726</v>
      </c>
      <c r="E727">
        <f t="shared" si="61"/>
        <v>1.0692499999999998</v>
      </c>
      <c r="F727">
        <f t="shared" si="62"/>
        <v>21</v>
      </c>
    </row>
    <row r="728" spans="4:6" x14ac:dyDescent="0.2">
      <c r="D728">
        <v>727</v>
      </c>
      <c r="E728">
        <f t="shared" si="61"/>
        <v>1.0692499999999998</v>
      </c>
      <c r="F728">
        <f t="shared" si="62"/>
        <v>21</v>
      </c>
    </row>
    <row r="729" spans="4:6" x14ac:dyDescent="0.2">
      <c r="D729">
        <v>728</v>
      </c>
      <c r="E729">
        <f t="shared" si="61"/>
        <v>1.0692499999999998</v>
      </c>
      <c r="F729">
        <f t="shared" si="62"/>
        <v>21</v>
      </c>
    </row>
    <row r="730" spans="4:6" x14ac:dyDescent="0.2">
      <c r="D730">
        <v>729</v>
      </c>
      <c r="E730">
        <f t="shared" si="61"/>
        <v>1.0692499999999998</v>
      </c>
      <c r="F730">
        <f t="shared" si="62"/>
        <v>21</v>
      </c>
    </row>
    <row r="731" spans="4:6" x14ac:dyDescent="0.2">
      <c r="D731">
        <v>730</v>
      </c>
      <c r="E731">
        <f t="shared" si="61"/>
        <v>1.0692499999999998</v>
      </c>
      <c r="F731">
        <f t="shared" si="62"/>
        <v>21</v>
      </c>
    </row>
    <row r="732" spans="4:6" x14ac:dyDescent="0.2">
      <c r="D732">
        <v>731</v>
      </c>
      <c r="E732">
        <f t="shared" si="61"/>
        <v>1.0692499999999998</v>
      </c>
      <c r="F732">
        <f t="shared" si="62"/>
        <v>21</v>
      </c>
    </row>
    <row r="733" spans="4:6" x14ac:dyDescent="0.2">
      <c r="D733">
        <v>732</v>
      </c>
      <c r="E733">
        <f t="shared" si="61"/>
        <v>1.0692499999999998</v>
      </c>
      <c r="F733">
        <f t="shared" si="62"/>
        <v>21</v>
      </c>
    </row>
    <row r="734" spans="4:6" x14ac:dyDescent="0.2">
      <c r="D734">
        <v>733</v>
      </c>
      <c r="E734">
        <f t="shared" si="61"/>
        <v>1.0692499999999998</v>
      </c>
      <c r="F734">
        <f t="shared" si="62"/>
        <v>21</v>
      </c>
    </row>
    <row r="735" spans="4:6" x14ac:dyDescent="0.2">
      <c r="D735">
        <v>734</v>
      </c>
      <c r="E735">
        <f t="shared" si="61"/>
        <v>1.0692499999999998</v>
      </c>
      <c r="F735">
        <f t="shared" si="62"/>
        <v>21</v>
      </c>
    </row>
    <row r="736" spans="4:6" x14ac:dyDescent="0.2">
      <c r="D736">
        <v>735</v>
      </c>
      <c r="E736">
        <f t="shared" si="61"/>
        <v>1.0692499999999998</v>
      </c>
      <c r="F736">
        <f t="shared" si="62"/>
        <v>21</v>
      </c>
    </row>
    <row r="737" spans="4:6" x14ac:dyDescent="0.2">
      <c r="D737">
        <v>736</v>
      </c>
      <c r="E737">
        <f t="shared" si="61"/>
        <v>1.0692499999999998</v>
      </c>
      <c r="F737">
        <f t="shared" si="62"/>
        <v>22</v>
      </c>
    </row>
    <row r="738" spans="4:6" x14ac:dyDescent="0.2">
      <c r="D738">
        <v>737</v>
      </c>
      <c r="E738">
        <f t="shared" si="61"/>
        <v>1.0692499999999998</v>
      </c>
      <c r="F738">
        <f t="shared" si="62"/>
        <v>22</v>
      </c>
    </row>
    <row r="739" spans="4:6" x14ac:dyDescent="0.2">
      <c r="D739">
        <v>738</v>
      </c>
      <c r="E739">
        <f t="shared" si="61"/>
        <v>1.0692499999999998</v>
      </c>
      <c r="F739">
        <f t="shared" si="62"/>
        <v>22</v>
      </c>
    </row>
    <row r="740" spans="4:6" x14ac:dyDescent="0.2">
      <c r="D740">
        <v>739</v>
      </c>
      <c r="E740">
        <f t="shared" si="61"/>
        <v>1.0692499999999998</v>
      </c>
      <c r="F740">
        <f t="shared" si="62"/>
        <v>22</v>
      </c>
    </row>
    <row r="741" spans="4:6" x14ac:dyDescent="0.2">
      <c r="D741">
        <v>740</v>
      </c>
      <c r="E741">
        <f t="shared" si="61"/>
        <v>1.0692499999999998</v>
      </c>
      <c r="F741">
        <f t="shared" si="62"/>
        <v>22</v>
      </c>
    </row>
    <row r="742" spans="4:6" x14ac:dyDescent="0.2">
      <c r="D742">
        <v>741</v>
      </c>
      <c r="E742">
        <f t="shared" si="61"/>
        <v>1.0692499999999998</v>
      </c>
      <c r="F742">
        <f t="shared" si="62"/>
        <v>22</v>
      </c>
    </row>
    <row r="743" spans="4:6" x14ac:dyDescent="0.2">
      <c r="D743">
        <v>742</v>
      </c>
      <c r="E743">
        <f t="shared" si="61"/>
        <v>1.0692499999999998</v>
      </c>
      <c r="F743">
        <f t="shared" si="62"/>
        <v>22</v>
      </c>
    </row>
    <row r="744" spans="4:6" x14ac:dyDescent="0.2">
      <c r="D744">
        <v>743</v>
      </c>
      <c r="E744">
        <f t="shared" si="61"/>
        <v>1.0692499999999998</v>
      </c>
      <c r="F744">
        <f t="shared" si="62"/>
        <v>22</v>
      </c>
    </row>
    <row r="745" spans="4:6" x14ac:dyDescent="0.2">
      <c r="D745">
        <v>744</v>
      </c>
      <c r="E745">
        <f t="shared" si="61"/>
        <v>1.0692499999999998</v>
      </c>
      <c r="F745">
        <f t="shared" si="62"/>
        <v>22</v>
      </c>
    </row>
    <row r="746" spans="4:6" x14ac:dyDescent="0.2">
      <c r="D746">
        <v>745</v>
      </c>
      <c r="E746">
        <f t="shared" si="61"/>
        <v>1.0692499999999998</v>
      </c>
      <c r="F746">
        <f t="shared" si="62"/>
        <v>22</v>
      </c>
    </row>
    <row r="747" spans="4:6" x14ac:dyDescent="0.2">
      <c r="D747">
        <v>746</v>
      </c>
      <c r="E747">
        <f t="shared" si="61"/>
        <v>1.0692499999999998</v>
      </c>
      <c r="F747">
        <f t="shared" si="62"/>
        <v>22</v>
      </c>
    </row>
    <row r="748" spans="4:6" x14ac:dyDescent="0.2">
      <c r="D748">
        <v>747</v>
      </c>
      <c r="E748">
        <f t="shared" si="61"/>
        <v>1.0692499999999998</v>
      </c>
      <c r="F748">
        <f t="shared" si="62"/>
        <v>22</v>
      </c>
    </row>
    <row r="749" spans="4:6" x14ac:dyDescent="0.2">
      <c r="D749">
        <v>748</v>
      </c>
      <c r="E749">
        <f t="shared" si="61"/>
        <v>1.0692499999999998</v>
      </c>
      <c r="F749">
        <f t="shared" si="62"/>
        <v>22</v>
      </c>
    </row>
    <row r="750" spans="4:6" x14ac:dyDescent="0.2">
      <c r="D750">
        <v>749</v>
      </c>
      <c r="E750">
        <f t="shared" si="61"/>
        <v>1.0692499999999998</v>
      </c>
      <c r="F750">
        <f t="shared" si="62"/>
        <v>22</v>
      </c>
    </row>
    <row r="751" spans="4:6" x14ac:dyDescent="0.2">
      <c r="D751">
        <v>750</v>
      </c>
      <c r="E751">
        <f t="shared" si="61"/>
        <v>1.0692499999999998</v>
      </c>
      <c r="F751">
        <f t="shared" si="62"/>
        <v>22</v>
      </c>
    </row>
    <row r="752" spans="4:6" x14ac:dyDescent="0.2">
      <c r="D752">
        <v>751</v>
      </c>
      <c r="E752">
        <f t="shared" si="61"/>
        <v>1.0692499999999998</v>
      </c>
      <c r="F752">
        <f t="shared" si="62"/>
        <v>22</v>
      </c>
    </row>
    <row r="753" spans="4:6" x14ac:dyDescent="0.2">
      <c r="D753">
        <v>752</v>
      </c>
      <c r="E753">
        <f t="shared" si="61"/>
        <v>1.0692499999999998</v>
      </c>
      <c r="F753">
        <f t="shared" si="62"/>
        <v>22</v>
      </c>
    </row>
    <row r="754" spans="4:6" x14ac:dyDescent="0.2">
      <c r="D754">
        <v>753</v>
      </c>
      <c r="E754">
        <f t="shared" si="61"/>
        <v>1.0692499999999998</v>
      </c>
      <c r="F754">
        <f t="shared" si="62"/>
        <v>22</v>
      </c>
    </row>
    <row r="755" spans="4:6" x14ac:dyDescent="0.2">
      <c r="D755">
        <v>754</v>
      </c>
      <c r="E755">
        <f t="shared" si="61"/>
        <v>1.0692499999999998</v>
      </c>
      <c r="F755">
        <f t="shared" si="62"/>
        <v>22</v>
      </c>
    </row>
    <row r="756" spans="4:6" x14ac:dyDescent="0.2">
      <c r="D756">
        <v>755</v>
      </c>
      <c r="E756">
        <f t="shared" si="61"/>
        <v>1.0692499999999998</v>
      </c>
      <c r="F756">
        <f t="shared" si="62"/>
        <v>22</v>
      </c>
    </row>
    <row r="757" spans="4:6" x14ac:dyDescent="0.2">
      <c r="D757">
        <v>756</v>
      </c>
      <c r="E757">
        <f t="shared" si="61"/>
        <v>1.0692499999999998</v>
      </c>
      <c r="F757">
        <f t="shared" si="62"/>
        <v>22</v>
      </c>
    </row>
    <row r="758" spans="4:6" x14ac:dyDescent="0.2">
      <c r="D758">
        <v>757</v>
      </c>
      <c r="E758">
        <f t="shared" si="61"/>
        <v>1.0692499999999998</v>
      </c>
      <c r="F758">
        <f t="shared" si="62"/>
        <v>22</v>
      </c>
    </row>
    <row r="759" spans="4:6" x14ac:dyDescent="0.2">
      <c r="D759">
        <v>758</v>
      </c>
      <c r="E759">
        <f t="shared" si="61"/>
        <v>1.0692499999999998</v>
      </c>
      <c r="F759">
        <f t="shared" si="62"/>
        <v>22</v>
      </c>
    </row>
    <row r="760" spans="4:6" x14ac:dyDescent="0.2">
      <c r="D760">
        <v>759</v>
      </c>
      <c r="E760">
        <f t="shared" si="61"/>
        <v>1.0692499999999998</v>
      </c>
      <c r="F760">
        <f t="shared" si="62"/>
        <v>22</v>
      </c>
    </row>
    <row r="761" spans="4:6" x14ac:dyDescent="0.2">
      <c r="D761">
        <v>760</v>
      </c>
      <c r="E761">
        <f t="shared" si="61"/>
        <v>1.0692499999999998</v>
      </c>
      <c r="F761">
        <f t="shared" si="62"/>
        <v>22</v>
      </c>
    </row>
    <row r="762" spans="4:6" x14ac:dyDescent="0.2">
      <c r="D762">
        <v>761</v>
      </c>
      <c r="E762">
        <f t="shared" si="61"/>
        <v>1.0692499999999998</v>
      </c>
      <c r="F762">
        <f t="shared" si="62"/>
        <v>22</v>
      </c>
    </row>
    <row r="763" spans="4:6" x14ac:dyDescent="0.2">
      <c r="D763">
        <v>762</v>
      </c>
      <c r="E763">
        <f t="shared" si="61"/>
        <v>1.0692499999999998</v>
      </c>
      <c r="F763">
        <f t="shared" si="62"/>
        <v>22</v>
      </c>
    </row>
    <row r="764" spans="4:6" x14ac:dyDescent="0.2">
      <c r="D764">
        <v>763</v>
      </c>
      <c r="E764">
        <f t="shared" si="61"/>
        <v>1.0692499999999998</v>
      </c>
      <c r="F764">
        <f t="shared" si="62"/>
        <v>22</v>
      </c>
    </row>
    <row r="765" spans="4:6" x14ac:dyDescent="0.2">
      <c r="D765">
        <v>764</v>
      </c>
      <c r="E765">
        <f t="shared" si="61"/>
        <v>1.0692499999999998</v>
      </c>
      <c r="F765">
        <f t="shared" si="62"/>
        <v>22</v>
      </c>
    </row>
    <row r="766" spans="4:6" x14ac:dyDescent="0.2">
      <c r="D766">
        <v>765</v>
      </c>
      <c r="E766">
        <f t="shared" si="61"/>
        <v>1.0692499999999998</v>
      </c>
      <c r="F766">
        <f t="shared" si="62"/>
        <v>22</v>
      </c>
    </row>
    <row r="767" spans="4:6" x14ac:dyDescent="0.2">
      <c r="D767">
        <v>766</v>
      </c>
      <c r="E767">
        <f t="shared" si="61"/>
        <v>1.0692499999999998</v>
      </c>
      <c r="F767">
        <f t="shared" si="62"/>
        <v>22</v>
      </c>
    </row>
    <row r="768" spans="4:6" x14ac:dyDescent="0.2">
      <c r="D768">
        <v>767</v>
      </c>
      <c r="E768">
        <f t="shared" si="61"/>
        <v>1.0692499999999998</v>
      </c>
      <c r="F768">
        <f t="shared" si="62"/>
        <v>22</v>
      </c>
    </row>
    <row r="769" spans="4:6" x14ac:dyDescent="0.2">
      <c r="D769">
        <v>768</v>
      </c>
      <c r="E769">
        <f t="shared" si="61"/>
        <v>1.0692499999999998</v>
      </c>
      <c r="F769">
        <f t="shared" si="62"/>
        <v>22</v>
      </c>
    </row>
    <row r="770" spans="4:6" x14ac:dyDescent="0.2">
      <c r="D770">
        <v>769</v>
      </c>
      <c r="E770">
        <f t="shared" si="61"/>
        <v>1.2435</v>
      </c>
      <c r="F770">
        <f t="shared" si="62"/>
        <v>22</v>
      </c>
    </row>
    <row r="771" spans="4:6" x14ac:dyDescent="0.2">
      <c r="D771">
        <v>770</v>
      </c>
      <c r="E771">
        <f t="shared" ref="E771:E834" si="63">VLOOKUP(D771,$A$2:$B$136,2)</f>
        <v>1.2435</v>
      </c>
      <c r="F771">
        <f t="shared" ref="F771:F834" si="64">INT(((ROW(F770)-1)/35)+1)</f>
        <v>22</v>
      </c>
    </row>
    <row r="772" spans="4:6" x14ac:dyDescent="0.2">
      <c r="D772">
        <v>771</v>
      </c>
      <c r="E772">
        <f t="shared" si="63"/>
        <v>1.2435</v>
      </c>
      <c r="F772">
        <f t="shared" si="64"/>
        <v>23</v>
      </c>
    </row>
    <row r="773" spans="4:6" x14ac:dyDescent="0.2">
      <c r="D773">
        <v>772</v>
      </c>
      <c r="E773">
        <f t="shared" si="63"/>
        <v>1.2435</v>
      </c>
      <c r="F773">
        <f t="shared" si="64"/>
        <v>23</v>
      </c>
    </row>
    <row r="774" spans="4:6" x14ac:dyDescent="0.2">
      <c r="D774">
        <v>773</v>
      </c>
      <c r="E774">
        <f t="shared" si="63"/>
        <v>1.2435</v>
      </c>
      <c r="F774">
        <f t="shared" si="64"/>
        <v>23</v>
      </c>
    </row>
    <row r="775" spans="4:6" x14ac:dyDescent="0.2">
      <c r="D775">
        <v>774</v>
      </c>
      <c r="E775">
        <f t="shared" si="63"/>
        <v>1.2435</v>
      </c>
      <c r="F775">
        <f t="shared" si="64"/>
        <v>23</v>
      </c>
    </row>
    <row r="776" spans="4:6" x14ac:dyDescent="0.2">
      <c r="D776">
        <v>775</v>
      </c>
      <c r="E776">
        <f t="shared" si="63"/>
        <v>1.2435</v>
      </c>
      <c r="F776">
        <f t="shared" si="64"/>
        <v>23</v>
      </c>
    </row>
    <row r="777" spans="4:6" x14ac:dyDescent="0.2">
      <c r="D777">
        <v>776</v>
      </c>
      <c r="E777">
        <f t="shared" si="63"/>
        <v>1.2435</v>
      </c>
      <c r="F777">
        <f t="shared" si="64"/>
        <v>23</v>
      </c>
    </row>
    <row r="778" spans="4:6" x14ac:dyDescent="0.2">
      <c r="D778">
        <v>777</v>
      </c>
      <c r="E778">
        <f t="shared" si="63"/>
        <v>1.2435</v>
      </c>
      <c r="F778">
        <f t="shared" si="64"/>
        <v>23</v>
      </c>
    </row>
    <row r="779" spans="4:6" x14ac:dyDescent="0.2">
      <c r="D779">
        <v>778</v>
      </c>
      <c r="E779">
        <f t="shared" si="63"/>
        <v>1.2435</v>
      </c>
      <c r="F779">
        <f t="shared" si="64"/>
        <v>23</v>
      </c>
    </row>
    <row r="780" spans="4:6" x14ac:dyDescent="0.2">
      <c r="D780">
        <v>779</v>
      </c>
      <c r="E780">
        <f t="shared" si="63"/>
        <v>1.2435</v>
      </c>
      <c r="F780">
        <f t="shared" si="64"/>
        <v>23</v>
      </c>
    </row>
    <row r="781" spans="4:6" x14ac:dyDescent="0.2">
      <c r="D781">
        <v>780</v>
      </c>
      <c r="E781">
        <f t="shared" si="63"/>
        <v>1.2435</v>
      </c>
      <c r="F781">
        <f t="shared" si="64"/>
        <v>23</v>
      </c>
    </row>
    <row r="782" spans="4:6" x14ac:dyDescent="0.2">
      <c r="D782">
        <v>781</v>
      </c>
      <c r="E782">
        <f t="shared" si="63"/>
        <v>1.2435</v>
      </c>
      <c r="F782">
        <f t="shared" si="64"/>
        <v>23</v>
      </c>
    </row>
    <row r="783" spans="4:6" x14ac:dyDescent="0.2">
      <c r="D783">
        <v>782</v>
      </c>
      <c r="E783">
        <f t="shared" si="63"/>
        <v>1.2435</v>
      </c>
      <c r="F783">
        <f t="shared" si="64"/>
        <v>23</v>
      </c>
    </row>
    <row r="784" spans="4:6" x14ac:dyDescent="0.2">
      <c r="D784">
        <v>783</v>
      </c>
      <c r="E784">
        <f t="shared" si="63"/>
        <v>1.2435</v>
      </c>
      <c r="F784">
        <f t="shared" si="64"/>
        <v>23</v>
      </c>
    </row>
    <row r="785" spans="4:6" x14ac:dyDescent="0.2">
      <c r="D785">
        <v>784</v>
      </c>
      <c r="E785">
        <f t="shared" si="63"/>
        <v>1.2435</v>
      </c>
      <c r="F785">
        <f t="shared" si="64"/>
        <v>23</v>
      </c>
    </row>
    <row r="786" spans="4:6" x14ac:dyDescent="0.2">
      <c r="D786">
        <v>785</v>
      </c>
      <c r="E786">
        <f t="shared" si="63"/>
        <v>1.2435</v>
      </c>
      <c r="F786">
        <f t="shared" si="64"/>
        <v>23</v>
      </c>
    </row>
    <row r="787" spans="4:6" x14ac:dyDescent="0.2">
      <c r="D787">
        <v>786</v>
      </c>
      <c r="E787">
        <f t="shared" si="63"/>
        <v>1.2435</v>
      </c>
      <c r="F787">
        <f t="shared" si="64"/>
        <v>23</v>
      </c>
    </row>
    <row r="788" spans="4:6" x14ac:dyDescent="0.2">
      <c r="D788">
        <v>787</v>
      </c>
      <c r="E788">
        <f t="shared" si="63"/>
        <v>1.2435</v>
      </c>
      <c r="F788">
        <f t="shared" si="64"/>
        <v>23</v>
      </c>
    </row>
    <row r="789" spans="4:6" x14ac:dyDescent="0.2">
      <c r="D789">
        <v>788</v>
      </c>
      <c r="E789">
        <f t="shared" si="63"/>
        <v>1.2435</v>
      </c>
      <c r="F789">
        <f t="shared" si="64"/>
        <v>23</v>
      </c>
    </row>
    <row r="790" spans="4:6" x14ac:dyDescent="0.2">
      <c r="D790">
        <v>789</v>
      </c>
      <c r="E790">
        <f t="shared" si="63"/>
        <v>1.2435</v>
      </c>
      <c r="F790">
        <f t="shared" si="64"/>
        <v>23</v>
      </c>
    </row>
    <row r="791" spans="4:6" x14ac:dyDescent="0.2">
      <c r="D791">
        <v>790</v>
      </c>
      <c r="E791">
        <f t="shared" si="63"/>
        <v>1.2435</v>
      </c>
      <c r="F791">
        <f t="shared" si="64"/>
        <v>23</v>
      </c>
    </row>
    <row r="792" spans="4:6" x14ac:dyDescent="0.2">
      <c r="D792">
        <v>791</v>
      </c>
      <c r="E792">
        <f t="shared" si="63"/>
        <v>1.2435</v>
      </c>
      <c r="F792">
        <f t="shared" si="64"/>
        <v>23</v>
      </c>
    </row>
    <row r="793" spans="4:6" x14ac:dyDescent="0.2">
      <c r="D793">
        <v>792</v>
      </c>
      <c r="E793">
        <f t="shared" si="63"/>
        <v>1.2435</v>
      </c>
      <c r="F793">
        <f t="shared" si="64"/>
        <v>23</v>
      </c>
    </row>
    <row r="794" spans="4:6" x14ac:dyDescent="0.2">
      <c r="D794">
        <v>793</v>
      </c>
      <c r="E794">
        <f t="shared" si="63"/>
        <v>1.37225</v>
      </c>
      <c r="F794">
        <f t="shared" si="64"/>
        <v>23</v>
      </c>
    </row>
    <row r="795" spans="4:6" x14ac:dyDescent="0.2">
      <c r="D795">
        <v>794</v>
      </c>
      <c r="E795">
        <f t="shared" si="63"/>
        <v>1.37225</v>
      </c>
      <c r="F795">
        <f t="shared" si="64"/>
        <v>23</v>
      </c>
    </row>
    <row r="796" spans="4:6" x14ac:dyDescent="0.2">
      <c r="D796">
        <v>795</v>
      </c>
      <c r="E796">
        <f t="shared" si="63"/>
        <v>1.37225</v>
      </c>
      <c r="F796">
        <f t="shared" si="64"/>
        <v>23</v>
      </c>
    </row>
    <row r="797" spans="4:6" x14ac:dyDescent="0.2">
      <c r="D797">
        <v>796</v>
      </c>
      <c r="E797">
        <f t="shared" si="63"/>
        <v>1.37225</v>
      </c>
      <c r="F797">
        <f t="shared" si="64"/>
        <v>23</v>
      </c>
    </row>
    <row r="798" spans="4:6" x14ac:dyDescent="0.2">
      <c r="D798">
        <v>797</v>
      </c>
      <c r="E798">
        <f t="shared" si="63"/>
        <v>1.37225</v>
      </c>
      <c r="F798">
        <f t="shared" si="64"/>
        <v>23</v>
      </c>
    </row>
    <row r="799" spans="4:6" x14ac:dyDescent="0.2">
      <c r="D799">
        <v>798</v>
      </c>
      <c r="E799">
        <f t="shared" si="63"/>
        <v>1.37225</v>
      </c>
      <c r="F799">
        <f t="shared" si="64"/>
        <v>23</v>
      </c>
    </row>
    <row r="800" spans="4:6" x14ac:dyDescent="0.2">
      <c r="D800">
        <v>799</v>
      </c>
      <c r="E800">
        <f t="shared" si="63"/>
        <v>1.37225</v>
      </c>
      <c r="F800">
        <f t="shared" si="64"/>
        <v>23</v>
      </c>
    </row>
    <row r="801" spans="4:6" x14ac:dyDescent="0.2">
      <c r="D801">
        <v>800</v>
      </c>
      <c r="E801">
        <f t="shared" si="63"/>
        <v>1.37225</v>
      </c>
      <c r="F801">
        <f t="shared" si="64"/>
        <v>23</v>
      </c>
    </row>
    <row r="802" spans="4:6" x14ac:dyDescent="0.2">
      <c r="D802">
        <v>801</v>
      </c>
      <c r="E802">
        <f t="shared" si="63"/>
        <v>1.37225</v>
      </c>
      <c r="F802">
        <f t="shared" si="64"/>
        <v>23</v>
      </c>
    </row>
    <row r="803" spans="4:6" x14ac:dyDescent="0.2">
      <c r="D803">
        <v>802</v>
      </c>
      <c r="E803">
        <f t="shared" si="63"/>
        <v>1.37225</v>
      </c>
      <c r="F803">
        <f t="shared" si="64"/>
        <v>23</v>
      </c>
    </row>
    <row r="804" spans="4:6" x14ac:dyDescent="0.2">
      <c r="D804">
        <v>803</v>
      </c>
      <c r="E804">
        <f t="shared" si="63"/>
        <v>1.37225</v>
      </c>
      <c r="F804">
        <f t="shared" si="64"/>
        <v>23</v>
      </c>
    </row>
    <row r="805" spans="4:6" x14ac:dyDescent="0.2">
      <c r="D805">
        <v>804</v>
      </c>
      <c r="E805">
        <f t="shared" si="63"/>
        <v>1.37225</v>
      </c>
      <c r="F805">
        <f t="shared" si="64"/>
        <v>23</v>
      </c>
    </row>
    <row r="806" spans="4:6" x14ac:dyDescent="0.2">
      <c r="D806">
        <v>805</v>
      </c>
      <c r="E806">
        <f t="shared" si="63"/>
        <v>1.37225</v>
      </c>
      <c r="F806">
        <f t="shared" si="64"/>
        <v>23</v>
      </c>
    </row>
    <row r="807" spans="4:6" x14ac:dyDescent="0.2">
      <c r="D807">
        <v>806</v>
      </c>
      <c r="E807">
        <f t="shared" si="63"/>
        <v>1.37225</v>
      </c>
      <c r="F807">
        <f t="shared" si="64"/>
        <v>24</v>
      </c>
    </row>
    <row r="808" spans="4:6" x14ac:dyDescent="0.2">
      <c r="D808">
        <v>807</v>
      </c>
      <c r="E808">
        <f t="shared" si="63"/>
        <v>1.37225</v>
      </c>
      <c r="F808">
        <f t="shared" si="64"/>
        <v>24</v>
      </c>
    </row>
    <row r="809" spans="4:6" x14ac:dyDescent="0.2">
      <c r="D809">
        <v>808</v>
      </c>
      <c r="E809">
        <f t="shared" si="63"/>
        <v>1.37225</v>
      </c>
      <c r="F809">
        <f t="shared" si="64"/>
        <v>24</v>
      </c>
    </row>
    <row r="810" spans="4:6" x14ac:dyDescent="0.2">
      <c r="D810">
        <v>809</v>
      </c>
      <c r="E810">
        <f t="shared" si="63"/>
        <v>1.37225</v>
      </c>
      <c r="F810">
        <f t="shared" si="64"/>
        <v>24</v>
      </c>
    </row>
    <row r="811" spans="4:6" x14ac:dyDescent="0.2">
      <c r="D811">
        <v>810</v>
      </c>
      <c r="E811">
        <f t="shared" si="63"/>
        <v>1.37225</v>
      </c>
      <c r="F811">
        <f t="shared" si="64"/>
        <v>24</v>
      </c>
    </row>
    <row r="812" spans="4:6" x14ac:dyDescent="0.2">
      <c r="D812">
        <v>811</v>
      </c>
      <c r="E812">
        <f t="shared" si="63"/>
        <v>1.37225</v>
      </c>
      <c r="F812">
        <f t="shared" si="64"/>
        <v>24</v>
      </c>
    </row>
    <row r="813" spans="4:6" x14ac:dyDescent="0.2">
      <c r="D813">
        <v>812</v>
      </c>
      <c r="E813">
        <f t="shared" si="63"/>
        <v>1.37225</v>
      </c>
      <c r="F813">
        <f t="shared" si="64"/>
        <v>24</v>
      </c>
    </row>
    <row r="814" spans="4:6" x14ac:dyDescent="0.2">
      <c r="D814">
        <v>813</v>
      </c>
      <c r="E814">
        <f t="shared" si="63"/>
        <v>1.37225</v>
      </c>
      <c r="F814">
        <f t="shared" si="64"/>
        <v>24</v>
      </c>
    </row>
    <row r="815" spans="4:6" x14ac:dyDescent="0.2">
      <c r="D815">
        <v>814</v>
      </c>
      <c r="E815">
        <f t="shared" si="63"/>
        <v>1.37225</v>
      </c>
      <c r="F815">
        <f t="shared" si="64"/>
        <v>24</v>
      </c>
    </row>
    <row r="816" spans="4:6" x14ac:dyDescent="0.2">
      <c r="D816">
        <v>815</v>
      </c>
      <c r="E816">
        <f t="shared" si="63"/>
        <v>1.37225</v>
      </c>
      <c r="F816">
        <f t="shared" si="64"/>
        <v>24</v>
      </c>
    </row>
    <row r="817" spans="4:6" x14ac:dyDescent="0.2">
      <c r="D817">
        <v>816</v>
      </c>
      <c r="E817">
        <f t="shared" si="63"/>
        <v>1.37225</v>
      </c>
      <c r="F817">
        <f t="shared" si="64"/>
        <v>24</v>
      </c>
    </row>
    <row r="818" spans="4:6" x14ac:dyDescent="0.2">
      <c r="D818">
        <v>817</v>
      </c>
      <c r="E818">
        <f t="shared" si="63"/>
        <v>1.85425</v>
      </c>
      <c r="F818">
        <f t="shared" si="64"/>
        <v>24</v>
      </c>
    </row>
    <row r="819" spans="4:6" x14ac:dyDescent="0.2">
      <c r="D819">
        <v>818</v>
      </c>
      <c r="E819">
        <f t="shared" si="63"/>
        <v>1.85425</v>
      </c>
      <c r="F819">
        <f t="shared" si="64"/>
        <v>24</v>
      </c>
    </row>
    <row r="820" spans="4:6" x14ac:dyDescent="0.2">
      <c r="D820">
        <v>819</v>
      </c>
      <c r="E820">
        <f t="shared" si="63"/>
        <v>1.85425</v>
      </c>
      <c r="F820">
        <f t="shared" si="64"/>
        <v>24</v>
      </c>
    </row>
    <row r="821" spans="4:6" x14ac:dyDescent="0.2">
      <c r="D821">
        <v>820</v>
      </c>
      <c r="E821">
        <f t="shared" si="63"/>
        <v>1.85425</v>
      </c>
      <c r="F821">
        <f t="shared" si="64"/>
        <v>24</v>
      </c>
    </row>
    <row r="822" spans="4:6" x14ac:dyDescent="0.2">
      <c r="D822">
        <v>821</v>
      </c>
      <c r="E822">
        <f t="shared" si="63"/>
        <v>1.85425</v>
      </c>
      <c r="F822">
        <f t="shared" si="64"/>
        <v>24</v>
      </c>
    </row>
    <row r="823" spans="4:6" x14ac:dyDescent="0.2">
      <c r="D823">
        <v>822</v>
      </c>
      <c r="E823">
        <f t="shared" si="63"/>
        <v>1.85425</v>
      </c>
      <c r="F823">
        <f t="shared" si="64"/>
        <v>24</v>
      </c>
    </row>
    <row r="824" spans="4:6" x14ac:dyDescent="0.2">
      <c r="D824">
        <v>823</v>
      </c>
      <c r="E824">
        <f t="shared" si="63"/>
        <v>1.85425</v>
      </c>
      <c r="F824">
        <f t="shared" si="64"/>
        <v>24</v>
      </c>
    </row>
    <row r="825" spans="4:6" x14ac:dyDescent="0.2">
      <c r="D825">
        <v>824</v>
      </c>
      <c r="E825">
        <f t="shared" si="63"/>
        <v>1.85425</v>
      </c>
      <c r="F825">
        <f t="shared" si="64"/>
        <v>24</v>
      </c>
    </row>
    <row r="826" spans="4:6" x14ac:dyDescent="0.2">
      <c r="D826">
        <v>825</v>
      </c>
      <c r="E826">
        <f t="shared" si="63"/>
        <v>1.85425</v>
      </c>
      <c r="F826">
        <f t="shared" si="64"/>
        <v>24</v>
      </c>
    </row>
    <row r="827" spans="4:6" x14ac:dyDescent="0.2">
      <c r="D827">
        <v>826</v>
      </c>
      <c r="E827">
        <f t="shared" si="63"/>
        <v>1.85425</v>
      </c>
      <c r="F827">
        <f t="shared" si="64"/>
        <v>24</v>
      </c>
    </row>
    <row r="828" spans="4:6" x14ac:dyDescent="0.2">
      <c r="D828">
        <v>827</v>
      </c>
      <c r="E828">
        <f t="shared" si="63"/>
        <v>1.85425</v>
      </c>
      <c r="F828">
        <f t="shared" si="64"/>
        <v>24</v>
      </c>
    </row>
    <row r="829" spans="4:6" x14ac:dyDescent="0.2">
      <c r="D829">
        <v>828</v>
      </c>
      <c r="E829">
        <f t="shared" si="63"/>
        <v>1.85425</v>
      </c>
      <c r="F829">
        <f t="shared" si="64"/>
        <v>24</v>
      </c>
    </row>
    <row r="830" spans="4:6" x14ac:dyDescent="0.2">
      <c r="D830">
        <v>829</v>
      </c>
      <c r="E830">
        <f t="shared" si="63"/>
        <v>1.85425</v>
      </c>
      <c r="F830">
        <f t="shared" si="64"/>
        <v>24</v>
      </c>
    </row>
    <row r="831" spans="4:6" x14ac:dyDescent="0.2">
      <c r="D831">
        <v>830</v>
      </c>
      <c r="E831">
        <f t="shared" si="63"/>
        <v>1.85425</v>
      </c>
      <c r="F831">
        <f t="shared" si="64"/>
        <v>24</v>
      </c>
    </row>
    <row r="832" spans="4:6" x14ac:dyDescent="0.2">
      <c r="D832">
        <v>831</v>
      </c>
      <c r="E832">
        <f t="shared" si="63"/>
        <v>1.85425</v>
      </c>
      <c r="F832">
        <f t="shared" si="64"/>
        <v>24</v>
      </c>
    </row>
    <row r="833" spans="4:6" x14ac:dyDescent="0.2">
      <c r="D833">
        <v>832</v>
      </c>
      <c r="E833">
        <f t="shared" si="63"/>
        <v>1.85425</v>
      </c>
      <c r="F833">
        <f t="shared" si="64"/>
        <v>24</v>
      </c>
    </row>
    <row r="834" spans="4:6" x14ac:dyDescent="0.2">
      <c r="D834">
        <v>833</v>
      </c>
      <c r="E834">
        <f t="shared" si="63"/>
        <v>1.85425</v>
      </c>
      <c r="F834">
        <f t="shared" si="64"/>
        <v>24</v>
      </c>
    </row>
    <row r="835" spans="4:6" x14ac:dyDescent="0.2">
      <c r="D835">
        <v>834</v>
      </c>
      <c r="E835">
        <f>VLOOKUP(D835,$A$2:$B$136,2)</f>
        <v>1.85425</v>
      </c>
      <c r="F835">
        <f>INT(((ROW(F834)-1)/35)+1)</f>
        <v>24</v>
      </c>
    </row>
    <row r="836" spans="4:6" x14ac:dyDescent="0.2">
      <c r="D836">
        <v>835</v>
      </c>
      <c r="E836">
        <f t="shared" ref="E836:E841" si="65">VLOOKUP(D836,$A$2:$B$136,2)</f>
        <v>1.85425</v>
      </c>
      <c r="F836">
        <f t="shared" ref="F836:F841" si="66">INT(((ROW(F835)-1)/35)+1)</f>
        <v>24</v>
      </c>
    </row>
    <row r="837" spans="4:6" x14ac:dyDescent="0.2">
      <c r="D837">
        <v>836</v>
      </c>
      <c r="E837">
        <f t="shared" si="65"/>
        <v>1.85425</v>
      </c>
      <c r="F837">
        <f t="shared" si="66"/>
        <v>24</v>
      </c>
    </row>
    <row r="838" spans="4:6" x14ac:dyDescent="0.2">
      <c r="D838">
        <v>837</v>
      </c>
      <c r="E838">
        <f t="shared" si="65"/>
        <v>1.85425</v>
      </c>
      <c r="F838">
        <f t="shared" si="66"/>
        <v>24</v>
      </c>
    </row>
    <row r="839" spans="4:6" x14ac:dyDescent="0.2">
      <c r="D839">
        <v>838</v>
      </c>
      <c r="E839">
        <f t="shared" si="65"/>
        <v>1.85425</v>
      </c>
      <c r="F839">
        <f t="shared" si="66"/>
        <v>24</v>
      </c>
    </row>
    <row r="840" spans="4:6" x14ac:dyDescent="0.2">
      <c r="D840">
        <v>839</v>
      </c>
      <c r="E840">
        <f t="shared" si="65"/>
        <v>1.85425</v>
      </c>
      <c r="F840">
        <f t="shared" si="66"/>
        <v>24</v>
      </c>
    </row>
    <row r="841" spans="4:6" x14ac:dyDescent="0.2">
      <c r="D841">
        <v>840</v>
      </c>
      <c r="E841">
        <f t="shared" si="65"/>
        <v>1.85425</v>
      </c>
      <c r="F841">
        <f t="shared" si="66"/>
        <v>24</v>
      </c>
    </row>
    <row r="842" spans="4:6" x14ac:dyDescent="0.2">
      <c r="D842">
        <v>841</v>
      </c>
    </row>
    <row r="843" spans="4:6" x14ac:dyDescent="0.2">
      <c r="D843">
        <v>842</v>
      </c>
    </row>
    <row r="844" spans="4:6" x14ac:dyDescent="0.2">
      <c r="D844">
        <v>843</v>
      </c>
    </row>
    <row r="845" spans="4:6" x14ac:dyDescent="0.2">
      <c r="D845">
        <v>844</v>
      </c>
    </row>
    <row r="846" spans="4:6" x14ac:dyDescent="0.2">
      <c r="D846">
        <v>845</v>
      </c>
    </row>
    <row r="847" spans="4:6" x14ac:dyDescent="0.2">
      <c r="D847">
        <v>846</v>
      </c>
    </row>
    <row r="848" spans="4:6" x14ac:dyDescent="0.2">
      <c r="D848">
        <v>847</v>
      </c>
    </row>
    <row r="849" spans="4:4" x14ac:dyDescent="0.2">
      <c r="D849">
        <v>848</v>
      </c>
    </row>
    <row r="850" spans="4:4" x14ac:dyDescent="0.2">
      <c r="D850">
        <v>849</v>
      </c>
    </row>
    <row r="851" spans="4:4" x14ac:dyDescent="0.2">
      <c r="D851">
        <v>850</v>
      </c>
    </row>
    <row r="852" spans="4:4" x14ac:dyDescent="0.2">
      <c r="D852">
        <v>851</v>
      </c>
    </row>
    <row r="853" spans="4:4" x14ac:dyDescent="0.2">
      <c r="D853">
        <v>852</v>
      </c>
    </row>
    <row r="854" spans="4:4" x14ac:dyDescent="0.2">
      <c r="D854">
        <v>853</v>
      </c>
    </row>
    <row r="855" spans="4:4" x14ac:dyDescent="0.2">
      <c r="D855">
        <v>854</v>
      </c>
    </row>
    <row r="856" spans="4:4" x14ac:dyDescent="0.2">
      <c r="D856">
        <v>855</v>
      </c>
    </row>
    <row r="857" spans="4:4" x14ac:dyDescent="0.2">
      <c r="D857">
        <v>856</v>
      </c>
    </row>
    <row r="858" spans="4:4" x14ac:dyDescent="0.2">
      <c r="D858">
        <v>857</v>
      </c>
    </row>
    <row r="859" spans="4:4" x14ac:dyDescent="0.2">
      <c r="D859">
        <v>858</v>
      </c>
    </row>
    <row r="860" spans="4:4" x14ac:dyDescent="0.2">
      <c r="D860">
        <v>859</v>
      </c>
    </row>
    <row r="861" spans="4:4" x14ac:dyDescent="0.2">
      <c r="D861">
        <v>860</v>
      </c>
    </row>
    <row r="862" spans="4:4" x14ac:dyDescent="0.2">
      <c r="D862">
        <v>861</v>
      </c>
    </row>
    <row r="863" spans="4:4" x14ac:dyDescent="0.2">
      <c r="D863">
        <v>862</v>
      </c>
    </row>
    <row r="864" spans="4:4" x14ac:dyDescent="0.2">
      <c r="D864">
        <v>863</v>
      </c>
    </row>
    <row r="865" spans="4:4" x14ac:dyDescent="0.2">
      <c r="D865">
        <v>864</v>
      </c>
    </row>
    <row r="866" spans="4:4" x14ac:dyDescent="0.2">
      <c r="D866">
        <v>865</v>
      </c>
    </row>
    <row r="867" spans="4:4" x14ac:dyDescent="0.2">
      <c r="D867">
        <v>866</v>
      </c>
    </row>
    <row r="868" spans="4:4" x14ac:dyDescent="0.2">
      <c r="D868">
        <v>867</v>
      </c>
    </row>
    <row r="869" spans="4:4" x14ac:dyDescent="0.2">
      <c r="D869">
        <v>868</v>
      </c>
    </row>
    <row r="870" spans="4:4" x14ac:dyDescent="0.2">
      <c r="D870">
        <v>869</v>
      </c>
    </row>
    <row r="871" spans="4:4" x14ac:dyDescent="0.2">
      <c r="D871">
        <v>870</v>
      </c>
    </row>
    <row r="872" spans="4:4" x14ac:dyDescent="0.2">
      <c r="D872">
        <v>871</v>
      </c>
    </row>
    <row r="873" spans="4:4" x14ac:dyDescent="0.2">
      <c r="D873">
        <v>872</v>
      </c>
    </row>
    <row r="874" spans="4:4" x14ac:dyDescent="0.2">
      <c r="D874">
        <v>873</v>
      </c>
    </row>
    <row r="875" spans="4:4" x14ac:dyDescent="0.2">
      <c r="D875">
        <v>874</v>
      </c>
    </row>
    <row r="876" spans="4:4" x14ac:dyDescent="0.2">
      <c r="D876">
        <v>875</v>
      </c>
    </row>
    <row r="877" spans="4:4" x14ac:dyDescent="0.2">
      <c r="D877">
        <v>876</v>
      </c>
    </row>
    <row r="878" spans="4:4" x14ac:dyDescent="0.2">
      <c r="D878">
        <v>877</v>
      </c>
    </row>
    <row r="879" spans="4:4" x14ac:dyDescent="0.2">
      <c r="D879">
        <v>878</v>
      </c>
    </row>
    <row r="880" spans="4:4" x14ac:dyDescent="0.2">
      <c r="D880">
        <v>879</v>
      </c>
    </row>
    <row r="881" spans="4:4" x14ac:dyDescent="0.2">
      <c r="D881">
        <v>880</v>
      </c>
    </row>
    <row r="882" spans="4:4" x14ac:dyDescent="0.2">
      <c r="D882">
        <v>881</v>
      </c>
    </row>
    <row r="883" spans="4:4" x14ac:dyDescent="0.2">
      <c r="D883">
        <v>882</v>
      </c>
    </row>
    <row r="884" spans="4:4" x14ac:dyDescent="0.2">
      <c r="D884">
        <v>883</v>
      </c>
    </row>
    <row r="885" spans="4:4" x14ac:dyDescent="0.2">
      <c r="D885">
        <v>884</v>
      </c>
    </row>
    <row r="886" spans="4:4" x14ac:dyDescent="0.2">
      <c r="D886">
        <v>885</v>
      </c>
    </row>
    <row r="887" spans="4:4" x14ac:dyDescent="0.2">
      <c r="D887">
        <v>886</v>
      </c>
    </row>
    <row r="888" spans="4:4" x14ac:dyDescent="0.2">
      <c r="D888">
        <v>887</v>
      </c>
    </row>
    <row r="889" spans="4:4" x14ac:dyDescent="0.2">
      <c r="D889">
        <v>888</v>
      </c>
    </row>
    <row r="890" spans="4:4" x14ac:dyDescent="0.2">
      <c r="D890">
        <v>889</v>
      </c>
    </row>
    <row r="891" spans="4:4" x14ac:dyDescent="0.2">
      <c r="D891">
        <v>890</v>
      </c>
    </row>
    <row r="892" spans="4:4" x14ac:dyDescent="0.2">
      <c r="D892">
        <v>891</v>
      </c>
    </row>
    <row r="893" spans="4:4" x14ac:dyDescent="0.2">
      <c r="D893">
        <v>892</v>
      </c>
    </row>
    <row r="894" spans="4:4" x14ac:dyDescent="0.2">
      <c r="D894">
        <v>893</v>
      </c>
    </row>
    <row r="895" spans="4:4" x14ac:dyDescent="0.2">
      <c r="D895">
        <v>894</v>
      </c>
    </row>
    <row r="896" spans="4:4" x14ac:dyDescent="0.2">
      <c r="D896">
        <v>895</v>
      </c>
    </row>
    <row r="897" spans="4:4" x14ac:dyDescent="0.2">
      <c r="D897">
        <v>896</v>
      </c>
    </row>
    <row r="898" spans="4:4" x14ac:dyDescent="0.2">
      <c r="D898">
        <v>897</v>
      </c>
    </row>
    <row r="899" spans="4:4" x14ac:dyDescent="0.2">
      <c r="D899">
        <v>898</v>
      </c>
    </row>
    <row r="900" spans="4:4" x14ac:dyDescent="0.2">
      <c r="D900">
        <v>899</v>
      </c>
    </row>
    <row r="901" spans="4:4" x14ac:dyDescent="0.2">
      <c r="D901">
        <v>900</v>
      </c>
    </row>
    <row r="902" spans="4:4" x14ac:dyDescent="0.2">
      <c r="D902">
        <v>901</v>
      </c>
    </row>
    <row r="903" spans="4:4" x14ac:dyDescent="0.2">
      <c r="D903">
        <v>902</v>
      </c>
    </row>
    <row r="904" spans="4:4" x14ac:dyDescent="0.2">
      <c r="D904">
        <v>903</v>
      </c>
    </row>
    <row r="905" spans="4:4" x14ac:dyDescent="0.2">
      <c r="D905">
        <v>904</v>
      </c>
    </row>
    <row r="906" spans="4:4" x14ac:dyDescent="0.2">
      <c r="D906">
        <v>905</v>
      </c>
    </row>
    <row r="907" spans="4:4" x14ac:dyDescent="0.2">
      <c r="D907">
        <v>906</v>
      </c>
    </row>
    <row r="908" spans="4:4" x14ac:dyDescent="0.2">
      <c r="D908">
        <v>907</v>
      </c>
    </row>
    <row r="909" spans="4:4" x14ac:dyDescent="0.2">
      <c r="D909">
        <v>908</v>
      </c>
    </row>
    <row r="910" spans="4:4" x14ac:dyDescent="0.2">
      <c r="D910">
        <v>909</v>
      </c>
    </row>
    <row r="911" spans="4:4" x14ac:dyDescent="0.2">
      <c r="D911">
        <v>910</v>
      </c>
    </row>
    <row r="912" spans="4:4" x14ac:dyDescent="0.2">
      <c r="D912">
        <v>911</v>
      </c>
    </row>
    <row r="913" spans="4:4" x14ac:dyDescent="0.2">
      <c r="D913">
        <v>912</v>
      </c>
    </row>
    <row r="914" spans="4:4" x14ac:dyDescent="0.2">
      <c r="D914">
        <v>913</v>
      </c>
    </row>
    <row r="915" spans="4:4" x14ac:dyDescent="0.2">
      <c r="D915">
        <v>914</v>
      </c>
    </row>
    <row r="916" spans="4:4" x14ac:dyDescent="0.2">
      <c r="D916">
        <v>915</v>
      </c>
    </row>
    <row r="917" spans="4:4" x14ac:dyDescent="0.2">
      <c r="D917">
        <v>916</v>
      </c>
    </row>
    <row r="918" spans="4:4" x14ac:dyDescent="0.2">
      <c r="D918">
        <v>917</v>
      </c>
    </row>
    <row r="919" spans="4:4" x14ac:dyDescent="0.2">
      <c r="D919">
        <v>918</v>
      </c>
    </row>
    <row r="920" spans="4:4" x14ac:dyDescent="0.2">
      <c r="D920">
        <v>919</v>
      </c>
    </row>
    <row r="921" spans="4:4" x14ac:dyDescent="0.2">
      <c r="D921">
        <v>920</v>
      </c>
    </row>
    <row r="922" spans="4:4" x14ac:dyDescent="0.2">
      <c r="D922">
        <v>921</v>
      </c>
    </row>
    <row r="923" spans="4:4" x14ac:dyDescent="0.2">
      <c r="D923">
        <v>922</v>
      </c>
    </row>
    <row r="924" spans="4:4" x14ac:dyDescent="0.2">
      <c r="D924">
        <v>923</v>
      </c>
    </row>
    <row r="925" spans="4:4" x14ac:dyDescent="0.2">
      <c r="D925">
        <v>924</v>
      </c>
    </row>
    <row r="926" spans="4:4" x14ac:dyDescent="0.2">
      <c r="D926">
        <v>925</v>
      </c>
    </row>
    <row r="927" spans="4:4" x14ac:dyDescent="0.2">
      <c r="D927">
        <v>926</v>
      </c>
    </row>
    <row r="928" spans="4:4" x14ac:dyDescent="0.2">
      <c r="D928">
        <v>927</v>
      </c>
    </row>
    <row r="929" spans="4:4" x14ac:dyDescent="0.2">
      <c r="D929">
        <v>928</v>
      </c>
    </row>
    <row r="930" spans="4:4" x14ac:dyDescent="0.2">
      <c r="D930">
        <v>929</v>
      </c>
    </row>
    <row r="931" spans="4:4" x14ac:dyDescent="0.2">
      <c r="D931">
        <v>930</v>
      </c>
    </row>
    <row r="932" spans="4:4" x14ac:dyDescent="0.2">
      <c r="D932">
        <v>931</v>
      </c>
    </row>
    <row r="933" spans="4:4" x14ac:dyDescent="0.2">
      <c r="D933">
        <v>932</v>
      </c>
    </row>
    <row r="934" spans="4:4" x14ac:dyDescent="0.2">
      <c r="D934">
        <v>933</v>
      </c>
    </row>
    <row r="935" spans="4:4" x14ac:dyDescent="0.2">
      <c r="D935">
        <v>934</v>
      </c>
    </row>
    <row r="936" spans="4:4" x14ac:dyDescent="0.2">
      <c r="D936">
        <v>935</v>
      </c>
    </row>
    <row r="937" spans="4:4" x14ac:dyDescent="0.2">
      <c r="D937">
        <v>936</v>
      </c>
    </row>
    <row r="938" spans="4:4" x14ac:dyDescent="0.2">
      <c r="D938">
        <v>937</v>
      </c>
    </row>
    <row r="939" spans="4:4" x14ac:dyDescent="0.2">
      <c r="D939">
        <v>938</v>
      </c>
    </row>
    <row r="940" spans="4:4" x14ac:dyDescent="0.2">
      <c r="D940">
        <v>939</v>
      </c>
    </row>
    <row r="941" spans="4:4" x14ac:dyDescent="0.2">
      <c r="D941">
        <v>940</v>
      </c>
    </row>
    <row r="942" spans="4:4" x14ac:dyDescent="0.2">
      <c r="D942">
        <v>941</v>
      </c>
    </row>
    <row r="943" spans="4:4" x14ac:dyDescent="0.2">
      <c r="D943">
        <v>942</v>
      </c>
    </row>
    <row r="944" spans="4:4" x14ac:dyDescent="0.2">
      <c r="D944">
        <v>943</v>
      </c>
    </row>
    <row r="945" spans="4:4" x14ac:dyDescent="0.2">
      <c r="D945">
        <v>944</v>
      </c>
    </row>
    <row r="946" spans="4:4" x14ac:dyDescent="0.2">
      <c r="D946">
        <v>945</v>
      </c>
    </row>
    <row r="947" spans="4:4" x14ac:dyDescent="0.2">
      <c r="D947">
        <v>946</v>
      </c>
    </row>
    <row r="948" spans="4:4" x14ac:dyDescent="0.2">
      <c r="D948">
        <v>947</v>
      </c>
    </row>
    <row r="949" spans="4:4" x14ac:dyDescent="0.2">
      <c r="D949">
        <v>948</v>
      </c>
    </row>
    <row r="950" spans="4:4" x14ac:dyDescent="0.2">
      <c r="D950">
        <v>949</v>
      </c>
    </row>
    <row r="951" spans="4:4" x14ac:dyDescent="0.2">
      <c r="D951">
        <v>950</v>
      </c>
    </row>
    <row r="952" spans="4:4" x14ac:dyDescent="0.2">
      <c r="D952">
        <v>951</v>
      </c>
    </row>
    <row r="953" spans="4:4" x14ac:dyDescent="0.2">
      <c r="D953">
        <v>952</v>
      </c>
    </row>
    <row r="954" spans="4:4" x14ac:dyDescent="0.2">
      <c r="D954">
        <v>953</v>
      </c>
    </row>
    <row r="955" spans="4:4" x14ac:dyDescent="0.2">
      <c r="D955">
        <v>954</v>
      </c>
    </row>
    <row r="956" spans="4:4" x14ac:dyDescent="0.2">
      <c r="D956">
        <v>955</v>
      </c>
    </row>
    <row r="957" spans="4:4" x14ac:dyDescent="0.2">
      <c r="D957">
        <v>956</v>
      </c>
    </row>
    <row r="958" spans="4:4" x14ac:dyDescent="0.2">
      <c r="D958">
        <v>957</v>
      </c>
    </row>
    <row r="959" spans="4:4" x14ac:dyDescent="0.2">
      <c r="D959">
        <v>958</v>
      </c>
    </row>
    <row r="960" spans="4:4" x14ac:dyDescent="0.2">
      <c r="D960">
        <v>959</v>
      </c>
    </row>
    <row r="961" spans="4:4" x14ac:dyDescent="0.2">
      <c r="D961">
        <v>960</v>
      </c>
    </row>
    <row r="962" spans="4:4" x14ac:dyDescent="0.2">
      <c r="D962">
        <v>961</v>
      </c>
    </row>
    <row r="963" spans="4:4" x14ac:dyDescent="0.2">
      <c r="D963">
        <v>962</v>
      </c>
    </row>
    <row r="964" spans="4:4" x14ac:dyDescent="0.2">
      <c r="D964">
        <v>963</v>
      </c>
    </row>
    <row r="965" spans="4:4" x14ac:dyDescent="0.2">
      <c r="D965">
        <v>964</v>
      </c>
    </row>
    <row r="966" spans="4:4" x14ac:dyDescent="0.2">
      <c r="D966">
        <v>965</v>
      </c>
    </row>
    <row r="967" spans="4:4" x14ac:dyDescent="0.2">
      <c r="D967">
        <v>966</v>
      </c>
    </row>
    <row r="968" spans="4:4" x14ac:dyDescent="0.2">
      <c r="D968">
        <v>967</v>
      </c>
    </row>
    <row r="969" spans="4:4" x14ac:dyDescent="0.2">
      <c r="D969">
        <v>968</v>
      </c>
    </row>
    <row r="970" spans="4:4" x14ac:dyDescent="0.2">
      <c r="D970">
        <v>969</v>
      </c>
    </row>
    <row r="971" spans="4:4" x14ac:dyDescent="0.2">
      <c r="D971">
        <v>970</v>
      </c>
    </row>
    <row r="972" spans="4:4" x14ac:dyDescent="0.2">
      <c r="D972">
        <v>971</v>
      </c>
    </row>
    <row r="973" spans="4:4" x14ac:dyDescent="0.2">
      <c r="D973">
        <v>972</v>
      </c>
    </row>
    <row r="974" spans="4:4" x14ac:dyDescent="0.2">
      <c r="D974">
        <v>973</v>
      </c>
    </row>
    <row r="975" spans="4:4" x14ac:dyDescent="0.2">
      <c r="D975">
        <v>974</v>
      </c>
    </row>
    <row r="976" spans="4:4" x14ac:dyDescent="0.2">
      <c r="D976">
        <v>975</v>
      </c>
    </row>
    <row r="977" spans="4:4" x14ac:dyDescent="0.2">
      <c r="D977">
        <v>976</v>
      </c>
    </row>
    <row r="978" spans="4:4" x14ac:dyDescent="0.2">
      <c r="D978">
        <v>977</v>
      </c>
    </row>
    <row r="979" spans="4:4" x14ac:dyDescent="0.2">
      <c r="D979">
        <v>978</v>
      </c>
    </row>
    <row r="980" spans="4:4" x14ac:dyDescent="0.2">
      <c r="D980">
        <v>979</v>
      </c>
    </row>
    <row r="981" spans="4:4" x14ac:dyDescent="0.2">
      <c r="D981">
        <v>980</v>
      </c>
    </row>
    <row r="982" spans="4:4" x14ac:dyDescent="0.2">
      <c r="D982">
        <v>981</v>
      </c>
    </row>
    <row r="983" spans="4:4" x14ac:dyDescent="0.2">
      <c r="D983">
        <v>982</v>
      </c>
    </row>
    <row r="984" spans="4:4" x14ac:dyDescent="0.2">
      <c r="D984">
        <v>983</v>
      </c>
    </row>
    <row r="985" spans="4:4" x14ac:dyDescent="0.2">
      <c r="D985">
        <v>984</v>
      </c>
    </row>
    <row r="986" spans="4:4" x14ac:dyDescent="0.2">
      <c r="D986">
        <v>985</v>
      </c>
    </row>
    <row r="987" spans="4:4" x14ac:dyDescent="0.2">
      <c r="D987">
        <v>986</v>
      </c>
    </row>
    <row r="988" spans="4:4" x14ac:dyDescent="0.2">
      <c r="D988">
        <v>987</v>
      </c>
    </row>
    <row r="989" spans="4:4" x14ac:dyDescent="0.2">
      <c r="D989">
        <v>988</v>
      </c>
    </row>
    <row r="990" spans="4:4" x14ac:dyDescent="0.2">
      <c r="D990">
        <v>989</v>
      </c>
    </row>
    <row r="991" spans="4:4" x14ac:dyDescent="0.2">
      <c r="D991">
        <v>990</v>
      </c>
    </row>
    <row r="992" spans="4:4" x14ac:dyDescent="0.2">
      <c r="D992">
        <v>991</v>
      </c>
    </row>
    <row r="993" spans="4:4" x14ac:dyDescent="0.2">
      <c r="D993">
        <v>992</v>
      </c>
    </row>
    <row r="994" spans="4:4" x14ac:dyDescent="0.2">
      <c r="D994">
        <v>993</v>
      </c>
    </row>
    <row r="995" spans="4:4" x14ac:dyDescent="0.2">
      <c r="D995">
        <v>994</v>
      </c>
    </row>
    <row r="996" spans="4:4" x14ac:dyDescent="0.2">
      <c r="D996">
        <v>995</v>
      </c>
    </row>
    <row r="997" spans="4:4" x14ac:dyDescent="0.2">
      <c r="D997">
        <v>996</v>
      </c>
    </row>
    <row r="998" spans="4:4" x14ac:dyDescent="0.2">
      <c r="D998">
        <v>997</v>
      </c>
    </row>
    <row r="999" spans="4:4" x14ac:dyDescent="0.2">
      <c r="D999">
        <v>998</v>
      </c>
    </row>
    <row r="1000" spans="4:4" x14ac:dyDescent="0.2">
      <c r="D1000">
        <v>999</v>
      </c>
    </row>
    <row r="1001" spans="4:4" x14ac:dyDescent="0.2">
      <c r="D1001">
        <v>1000</v>
      </c>
    </row>
    <row r="1002" spans="4:4" x14ac:dyDescent="0.2">
      <c r="D1002">
        <v>1001</v>
      </c>
    </row>
    <row r="1003" spans="4:4" x14ac:dyDescent="0.2">
      <c r="D1003">
        <v>1002</v>
      </c>
    </row>
    <row r="1004" spans="4:4" x14ac:dyDescent="0.2">
      <c r="D1004">
        <v>1003</v>
      </c>
    </row>
    <row r="1005" spans="4:4" x14ac:dyDescent="0.2">
      <c r="D1005">
        <v>1004</v>
      </c>
    </row>
    <row r="1006" spans="4:4" x14ac:dyDescent="0.2">
      <c r="D1006">
        <v>1005</v>
      </c>
    </row>
    <row r="1007" spans="4:4" x14ac:dyDescent="0.2">
      <c r="D1007">
        <v>1006</v>
      </c>
    </row>
    <row r="1008" spans="4:4" x14ac:dyDescent="0.2">
      <c r="D1008">
        <v>1007</v>
      </c>
    </row>
    <row r="1009" spans="4:4" x14ac:dyDescent="0.2">
      <c r="D1009">
        <v>1008</v>
      </c>
    </row>
    <row r="1010" spans="4:4" x14ac:dyDescent="0.2">
      <c r="D1010">
        <v>1009</v>
      </c>
    </row>
    <row r="1011" spans="4:4" x14ac:dyDescent="0.2">
      <c r="D1011">
        <v>1010</v>
      </c>
    </row>
    <row r="1012" spans="4:4" x14ac:dyDescent="0.2">
      <c r="D1012">
        <v>1011</v>
      </c>
    </row>
    <row r="1013" spans="4:4" x14ac:dyDescent="0.2">
      <c r="D1013">
        <v>1012</v>
      </c>
    </row>
    <row r="1014" spans="4:4" x14ac:dyDescent="0.2">
      <c r="D1014">
        <v>1013</v>
      </c>
    </row>
    <row r="1015" spans="4:4" x14ac:dyDescent="0.2">
      <c r="D1015">
        <v>1014</v>
      </c>
    </row>
    <row r="1016" spans="4:4" x14ac:dyDescent="0.2">
      <c r="D1016">
        <v>1015</v>
      </c>
    </row>
    <row r="1017" spans="4:4" x14ac:dyDescent="0.2">
      <c r="D1017">
        <v>1016</v>
      </c>
    </row>
    <row r="1018" spans="4:4" x14ac:dyDescent="0.2">
      <c r="D1018">
        <v>1017</v>
      </c>
    </row>
    <row r="1019" spans="4:4" x14ac:dyDescent="0.2">
      <c r="D1019">
        <v>1018</v>
      </c>
    </row>
    <row r="1020" spans="4:4" x14ac:dyDescent="0.2">
      <c r="D1020">
        <v>1019</v>
      </c>
    </row>
    <row r="1021" spans="4:4" x14ac:dyDescent="0.2">
      <c r="D1021">
        <v>1020</v>
      </c>
    </row>
    <row r="1022" spans="4:4" x14ac:dyDescent="0.2">
      <c r="D1022">
        <v>1021</v>
      </c>
    </row>
    <row r="1023" spans="4:4" x14ac:dyDescent="0.2">
      <c r="D1023">
        <v>1022</v>
      </c>
    </row>
    <row r="1024" spans="4:4" x14ac:dyDescent="0.2">
      <c r="D1024">
        <v>1023</v>
      </c>
    </row>
    <row r="1025" spans="4:4" x14ac:dyDescent="0.2">
      <c r="D1025">
        <v>1024</v>
      </c>
    </row>
    <row r="1026" spans="4:4" x14ac:dyDescent="0.2">
      <c r="D1026">
        <v>1025</v>
      </c>
    </row>
    <row r="1027" spans="4:4" x14ac:dyDescent="0.2">
      <c r="D1027">
        <v>1026</v>
      </c>
    </row>
    <row r="1028" spans="4:4" x14ac:dyDescent="0.2">
      <c r="D1028">
        <v>1027</v>
      </c>
    </row>
    <row r="1029" spans="4:4" x14ac:dyDescent="0.2">
      <c r="D1029">
        <v>1028</v>
      </c>
    </row>
    <row r="1030" spans="4:4" x14ac:dyDescent="0.2">
      <c r="D1030">
        <v>1029</v>
      </c>
    </row>
    <row r="1031" spans="4:4" x14ac:dyDescent="0.2">
      <c r="D1031">
        <v>1030</v>
      </c>
    </row>
    <row r="1032" spans="4:4" x14ac:dyDescent="0.2">
      <c r="D1032">
        <v>1031</v>
      </c>
    </row>
    <row r="1033" spans="4:4" x14ac:dyDescent="0.2">
      <c r="D1033">
        <v>1032</v>
      </c>
    </row>
    <row r="1034" spans="4:4" x14ac:dyDescent="0.2">
      <c r="D1034">
        <v>1033</v>
      </c>
    </row>
    <row r="1035" spans="4:4" x14ac:dyDescent="0.2">
      <c r="D1035">
        <v>1034</v>
      </c>
    </row>
    <row r="1036" spans="4:4" x14ac:dyDescent="0.2">
      <c r="D1036">
        <v>1035</v>
      </c>
    </row>
    <row r="1037" spans="4:4" x14ac:dyDescent="0.2">
      <c r="D1037">
        <v>1036</v>
      </c>
    </row>
    <row r="1038" spans="4:4" x14ac:dyDescent="0.2">
      <c r="D1038">
        <v>1037</v>
      </c>
    </row>
    <row r="1039" spans="4:4" x14ac:dyDescent="0.2">
      <c r="D1039">
        <v>1038</v>
      </c>
    </row>
    <row r="1040" spans="4:4" x14ac:dyDescent="0.2">
      <c r="D1040">
        <v>1039</v>
      </c>
    </row>
    <row r="1041" spans="4:4" x14ac:dyDescent="0.2">
      <c r="D1041">
        <v>1040</v>
      </c>
    </row>
    <row r="1042" spans="4:4" x14ac:dyDescent="0.2">
      <c r="D1042">
        <v>1041</v>
      </c>
    </row>
    <row r="1043" spans="4:4" x14ac:dyDescent="0.2">
      <c r="D1043">
        <v>1042</v>
      </c>
    </row>
    <row r="1044" spans="4:4" x14ac:dyDescent="0.2">
      <c r="D1044">
        <v>1043</v>
      </c>
    </row>
    <row r="1045" spans="4:4" x14ac:dyDescent="0.2">
      <c r="D1045">
        <v>1044</v>
      </c>
    </row>
    <row r="1046" spans="4:4" x14ac:dyDescent="0.2">
      <c r="D1046">
        <v>1045</v>
      </c>
    </row>
    <row r="1047" spans="4:4" x14ac:dyDescent="0.2">
      <c r="D1047">
        <v>1046</v>
      </c>
    </row>
    <row r="1048" spans="4:4" x14ac:dyDescent="0.2">
      <c r="D1048">
        <v>1047</v>
      </c>
    </row>
    <row r="1049" spans="4:4" x14ac:dyDescent="0.2">
      <c r="D1049">
        <v>1048</v>
      </c>
    </row>
    <row r="1050" spans="4:4" x14ac:dyDescent="0.2">
      <c r="D1050">
        <v>1049</v>
      </c>
    </row>
    <row r="1051" spans="4:4" x14ac:dyDescent="0.2">
      <c r="D1051">
        <v>1050</v>
      </c>
    </row>
    <row r="1052" spans="4:4" x14ac:dyDescent="0.2">
      <c r="D1052">
        <v>1051</v>
      </c>
    </row>
    <row r="1053" spans="4:4" x14ac:dyDescent="0.2">
      <c r="D1053">
        <v>1052</v>
      </c>
    </row>
    <row r="1054" spans="4:4" x14ac:dyDescent="0.2">
      <c r="D1054">
        <v>1053</v>
      </c>
    </row>
    <row r="1055" spans="4:4" x14ac:dyDescent="0.2">
      <c r="D1055">
        <v>1054</v>
      </c>
    </row>
    <row r="1056" spans="4:4" x14ac:dyDescent="0.2">
      <c r="D1056">
        <v>1055</v>
      </c>
    </row>
    <row r="1057" spans="4:4" x14ac:dyDescent="0.2">
      <c r="D1057">
        <v>1056</v>
      </c>
    </row>
    <row r="1058" spans="4:4" x14ac:dyDescent="0.2">
      <c r="D1058">
        <v>1057</v>
      </c>
    </row>
    <row r="1059" spans="4:4" x14ac:dyDescent="0.2">
      <c r="D1059">
        <v>1058</v>
      </c>
    </row>
    <row r="1060" spans="4:4" x14ac:dyDescent="0.2">
      <c r="D1060">
        <v>1059</v>
      </c>
    </row>
    <row r="1061" spans="4:4" x14ac:dyDescent="0.2">
      <c r="D1061">
        <v>1060</v>
      </c>
    </row>
    <row r="1062" spans="4:4" x14ac:dyDescent="0.2">
      <c r="D1062">
        <v>1061</v>
      </c>
    </row>
    <row r="1063" spans="4:4" x14ac:dyDescent="0.2">
      <c r="D1063">
        <v>1062</v>
      </c>
    </row>
    <row r="1064" spans="4:4" x14ac:dyDescent="0.2">
      <c r="D1064">
        <v>1063</v>
      </c>
    </row>
    <row r="1065" spans="4:4" x14ac:dyDescent="0.2">
      <c r="D1065">
        <v>1064</v>
      </c>
    </row>
    <row r="1066" spans="4:4" x14ac:dyDescent="0.2">
      <c r="D1066">
        <v>1065</v>
      </c>
    </row>
    <row r="1067" spans="4:4" x14ac:dyDescent="0.2">
      <c r="D1067">
        <v>1066</v>
      </c>
    </row>
    <row r="1068" spans="4:4" x14ac:dyDescent="0.2">
      <c r="D1068">
        <v>1067</v>
      </c>
    </row>
    <row r="1069" spans="4:4" x14ac:dyDescent="0.2">
      <c r="D1069">
        <v>1068</v>
      </c>
    </row>
    <row r="1070" spans="4:4" x14ac:dyDescent="0.2">
      <c r="D1070">
        <v>1069</v>
      </c>
    </row>
    <row r="1071" spans="4:4" x14ac:dyDescent="0.2">
      <c r="D1071">
        <v>1070</v>
      </c>
    </row>
    <row r="1072" spans="4:4" x14ac:dyDescent="0.2">
      <c r="D1072">
        <v>1071</v>
      </c>
    </row>
    <row r="1073" spans="4:4" x14ac:dyDescent="0.2">
      <c r="D1073">
        <v>1072</v>
      </c>
    </row>
    <row r="1074" spans="4:4" x14ac:dyDescent="0.2">
      <c r="D1074">
        <v>1073</v>
      </c>
    </row>
    <row r="1075" spans="4:4" x14ac:dyDescent="0.2">
      <c r="D1075">
        <v>1074</v>
      </c>
    </row>
    <row r="1076" spans="4:4" x14ac:dyDescent="0.2">
      <c r="D1076">
        <v>1075</v>
      </c>
    </row>
    <row r="1077" spans="4:4" x14ac:dyDescent="0.2">
      <c r="D1077">
        <v>1076</v>
      </c>
    </row>
    <row r="1078" spans="4:4" x14ac:dyDescent="0.2">
      <c r="D1078">
        <v>1077</v>
      </c>
    </row>
    <row r="1079" spans="4:4" x14ac:dyDescent="0.2">
      <c r="D1079">
        <v>1078</v>
      </c>
    </row>
    <row r="1080" spans="4:4" x14ac:dyDescent="0.2">
      <c r="D1080">
        <v>1079</v>
      </c>
    </row>
    <row r="1081" spans="4:4" x14ac:dyDescent="0.2">
      <c r="D1081">
        <v>1080</v>
      </c>
    </row>
    <row r="1082" spans="4:4" x14ac:dyDescent="0.2">
      <c r="D1082">
        <v>1081</v>
      </c>
    </row>
    <row r="1083" spans="4:4" x14ac:dyDescent="0.2">
      <c r="D1083">
        <v>1082</v>
      </c>
    </row>
    <row r="1084" spans="4:4" x14ac:dyDescent="0.2">
      <c r="D1084">
        <v>1083</v>
      </c>
    </row>
    <row r="1085" spans="4:4" x14ac:dyDescent="0.2">
      <c r="D1085">
        <v>1084</v>
      </c>
    </row>
    <row r="1086" spans="4:4" x14ac:dyDescent="0.2">
      <c r="D1086">
        <v>1085</v>
      </c>
    </row>
    <row r="1087" spans="4:4" x14ac:dyDescent="0.2">
      <c r="D1087">
        <v>1086</v>
      </c>
    </row>
    <row r="1088" spans="4:4" x14ac:dyDescent="0.2">
      <c r="D1088">
        <v>1087</v>
      </c>
    </row>
    <row r="1089" spans="4:4" x14ac:dyDescent="0.2">
      <c r="D1089">
        <v>1088</v>
      </c>
    </row>
    <row r="1090" spans="4:4" x14ac:dyDescent="0.2">
      <c r="D1090">
        <v>1089</v>
      </c>
    </row>
    <row r="1091" spans="4:4" x14ac:dyDescent="0.2">
      <c r="D1091">
        <v>1090</v>
      </c>
    </row>
    <row r="1092" spans="4:4" x14ac:dyDescent="0.2">
      <c r="D1092">
        <v>1091</v>
      </c>
    </row>
    <row r="1093" spans="4:4" x14ac:dyDescent="0.2">
      <c r="D1093">
        <v>1092</v>
      </c>
    </row>
    <row r="1094" spans="4:4" x14ac:dyDescent="0.2">
      <c r="D1094">
        <v>1093</v>
      </c>
    </row>
    <row r="1095" spans="4:4" x14ac:dyDescent="0.2">
      <c r="D1095">
        <v>1094</v>
      </c>
    </row>
    <row r="1096" spans="4:4" x14ac:dyDescent="0.2">
      <c r="D1096">
        <v>1095</v>
      </c>
    </row>
    <row r="1097" spans="4:4" x14ac:dyDescent="0.2">
      <c r="D1097">
        <v>1096</v>
      </c>
    </row>
    <row r="1098" spans="4:4" x14ac:dyDescent="0.2">
      <c r="D1098">
        <v>1097</v>
      </c>
    </row>
    <row r="1099" spans="4:4" x14ac:dyDescent="0.2">
      <c r="D1099">
        <v>1098</v>
      </c>
    </row>
    <row r="1100" spans="4:4" x14ac:dyDescent="0.2">
      <c r="D1100">
        <v>1099</v>
      </c>
    </row>
    <row r="1101" spans="4:4" x14ac:dyDescent="0.2">
      <c r="D1101">
        <v>1100</v>
      </c>
    </row>
    <row r="1102" spans="4:4" x14ac:dyDescent="0.2">
      <c r="D1102">
        <v>1101</v>
      </c>
    </row>
    <row r="1103" spans="4:4" x14ac:dyDescent="0.2">
      <c r="D1103">
        <v>1102</v>
      </c>
    </row>
    <row r="1104" spans="4:4" x14ac:dyDescent="0.2">
      <c r="D1104">
        <v>1103</v>
      </c>
    </row>
    <row r="1105" spans="4:4" x14ac:dyDescent="0.2">
      <c r="D1105">
        <v>1104</v>
      </c>
    </row>
    <row r="1106" spans="4:4" x14ac:dyDescent="0.2">
      <c r="D1106">
        <v>1105</v>
      </c>
    </row>
    <row r="1107" spans="4:4" x14ac:dyDescent="0.2">
      <c r="D1107">
        <v>1106</v>
      </c>
    </row>
    <row r="1108" spans="4:4" x14ac:dyDescent="0.2">
      <c r="D1108">
        <v>1107</v>
      </c>
    </row>
    <row r="1109" spans="4:4" x14ac:dyDescent="0.2">
      <c r="D1109">
        <v>1108</v>
      </c>
    </row>
    <row r="1110" spans="4:4" x14ac:dyDescent="0.2">
      <c r="D1110">
        <v>1109</v>
      </c>
    </row>
    <row r="1111" spans="4:4" x14ac:dyDescent="0.2">
      <c r="D1111">
        <v>1110</v>
      </c>
    </row>
    <row r="1112" spans="4:4" x14ac:dyDescent="0.2">
      <c r="D1112">
        <v>1111</v>
      </c>
    </row>
    <row r="1113" spans="4:4" x14ac:dyDescent="0.2">
      <c r="D1113">
        <v>1112</v>
      </c>
    </row>
    <row r="1114" spans="4:4" x14ac:dyDescent="0.2">
      <c r="D1114">
        <v>1113</v>
      </c>
    </row>
    <row r="1115" spans="4:4" x14ac:dyDescent="0.2">
      <c r="D1115">
        <v>1114</v>
      </c>
    </row>
    <row r="1116" spans="4:4" x14ac:dyDescent="0.2">
      <c r="D1116">
        <v>1115</v>
      </c>
    </row>
    <row r="1117" spans="4:4" x14ac:dyDescent="0.2">
      <c r="D1117">
        <v>1116</v>
      </c>
    </row>
    <row r="1118" spans="4:4" x14ac:dyDescent="0.2">
      <c r="D1118">
        <v>1117</v>
      </c>
    </row>
    <row r="1119" spans="4:4" x14ac:dyDescent="0.2">
      <c r="D1119">
        <v>1118</v>
      </c>
    </row>
    <row r="1120" spans="4:4" x14ac:dyDescent="0.2">
      <c r="D1120">
        <v>1119</v>
      </c>
    </row>
    <row r="1121" spans="4:4" x14ac:dyDescent="0.2">
      <c r="D1121">
        <v>1120</v>
      </c>
    </row>
    <row r="1122" spans="4:4" x14ac:dyDescent="0.2">
      <c r="D1122">
        <v>1121</v>
      </c>
    </row>
    <row r="1123" spans="4:4" x14ac:dyDescent="0.2">
      <c r="D1123">
        <v>1122</v>
      </c>
    </row>
    <row r="1124" spans="4:4" x14ac:dyDescent="0.2">
      <c r="D1124">
        <v>1123</v>
      </c>
    </row>
    <row r="1125" spans="4:4" x14ac:dyDescent="0.2">
      <c r="D1125">
        <v>1124</v>
      </c>
    </row>
    <row r="1126" spans="4:4" x14ac:dyDescent="0.2">
      <c r="D1126">
        <v>1125</v>
      </c>
    </row>
    <row r="1127" spans="4:4" x14ac:dyDescent="0.2">
      <c r="D1127">
        <v>1126</v>
      </c>
    </row>
    <row r="1128" spans="4:4" x14ac:dyDescent="0.2">
      <c r="D1128">
        <v>1127</v>
      </c>
    </row>
    <row r="1129" spans="4:4" x14ac:dyDescent="0.2">
      <c r="D1129">
        <v>1128</v>
      </c>
    </row>
    <row r="1130" spans="4:4" x14ac:dyDescent="0.2">
      <c r="D1130">
        <v>1129</v>
      </c>
    </row>
    <row r="1131" spans="4:4" x14ac:dyDescent="0.2">
      <c r="D1131">
        <v>1130</v>
      </c>
    </row>
    <row r="1132" spans="4:4" x14ac:dyDescent="0.2">
      <c r="D1132">
        <v>1131</v>
      </c>
    </row>
    <row r="1133" spans="4:4" x14ac:dyDescent="0.2">
      <c r="D1133">
        <v>1132</v>
      </c>
    </row>
    <row r="1134" spans="4:4" x14ac:dyDescent="0.2">
      <c r="D1134">
        <v>1133</v>
      </c>
    </row>
    <row r="1135" spans="4:4" x14ac:dyDescent="0.2">
      <c r="D1135">
        <v>1134</v>
      </c>
    </row>
    <row r="1136" spans="4:4" x14ac:dyDescent="0.2">
      <c r="D1136">
        <v>1135</v>
      </c>
    </row>
    <row r="1137" spans="4:4" x14ac:dyDescent="0.2">
      <c r="D1137">
        <v>1136</v>
      </c>
    </row>
    <row r="1138" spans="4:4" x14ac:dyDescent="0.2">
      <c r="D1138">
        <v>1137</v>
      </c>
    </row>
    <row r="1139" spans="4:4" x14ac:dyDescent="0.2">
      <c r="D1139">
        <v>1138</v>
      </c>
    </row>
    <row r="1140" spans="4:4" x14ac:dyDescent="0.2">
      <c r="D1140">
        <v>1139</v>
      </c>
    </row>
    <row r="1141" spans="4:4" x14ac:dyDescent="0.2">
      <c r="D1141">
        <v>1140</v>
      </c>
    </row>
    <row r="1142" spans="4:4" x14ac:dyDescent="0.2">
      <c r="D1142">
        <v>1141</v>
      </c>
    </row>
    <row r="1143" spans="4:4" x14ac:dyDescent="0.2">
      <c r="D1143">
        <v>1142</v>
      </c>
    </row>
    <row r="1144" spans="4:4" x14ac:dyDescent="0.2">
      <c r="D1144">
        <v>1143</v>
      </c>
    </row>
    <row r="1145" spans="4:4" x14ac:dyDescent="0.2">
      <c r="D1145">
        <v>1144</v>
      </c>
    </row>
    <row r="1146" spans="4:4" x14ac:dyDescent="0.2">
      <c r="D1146">
        <v>1145</v>
      </c>
    </row>
    <row r="1147" spans="4:4" x14ac:dyDescent="0.2">
      <c r="D1147">
        <v>1146</v>
      </c>
    </row>
    <row r="1148" spans="4:4" x14ac:dyDescent="0.2">
      <c r="D1148">
        <v>1147</v>
      </c>
    </row>
    <row r="1149" spans="4:4" x14ac:dyDescent="0.2">
      <c r="D1149">
        <v>1148</v>
      </c>
    </row>
    <row r="1150" spans="4:4" x14ac:dyDescent="0.2">
      <c r="D1150">
        <v>1149</v>
      </c>
    </row>
    <row r="1151" spans="4:4" x14ac:dyDescent="0.2">
      <c r="D1151">
        <v>1150</v>
      </c>
    </row>
    <row r="1152" spans="4:4" x14ac:dyDescent="0.2">
      <c r="D1152">
        <v>1151</v>
      </c>
    </row>
    <row r="1153" spans="4:4" x14ac:dyDescent="0.2">
      <c r="D1153">
        <v>1152</v>
      </c>
    </row>
    <row r="1154" spans="4:4" x14ac:dyDescent="0.2">
      <c r="D1154">
        <v>1153</v>
      </c>
    </row>
    <row r="1155" spans="4:4" x14ac:dyDescent="0.2">
      <c r="D1155">
        <v>1154</v>
      </c>
    </row>
    <row r="1156" spans="4:4" x14ac:dyDescent="0.2">
      <c r="D1156">
        <v>1155</v>
      </c>
    </row>
    <row r="1157" spans="4:4" x14ac:dyDescent="0.2">
      <c r="D1157">
        <v>1156</v>
      </c>
    </row>
    <row r="1158" spans="4:4" x14ac:dyDescent="0.2">
      <c r="D1158">
        <v>1157</v>
      </c>
    </row>
    <row r="1159" spans="4:4" x14ac:dyDescent="0.2">
      <c r="D1159">
        <v>1158</v>
      </c>
    </row>
    <row r="1160" spans="4:4" x14ac:dyDescent="0.2">
      <c r="D1160">
        <v>1159</v>
      </c>
    </row>
    <row r="1161" spans="4:4" x14ac:dyDescent="0.2">
      <c r="D1161">
        <v>1160</v>
      </c>
    </row>
    <row r="1162" spans="4:4" x14ac:dyDescent="0.2">
      <c r="D1162">
        <v>1161</v>
      </c>
    </row>
    <row r="1163" spans="4:4" x14ac:dyDescent="0.2">
      <c r="D1163">
        <v>1162</v>
      </c>
    </row>
    <row r="1164" spans="4:4" x14ac:dyDescent="0.2">
      <c r="D1164">
        <v>1163</v>
      </c>
    </row>
    <row r="1165" spans="4:4" x14ac:dyDescent="0.2">
      <c r="D1165">
        <v>1164</v>
      </c>
    </row>
    <row r="1166" spans="4:4" x14ac:dyDescent="0.2">
      <c r="D1166">
        <v>1165</v>
      </c>
    </row>
    <row r="1167" spans="4:4" x14ac:dyDescent="0.2">
      <c r="D1167">
        <v>1166</v>
      </c>
    </row>
    <row r="1168" spans="4:4" x14ac:dyDescent="0.2">
      <c r="D1168">
        <v>1167</v>
      </c>
    </row>
    <row r="1169" spans="4:4" x14ac:dyDescent="0.2">
      <c r="D1169">
        <v>1168</v>
      </c>
    </row>
    <row r="1170" spans="4:4" x14ac:dyDescent="0.2">
      <c r="D1170">
        <v>1169</v>
      </c>
    </row>
    <row r="1171" spans="4:4" x14ac:dyDescent="0.2">
      <c r="D1171">
        <v>1170</v>
      </c>
    </row>
    <row r="1172" spans="4:4" x14ac:dyDescent="0.2">
      <c r="D1172">
        <v>1171</v>
      </c>
    </row>
    <row r="1173" spans="4:4" x14ac:dyDescent="0.2">
      <c r="D1173">
        <v>1172</v>
      </c>
    </row>
    <row r="1174" spans="4:4" x14ac:dyDescent="0.2">
      <c r="D1174">
        <v>1173</v>
      </c>
    </row>
    <row r="1175" spans="4:4" x14ac:dyDescent="0.2">
      <c r="D1175">
        <v>1174</v>
      </c>
    </row>
    <row r="1176" spans="4:4" x14ac:dyDescent="0.2">
      <c r="D1176">
        <v>1175</v>
      </c>
    </row>
    <row r="1177" spans="4:4" x14ac:dyDescent="0.2">
      <c r="D1177">
        <v>1176</v>
      </c>
    </row>
    <row r="1178" spans="4:4" x14ac:dyDescent="0.2">
      <c r="D1178">
        <v>1177</v>
      </c>
    </row>
    <row r="1179" spans="4:4" x14ac:dyDescent="0.2">
      <c r="D1179">
        <v>1178</v>
      </c>
    </row>
    <row r="1180" spans="4:4" x14ac:dyDescent="0.2">
      <c r="D1180">
        <v>1179</v>
      </c>
    </row>
    <row r="1181" spans="4:4" x14ac:dyDescent="0.2">
      <c r="D1181">
        <v>1180</v>
      </c>
    </row>
    <row r="1182" spans="4:4" x14ac:dyDescent="0.2">
      <c r="D1182">
        <v>1181</v>
      </c>
    </row>
    <row r="1183" spans="4:4" x14ac:dyDescent="0.2">
      <c r="D1183">
        <v>1182</v>
      </c>
    </row>
    <row r="1184" spans="4:4" x14ac:dyDescent="0.2">
      <c r="D1184">
        <v>1183</v>
      </c>
    </row>
    <row r="1185" spans="4:4" x14ac:dyDescent="0.2">
      <c r="D1185">
        <v>1184</v>
      </c>
    </row>
    <row r="1186" spans="4:4" x14ac:dyDescent="0.2">
      <c r="D1186">
        <v>1185</v>
      </c>
    </row>
    <row r="1187" spans="4:4" x14ac:dyDescent="0.2">
      <c r="D1187">
        <v>1186</v>
      </c>
    </row>
    <row r="1188" spans="4:4" x14ac:dyDescent="0.2">
      <c r="D1188">
        <v>1187</v>
      </c>
    </row>
    <row r="1189" spans="4:4" x14ac:dyDescent="0.2">
      <c r="D1189">
        <v>1188</v>
      </c>
    </row>
    <row r="1190" spans="4:4" x14ac:dyDescent="0.2">
      <c r="D1190">
        <v>1189</v>
      </c>
    </row>
    <row r="1191" spans="4:4" x14ac:dyDescent="0.2">
      <c r="D1191">
        <v>1190</v>
      </c>
    </row>
    <row r="1192" spans="4:4" x14ac:dyDescent="0.2">
      <c r="D1192">
        <v>1191</v>
      </c>
    </row>
    <row r="1193" spans="4:4" x14ac:dyDescent="0.2">
      <c r="D1193">
        <v>1192</v>
      </c>
    </row>
    <row r="1194" spans="4:4" x14ac:dyDescent="0.2">
      <c r="D1194">
        <v>1193</v>
      </c>
    </row>
    <row r="1195" spans="4:4" x14ac:dyDescent="0.2">
      <c r="D1195">
        <v>1194</v>
      </c>
    </row>
    <row r="1196" spans="4:4" x14ac:dyDescent="0.2">
      <c r="D1196">
        <v>1195</v>
      </c>
    </row>
    <row r="1197" spans="4:4" x14ac:dyDescent="0.2">
      <c r="D1197">
        <v>1196</v>
      </c>
    </row>
    <row r="1198" spans="4:4" x14ac:dyDescent="0.2">
      <c r="D1198">
        <v>1197</v>
      </c>
    </row>
    <row r="1199" spans="4:4" x14ac:dyDescent="0.2">
      <c r="D1199">
        <v>1198</v>
      </c>
    </row>
    <row r="1200" spans="4:4" x14ac:dyDescent="0.2">
      <c r="D1200">
        <v>1199</v>
      </c>
    </row>
    <row r="1201" spans="4:4" x14ac:dyDescent="0.2">
      <c r="D1201">
        <v>1200</v>
      </c>
    </row>
    <row r="1202" spans="4:4" x14ac:dyDescent="0.2">
      <c r="D1202">
        <v>1201</v>
      </c>
    </row>
    <row r="1203" spans="4:4" x14ac:dyDescent="0.2">
      <c r="D1203">
        <v>1202</v>
      </c>
    </row>
    <row r="1204" spans="4:4" x14ac:dyDescent="0.2">
      <c r="D1204">
        <v>1203</v>
      </c>
    </row>
    <row r="1205" spans="4:4" x14ac:dyDescent="0.2">
      <c r="D1205">
        <v>1204</v>
      </c>
    </row>
    <row r="1206" spans="4:4" x14ac:dyDescent="0.2">
      <c r="D1206">
        <v>1205</v>
      </c>
    </row>
    <row r="1207" spans="4:4" x14ac:dyDescent="0.2">
      <c r="D1207">
        <v>1206</v>
      </c>
    </row>
    <row r="1208" spans="4:4" x14ac:dyDescent="0.2">
      <c r="D1208">
        <v>1207</v>
      </c>
    </row>
    <row r="1209" spans="4:4" x14ac:dyDescent="0.2">
      <c r="D1209">
        <v>1208</v>
      </c>
    </row>
    <row r="1210" spans="4:4" x14ac:dyDescent="0.2">
      <c r="D1210">
        <v>1209</v>
      </c>
    </row>
    <row r="1211" spans="4:4" x14ac:dyDescent="0.2">
      <c r="D1211">
        <v>1210</v>
      </c>
    </row>
    <row r="1212" spans="4:4" x14ac:dyDescent="0.2">
      <c r="D1212">
        <v>1211</v>
      </c>
    </row>
    <row r="1213" spans="4:4" x14ac:dyDescent="0.2">
      <c r="D1213">
        <v>1212</v>
      </c>
    </row>
    <row r="1214" spans="4:4" x14ac:dyDescent="0.2">
      <c r="D1214">
        <v>1213</v>
      </c>
    </row>
    <row r="1215" spans="4:4" x14ac:dyDescent="0.2">
      <c r="D1215">
        <v>1214</v>
      </c>
    </row>
    <row r="1216" spans="4:4" x14ac:dyDescent="0.2">
      <c r="D1216">
        <v>1215</v>
      </c>
    </row>
    <row r="1217" spans="4:4" x14ac:dyDescent="0.2">
      <c r="D1217">
        <v>1216</v>
      </c>
    </row>
    <row r="1218" spans="4:4" x14ac:dyDescent="0.2">
      <c r="D1218">
        <v>1217</v>
      </c>
    </row>
    <row r="1219" spans="4:4" x14ac:dyDescent="0.2">
      <c r="D1219">
        <v>1218</v>
      </c>
    </row>
    <row r="1220" spans="4:4" x14ac:dyDescent="0.2">
      <c r="D1220">
        <v>1219</v>
      </c>
    </row>
    <row r="1221" spans="4:4" x14ac:dyDescent="0.2">
      <c r="D1221">
        <v>1220</v>
      </c>
    </row>
    <row r="1222" spans="4:4" x14ac:dyDescent="0.2">
      <c r="D1222">
        <v>1221</v>
      </c>
    </row>
    <row r="1223" spans="4:4" x14ac:dyDescent="0.2">
      <c r="D1223">
        <v>1222</v>
      </c>
    </row>
    <row r="1224" spans="4:4" x14ac:dyDescent="0.2">
      <c r="D1224">
        <v>1223</v>
      </c>
    </row>
    <row r="1225" spans="4:4" x14ac:dyDescent="0.2">
      <c r="D1225">
        <v>1224</v>
      </c>
    </row>
    <row r="1226" spans="4:4" x14ac:dyDescent="0.2">
      <c r="D1226">
        <v>1225</v>
      </c>
    </row>
    <row r="1227" spans="4:4" x14ac:dyDescent="0.2">
      <c r="D1227">
        <v>1226</v>
      </c>
    </row>
    <row r="1228" spans="4:4" x14ac:dyDescent="0.2">
      <c r="D1228">
        <v>1227</v>
      </c>
    </row>
    <row r="1229" spans="4:4" x14ac:dyDescent="0.2">
      <c r="D1229">
        <v>1228</v>
      </c>
    </row>
    <row r="1230" spans="4:4" x14ac:dyDescent="0.2">
      <c r="D1230">
        <v>1229</v>
      </c>
    </row>
    <row r="1231" spans="4:4" x14ac:dyDescent="0.2">
      <c r="D1231">
        <v>1230</v>
      </c>
    </row>
    <row r="1232" spans="4:4" x14ac:dyDescent="0.2">
      <c r="D1232">
        <v>1231</v>
      </c>
    </row>
    <row r="1233" spans="4:4" x14ac:dyDescent="0.2">
      <c r="D1233">
        <v>1232</v>
      </c>
    </row>
    <row r="1234" spans="4:4" x14ac:dyDescent="0.2">
      <c r="D1234">
        <v>1233</v>
      </c>
    </row>
    <row r="1235" spans="4:4" x14ac:dyDescent="0.2">
      <c r="D1235">
        <v>1234</v>
      </c>
    </row>
    <row r="1236" spans="4:4" x14ac:dyDescent="0.2">
      <c r="D1236">
        <v>1235</v>
      </c>
    </row>
    <row r="1237" spans="4:4" x14ac:dyDescent="0.2">
      <c r="D1237">
        <v>1236</v>
      </c>
    </row>
    <row r="1238" spans="4:4" x14ac:dyDescent="0.2">
      <c r="D1238">
        <v>1237</v>
      </c>
    </row>
    <row r="1239" spans="4:4" x14ac:dyDescent="0.2">
      <c r="D1239">
        <v>1238</v>
      </c>
    </row>
    <row r="1240" spans="4:4" x14ac:dyDescent="0.2">
      <c r="D1240">
        <v>1239</v>
      </c>
    </row>
    <row r="1241" spans="4:4" x14ac:dyDescent="0.2">
      <c r="D1241">
        <v>1240</v>
      </c>
    </row>
    <row r="1242" spans="4:4" x14ac:dyDescent="0.2">
      <c r="D1242">
        <v>1241</v>
      </c>
    </row>
    <row r="1243" spans="4:4" x14ac:dyDescent="0.2">
      <c r="D1243">
        <v>1242</v>
      </c>
    </row>
    <row r="1244" spans="4:4" x14ac:dyDescent="0.2">
      <c r="D1244">
        <v>1243</v>
      </c>
    </row>
    <row r="1245" spans="4:4" x14ac:dyDescent="0.2">
      <c r="D1245">
        <v>1244</v>
      </c>
    </row>
    <row r="1246" spans="4:4" x14ac:dyDescent="0.2">
      <c r="D1246">
        <v>1245</v>
      </c>
    </row>
    <row r="1247" spans="4:4" x14ac:dyDescent="0.2">
      <c r="D1247">
        <v>1246</v>
      </c>
    </row>
    <row r="1248" spans="4:4" x14ac:dyDescent="0.2">
      <c r="D1248">
        <v>1247</v>
      </c>
    </row>
    <row r="1249" spans="4:4" x14ac:dyDescent="0.2">
      <c r="D1249">
        <v>1248</v>
      </c>
    </row>
    <row r="1250" spans="4:4" x14ac:dyDescent="0.2">
      <c r="D1250">
        <v>1249</v>
      </c>
    </row>
    <row r="1251" spans="4:4" x14ac:dyDescent="0.2">
      <c r="D1251">
        <v>1250</v>
      </c>
    </row>
    <row r="1252" spans="4:4" x14ac:dyDescent="0.2">
      <c r="D1252">
        <v>1251</v>
      </c>
    </row>
    <row r="1253" spans="4:4" x14ac:dyDescent="0.2">
      <c r="D1253">
        <v>1252</v>
      </c>
    </row>
    <row r="1254" spans="4:4" x14ac:dyDescent="0.2">
      <c r="D1254">
        <v>1253</v>
      </c>
    </row>
    <row r="1255" spans="4:4" x14ac:dyDescent="0.2">
      <c r="D1255">
        <v>1254</v>
      </c>
    </row>
    <row r="1256" spans="4:4" x14ac:dyDescent="0.2">
      <c r="D1256">
        <v>1255</v>
      </c>
    </row>
    <row r="1257" spans="4:4" x14ac:dyDescent="0.2">
      <c r="D1257">
        <v>1256</v>
      </c>
    </row>
    <row r="1258" spans="4:4" x14ac:dyDescent="0.2">
      <c r="D1258">
        <v>1257</v>
      </c>
    </row>
    <row r="1259" spans="4:4" x14ac:dyDescent="0.2">
      <c r="D1259">
        <v>1258</v>
      </c>
    </row>
    <row r="1260" spans="4:4" x14ac:dyDescent="0.2">
      <c r="D1260">
        <v>1259</v>
      </c>
    </row>
    <row r="1261" spans="4:4" x14ac:dyDescent="0.2">
      <c r="D1261">
        <v>1260</v>
      </c>
    </row>
    <row r="1262" spans="4:4" x14ac:dyDescent="0.2">
      <c r="D1262">
        <v>1261</v>
      </c>
    </row>
    <row r="1263" spans="4:4" x14ac:dyDescent="0.2">
      <c r="D1263">
        <v>1262</v>
      </c>
    </row>
    <row r="1264" spans="4:4" x14ac:dyDescent="0.2">
      <c r="D1264">
        <v>1263</v>
      </c>
    </row>
    <row r="1265" spans="4:4" x14ac:dyDescent="0.2">
      <c r="D1265">
        <v>1264</v>
      </c>
    </row>
    <row r="1266" spans="4:4" x14ac:dyDescent="0.2">
      <c r="D1266">
        <v>1265</v>
      </c>
    </row>
    <row r="1267" spans="4:4" x14ac:dyDescent="0.2">
      <c r="D1267">
        <v>1266</v>
      </c>
    </row>
    <row r="1268" spans="4:4" x14ac:dyDescent="0.2">
      <c r="D1268">
        <v>1267</v>
      </c>
    </row>
    <row r="1269" spans="4:4" x14ac:dyDescent="0.2">
      <c r="D1269">
        <v>1268</v>
      </c>
    </row>
    <row r="1270" spans="4:4" x14ac:dyDescent="0.2">
      <c r="D1270">
        <v>1269</v>
      </c>
    </row>
    <row r="1271" spans="4:4" x14ac:dyDescent="0.2">
      <c r="D1271">
        <v>1270</v>
      </c>
    </row>
    <row r="1272" spans="4:4" x14ac:dyDescent="0.2">
      <c r="D1272">
        <v>1271</v>
      </c>
    </row>
    <row r="1273" spans="4:4" x14ac:dyDescent="0.2">
      <c r="D1273">
        <v>1272</v>
      </c>
    </row>
    <row r="1274" spans="4:4" x14ac:dyDescent="0.2">
      <c r="D1274">
        <v>1273</v>
      </c>
    </row>
    <row r="1275" spans="4:4" x14ac:dyDescent="0.2">
      <c r="D1275">
        <v>1274</v>
      </c>
    </row>
    <row r="1276" spans="4:4" x14ac:dyDescent="0.2">
      <c r="D1276">
        <v>1275</v>
      </c>
    </row>
    <row r="1277" spans="4:4" x14ac:dyDescent="0.2">
      <c r="D1277">
        <v>1276</v>
      </c>
    </row>
    <row r="1278" spans="4:4" x14ac:dyDescent="0.2">
      <c r="D1278">
        <v>1277</v>
      </c>
    </row>
    <row r="1279" spans="4:4" x14ac:dyDescent="0.2">
      <c r="D1279">
        <v>1278</v>
      </c>
    </row>
    <row r="1280" spans="4:4" x14ac:dyDescent="0.2">
      <c r="D1280">
        <v>1279</v>
      </c>
    </row>
    <row r="1281" spans="4:4" x14ac:dyDescent="0.2">
      <c r="D1281">
        <v>1280</v>
      </c>
    </row>
    <row r="1282" spans="4:4" x14ac:dyDescent="0.2">
      <c r="D1282">
        <v>1281</v>
      </c>
    </row>
    <row r="1283" spans="4:4" x14ac:dyDescent="0.2">
      <c r="D1283">
        <v>1282</v>
      </c>
    </row>
    <row r="1284" spans="4:4" x14ac:dyDescent="0.2">
      <c r="D1284">
        <v>1283</v>
      </c>
    </row>
    <row r="1285" spans="4:4" x14ac:dyDescent="0.2">
      <c r="D1285">
        <v>1284</v>
      </c>
    </row>
    <row r="1286" spans="4:4" x14ac:dyDescent="0.2">
      <c r="D1286">
        <v>1285</v>
      </c>
    </row>
    <row r="1287" spans="4:4" x14ac:dyDescent="0.2">
      <c r="D1287">
        <v>1286</v>
      </c>
    </row>
    <row r="1288" spans="4:4" x14ac:dyDescent="0.2">
      <c r="D1288">
        <v>1287</v>
      </c>
    </row>
    <row r="1289" spans="4:4" x14ac:dyDescent="0.2">
      <c r="D1289">
        <v>1288</v>
      </c>
    </row>
    <row r="1290" spans="4:4" x14ac:dyDescent="0.2">
      <c r="D1290">
        <v>1289</v>
      </c>
    </row>
    <row r="1291" spans="4:4" x14ac:dyDescent="0.2">
      <c r="D1291">
        <v>1290</v>
      </c>
    </row>
    <row r="1292" spans="4:4" x14ac:dyDescent="0.2">
      <c r="D1292">
        <v>1291</v>
      </c>
    </row>
    <row r="1293" spans="4:4" x14ac:dyDescent="0.2">
      <c r="D1293">
        <v>1292</v>
      </c>
    </row>
    <row r="1294" spans="4:4" x14ac:dyDescent="0.2">
      <c r="D1294">
        <v>1293</v>
      </c>
    </row>
    <row r="1295" spans="4:4" x14ac:dyDescent="0.2">
      <c r="D1295">
        <v>1294</v>
      </c>
    </row>
    <row r="1296" spans="4:4" x14ac:dyDescent="0.2">
      <c r="D1296">
        <v>1295</v>
      </c>
    </row>
    <row r="1297" spans="4:4" x14ac:dyDescent="0.2">
      <c r="D1297">
        <v>1296</v>
      </c>
    </row>
    <row r="1298" spans="4:4" x14ac:dyDescent="0.2">
      <c r="D1298">
        <v>1297</v>
      </c>
    </row>
    <row r="1299" spans="4:4" x14ac:dyDescent="0.2">
      <c r="D1299">
        <v>1298</v>
      </c>
    </row>
    <row r="1300" spans="4:4" x14ac:dyDescent="0.2">
      <c r="D1300">
        <v>1299</v>
      </c>
    </row>
    <row r="1301" spans="4:4" x14ac:dyDescent="0.2">
      <c r="D1301">
        <v>1300</v>
      </c>
    </row>
    <row r="1302" spans="4:4" x14ac:dyDescent="0.2">
      <c r="D1302">
        <v>1301</v>
      </c>
    </row>
    <row r="1303" spans="4:4" x14ac:dyDescent="0.2">
      <c r="D1303">
        <v>1302</v>
      </c>
    </row>
    <row r="1304" spans="4:4" x14ac:dyDescent="0.2">
      <c r="D1304">
        <v>1303</v>
      </c>
    </row>
    <row r="1305" spans="4:4" x14ac:dyDescent="0.2">
      <c r="D1305">
        <v>1304</v>
      </c>
    </row>
    <row r="1306" spans="4:4" x14ac:dyDescent="0.2">
      <c r="D1306">
        <v>1305</v>
      </c>
    </row>
    <row r="1307" spans="4:4" x14ac:dyDescent="0.2">
      <c r="D1307">
        <v>1306</v>
      </c>
    </row>
    <row r="1308" spans="4:4" x14ac:dyDescent="0.2">
      <c r="D1308">
        <v>1307</v>
      </c>
    </row>
    <row r="1309" spans="4:4" x14ac:dyDescent="0.2">
      <c r="D1309">
        <v>1308</v>
      </c>
    </row>
    <row r="1310" spans="4:4" x14ac:dyDescent="0.2">
      <c r="D1310">
        <v>1309</v>
      </c>
    </row>
    <row r="1311" spans="4:4" x14ac:dyDescent="0.2">
      <c r="D1311">
        <v>1310</v>
      </c>
    </row>
    <row r="1312" spans="4:4" x14ac:dyDescent="0.2">
      <c r="D1312">
        <v>1311</v>
      </c>
    </row>
    <row r="1313" spans="4:4" x14ac:dyDescent="0.2">
      <c r="D1313">
        <v>1312</v>
      </c>
    </row>
    <row r="1314" spans="4:4" x14ac:dyDescent="0.2">
      <c r="D1314">
        <v>1313</v>
      </c>
    </row>
    <row r="1315" spans="4:4" x14ac:dyDescent="0.2">
      <c r="D1315">
        <v>1314</v>
      </c>
    </row>
    <row r="1316" spans="4:4" x14ac:dyDescent="0.2">
      <c r="D1316">
        <v>1315</v>
      </c>
    </row>
    <row r="1317" spans="4:4" x14ac:dyDescent="0.2">
      <c r="D1317">
        <v>1316</v>
      </c>
    </row>
    <row r="1318" spans="4:4" x14ac:dyDescent="0.2">
      <c r="D1318">
        <v>1317</v>
      </c>
    </row>
    <row r="1319" spans="4:4" x14ac:dyDescent="0.2">
      <c r="D1319">
        <v>1318</v>
      </c>
    </row>
    <row r="1320" spans="4:4" x14ac:dyDescent="0.2">
      <c r="D1320">
        <v>1319</v>
      </c>
    </row>
    <row r="1321" spans="4:4" x14ac:dyDescent="0.2">
      <c r="D1321">
        <v>1320</v>
      </c>
    </row>
    <row r="1322" spans="4:4" x14ac:dyDescent="0.2">
      <c r="D1322">
        <v>1321</v>
      </c>
    </row>
    <row r="1323" spans="4:4" x14ac:dyDescent="0.2">
      <c r="D1323">
        <v>1322</v>
      </c>
    </row>
    <row r="1324" spans="4:4" x14ac:dyDescent="0.2">
      <c r="D1324">
        <v>1323</v>
      </c>
    </row>
    <row r="1325" spans="4:4" x14ac:dyDescent="0.2">
      <c r="D1325">
        <v>1324</v>
      </c>
    </row>
    <row r="1326" spans="4:4" x14ac:dyDescent="0.2">
      <c r="D1326">
        <v>1325</v>
      </c>
    </row>
    <row r="1327" spans="4:4" x14ac:dyDescent="0.2">
      <c r="D1327">
        <v>1326</v>
      </c>
    </row>
    <row r="1328" spans="4:4" x14ac:dyDescent="0.2">
      <c r="D1328">
        <v>1327</v>
      </c>
    </row>
    <row r="1329" spans="4:4" x14ac:dyDescent="0.2">
      <c r="D1329">
        <v>1328</v>
      </c>
    </row>
    <row r="1330" spans="4:4" x14ac:dyDescent="0.2">
      <c r="D1330">
        <v>1329</v>
      </c>
    </row>
    <row r="1331" spans="4:4" x14ac:dyDescent="0.2">
      <c r="D1331">
        <v>1330</v>
      </c>
    </row>
    <row r="1332" spans="4:4" x14ac:dyDescent="0.2">
      <c r="D1332">
        <v>1331</v>
      </c>
    </row>
    <row r="1333" spans="4:4" x14ac:dyDescent="0.2">
      <c r="D1333">
        <v>1332</v>
      </c>
    </row>
    <row r="1334" spans="4:4" x14ac:dyDescent="0.2">
      <c r="D1334">
        <v>1333</v>
      </c>
    </row>
    <row r="1335" spans="4:4" x14ac:dyDescent="0.2">
      <c r="D1335">
        <v>1334</v>
      </c>
    </row>
    <row r="1336" spans="4:4" x14ac:dyDescent="0.2">
      <c r="D1336">
        <v>1335</v>
      </c>
    </row>
    <row r="1337" spans="4:4" x14ac:dyDescent="0.2">
      <c r="D1337">
        <v>1336</v>
      </c>
    </row>
    <row r="1338" spans="4:4" x14ac:dyDescent="0.2">
      <c r="D1338">
        <v>1337</v>
      </c>
    </row>
    <row r="1339" spans="4:4" x14ac:dyDescent="0.2">
      <c r="D1339">
        <v>1338</v>
      </c>
    </row>
    <row r="1340" spans="4:4" x14ac:dyDescent="0.2">
      <c r="D1340">
        <v>1339</v>
      </c>
    </row>
    <row r="1341" spans="4:4" x14ac:dyDescent="0.2">
      <c r="D1341">
        <v>1340</v>
      </c>
    </row>
    <row r="1342" spans="4:4" x14ac:dyDescent="0.2">
      <c r="D1342">
        <v>1341</v>
      </c>
    </row>
    <row r="1343" spans="4:4" x14ac:dyDescent="0.2">
      <c r="D1343">
        <v>1342</v>
      </c>
    </row>
    <row r="1344" spans="4:4" x14ac:dyDescent="0.2">
      <c r="D1344">
        <v>1343</v>
      </c>
    </row>
    <row r="1345" spans="4:4" x14ac:dyDescent="0.2">
      <c r="D1345">
        <v>1344</v>
      </c>
    </row>
    <row r="1346" spans="4:4" x14ac:dyDescent="0.2">
      <c r="D1346">
        <v>1345</v>
      </c>
    </row>
    <row r="1347" spans="4:4" x14ac:dyDescent="0.2">
      <c r="D1347">
        <v>1346</v>
      </c>
    </row>
    <row r="1348" spans="4:4" x14ac:dyDescent="0.2">
      <c r="D1348">
        <v>1347</v>
      </c>
    </row>
    <row r="1349" spans="4:4" x14ac:dyDescent="0.2">
      <c r="D1349">
        <v>1348</v>
      </c>
    </row>
    <row r="1350" spans="4:4" x14ac:dyDescent="0.2">
      <c r="D1350">
        <v>1349</v>
      </c>
    </row>
    <row r="1351" spans="4:4" x14ac:dyDescent="0.2">
      <c r="D1351">
        <v>1350</v>
      </c>
    </row>
    <row r="1352" spans="4:4" x14ac:dyDescent="0.2">
      <c r="D1352">
        <v>1351</v>
      </c>
    </row>
    <row r="1353" spans="4:4" x14ac:dyDescent="0.2">
      <c r="D1353">
        <v>1352</v>
      </c>
    </row>
    <row r="1354" spans="4:4" x14ac:dyDescent="0.2">
      <c r="D1354">
        <v>1353</v>
      </c>
    </row>
    <row r="1355" spans="4:4" x14ac:dyDescent="0.2">
      <c r="D1355">
        <v>1354</v>
      </c>
    </row>
    <row r="1356" spans="4:4" x14ac:dyDescent="0.2">
      <c r="D1356">
        <v>1355</v>
      </c>
    </row>
    <row r="1357" spans="4:4" x14ac:dyDescent="0.2">
      <c r="D1357">
        <v>1356</v>
      </c>
    </row>
    <row r="1358" spans="4:4" x14ac:dyDescent="0.2">
      <c r="D1358">
        <v>1357</v>
      </c>
    </row>
    <row r="1359" spans="4:4" x14ac:dyDescent="0.2">
      <c r="D1359">
        <v>1358</v>
      </c>
    </row>
    <row r="1360" spans="4:4" x14ac:dyDescent="0.2">
      <c r="D1360">
        <v>1359</v>
      </c>
    </row>
    <row r="1361" spans="4:4" x14ac:dyDescent="0.2">
      <c r="D1361">
        <v>1360</v>
      </c>
    </row>
    <row r="1362" spans="4:4" x14ac:dyDescent="0.2">
      <c r="D1362">
        <v>1361</v>
      </c>
    </row>
    <row r="1363" spans="4:4" x14ac:dyDescent="0.2">
      <c r="D1363">
        <v>1362</v>
      </c>
    </row>
    <row r="1364" spans="4:4" x14ac:dyDescent="0.2">
      <c r="D1364">
        <v>1363</v>
      </c>
    </row>
    <row r="1365" spans="4:4" x14ac:dyDescent="0.2">
      <c r="D1365">
        <v>1364</v>
      </c>
    </row>
    <row r="1366" spans="4:4" x14ac:dyDescent="0.2">
      <c r="D1366">
        <v>1365</v>
      </c>
    </row>
    <row r="1367" spans="4:4" x14ac:dyDescent="0.2">
      <c r="D1367">
        <v>1366</v>
      </c>
    </row>
    <row r="1368" spans="4:4" x14ac:dyDescent="0.2">
      <c r="D1368">
        <v>1367</v>
      </c>
    </row>
    <row r="1369" spans="4:4" x14ac:dyDescent="0.2">
      <c r="D1369">
        <v>1368</v>
      </c>
    </row>
    <row r="1370" spans="4:4" x14ac:dyDescent="0.2">
      <c r="D1370">
        <v>1369</v>
      </c>
    </row>
    <row r="1371" spans="4:4" x14ac:dyDescent="0.2">
      <c r="D1371">
        <v>1370</v>
      </c>
    </row>
    <row r="1372" spans="4:4" x14ac:dyDescent="0.2">
      <c r="D1372">
        <v>1371</v>
      </c>
    </row>
    <row r="1373" spans="4:4" x14ac:dyDescent="0.2">
      <c r="D1373">
        <v>1372</v>
      </c>
    </row>
    <row r="1374" spans="4:4" x14ac:dyDescent="0.2">
      <c r="D1374">
        <v>1373</v>
      </c>
    </row>
    <row r="1375" spans="4:4" x14ac:dyDescent="0.2">
      <c r="D1375">
        <v>1374</v>
      </c>
    </row>
    <row r="1376" spans="4:4" x14ac:dyDescent="0.2">
      <c r="D1376">
        <v>1375</v>
      </c>
    </row>
    <row r="1377" spans="4:4" x14ac:dyDescent="0.2">
      <c r="D1377">
        <v>1376</v>
      </c>
    </row>
    <row r="1378" spans="4:4" x14ac:dyDescent="0.2">
      <c r="D1378">
        <v>1377</v>
      </c>
    </row>
    <row r="1379" spans="4:4" x14ac:dyDescent="0.2">
      <c r="D1379">
        <v>1378</v>
      </c>
    </row>
    <row r="1380" spans="4:4" x14ac:dyDescent="0.2">
      <c r="D1380">
        <v>1379</v>
      </c>
    </row>
    <row r="1381" spans="4:4" x14ac:dyDescent="0.2">
      <c r="D1381">
        <v>1380</v>
      </c>
    </row>
    <row r="1382" spans="4:4" x14ac:dyDescent="0.2">
      <c r="D1382">
        <v>1381</v>
      </c>
    </row>
    <row r="1383" spans="4:4" x14ac:dyDescent="0.2">
      <c r="D1383">
        <v>1382</v>
      </c>
    </row>
    <row r="1384" spans="4:4" x14ac:dyDescent="0.2">
      <c r="D1384">
        <v>1383</v>
      </c>
    </row>
    <row r="1385" spans="4:4" x14ac:dyDescent="0.2">
      <c r="D1385">
        <v>1384</v>
      </c>
    </row>
    <row r="1386" spans="4:4" x14ac:dyDescent="0.2">
      <c r="D1386">
        <v>1385</v>
      </c>
    </row>
    <row r="1387" spans="4:4" x14ac:dyDescent="0.2">
      <c r="D1387">
        <v>1386</v>
      </c>
    </row>
    <row r="1388" spans="4:4" x14ac:dyDescent="0.2">
      <c r="D1388">
        <v>1387</v>
      </c>
    </row>
    <row r="1389" spans="4:4" x14ac:dyDescent="0.2">
      <c r="D1389">
        <v>1388</v>
      </c>
    </row>
    <row r="1390" spans="4:4" x14ac:dyDescent="0.2">
      <c r="D1390">
        <v>1389</v>
      </c>
    </row>
    <row r="1391" spans="4:4" x14ac:dyDescent="0.2">
      <c r="D1391">
        <v>1390</v>
      </c>
    </row>
    <row r="1392" spans="4:4" x14ac:dyDescent="0.2">
      <c r="D1392">
        <v>1391</v>
      </c>
    </row>
    <row r="1393" spans="4:4" x14ac:dyDescent="0.2">
      <c r="D1393">
        <v>1392</v>
      </c>
    </row>
    <row r="1394" spans="4:4" x14ac:dyDescent="0.2">
      <c r="D1394">
        <v>1393</v>
      </c>
    </row>
    <row r="1395" spans="4:4" x14ac:dyDescent="0.2">
      <c r="D1395">
        <v>1394</v>
      </c>
    </row>
    <row r="1396" spans="4:4" x14ac:dyDescent="0.2">
      <c r="D1396">
        <v>1395</v>
      </c>
    </row>
    <row r="1397" spans="4:4" x14ac:dyDescent="0.2">
      <c r="D1397">
        <v>1396</v>
      </c>
    </row>
    <row r="1398" spans="4:4" x14ac:dyDescent="0.2">
      <c r="D1398">
        <v>1397</v>
      </c>
    </row>
    <row r="1399" spans="4:4" x14ac:dyDescent="0.2">
      <c r="D1399">
        <v>1398</v>
      </c>
    </row>
    <row r="1400" spans="4:4" x14ac:dyDescent="0.2">
      <c r="D1400">
        <v>1399</v>
      </c>
    </row>
    <row r="1401" spans="4:4" x14ac:dyDescent="0.2">
      <c r="D1401">
        <v>1400</v>
      </c>
    </row>
    <row r="1402" spans="4:4" x14ac:dyDescent="0.2">
      <c r="D1402">
        <v>1401</v>
      </c>
    </row>
    <row r="1403" spans="4:4" x14ac:dyDescent="0.2">
      <c r="D1403">
        <v>1402</v>
      </c>
    </row>
    <row r="1404" spans="4:4" x14ac:dyDescent="0.2">
      <c r="D1404">
        <v>1403</v>
      </c>
    </row>
    <row r="1405" spans="4:4" x14ac:dyDescent="0.2">
      <c r="D1405">
        <v>1404</v>
      </c>
    </row>
    <row r="1406" spans="4:4" x14ac:dyDescent="0.2">
      <c r="D1406">
        <v>1405</v>
      </c>
    </row>
    <row r="1407" spans="4:4" x14ac:dyDescent="0.2">
      <c r="D1407">
        <v>1406</v>
      </c>
    </row>
    <row r="1408" spans="4:4" x14ac:dyDescent="0.2">
      <c r="D1408">
        <v>1407</v>
      </c>
    </row>
    <row r="1409" spans="4:4" x14ac:dyDescent="0.2">
      <c r="D1409">
        <v>1408</v>
      </c>
    </row>
    <row r="1410" spans="4:4" x14ac:dyDescent="0.2">
      <c r="D1410">
        <v>1409</v>
      </c>
    </row>
    <row r="1411" spans="4:4" x14ac:dyDescent="0.2">
      <c r="D1411">
        <v>1410</v>
      </c>
    </row>
    <row r="1412" spans="4:4" x14ac:dyDescent="0.2">
      <c r="D1412">
        <v>1411</v>
      </c>
    </row>
    <row r="1413" spans="4:4" x14ac:dyDescent="0.2">
      <c r="D1413">
        <v>1412</v>
      </c>
    </row>
    <row r="1414" spans="4:4" x14ac:dyDescent="0.2">
      <c r="D1414">
        <v>1413</v>
      </c>
    </row>
    <row r="1415" spans="4:4" x14ac:dyDescent="0.2">
      <c r="D1415">
        <v>1414</v>
      </c>
    </row>
    <row r="1416" spans="4:4" x14ac:dyDescent="0.2">
      <c r="D1416">
        <v>1415</v>
      </c>
    </row>
    <row r="1417" spans="4:4" x14ac:dyDescent="0.2">
      <c r="D1417">
        <v>1416</v>
      </c>
    </row>
    <row r="1418" spans="4:4" x14ac:dyDescent="0.2">
      <c r="D1418">
        <v>1417</v>
      </c>
    </row>
    <row r="1419" spans="4:4" x14ac:dyDescent="0.2">
      <c r="D1419">
        <v>1418</v>
      </c>
    </row>
    <row r="1420" spans="4:4" x14ac:dyDescent="0.2">
      <c r="D1420">
        <v>1419</v>
      </c>
    </row>
    <row r="1421" spans="4:4" x14ac:dyDescent="0.2">
      <c r="D1421">
        <v>1420</v>
      </c>
    </row>
    <row r="1422" spans="4:4" x14ac:dyDescent="0.2">
      <c r="D1422">
        <v>1421</v>
      </c>
    </row>
    <row r="1423" spans="4:4" x14ac:dyDescent="0.2">
      <c r="D1423">
        <v>1422</v>
      </c>
    </row>
    <row r="1424" spans="4:4" x14ac:dyDescent="0.2">
      <c r="D1424">
        <v>1423</v>
      </c>
    </row>
    <row r="1425" spans="4:4" x14ac:dyDescent="0.2">
      <c r="D1425">
        <v>1424</v>
      </c>
    </row>
    <row r="1426" spans="4:4" x14ac:dyDescent="0.2">
      <c r="D1426">
        <v>1425</v>
      </c>
    </row>
    <row r="1427" spans="4:4" x14ac:dyDescent="0.2">
      <c r="D1427">
        <v>1426</v>
      </c>
    </row>
    <row r="1428" spans="4:4" x14ac:dyDescent="0.2">
      <c r="D1428">
        <v>1427</v>
      </c>
    </row>
    <row r="1429" spans="4:4" x14ac:dyDescent="0.2">
      <c r="D1429">
        <v>1428</v>
      </c>
    </row>
    <row r="1430" spans="4:4" x14ac:dyDescent="0.2">
      <c r="D1430">
        <v>1429</v>
      </c>
    </row>
    <row r="1431" spans="4:4" x14ac:dyDescent="0.2">
      <c r="D1431">
        <v>1430</v>
      </c>
    </row>
    <row r="1432" spans="4:4" x14ac:dyDescent="0.2">
      <c r="D1432">
        <v>1431</v>
      </c>
    </row>
    <row r="1433" spans="4:4" x14ac:dyDescent="0.2">
      <c r="D1433">
        <v>1432</v>
      </c>
    </row>
    <row r="1434" spans="4:4" x14ac:dyDescent="0.2">
      <c r="D1434">
        <v>1433</v>
      </c>
    </row>
    <row r="1435" spans="4:4" x14ac:dyDescent="0.2">
      <c r="D1435">
        <v>1434</v>
      </c>
    </row>
    <row r="1436" spans="4:4" x14ac:dyDescent="0.2">
      <c r="D1436">
        <v>1435</v>
      </c>
    </row>
    <row r="1437" spans="4:4" x14ac:dyDescent="0.2">
      <c r="D1437">
        <v>1436</v>
      </c>
    </row>
    <row r="1438" spans="4:4" x14ac:dyDescent="0.2">
      <c r="D1438">
        <v>1437</v>
      </c>
    </row>
    <row r="1439" spans="4:4" x14ac:dyDescent="0.2">
      <c r="D1439">
        <v>1438</v>
      </c>
    </row>
    <row r="1440" spans="4:4" x14ac:dyDescent="0.2">
      <c r="D1440">
        <v>1439</v>
      </c>
    </row>
    <row r="1441" spans="4:4" x14ac:dyDescent="0.2">
      <c r="D1441">
        <v>1440</v>
      </c>
    </row>
    <row r="1442" spans="4:4" x14ac:dyDescent="0.2">
      <c r="D1442">
        <v>1441</v>
      </c>
    </row>
    <row r="1443" spans="4:4" x14ac:dyDescent="0.2">
      <c r="D1443">
        <v>1442</v>
      </c>
    </row>
    <row r="1444" spans="4:4" x14ac:dyDescent="0.2">
      <c r="D1444">
        <v>1443</v>
      </c>
    </row>
    <row r="1445" spans="4:4" x14ac:dyDescent="0.2">
      <c r="D1445">
        <v>1444</v>
      </c>
    </row>
    <row r="1446" spans="4:4" x14ac:dyDescent="0.2">
      <c r="D1446">
        <v>1445</v>
      </c>
    </row>
    <row r="1447" spans="4:4" x14ac:dyDescent="0.2">
      <c r="D1447">
        <v>1446</v>
      </c>
    </row>
    <row r="1448" spans="4:4" x14ac:dyDescent="0.2">
      <c r="D1448">
        <v>1447</v>
      </c>
    </row>
    <row r="1449" spans="4:4" x14ac:dyDescent="0.2">
      <c r="D1449">
        <v>1448</v>
      </c>
    </row>
    <row r="1450" spans="4:4" x14ac:dyDescent="0.2">
      <c r="D1450">
        <v>1449</v>
      </c>
    </row>
    <row r="1451" spans="4:4" x14ac:dyDescent="0.2">
      <c r="D1451">
        <v>1450</v>
      </c>
    </row>
    <row r="1452" spans="4:4" x14ac:dyDescent="0.2">
      <c r="D1452">
        <v>1451</v>
      </c>
    </row>
    <row r="1453" spans="4:4" x14ac:dyDescent="0.2">
      <c r="D1453">
        <v>1452</v>
      </c>
    </row>
    <row r="1454" spans="4:4" x14ac:dyDescent="0.2">
      <c r="D1454">
        <v>1453</v>
      </c>
    </row>
    <row r="1455" spans="4:4" x14ac:dyDescent="0.2">
      <c r="D1455">
        <v>1454</v>
      </c>
    </row>
    <row r="1456" spans="4:4" x14ac:dyDescent="0.2">
      <c r="D1456">
        <v>1455</v>
      </c>
    </row>
    <row r="1457" spans="4:4" x14ac:dyDescent="0.2">
      <c r="D1457">
        <v>1456</v>
      </c>
    </row>
    <row r="1458" spans="4:4" x14ac:dyDescent="0.2">
      <c r="D1458">
        <v>1457</v>
      </c>
    </row>
    <row r="1459" spans="4:4" x14ac:dyDescent="0.2">
      <c r="D1459">
        <v>1458</v>
      </c>
    </row>
    <row r="1460" spans="4:4" x14ac:dyDescent="0.2">
      <c r="D1460">
        <v>1459</v>
      </c>
    </row>
    <row r="1461" spans="4:4" x14ac:dyDescent="0.2">
      <c r="D1461">
        <v>1460</v>
      </c>
    </row>
    <row r="1462" spans="4:4" x14ac:dyDescent="0.2">
      <c r="D1462">
        <v>1461</v>
      </c>
    </row>
    <row r="1463" spans="4:4" x14ac:dyDescent="0.2">
      <c r="D1463">
        <v>1462</v>
      </c>
    </row>
    <row r="1464" spans="4:4" x14ac:dyDescent="0.2">
      <c r="D1464">
        <v>1463</v>
      </c>
    </row>
    <row r="1465" spans="4:4" x14ac:dyDescent="0.2">
      <c r="D1465">
        <v>1464</v>
      </c>
    </row>
    <row r="1466" spans="4:4" x14ac:dyDescent="0.2">
      <c r="D1466">
        <v>1465</v>
      </c>
    </row>
    <row r="1467" spans="4:4" x14ac:dyDescent="0.2">
      <c r="D1467">
        <v>1466</v>
      </c>
    </row>
    <row r="1468" spans="4:4" x14ac:dyDescent="0.2">
      <c r="D1468">
        <v>1467</v>
      </c>
    </row>
    <row r="1469" spans="4:4" x14ac:dyDescent="0.2">
      <c r="D1469">
        <v>1468</v>
      </c>
    </row>
    <row r="1470" spans="4:4" x14ac:dyDescent="0.2">
      <c r="D1470">
        <v>1469</v>
      </c>
    </row>
    <row r="1471" spans="4:4" x14ac:dyDescent="0.2">
      <c r="D1471">
        <v>1470</v>
      </c>
    </row>
    <row r="1472" spans="4:4" x14ac:dyDescent="0.2">
      <c r="D1472">
        <v>1471</v>
      </c>
    </row>
    <row r="1473" spans="4:4" x14ac:dyDescent="0.2">
      <c r="D1473">
        <v>1472</v>
      </c>
    </row>
    <row r="1474" spans="4:4" x14ac:dyDescent="0.2">
      <c r="D1474">
        <v>1473</v>
      </c>
    </row>
    <row r="1475" spans="4:4" x14ac:dyDescent="0.2">
      <c r="D1475">
        <v>1474</v>
      </c>
    </row>
    <row r="1476" spans="4:4" x14ac:dyDescent="0.2">
      <c r="D1476">
        <v>1475</v>
      </c>
    </row>
    <row r="1477" spans="4:4" x14ac:dyDescent="0.2">
      <c r="D1477">
        <v>1476</v>
      </c>
    </row>
    <row r="1478" spans="4:4" x14ac:dyDescent="0.2">
      <c r="D1478">
        <v>1477</v>
      </c>
    </row>
    <row r="1479" spans="4:4" x14ac:dyDescent="0.2">
      <c r="D1479">
        <v>1478</v>
      </c>
    </row>
    <row r="1480" spans="4:4" x14ac:dyDescent="0.2">
      <c r="D1480">
        <v>1479</v>
      </c>
    </row>
    <row r="1481" spans="4:4" x14ac:dyDescent="0.2">
      <c r="D1481">
        <v>1480</v>
      </c>
    </row>
    <row r="1482" spans="4:4" x14ac:dyDescent="0.2">
      <c r="D1482">
        <v>1481</v>
      </c>
    </row>
    <row r="1483" spans="4:4" x14ac:dyDescent="0.2">
      <c r="D1483">
        <v>1482</v>
      </c>
    </row>
    <row r="1484" spans="4:4" x14ac:dyDescent="0.2">
      <c r="D1484">
        <v>1483</v>
      </c>
    </row>
    <row r="1485" spans="4:4" x14ac:dyDescent="0.2">
      <c r="D1485">
        <v>1484</v>
      </c>
    </row>
    <row r="1486" spans="4:4" x14ac:dyDescent="0.2">
      <c r="D1486">
        <v>1485</v>
      </c>
    </row>
    <row r="1487" spans="4:4" x14ac:dyDescent="0.2">
      <c r="D1487">
        <v>1486</v>
      </c>
    </row>
    <row r="1488" spans="4:4" x14ac:dyDescent="0.2">
      <c r="D1488">
        <v>1487</v>
      </c>
    </row>
    <row r="1489" spans="4:4" x14ac:dyDescent="0.2">
      <c r="D1489">
        <v>1488</v>
      </c>
    </row>
    <row r="1490" spans="4:4" x14ac:dyDescent="0.2">
      <c r="D1490">
        <v>1489</v>
      </c>
    </row>
    <row r="1491" spans="4:4" x14ac:dyDescent="0.2">
      <c r="D1491">
        <v>1490</v>
      </c>
    </row>
    <row r="1492" spans="4:4" x14ac:dyDescent="0.2">
      <c r="D1492">
        <v>1491</v>
      </c>
    </row>
    <row r="1493" spans="4:4" x14ac:dyDescent="0.2">
      <c r="D1493">
        <v>1492</v>
      </c>
    </row>
    <row r="1494" spans="4:4" x14ac:dyDescent="0.2">
      <c r="D1494">
        <v>1493</v>
      </c>
    </row>
    <row r="1495" spans="4:4" x14ac:dyDescent="0.2">
      <c r="D1495">
        <v>1494</v>
      </c>
    </row>
    <row r="1496" spans="4:4" x14ac:dyDescent="0.2">
      <c r="D1496">
        <v>1495</v>
      </c>
    </row>
    <row r="1497" spans="4:4" x14ac:dyDescent="0.2">
      <c r="D1497">
        <v>1496</v>
      </c>
    </row>
    <row r="1498" spans="4:4" x14ac:dyDescent="0.2">
      <c r="D1498">
        <v>1497</v>
      </c>
    </row>
    <row r="1499" spans="4:4" x14ac:dyDescent="0.2">
      <c r="D1499">
        <v>1498</v>
      </c>
    </row>
    <row r="1500" spans="4:4" x14ac:dyDescent="0.2">
      <c r="D1500">
        <v>1499</v>
      </c>
    </row>
    <row r="1501" spans="4:4" x14ac:dyDescent="0.2">
      <c r="D1501">
        <v>1500</v>
      </c>
    </row>
    <row r="1502" spans="4:4" x14ac:dyDescent="0.2">
      <c r="D1502">
        <v>1501</v>
      </c>
    </row>
    <row r="1503" spans="4:4" x14ac:dyDescent="0.2">
      <c r="D1503">
        <v>1502</v>
      </c>
    </row>
    <row r="1504" spans="4:4" x14ac:dyDescent="0.2">
      <c r="D1504">
        <v>1503</v>
      </c>
    </row>
    <row r="1505" spans="4:4" x14ac:dyDescent="0.2">
      <c r="D1505">
        <v>1504</v>
      </c>
    </row>
    <row r="1506" spans="4:4" x14ac:dyDescent="0.2">
      <c r="D1506">
        <v>1505</v>
      </c>
    </row>
    <row r="1507" spans="4:4" x14ac:dyDescent="0.2">
      <c r="D1507">
        <v>1506</v>
      </c>
    </row>
    <row r="1508" spans="4:4" x14ac:dyDescent="0.2">
      <c r="D1508">
        <v>1507</v>
      </c>
    </row>
    <row r="1509" spans="4:4" x14ac:dyDescent="0.2">
      <c r="D1509">
        <v>1508</v>
      </c>
    </row>
    <row r="1510" spans="4:4" x14ac:dyDescent="0.2">
      <c r="D1510">
        <v>1509</v>
      </c>
    </row>
    <row r="1511" spans="4:4" x14ac:dyDescent="0.2">
      <c r="D1511">
        <v>1510</v>
      </c>
    </row>
    <row r="1512" spans="4:4" x14ac:dyDescent="0.2">
      <c r="D1512">
        <v>1511</v>
      </c>
    </row>
    <row r="1513" spans="4:4" x14ac:dyDescent="0.2">
      <c r="D1513">
        <v>1512</v>
      </c>
    </row>
    <row r="1514" spans="4:4" x14ac:dyDescent="0.2">
      <c r="D1514">
        <v>1513</v>
      </c>
    </row>
    <row r="1515" spans="4:4" x14ac:dyDescent="0.2">
      <c r="D1515">
        <v>1514</v>
      </c>
    </row>
    <row r="1516" spans="4:4" x14ac:dyDescent="0.2">
      <c r="D1516">
        <v>1515</v>
      </c>
    </row>
    <row r="1517" spans="4:4" x14ac:dyDescent="0.2">
      <c r="D1517">
        <v>1516</v>
      </c>
    </row>
    <row r="1518" spans="4:4" x14ac:dyDescent="0.2">
      <c r="D1518">
        <v>1517</v>
      </c>
    </row>
    <row r="1519" spans="4:4" x14ac:dyDescent="0.2">
      <c r="D1519">
        <v>1518</v>
      </c>
    </row>
    <row r="1520" spans="4:4" x14ac:dyDescent="0.2">
      <c r="D1520">
        <v>1519</v>
      </c>
    </row>
    <row r="1521" spans="4:4" x14ac:dyDescent="0.2">
      <c r="D1521">
        <v>1520</v>
      </c>
    </row>
    <row r="1522" spans="4:4" x14ac:dyDescent="0.2">
      <c r="D1522">
        <v>1521</v>
      </c>
    </row>
    <row r="1523" spans="4:4" x14ac:dyDescent="0.2">
      <c r="D1523">
        <v>1522</v>
      </c>
    </row>
    <row r="1524" spans="4:4" x14ac:dyDescent="0.2">
      <c r="D1524">
        <v>1523</v>
      </c>
    </row>
    <row r="1525" spans="4:4" x14ac:dyDescent="0.2">
      <c r="D1525">
        <v>1524</v>
      </c>
    </row>
    <row r="1526" spans="4:4" x14ac:dyDescent="0.2">
      <c r="D1526">
        <v>1525</v>
      </c>
    </row>
    <row r="1527" spans="4:4" x14ac:dyDescent="0.2">
      <c r="D1527">
        <v>1526</v>
      </c>
    </row>
    <row r="1528" spans="4:4" x14ac:dyDescent="0.2">
      <c r="D1528">
        <v>1527</v>
      </c>
    </row>
    <row r="1529" spans="4:4" x14ac:dyDescent="0.2">
      <c r="D1529">
        <v>1528</v>
      </c>
    </row>
    <row r="1530" spans="4:4" x14ac:dyDescent="0.2">
      <c r="D1530">
        <v>1529</v>
      </c>
    </row>
    <row r="1531" spans="4:4" x14ac:dyDescent="0.2">
      <c r="D1531">
        <v>1530</v>
      </c>
    </row>
    <row r="1532" spans="4:4" x14ac:dyDescent="0.2">
      <c r="D1532">
        <v>1531</v>
      </c>
    </row>
    <row r="1533" spans="4:4" x14ac:dyDescent="0.2">
      <c r="D1533">
        <v>1532</v>
      </c>
    </row>
    <row r="1534" spans="4:4" x14ac:dyDescent="0.2">
      <c r="D1534">
        <v>1533</v>
      </c>
    </row>
    <row r="1535" spans="4:4" x14ac:dyDescent="0.2">
      <c r="D1535">
        <v>1534</v>
      </c>
    </row>
    <row r="1536" spans="4:4" x14ac:dyDescent="0.2">
      <c r="D1536">
        <v>1535</v>
      </c>
    </row>
    <row r="1537" spans="4:4" x14ac:dyDescent="0.2">
      <c r="D1537">
        <v>1536</v>
      </c>
    </row>
    <row r="1538" spans="4:4" x14ac:dyDescent="0.2">
      <c r="D1538">
        <v>1537</v>
      </c>
    </row>
    <row r="1539" spans="4:4" x14ac:dyDescent="0.2">
      <c r="D1539">
        <v>1538</v>
      </c>
    </row>
    <row r="1540" spans="4:4" x14ac:dyDescent="0.2">
      <c r="D1540">
        <v>1539</v>
      </c>
    </row>
    <row r="1541" spans="4:4" x14ac:dyDescent="0.2">
      <c r="D1541">
        <v>1540</v>
      </c>
    </row>
    <row r="1542" spans="4:4" x14ac:dyDescent="0.2">
      <c r="D1542">
        <v>1541</v>
      </c>
    </row>
    <row r="1543" spans="4:4" x14ac:dyDescent="0.2">
      <c r="D1543">
        <v>1542</v>
      </c>
    </row>
    <row r="1544" spans="4:4" x14ac:dyDescent="0.2">
      <c r="D1544">
        <v>1543</v>
      </c>
    </row>
    <row r="1545" spans="4:4" x14ac:dyDescent="0.2">
      <c r="D1545">
        <v>1544</v>
      </c>
    </row>
    <row r="1546" spans="4:4" x14ac:dyDescent="0.2">
      <c r="D1546">
        <v>1545</v>
      </c>
    </row>
    <row r="1547" spans="4:4" x14ac:dyDescent="0.2">
      <c r="D1547">
        <v>1546</v>
      </c>
    </row>
    <row r="1548" spans="4:4" x14ac:dyDescent="0.2">
      <c r="D1548">
        <v>1547</v>
      </c>
    </row>
    <row r="1549" spans="4:4" x14ac:dyDescent="0.2">
      <c r="D1549">
        <v>1548</v>
      </c>
    </row>
    <row r="1550" spans="4:4" x14ac:dyDescent="0.2">
      <c r="D1550">
        <v>1549</v>
      </c>
    </row>
    <row r="1551" spans="4:4" x14ac:dyDescent="0.2">
      <c r="D1551">
        <v>1550</v>
      </c>
    </row>
    <row r="1552" spans="4:4" x14ac:dyDescent="0.2">
      <c r="D1552">
        <v>1551</v>
      </c>
    </row>
    <row r="1553" spans="4:4" x14ac:dyDescent="0.2">
      <c r="D1553">
        <v>1552</v>
      </c>
    </row>
    <row r="1554" spans="4:4" x14ac:dyDescent="0.2">
      <c r="D1554">
        <v>1553</v>
      </c>
    </row>
    <row r="1555" spans="4:4" x14ac:dyDescent="0.2">
      <c r="D1555">
        <v>1554</v>
      </c>
    </row>
    <row r="1556" spans="4:4" x14ac:dyDescent="0.2">
      <c r="D1556">
        <v>1555</v>
      </c>
    </row>
    <row r="1557" spans="4:4" x14ac:dyDescent="0.2">
      <c r="D1557">
        <v>1556</v>
      </c>
    </row>
    <row r="1558" spans="4:4" x14ac:dyDescent="0.2">
      <c r="D1558">
        <v>1557</v>
      </c>
    </row>
    <row r="1559" spans="4:4" x14ac:dyDescent="0.2">
      <c r="D1559">
        <v>1558</v>
      </c>
    </row>
    <row r="1560" spans="4:4" x14ac:dyDescent="0.2">
      <c r="D1560">
        <v>1559</v>
      </c>
    </row>
    <row r="1561" spans="4:4" x14ac:dyDescent="0.2">
      <c r="D1561">
        <v>1560</v>
      </c>
    </row>
    <row r="1562" spans="4:4" x14ac:dyDescent="0.2">
      <c r="D1562">
        <v>1561</v>
      </c>
    </row>
    <row r="1563" spans="4:4" x14ac:dyDescent="0.2">
      <c r="D1563">
        <v>1562</v>
      </c>
    </row>
    <row r="1564" spans="4:4" x14ac:dyDescent="0.2">
      <c r="D1564">
        <v>1563</v>
      </c>
    </row>
    <row r="1565" spans="4:4" x14ac:dyDescent="0.2">
      <c r="D1565">
        <v>1564</v>
      </c>
    </row>
    <row r="1566" spans="4:4" x14ac:dyDescent="0.2">
      <c r="D1566">
        <v>1565</v>
      </c>
    </row>
    <row r="1567" spans="4:4" x14ac:dyDescent="0.2">
      <c r="D1567">
        <v>1566</v>
      </c>
    </row>
    <row r="1568" spans="4:4" x14ac:dyDescent="0.2">
      <c r="D1568">
        <v>1567</v>
      </c>
    </row>
    <row r="1569" spans="4:4" x14ac:dyDescent="0.2">
      <c r="D1569">
        <v>1568</v>
      </c>
    </row>
    <row r="1570" spans="4:4" x14ac:dyDescent="0.2">
      <c r="D1570">
        <v>1569</v>
      </c>
    </row>
    <row r="1571" spans="4:4" x14ac:dyDescent="0.2">
      <c r="D1571">
        <v>1570</v>
      </c>
    </row>
    <row r="1572" spans="4:4" x14ac:dyDescent="0.2">
      <c r="D1572">
        <v>1571</v>
      </c>
    </row>
    <row r="1573" spans="4:4" x14ac:dyDescent="0.2">
      <c r="D1573">
        <v>1572</v>
      </c>
    </row>
    <row r="1574" spans="4:4" x14ac:dyDescent="0.2">
      <c r="D1574">
        <v>1573</v>
      </c>
    </row>
    <row r="1575" spans="4:4" x14ac:dyDescent="0.2">
      <c r="D1575">
        <v>1574</v>
      </c>
    </row>
    <row r="1576" spans="4:4" x14ac:dyDescent="0.2">
      <c r="D1576">
        <v>1575</v>
      </c>
    </row>
    <row r="1577" spans="4:4" x14ac:dyDescent="0.2">
      <c r="D1577">
        <v>1576</v>
      </c>
    </row>
    <row r="1578" spans="4:4" x14ac:dyDescent="0.2">
      <c r="D1578">
        <v>1577</v>
      </c>
    </row>
    <row r="1579" spans="4:4" x14ac:dyDescent="0.2">
      <c r="D1579">
        <v>1578</v>
      </c>
    </row>
    <row r="1580" spans="4:4" x14ac:dyDescent="0.2">
      <c r="D1580">
        <v>1579</v>
      </c>
    </row>
    <row r="1581" spans="4:4" x14ac:dyDescent="0.2">
      <c r="D1581">
        <v>1580</v>
      </c>
    </row>
    <row r="1582" spans="4:4" x14ac:dyDescent="0.2">
      <c r="D1582">
        <v>1581</v>
      </c>
    </row>
    <row r="1583" spans="4:4" x14ac:dyDescent="0.2">
      <c r="D1583">
        <v>1582</v>
      </c>
    </row>
    <row r="1584" spans="4:4" x14ac:dyDescent="0.2">
      <c r="D1584">
        <v>1583</v>
      </c>
    </row>
    <row r="1585" spans="4:4" x14ac:dyDescent="0.2">
      <c r="D1585">
        <v>1584</v>
      </c>
    </row>
    <row r="1586" spans="4:4" x14ac:dyDescent="0.2">
      <c r="D1586">
        <v>1585</v>
      </c>
    </row>
    <row r="1587" spans="4:4" x14ac:dyDescent="0.2">
      <c r="D1587">
        <v>1586</v>
      </c>
    </row>
    <row r="1588" spans="4:4" x14ac:dyDescent="0.2">
      <c r="D1588">
        <v>1587</v>
      </c>
    </row>
    <row r="1589" spans="4:4" x14ac:dyDescent="0.2">
      <c r="D1589">
        <v>1588</v>
      </c>
    </row>
    <row r="1590" spans="4:4" x14ac:dyDescent="0.2">
      <c r="D1590">
        <v>1589</v>
      </c>
    </row>
    <row r="1591" spans="4:4" x14ac:dyDescent="0.2">
      <c r="D1591">
        <v>1590</v>
      </c>
    </row>
    <row r="1592" spans="4:4" x14ac:dyDescent="0.2">
      <c r="D1592">
        <v>1591</v>
      </c>
    </row>
    <row r="1593" spans="4:4" x14ac:dyDescent="0.2">
      <c r="D1593">
        <v>1592</v>
      </c>
    </row>
    <row r="1594" spans="4:4" x14ac:dyDescent="0.2">
      <c r="D1594">
        <v>1593</v>
      </c>
    </row>
    <row r="1595" spans="4:4" x14ac:dyDescent="0.2">
      <c r="D1595">
        <v>1594</v>
      </c>
    </row>
    <row r="1596" spans="4:4" x14ac:dyDescent="0.2">
      <c r="D1596">
        <v>1595</v>
      </c>
    </row>
    <row r="1597" spans="4:4" x14ac:dyDescent="0.2">
      <c r="D1597">
        <v>1596</v>
      </c>
    </row>
    <row r="1598" spans="4:4" x14ac:dyDescent="0.2">
      <c r="D1598">
        <v>1597</v>
      </c>
    </row>
    <row r="1599" spans="4:4" x14ac:dyDescent="0.2">
      <c r="D1599">
        <v>1598</v>
      </c>
    </row>
    <row r="1600" spans="4:4" x14ac:dyDescent="0.2">
      <c r="D1600">
        <v>1599</v>
      </c>
    </row>
    <row r="1601" spans="4:4" x14ac:dyDescent="0.2">
      <c r="D1601">
        <v>1600</v>
      </c>
    </row>
    <row r="1602" spans="4:4" x14ac:dyDescent="0.2">
      <c r="D1602">
        <v>1601</v>
      </c>
    </row>
    <row r="1603" spans="4:4" x14ac:dyDescent="0.2">
      <c r="D1603">
        <v>1602</v>
      </c>
    </row>
    <row r="1604" spans="4:4" x14ac:dyDescent="0.2">
      <c r="D1604">
        <v>1603</v>
      </c>
    </row>
    <row r="1605" spans="4:4" x14ac:dyDescent="0.2">
      <c r="D1605">
        <v>1604</v>
      </c>
    </row>
    <row r="1606" spans="4:4" x14ac:dyDescent="0.2">
      <c r="D1606">
        <v>1605</v>
      </c>
    </row>
    <row r="1607" spans="4:4" x14ac:dyDescent="0.2">
      <c r="D1607">
        <v>1606</v>
      </c>
    </row>
    <row r="1608" spans="4:4" x14ac:dyDescent="0.2">
      <c r="D1608">
        <v>1607</v>
      </c>
    </row>
    <row r="1609" spans="4:4" x14ac:dyDescent="0.2">
      <c r="D1609">
        <v>1608</v>
      </c>
    </row>
    <row r="1610" spans="4:4" x14ac:dyDescent="0.2">
      <c r="D1610">
        <v>1609</v>
      </c>
    </row>
    <row r="1611" spans="4:4" x14ac:dyDescent="0.2">
      <c r="D1611">
        <v>1610</v>
      </c>
    </row>
    <row r="1612" spans="4:4" x14ac:dyDescent="0.2">
      <c r="D1612">
        <v>1611</v>
      </c>
    </row>
    <row r="1613" spans="4:4" x14ac:dyDescent="0.2">
      <c r="D1613">
        <v>1612</v>
      </c>
    </row>
    <row r="1614" spans="4:4" x14ac:dyDescent="0.2">
      <c r="D1614">
        <v>1613</v>
      </c>
    </row>
    <row r="1615" spans="4:4" x14ac:dyDescent="0.2">
      <c r="D1615">
        <v>1614</v>
      </c>
    </row>
    <row r="1616" spans="4:4" x14ac:dyDescent="0.2">
      <c r="D1616">
        <v>1615</v>
      </c>
    </row>
    <row r="1617" spans="4:4" x14ac:dyDescent="0.2">
      <c r="D1617">
        <v>1616</v>
      </c>
    </row>
    <row r="1618" spans="4:4" x14ac:dyDescent="0.2">
      <c r="D1618">
        <v>1617</v>
      </c>
    </row>
    <row r="1619" spans="4:4" x14ac:dyDescent="0.2">
      <c r="D1619">
        <v>1618</v>
      </c>
    </row>
    <row r="1620" spans="4:4" x14ac:dyDescent="0.2">
      <c r="D1620">
        <v>1619</v>
      </c>
    </row>
    <row r="1621" spans="4:4" x14ac:dyDescent="0.2">
      <c r="D1621">
        <v>1620</v>
      </c>
    </row>
    <row r="1622" spans="4:4" x14ac:dyDescent="0.2">
      <c r="D1622">
        <v>1621</v>
      </c>
    </row>
    <row r="1623" spans="4:4" x14ac:dyDescent="0.2">
      <c r="D1623">
        <v>1622</v>
      </c>
    </row>
    <row r="1624" spans="4:4" x14ac:dyDescent="0.2">
      <c r="D1624">
        <v>1623</v>
      </c>
    </row>
    <row r="1625" spans="4:4" x14ac:dyDescent="0.2">
      <c r="D1625">
        <v>1624</v>
      </c>
    </row>
    <row r="1626" spans="4:4" x14ac:dyDescent="0.2">
      <c r="D1626">
        <v>1625</v>
      </c>
    </row>
    <row r="1627" spans="4:4" x14ac:dyDescent="0.2">
      <c r="D1627">
        <v>1626</v>
      </c>
    </row>
    <row r="1628" spans="4:4" x14ac:dyDescent="0.2">
      <c r="D1628">
        <v>1627</v>
      </c>
    </row>
    <row r="1629" spans="4:4" x14ac:dyDescent="0.2">
      <c r="D1629">
        <v>1628</v>
      </c>
    </row>
    <row r="1630" spans="4:4" x14ac:dyDescent="0.2">
      <c r="D1630">
        <v>1629</v>
      </c>
    </row>
    <row r="1631" spans="4:4" x14ac:dyDescent="0.2">
      <c r="D1631">
        <v>1630</v>
      </c>
    </row>
    <row r="1632" spans="4:4" x14ac:dyDescent="0.2">
      <c r="D1632">
        <v>1631</v>
      </c>
    </row>
    <row r="1633" spans="4:4" x14ac:dyDescent="0.2">
      <c r="D1633">
        <v>1632</v>
      </c>
    </row>
    <row r="1634" spans="4:4" x14ac:dyDescent="0.2">
      <c r="D1634">
        <v>1633</v>
      </c>
    </row>
    <row r="1635" spans="4:4" x14ac:dyDescent="0.2">
      <c r="D1635">
        <v>1634</v>
      </c>
    </row>
    <row r="1636" spans="4:4" x14ac:dyDescent="0.2">
      <c r="D1636">
        <v>1635</v>
      </c>
    </row>
    <row r="1637" spans="4:4" x14ac:dyDescent="0.2">
      <c r="D1637">
        <v>1636</v>
      </c>
    </row>
    <row r="1638" spans="4:4" x14ac:dyDescent="0.2">
      <c r="D1638">
        <v>1637</v>
      </c>
    </row>
    <row r="1639" spans="4:4" x14ac:dyDescent="0.2">
      <c r="D1639">
        <v>1638</v>
      </c>
    </row>
    <row r="1640" spans="4:4" x14ac:dyDescent="0.2">
      <c r="D1640">
        <v>1639</v>
      </c>
    </row>
    <row r="1641" spans="4:4" x14ac:dyDescent="0.2">
      <c r="D1641">
        <v>1640</v>
      </c>
    </row>
    <row r="1642" spans="4:4" x14ac:dyDescent="0.2">
      <c r="D1642">
        <v>1641</v>
      </c>
    </row>
    <row r="1643" spans="4:4" x14ac:dyDescent="0.2">
      <c r="D1643">
        <v>1642</v>
      </c>
    </row>
    <row r="1644" spans="4:4" x14ac:dyDescent="0.2">
      <c r="D1644">
        <v>1643</v>
      </c>
    </row>
    <row r="1645" spans="4:4" x14ac:dyDescent="0.2">
      <c r="D1645">
        <v>1644</v>
      </c>
    </row>
    <row r="1646" spans="4:4" x14ac:dyDescent="0.2">
      <c r="D1646">
        <v>1645</v>
      </c>
    </row>
    <row r="1647" spans="4:4" x14ac:dyDescent="0.2">
      <c r="D1647">
        <v>1646</v>
      </c>
    </row>
    <row r="1648" spans="4:4" x14ac:dyDescent="0.2">
      <c r="D1648">
        <v>1647</v>
      </c>
    </row>
    <row r="1649" spans="4:4" x14ac:dyDescent="0.2">
      <c r="D1649">
        <v>1648</v>
      </c>
    </row>
    <row r="1650" spans="4:4" x14ac:dyDescent="0.2">
      <c r="D1650">
        <v>1649</v>
      </c>
    </row>
    <row r="1651" spans="4:4" x14ac:dyDescent="0.2">
      <c r="D1651">
        <v>1650</v>
      </c>
    </row>
    <row r="1652" spans="4:4" x14ac:dyDescent="0.2">
      <c r="D1652">
        <v>1651</v>
      </c>
    </row>
    <row r="1653" spans="4:4" x14ac:dyDescent="0.2">
      <c r="D1653">
        <v>1652</v>
      </c>
    </row>
    <row r="1654" spans="4:4" x14ac:dyDescent="0.2">
      <c r="D1654">
        <v>1653</v>
      </c>
    </row>
    <row r="1655" spans="4:4" x14ac:dyDescent="0.2">
      <c r="D1655">
        <v>1654</v>
      </c>
    </row>
    <row r="1656" spans="4:4" x14ac:dyDescent="0.2">
      <c r="D1656">
        <v>1655</v>
      </c>
    </row>
    <row r="1657" spans="4:4" x14ac:dyDescent="0.2">
      <c r="D1657">
        <v>1656</v>
      </c>
    </row>
    <row r="1658" spans="4:4" x14ac:dyDescent="0.2">
      <c r="D1658">
        <v>1657</v>
      </c>
    </row>
    <row r="1659" spans="4:4" x14ac:dyDescent="0.2">
      <c r="D1659">
        <v>1658</v>
      </c>
    </row>
    <row r="1660" spans="4:4" x14ac:dyDescent="0.2">
      <c r="D1660">
        <v>1659</v>
      </c>
    </row>
    <row r="1661" spans="4:4" x14ac:dyDescent="0.2">
      <c r="D1661">
        <v>1660</v>
      </c>
    </row>
    <row r="1662" spans="4:4" x14ac:dyDescent="0.2">
      <c r="D1662">
        <v>1661</v>
      </c>
    </row>
    <row r="1663" spans="4:4" x14ac:dyDescent="0.2">
      <c r="D1663">
        <v>1662</v>
      </c>
    </row>
    <row r="1664" spans="4:4" x14ac:dyDescent="0.2">
      <c r="D1664">
        <v>1663</v>
      </c>
    </row>
    <row r="1665" spans="4:4" x14ac:dyDescent="0.2">
      <c r="D1665">
        <v>1664</v>
      </c>
    </row>
    <row r="1666" spans="4:4" x14ac:dyDescent="0.2">
      <c r="D1666">
        <v>1665</v>
      </c>
    </row>
    <row r="1667" spans="4:4" x14ac:dyDescent="0.2">
      <c r="D1667">
        <v>1666</v>
      </c>
    </row>
    <row r="1668" spans="4:4" x14ac:dyDescent="0.2">
      <c r="D1668">
        <v>1667</v>
      </c>
    </row>
    <row r="1669" spans="4:4" x14ac:dyDescent="0.2">
      <c r="D1669">
        <v>1668</v>
      </c>
    </row>
    <row r="1670" spans="4:4" x14ac:dyDescent="0.2">
      <c r="D1670">
        <v>1669</v>
      </c>
    </row>
    <row r="1671" spans="4:4" x14ac:dyDescent="0.2">
      <c r="D1671">
        <v>1670</v>
      </c>
    </row>
    <row r="1672" spans="4:4" x14ac:dyDescent="0.2">
      <c r="D1672">
        <v>1671</v>
      </c>
    </row>
    <row r="1673" spans="4:4" x14ac:dyDescent="0.2">
      <c r="D1673">
        <v>1672</v>
      </c>
    </row>
    <row r="1674" spans="4:4" x14ac:dyDescent="0.2">
      <c r="D1674">
        <v>1673</v>
      </c>
    </row>
    <row r="1675" spans="4:4" x14ac:dyDescent="0.2">
      <c r="D1675">
        <v>1674</v>
      </c>
    </row>
    <row r="1676" spans="4:4" x14ac:dyDescent="0.2">
      <c r="D1676">
        <v>1675</v>
      </c>
    </row>
    <row r="1677" spans="4:4" x14ac:dyDescent="0.2">
      <c r="D1677">
        <v>1676</v>
      </c>
    </row>
    <row r="1678" spans="4:4" x14ac:dyDescent="0.2">
      <c r="D1678">
        <v>1677</v>
      </c>
    </row>
    <row r="1679" spans="4:4" x14ac:dyDescent="0.2">
      <c r="D1679">
        <v>1678</v>
      </c>
    </row>
    <row r="1680" spans="4:4" x14ac:dyDescent="0.2">
      <c r="D1680">
        <v>1679</v>
      </c>
    </row>
    <row r="1681" spans="4:4" x14ac:dyDescent="0.2">
      <c r="D1681">
        <v>1680</v>
      </c>
    </row>
    <row r="1682" spans="4:4" x14ac:dyDescent="0.2">
      <c r="D1682">
        <v>1681</v>
      </c>
    </row>
    <row r="1683" spans="4:4" x14ac:dyDescent="0.2">
      <c r="D1683">
        <v>1682</v>
      </c>
    </row>
    <row r="1684" spans="4:4" x14ac:dyDescent="0.2">
      <c r="D1684">
        <v>1683</v>
      </c>
    </row>
    <row r="1685" spans="4:4" x14ac:dyDescent="0.2">
      <c r="D1685">
        <v>1684</v>
      </c>
    </row>
    <row r="1686" spans="4:4" x14ac:dyDescent="0.2">
      <c r="D1686">
        <v>1685</v>
      </c>
    </row>
    <row r="1687" spans="4:4" x14ac:dyDescent="0.2">
      <c r="D1687">
        <v>1686</v>
      </c>
    </row>
    <row r="1688" spans="4:4" x14ac:dyDescent="0.2">
      <c r="D1688">
        <v>1687</v>
      </c>
    </row>
    <row r="1689" spans="4:4" x14ac:dyDescent="0.2">
      <c r="D1689">
        <v>1688</v>
      </c>
    </row>
    <row r="1690" spans="4:4" x14ac:dyDescent="0.2">
      <c r="D1690">
        <v>1689</v>
      </c>
    </row>
    <row r="1691" spans="4:4" x14ac:dyDescent="0.2">
      <c r="D1691">
        <v>1690</v>
      </c>
    </row>
    <row r="1692" spans="4:4" x14ac:dyDescent="0.2">
      <c r="D1692">
        <v>1691</v>
      </c>
    </row>
    <row r="1693" spans="4:4" x14ac:dyDescent="0.2">
      <c r="D1693">
        <v>1692</v>
      </c>
    </row>
    <row r="1694" spans="4:4" x14ac:dyDescent="0.2">
      <c r="D1694">
        <v>1693</v>
      </c>
    </row>
    <row r="1695" spans="4:4" x14ac:dyDescent="0.2">
      <c r="D1695">
        <v>1694</v>
      </c>
    </row>
    <row r="1696" spans="4:4" x14ac:dyDescent="0.2">
      <c r="D1696">
        <v>1695</v>
      </c>
    </row>
    <row r="1697" spans="4:4" x14ac:dyDescent="0.2">
      <c r="D1697">
        <v>1696</v>
      </c>
    </row>
    <row r="1698" spans="4:4" x14ac:dyDescent="0.2">
      <c r="D1698">
        <v>1697</v>
      </c>
    </row>
    <row r="1699" spans="4:4" x14ac:dyDescent="0.2">
      <c r="D1699">
        <v>1698</v>
      </c>
    </row>
    <row r="1700" spans="4:4" x14ac:dyDescent="0.2">
      <c r="D1700">
        <v>1699</v>
      </c>
    </row>
    <row r="1701" spans="4:4" x14ac:dyDescent="0.2">
      <c r="D1701">
        <v>1700</v>
      </c>
    </row>
    <row r="1702" spans="4:4" x14ac:dyDescent="0.2">
      <c r="D1702">
        <v>1701</v>
      </c>
    </row>
    <row r="1703" spans="4:4" x14ac:dyDescent="0.2">
      <c r="D1703">
        <v>1702</v>
      </c>
    </row>
    <row r="1704" spans="4:4" x14ac:dyDescent="0.2">
      <c r="D1704">
        <v>1703</v>
      </c>
    </row>
    <row r="1705" spans="4:4" x14ac:dyDescent="0.2">
      <c r="D1705">
        <v>1704</v>
      </c>
    </row>
    <row r="1706" spans="4:4" x14ac:dyDescent="0.2">
      <c r="D1706">
        <v>1705</v>
      </c>
    </row>
    <row r="1707" spans="4:4" x14ac:dyDescent="0.2">
      <c r="D1707">
        <v>1706</v>
      </c>
    </row>
    <row r="1708" spans="4:4" x14ac:dyDescent="0.2">
      <c r="D1708">
        <v>1707</v>
      </c>
    </row>
    <row r="1709" spans="4:4" x14ac:dyDescent="0.2">
      <c r="D1709">
        <v>1708</v>
      </c>
    </row>
    <row r="1710" spans="4:4" x14ac:dyDescent="0.2">
      <c r="D1710">
        <v>1709</v>
      </c>
    </row>
    <row r="1711" spans="4:4" x14ac:dyDescent="0.2">
      <c r="D1711">
        <v>1710</v>
      </c>
    </row>
    <row r="1712" spans="4:4" x14ac:dyDescent="0.2">
      <c r="D1712">
        <v>1711</v>
      </c>
    </row>
    <row r="1713" spans="4:4" x14ac:dyDescent="0.2">
      <c r="D1713">
        <v>1712</v>
      </c>
    </row>
    <row r="1714" spans="4:4" x14ac:dyDescent="0.2">
      <c r="D1714">
        <v>1713</v>
      </c>
    </row>
    <row r="1715" spans="4:4" x14ac:dyDescent="0.2">
      <c r="D1715">
        <v>1714</v>
      </c>
    </row>
    <row r="1716" spans="4:4" x14ac:dyDescent="0.2">
      <c r="D1716">
        <v>1715</v>
      </c>
    </row>
    <row r="1717" spans="4:4" x14ac:dyDescent="0.2">
      <c r="D1717">
        <v>1716</v>
      </c>
    </row>
    <row r="1718" spans="4:4" x14ac:dyDescent="0.2">
      <c r="D1718">
        <v>1717</v>
      </c>
    </row>
    <row r="1719" spans="4:4" x14ac:dyDescent="0.2">
      <c r="D1719">
        <v>1718</v>
      </c>
    </row>
    <row r="1720" spans="4:4" x14ac:dyDescent="0.2">
      <c r="D1720">
        <v>1719</v>
      </c>
    </row>
    <row r="1721" spans="4:4" x14ac:dyDescent="0.2">
      <c r="D1721">
        <v>1720</v>
      </c>
    </row>
    <row r="1722" spans="4:4" x14ac:dyDescent="0.2">
      <c r="D1722">
        <v>1721</v>
      </c>
    </row>
    <row r="1723" spans="4:4" x14ac:dyDescent="0.2">
      <c r="D1723">
        <v>1722</v>
      </c>
    </row>
    <row r="1724" spans="4:4" x14ac:dyDescent="0.2">
      <c r="D1724">
        <v>1723</v>
      </c>
    </row>
    <row r="1725" spans="4:4" x14ac:dyDescent="0.2">
      <c r="D1725">
        <v>1724</v>
      </c>
    </row>
    <row r="1726" spans="4:4" x14ac:dyDescent="0.2">
      <c r="D1726">
        <v>1725</v>
      </c>
    </row>
    <row r="1727" spans="4:4" x14ac:dyDescent="0.2">
      <c r="D1727">
        <v>1726</v>
      </c>
    </row>
    <row r="1728" spans="4:4" x14ac:dyDescent="0.2">
      <c r="D1728">
        <v>1727</v>
      </c>
    </row>
    <row r="1729" spans="4:4" x14ac:dyDescent="0.2">
      <c r="D1729">
        <v>1728</v>
      </c>
    </row>
    <row r="1730" spans="4:4" x14ac:dyDescent="0.2">
      <c r="D1730">
        <v>1729</v>
      </c>
    </row>
    <row r="1731" spans="4:4" x14ac:dyDescent="0.2">
      <c r="D1731">
        <v>1730</v>
      </c>
    </row>
    <row r="1732" spans="4:4" x14ac:dyDescent="0.2">
      <c r="D1732">
        <v>1731</v>
      </c>
    </row>
    <row r="1733" spans="4:4" x14ac:dyDescent="0.2">
      <c r="D1733">
        <v>1732</v>
      </c>
    </row>
    <row r="1734" spans="4:4" x14ac:dyDescent="0.2">
      <c r="D1734">
        <v>1733</v>
      </c>
    </row>
    <row r="1735" spans="4:4" x14ac:dyDescent="0.2">
      <c r="D1735">
        <v>1734</v>
      </c>
    </row>
    <row r="1736" spans="4:4" x14ac:dyDescent="0.2">
      <c r="D1736">
        <v>1735</v>
      </c>
    </row>
    <row r="1737" spans="4:4" x14ac:dyDescent="0.2">
      <c r="D1737">
        <v>1736</v>
      </c>
    </row>
    <row r="1738" spans="4:4" x14ac:dyDescent="0.2">
      <c r="D1738">
        <v>1737</v>
      </c>
    </row>
    <row r="1739" spans="4:4" x14ac:dyDescent="0.2">
      <c r="D1739">
        <v>1738</v>
      </c>
    </row>
    <row r="1740" spans="4:4" x14ac:dyDescent="0.2">
      <c r="D1740">
        <v>1739</v>
      </c>
    </row>
    <row r="1741" spans="4:4" x14ac:dyDescent="0.2">
      <c r="D1741">
        <v>1740</v>
      </c>
    </row>
    <row r="1742" spans="4:4" x14ac:dyDescent="0.2">
      <c r="D1742">
        <v>1741</v>
      </c>
    </row>
    <row r="1743" spans="4:4" x14ac:dyDescent="0.2">
      <c r="D1743">
        <v>1742</v>
      </c>
    </row>
    <row r="1744" spans="4:4" x14ac:dyDescent="0.2">
      <c r="D1744">
        <v>1743</v>
      </c>
    </row>
    <row r="1745" spans="4:4" x14ac:dyDescent="0.2">
      <c r="D1745">
        <v>1744</v>
      </c>
    </row>
    <row r="1746" spans="4:4" x14ac:dyDescent="0.2">
      <c r="D1746">
        <v>1745</v>
      </c>
    </row>
    <row r="1747" spans="4:4" x14ac:dyDescent="0.2">
      <c r="D1747">
        <v>1746</v>
      </c>
    </row>
    <row r="1748" spans="4:4" x14ac:dyDescent="0.2">
      <c r="D1748">
        <v>1747</v>
      </c>
    </row>
    <row r="1749" spans="4:4" x14ac:dyDescent="0.2">
      <c r="D1749">
        <v>1748</v>
      </c>
    </row>
    <row r="1750" spans="4:4" x14ac:dyDescent="0.2">
      <c r="D1750">
        <v>1749</v>
      </c>
    </row>
    <row r="1751" spans="4:4" x14ac:dyDescent="0.2">
      <c r="D1751">
        <v>1750</v>
      </c>
    </row>
    <row r="1752" spans="4:4" x14ac:dyDescent="0.2">
      <c r="D1752">
        <v>1751</v>
      </c>
    </row>
    <row r="1753" spans="4:4" x14ac:dyDescent="0.2">
      <c r="D1753">
        <v>1752</v>
      </c>
    </row>
    <row r="1754" spans="4:4" x14ac:dyDescent="0.2">
      <c r="D1754">
        <v>1753</v>
      </c>
    </row>
    <row r="1755" spans="4:4" x14ac:dyDescent="0.2">
      <c r="D1755">
        <v>1754</v>
      </c>
    </row>
    <row r="1756" spans="4:4" x14ac:dyDescent="0.2">
      <c r="D1756">
        <v>1755</v>
      </c>
    </row>
    <row r="1757" spans="4:4" x14ac:dyDescent="0.2">
      <c r="D1757">
        <v>1756</v>
      </c>
    </row>
    <row r="1758" spans="4:4" x14ac:dyDescent="0.2">
      <c r="D1758">
        <v>1757</v>
      </c>
    </row>
    <row r="1759" spans="4:4" x14ac:dyDescent="0.2">
      <c r="D1759">
        <v>1758</v>
      </c>
    </row>
    <row r="1760" spans="4:4" x14ac:dyDescent="0.2">
      <c r="D1760">
        <v>1759</v>
      </c>
    </row>
    <row r="1761" spans="4:4" x14ac:dyDescent="0.2">
      <c r="D1761">
        <v>1760</v>
      </c>
    </row>
    <row r="1762" spans="4:4" x14ac:dyDescent="0.2">
      <c r="D1762">
        <v>1761</v>
      </c>
    </row>
    <row r="1763" spans="4:4" x14ac:dyDescent="0.2">
      <c r="D1763">
        <v>1762</v>
      </c>
    </row>
    <row r="1764" spans="4:4" x14ac:dyDescent="0.2">
      <c r="D1764">
        <v>1763</v>
      </c>
    </row>
    <row r="1765" spans="4:4" x14ac:dyDescent="0.2">
      <c r="D1765">
        <v>1764</v>
      </c>
    </row>
    <row r="1766" spans="4:4" x14ac:dyDescent="0.2">
      <c r="D1766">
        <v>1765</v>
      </c>
    </row>
    <row r="1767" spans="4:4" x14ac:dyDescent="0.2">
      <c r="D1767">
        <v>1766</v>
      </c>
    </row>
    <row r="1768" spans="4:4" x14ac:dyDescent="0.2">
      <c r="D1768">
        <v>1767</v>
      </c>
    </row>
    <row r="1769" spans="4:4" x14ac:dyDescent="0.2">
      <c r="D1769">
        <v>1768</v>
      </c>
    </row>
    <row r="1770" spans="4:4" x14ac:dyDescent="0.2">
      <c r="D1770">
        <v>1769</v>
      </c>
    </row>
    <row r="1771" spans="4:4" x14ac:dyDescent="0.2">
      <c r="D1771">
        <v>1770</v>
      </c>
    </row>
    <row r="1772" spans="4:4" x14ac:dyDescent="0.2">
      <c r="D1772">
        <v>1771</v>
      </c>
    </row>
    <row r="1773" spans="4:4" x14ac:dyDescent="0.2">
      <c r="D1773">
        <v>1772</v>
      </c>
    </row>
    <row r="1774" spans="4:4" x14ac:dyDescent="0.2">
      <c r="D1774">
        <v>1773</v>
      </c>
    </row>
    <row r="1775" spans="4:4" x14ac:dyDescent="0.2">
      <c r="D1775">
        <v>1774</v>
      </c>
    </row>
    <row r="1776" spans="4:4" x14ac:dyDescent="0.2">
      <c r="D1776">
        <v>1775</v>
      </c>
    </row>
    <row r="1777" spans="4:4" x14ac:dyDescent="0.2">
      <c r="D1777">
        <v>1776</v>
      </c>
    </row>
    <row r="1778" spans="4:4" x14ac:dyDescent="0.2">
      <c r="D1778">
        <v>1777</v>
      </c>
    </row>
    <row r="1779" spans="4:4" x14ac:dyDescent="0.2">
      <c r="D1779">
        <v>1778</v>
      </c>
    </row>
    <row r="1780" spans="4:4" x14ac:dyDescent="0.2">
      <c r="D1780">
        <v>1779</v>
      </c>
    </row>
    <row r="1781" spans="4:4" x14ac:dyDescent="0.2">
      <c r="D1781">
        <v>1780</v>
      </c>
    </row>
    <row r="1782" spans="4:4" x14ac:dyDescent="0.2">
      <c r="D1782">
        <v>1781</v>
      </c>
    </row>
    <row r="1783" spans="4:4" x14ac:dyDescent="0.2">
      <c r="D1783">
        <v>1782</v>
      </c>
    </row>
    <row r="1784" spans="4:4" x14ac:dyDescent="0.2">
      <c r="D1784">
        <v>1783</v>
      </c>
    </row>
    <row r="1785" spans="4:4" x14ac:dyDescent="0.2">
      <c r="D1785">
        <v>1784</v>
      </c>
    </row>
    <row r="1786" spans="4:4" x14ac:dyDescent="0.2">
      <c r="D1786">
        <v>1785</v>
      </c>
    </row>
    <row r="1787" spans="4:4" x14ac:dyDescent="0.2">
      <c r="D1787">
        <v>1786</v>
      </c>
    </row>
    <row r="1788" spans="4:4" x14ac:dyDescent="0.2">
      <c r="D1788">
        <v>1787</v>
      </c>
    </row>
    <row r="1789" spans="4:4" x14ac:dyDescent="0.2">
      <c r="D1789">
        <v>1788</v>
      </c>
    </row>
    <row r="1790" spans="4:4" x14ac:dyDescent="0.2">
      <c r="D1790">
        <v>1789</v>
      </c>
    </row>
    <row r="1791" spans="4:4" x14ac:dyDescent="0.2">
      <c r="D1791">
        <v>1790</v>
      </c>
    </row>
    <row r="1792" spans="4:4" x14ac:dyDescent="0.2">
      <c r="D1792">
        <v>1791</v>
      </c>
    </row>
    <row r="1793" spans="4:4" x14ac:dyDescent="0.2">
      <c r="D1793">
        <v>1792</v>
      </c>
    </row>
    <row r="1794" spans="4:4" x14ac:dyDescent="0.2">
      <c r="D1794">
        <v>1793</v>
      </c>
    </row>
    <row r="1795" spans="4:4" x14ac:dyDescent="0.2">
      <c r="D1795">
        <v>1794</v>
      </c>
    </row>
    <row r="1796" spans="4:4" x14ac:dyDescent="0.2">
      <c r="D1796">
        <v>1795</v>
      </c>
    </row>
    <row r="1797" spans="4:4" x14ac:dyDescent="0.2">
      <c r="D1797">
        <v>1796</v>
      </c>
    </row>
    <row r="1798" spans="4:4" x14ac:dyDescent="0.2">
      <c r="D1798">
        <v>1797</v>
      </c>
    </row>
    <row r="1799" spans="4:4" x14ac:dyDescent="0.2">
      <c r="D1799">
        <v>1798</v>
      </c>
    </row>
    <row r="1800" spans="4:4" x14ac:dyDescent="0.2">
      <c r="D1800">
        <v>1799</v>
      </c>
    </row>
    <row r="1801" spans="4:4" x14ac:dyDescent="0.2">
      <c r="D1801">
        <v>1800</v>
      </c>
    </row>
    <row r="1802" spans="4:4" x14ac:dyDescent="0.2">
      <c r="D1802">
        <v>1801</v>
      </c>
    </row>
    <row r="1803" spans="4:4" x14ac:dyDescent="0.2">
      <c r="D1803">
        <v>1802</v>
      </c>
    </row>
    <row r="1804" spans="4:4" x14ac:dyDescent="0.2">
      <c r="D1804">
        <v>1803</v>
      </c>
    </row>
    <row r="1805" spans="4:4" x14ac:dyDescent="0.2">
      <c r="D1805">
        <v>1804</v>
      </c>
    </row>
    <row r="1806" spans="4:4" x14ac:dyDescent="0.2">
      <c r="D1806">
        <v>1805</v>
      </c>
    </row>
    <row r="1807" spans="4:4" x14ac:dyDescent="0.2">
      <c r="D1807">
        <v>1806</v>
      </c>
    </row>
    <row r="1808" spans="4:4" x14ac:dyDescent="0.2">
      <c r="D1808">
        <v>1807</v>
      </c>
    </row>
    <row r="1809" spans="4:4" x14ac:dyDescent="0.2">
      <c r="D1809">
        <v>1808</v>
      </c>
    </row>
    <row r="1810" spans="4:4" x14ac:dyDescent="0.2">
      <c r="D1810">
        <v>1809</v>
      </c>
    </row>
    <row r="1811" spans="4:4" x14ac:dyDescent="0.2">
      <c r="D1811">
        <v>1810</v>
      </c>
    </row>
    <row r="1812" spans="4:4" x14ac:dyDescent="0.2">
      <c r="D1812">
        <v>1811</v>
      </c>
    </row>
    <row r="1813" spans="4:4" x14ac:dyDescent="0.2">
      <c r="D1813">
        <v>1812</v>
      </c>
    </row>
    <row r="1814" spans="4:4" x14ac:dyDescent="0.2">
      <c r="D1814">
        <v>1813</v>
      </c>
    </row>
    <row r="1815" spans="4:4" x14ac:dyDescent="0.2">
      <c r="D1815">
        <v>1814</v>
      </c>
    </row>
    <row r="1816" spans="4:4" x14ac:dyDescent="0.2">
      <c r="D1816">
        <v>1815</v>
      </c>
    </row>
    <row r="1817" spans="4:4" x14ac:dyDescent="0.2">
      <c r="D1817">
        <v>1816</v>
      </c>
    </row>
    <row r="1818" spans="4:4" x14ac:dyDescent="0.2">
      <c r="D1818">
        <v>1817</v>
      </c>
    </row>
    <row r="1819" spans="4:4" x14ac:dyDescent="0.2">
      <c r="D1819">
        <v>1818</v>
      </c>
    </row>
    <row r="1820" spans="4:4" x14ac:dyDescent="0.2">
      <c r="D1820">
        <v>1819</v>
      </c>
    </row>
    <row r="1821" spans="4:4" x14ac:dyDescent="0.2">
      <c r="D1821">
        <v>1820</v>
      </c>
    </row>
    <row r="1822" spans="4:4" x14ac:dyDescent="0.2">
      <c r="D1822">
        <v>1821</v>
      </c>
    </row>
    <row r="1823" spans="4:4" x14ac:dyDescent="0.2">
      <c r="D1823">
        <v>1822</v>
      </c>
    </row>
    <row r="1824" spans="4:4" x14ac:dyDescent="0.2">
      <c r="D1824">
        <v>1823</v>
      </c>
    </row>
    <row r="1825" spans="4:4" x14ac:dyDescent="0.2">
      <c r="D1825">
        <v>1824</v>
      </c>
    </row>
    <row r="1826" spans="4:4" x14ac:dyDescent="0.2">
      <c r="D1826">
        <v>1825</v>
      </c>
    </row>
    <row r="1827" spans="4:4" x14ac:dyDescent="0.2">
      <c r="D1827">
        <v>1826</v>
      </c>
    </row>
    <row r="1828" spans="4:4" x14ac:dyDescent="0.2">
      <c r="D1828">
        <v>1827</v>
      </c>
    </row>
    <row r="1829" spans="4:4" x14ac:dyDescent="0.2">
      <c r="D1829">
        <v>1828</v>
      </c>
    </row>
    <row r="1830" spans="4:4" x14ac:dyDescent="0.2">
      <c r="D1830">
        <v>1829</v>
      </c>
    </row>
    <row r="1831" spans="4:4" x14ac:dyDescent="0.2">
      <c r="D1831">
        <v>1830</v>
      </c>
    </row>
    <row r="1832" spans="4:4" x14ac:dyDescent="0.2">
      <c r="D1832">
        <v>1831</v>
      </c>
    </row>
    <row r="1833" spans="4:4" x14ac:dyDescent="0.2">
      <c r="D1833">
        <v>1832</v>
      </c>
    </row>
    <row r="1834" spans="4:4" x14ac:dyDescent="0.2">
      <c r="D1834">
        <v>1833</v>
      </c>
    </row>
    <row r="1835" spans="4:4" x14ac:dyDescent="0.2">
      <c r="D1835">
        <v>1834</v>
      </c>
    </row>
    <row r="1836" spans="4:4" x14ac:dyDescent="0.2">
      <c r="D1836">
        <v>1835</v>
      </c>
    </row>
    <row r="1837" spans="4:4" x14ac:dyDescent="0.2">
      <c r="D1837">
        <v>1836</v>
      </c>
    </row>
    <row r="1838" spans="4:4" x14ac:dyDescent="0.2">
      <c r="D1838">
        <v>1837</v>
      </c>
    </row>
    <row r="1839" spans="4:4" x14ac:dyDescent="0.2">
      <c r="D1839">
        <v>1838</v>
      </c>
    </row>
    <row r="1840" spans="4:4" x14ac:dyDescent="0.2">
      <c r="D1840">
        <v>1839</v>
      </c>
    </row>
    <row r="1841" spans="4:4" x14ac:dyDescent="0.2">
      <c r="D1841">
        <v>1840</v>
      </c>
    </row>
    <row r="1842" spans="4:4" x14ac:dyDescent="0.2">
      <c r="D1842">
        <v>1841</v>
      </c>
    </row>
    <row r="1843" spans="4:4" x14ac:dyDescent="0.2">
      <c r="D1843">
        <v>1842</v>
      </c>
    </row>
    <row r="1844" spans="4:4" x14ac:dyDescent="0.2">
      <c r="D1844">
        <v>1843</v>
      </c>
    </row>
    <row r="1845" spans="4:4" x14ac:dyDescent="0.2">
      <c r="D1845">
        <v>1844</v>
      </c>
    </row>
    <row r="1846" spans="4:4" x14ac:dyDescent="0.2">
      <c r="D1846">
        <v>1845</v>
      </c>
    </row>
    <row r="1847" spans="4:4" x14ac:dyDescent="0.2">
      <c r="D1847">
        <v>1846</v>
      </c>
    </row>
    <row r="1848" spans="4:4" x14ac:dyDescent="0.2">
      <c r="D1848">
        <v>1847</v>
      </c>
    </row>
    <row r="1849" spans="4:4" x14ac:dyDescent="0.2">
      <c r="D1849">
        <v>1848</v>
      </c>
    </row>
    <row r="1850" spans="4:4" x14ac:dyDescent="0.2">
      <c r="D1850">
        <v>1849</v>
      </c>
    </row>
    <row r="1851" spans="4:4" x14ac:dyDescent="0.2">
      <c r="D1851">
        <v>1850</v>
      </c>
    </row>
    <row r="1852" spans="4:4" x14ac:dyDescent="0.2">
      <c r="D1852">
        <v>1851</v>
      </c>
    </row>
    <row r="1853" spans="4:4" x14ac:dyDescent="0.2">
      <c r="D1853">
        <v>1852</v>
      </c>
    </row>
    <row r="1854" spans="4:4" x14ac:dyDescent="0.2">
      <c r="D1854">
        <v>1853</v>
      </c>
    </row>
    <row r="1855" spans="4:4" x14ac:dyDescent="0.2">
      <c r="D1855">
        <v>1854</v>
      </c>
    </row>
    <row r="1856" spans="4:4" x14ac:dyDescent="0.2">
      <c r="D1856">
        <v>1855</v>
      </c>
    </row>
    <row r="1857" spans="4:4" x14ac:dyDescent="0.2">
      <c r="D1857">
        <v>1856</v>
      </c>
    </row>
    <row r="1858" spans="4:4" x14ac:dyDescent="0.2">
      <c r="D1858">
        <v>1857</v>
      </c>
    </row>
    <row r="1859" spans="4:4" x14ac:dyDescent="0.2">
      <c r="D1859">
        <v>1858</v>
      </c>
    </row>
    <row r="1860" spans="4:4" x14ac:dyDescent="0.2">
      <c r="D1860">
        <v>1859</v>
      </c>
    </row>
    <row r="1861" spans="4:4" x14ac:dyDescent="0.2">
      <c r="D1861">
        <v>1860</v>
      </c>
    </row>
    <row r="1862" spans="4:4" x14ac:dyDescent="0.2">
      <c r="D1862">
        <v>1861</v>
      </c>
    </row>
    <row r="1863" spans="4:4" x14ac:dyDescent="0.2">
      <c r="D1863">
        <v>1862</v>
      </c>
    </row>
    <row r="1864" spans="4:4" x14ac:dyDescent="0.2">
      <c r="D1864">
        <v>1863</v>
      </c>
    </row>
    <row r="1865" spans="4:4" x14ac:dyDescent="0.2">
      <c r="D1865">
        <v>1864</v>
      </c>
    </row>
    <row r="1866" spans="4:4" x14ac:dyDescent="0.2">
      <c r="D1866">
        <v>1865</v>
      </c>
    </row>
    <row r="1867" spans="4:4" x14ac:dyDescent="0.2">
      <c r="D1867">
        <v>1866</v>
      </c>
    </row>
    <row r="1868" spans="4:4" x14ac:dyDescent="0.2">
      <c r="D1868">
        <v>1867</v>
      </c>
    </row>
    <row r="1869" spans="4:4" x14ac:dyDescent="0.2">
      <c r="D1869">
        <v>1868</v>
      </c>
    </row>
    <row r="1870" spans="4:4" x14ac:dyDescent="0.2">
      <c r="D1870">
        <v>1869</v>
      </c>
    </row>
    <row r="1871" spans="4:4" x14ac:dyDescent="0.2">
      <c r="D1871">
        <v>1870</v>
      </c>
    </row>
    <row r="1872" spans="4:4" x14ac:dyDescent="0.2">
      <c r="D1872">
        <v>1871</v>
      </c>
    </row>
    <row r="1873" spans="4:4" x14ac:dyDescent="0.2">
      <c r="D1873">
        <v>1872</v>
      </c>
    </row>
    <row r="1874" spans="4:4" x14ac:dyDescent="0.2">
      <c r="D1874">
        <v>1873</v>
      </c>
    </row>
    <row r="1875" spans="4:4" x14ac:dyDescent="0.2">
      <c r="D1875">
        <v>1874</v>
      </c>
    </row>
    <row r="1876" spans="4:4" x14ac:dyDescent="0.2">
      <c r="D1876">
        <v>1875</v>
      </c>
    </row>
    <row r="1877" spans="4:4" x14ac:dyDescent="0.2">
      <c r="D1877">
        <v>1876</v>
      </c>
    </row>
    <row r="1878" spans="4:4" x14ac:dyDescent="0.2">
      <c r="D1878">
        <v>1877</v>
      </c>
    </row>
    <row r="1879" spans="4:4" x14ac:dyDescent="0.2">
      <c r="D1879">
        <v>1878</v>
      </c>
    </row>
    <row r="1880" spans="4:4" x14ac:dyDescent="0.2">
      <c r="D1880">
        <v>1879</v>
      </c>
    </row>
    <row r="1881" spans="4:4" x14ac:dyDescent="0.2">
      <c r="D1881">
        <v>1880</v>
      </c>
    </row>
    <row r="1882" spans="4:4" x14ac:dyDescent="0.2">
      <c r="D1882">
        <v>1881</v>
      </c>
    </row>
    <row r="1883" spans="4:4" x14ac:dyDescent="0.2">
      <c r="D1883">
        <v>1882</v>
      </c>
    </row>
    <row r="1884" spans="4:4" x14ac:dyDescent="0.2">
      <c r="D1884">
        <v>1883</v>
      </c>
    </row>
    <row r="1885" spans="4:4" x14ac:dyDescent="0.2">
      <c r="D1885">
        <v>1884</v>
      </c>
    </row>
    <row r="1886" spans="4:4" x14ac:dyDescent="0.2">
      <c r="D1886">
        <v>1885</v>
      </c>
    </row>
    <row r="1887" spans="4:4" x14ac:dyDescent="0.2">
      <c r="D1887">
        <v>1886</v>
      </c>
    </row>
    <row r="1888" spans="4:4" x14ac:dyDescent="0.2">
      <c r="D1888">
        <v>1887</v>
      </c>
    </row>
    <row r="1889" spans="4:4" x14ac:dyDescent="0.2">
      <c r="D1889">
        <v>1888</v>
      </c>
    </row>
    <row r="1890" spans="4:4" x14ac:dyDescent="0.2">
      <c r="D1890">
        <v>1889</v>
      </c>
    </row>
    <row r="1891" spans="4:4" x14ac:dyDescent="0.2">
      <c r="D1891">
        <v>1890</v>
      </c>
    </row>
    <row r="1892" spans="4:4" x14ac:dyDescent="0.2">
      <c r="D1892">
        <v>1891</v>
      </c>
    </row>
    <row r="1893" spans="4:4" x14ac:dyDescent="0.2">
      <c r="D1893">
        <v>1892</v>
      </c>
    </row>
    <row r="1894" spans="4:4" x14ac:dyDescent="0.2">
      <c r="D1894">
        <v>1893</v>
      </c>
    </row>
    <row r="1895" spans="4:4" x14ac:dyDescent="0.2">
      <c r="D1895">
        <v>1894</v>
      </c>
    </row>
    <row r="1896" spans="4:4" x14ac:dyDescent="0.2">
      <c r="D1896">
        <v>1895</v>
      </c>
    </row>
    <row r="1897" spans="4:4" x14ac:dyDescent="0.2">
      <c r="D1897">
        <v>1896</v>
      </c>
    </row>
    <row r="1898" spans="4:4" x14ac:dyDescent="0.2">
      <c r="D1898">
        <v>1897</v>
      </c>
    </row>
    <row r="1899" spans="4:4" x14ac:dyDescent="0.2">
      <c r="D1899">
        <v>1898</v>
      </c>
    </row>
    <row r="1900" spans="4:4" x14ac:dyDescent="0.2">
      <c r="D1900">
        <v>1899</v>
      </c>
    </row>
    <row r="1901" spans="4:4" x14ac:dyDescent="0.2">
      <c r="D1901">
        <v>1900</v>
      </c>
    </row>
    <row r="1902" spans="4:4" x14ac:dyDescent="0.2">
      <c r="D1902">
        <v>1901</v>
      </c>
    </row>
    <row r="1903" spans="4:4" x14ac:dyDescent="0.2">
      <c r="D1903">
        <v>1902</v>
      </c>
    </row>
    <row r="1904" spans="4:4" x14ac:dyDescent="0.2">
      <c r="D1904">
        <v>1903</v>
      </c>
    </row>
    <row r="1905" spans="4:4" x14ac:dyDescent="0.2">
      <c r="D1905">
        <v>1904</v>
      </c>
    </row>
    <row r="1906" spans="4:4" x14ac:dyDescent="0.2">
      <c r="D1906">
        <v>1905</v>
      </c>
    </row>
    <row r="1907" spans="4:4" x14ac:dyDescent="0.2">
      <c r="D1907">
        <v>1906</v>
      </c>
    </row>
    <row r="1908" spans="4:4" x14ac:dyDescent="0.2">
      <c r="D1908">
        <v>1907</v>
      </c>
    </row>
    <row r="1909" spans="4:4" x14ac:dyDescent="0.2">
      <c r="D1909">
        <v>1908</v>
      </c>
    </row>
    <row r="1910" spans="4:4" x14ac:dyDescent="0.2">
      <c r="D1910">
        <v>1909</v>
      </c>
    </row>
    <row r="1911" spans="4:4" x14ac:dyDescent="0.2">
      <c r="D1911">
        <v>1910</v>
      </c>
    </row>
    <row r="1912" spans="4:4" x14ac:dyDescent="0.2">
      <c r="D1912">
        <v>1911</v>
      </c>
    </row>
    <row r="1913" spans="4:4" x14ac:dyDescent="0.2">
      <c r="D1913">
        <v>1912</v>
      </c>
    </row>
    <row r="1914" spans="4:4" x14ac:dyDescent="0.2">
      <c r="D1914">
        <v>1913</v>
      </c>
    </row>
    <row r="1915" spans="4:4" x14ac:dyDescent="0.2">
      <c r="D1915">
        <v>1914</v>
      </c>
    </row>
    <row r="1916" spans="4:4" x14ac:dyDescent="0.2">
      <c r="D1916">
        <v>1915</v>
      </c>
    </row>
    <row r="1917" spans="4:4" x14ac:dyDescent="0.2">
      <c r="D1917">
        <v>1916</v>
      </c>
    </row>
    <row r="1918" spans="4:4" x14ac:dyDescent="0.2">
      <c r="D1918">
        <v>1917</v>
      </c>
    </row>
    <row r="1919" spans="4:4" x14ac:dyDescent="0.2">
      <c r="D1919">
        <v>1918</v>
      </c>
    </row>
    <row r="1920" spans="4:4" x14ac:dyDescent="0.2">
      <c r="D1920">
        <v>1919</v>
      </c>
    </row>
    <row r="1921" spans="4:4" x14ac:dyDescent="0.2">
      <c r="D1921">
        <v>1920</v>
      </c>
    </row>
    <row r="1922" spans="4:4" x14ac:dyDescent="0.2">
      <c r="D1922">
        <v>1921</v>
      </c>
    </row>
    <row r="1923" spans="4:4" x14ac:dyDescent="0.2">
      <c r="D1923">
        <v>1922</v>
      </c>
    </row>
    <row r="1924" spans="4:4" x14ac:dyDescent="0.2">
      <c r="D1924">
        <v>1923</v>
      </c>
    </row>
    <row r="1925" spans="4:4" x14ac:dyDescent="0.2">
      <c r="D1925">
        <v>1924</v>
      </c>
    </row>
    <row r="1926" spans="4:4" x14ac:dyDescent="0.2">
      <c r="D1926">
        <v>1925</v>
      </c>
    </row>
    <row r="1927" spans="4:4" x14ac:dyDescent="0.2">
      <c r="D1927">
        <v>1926</v>
      </c>
    </row>
    <row r="1928" spans="4:4" x14ac:dyDescent="0.2">
      <c r="D1928">
        <v>1927</v>
      </c>
    </row>
    <row r="1929" spans="4:4" x14ac:dyDescent="0.2">
      <c r="D1929">
        <v>1928</v>
      </c>
    </row>
    <row r="1930" spans="4:4" x14ac:dyDescent="0.2">
      <c r="D1930">
        <v>1929</v>
      </c>
    </row>
    <row r="1931" spans="4:4" x14ac:dyDescent="0.2">
      <c r="D1931">
        <v>1930</v>
      </c>
    </row>
    <row r="1932" spans="4:4" x14ac:dyDescent="0.2">
      <c r="D1932">
        <v>1931</v>
      </c>
    </row>
    <row r="1933" spans="4:4" x14ac:dyDescent="0.2">
      <c r="D1933">
        <v>1932</v>
      </c>
    </row>
    <row r="1934" spans="4:4" x14ac:dyDescent="0.2">
      <c r="D1934">
        <v>1933</v>
      </c>
    </row>
    <row r="1935" spans="4:4" x14ac:dyDescent="0.2">
      <c r="D1935">
        <v>1934</v>
      </c>
    </row>
    <row r="1936" spans="4:4" x14ac:dyDescent="0.2">
      <c r="D1936">
        <v>1935</v>
      </c>
    </row>
    <row r="1937" spans="4:4" x14ac:dyDescent="0.2">
      <c r="D1937">
        <v>1936</v>
      </c>
    </row>
    <row r="1938" spans="4:4" x14ac:dyDescent="0.2">
      <c r="D1938">
        <v>1937</v>
      </c>
    </row>
    <row r="1939" spans="4:4" x14ac:dyDescent="0.2">
      <c r="D1939">
        <v>1938</v>
      </c>
    </row>
    <row r="1940" spans="4:4" x14ac:dyDescent="0.2">
      <c r="D1940">
        <v>1939</v>
      </c>
    </row>
    <row r="1941" spans="4:4" x14ac:dyDescent="0.2">
      <c r="D1941">
        <v>1940</v>
      </c>
    </row>
    <row r="1942" spans="4:4" x14ac:dyDescent="0.2">
      <c r="D1942">
        <v>1941</v>
      </c>
    </row>
    <row r="1943" spans="4:4" x14ac:dyDescent="0.2">
      <c r="D1943">
        <v>1942</v>
      </c>
    </row>
    <row r="1944" spans="4:4" x14ac:dyDescent="0.2">
      <c r="D1944">
        <v>1943</v>
      </c>
    </row>
    <row r="1945" spans="4:4" x14ac:dyDescent="0.2">
      <c r="D1945">
        <v>1944</v>
      </c>
    </row>
    <row r="1946" spans="4:4" x14ac:dyDescent="0.2">
      <c r="D1946">
        <v>1945</v>
      </c>
    </row>
    <row r="1947" spans="4:4" x14ac:dyDescent="0.2">
      <c r="D1947">
        <v>1946</v>
      </c>
    </row>
    <row r="1948" spans="4:4" x14ac:dyDescent="0.2">
      <c r="D1948">
        <v>1947</v>
      </c>
    </row>
    <row r="1949" spans="4:4" x14ac:dyDescent="0.2">
      <c r="D1949">
        <v>1948</v>
      </c>
    </row>
    <row r="1950" spans="4:4" x14ac:dyDescent="0.2">
      <c r="D1950">
        <v>1949</v>
      </c>
    </row>
    <row r="1951" spans="4:4" x14ac:dyDescent="0.2">
      <c r="D1951">
        <v>1950</v>
      </c>
    </row>
    <row r="1952" spans="4:4" x14ac:dyDescent="0.2">
      <c r="D1952">
        <v>1951</v>
      </c>
    </row>
    <row r="1953" spans="4:4" x14ac:dyDescent="0.2">
      <c r="D1953">
        <v>1952</v>
      </c>
    </row>
    <row r="1954" spans="4:4" x14ac:dyDescent="0.2">
      <c r="D1954">
        <v>1953</v>
      </c>
    </row>
    <row r="1955" spans="4:4" x14ac:dyDescent="0.2">
      <c r="D1955">
        <v>1954</v>
      </c>
    </row>
    <row r="1956" spans="4:4" x14ac:dyDescent="0.2">
      <c r="D1956">
        <v>1955</v>
      </c>
    </row>
    <row r="1957" spans="4:4" x14ac:dyDescent="0.2">
      <c r="D1957">
        <v>1956</v>
      </c>
    </row>
    <row r="1958" spans="4:4" x14ac:dyDescent="0.2">
      <c r="D1958">
        <v>1957</v>
      </c>
    </row>
    <row r="1959" spans="4:4" x14ac:dyDescent="0.2">
      <c r="D1959">
        <v>1958</v>
      </c>
    </row>
    <row r="1960" spans="4:4" x14ac:dyDescent="0.2">
      <c r="D1960">
        <v>1959</v>
      </c>
    </row>
    <row r="1961" spans="4:4" x14ac:dyDescent="0.2">
      <c r="D1961">
        <v>1960</v>
      </c>
    </row>
    <row r="1962" spans="4:4" x14ac:dyDescent="0.2">
      <c r="D1962">
        <v>1961</v>
      </c>
    </row>
    <row r="1963" spans="4:4" x14ac:dyDescent="0.2">
      <c r="D1963">
        <v>1962</v>
      </c>
    </row>
    <row r="1964" spans="4:4" x14ac:dyDescent="0.2">
      <c r="D1964">
        <v>1963</v>
      </c>
    </row>
    <row r="1965" spans="4:4" x14ac:dyDescent="0.2">
      <c r="D1965">
        <v>1964</v>
      </c>
    </row>
    <row r="1966" spans="4:4" x14ac:dyDescent="0.2">
      <c r="D1966">
        <v>1965</v>
      </c>
    </row>
    <row r="1967" spans="4:4" x14ac:dyDescent="0.2">
      <c r="D1967">
        <v>1966</v>
      </c>
    </row>
    <row r="1968" spans="4:4" x14ac:dyDescent="0.2">
      <c r="D1968">
        <v>1967</v>
      </c>
    </row>
    <row r="1969" spans="4:4" x14ac:dyDescent="0.2">
      <c r="D1969">
        <v>1968</v>
      </c>
    </row>
    <row r="1970" spans="4:4" x14ac:dyDescent="0.2">
      <c r="D1970">
        <v>1969</v>
      </c>
    </row>
    <row r="1971" spans="4:4" x14ac:dyDescent="0.2">
      <c r="D1971">
        <v>1970</v>
      </c>
    </row>
    <row r="1972" spans="4:4" x14ac:dyDescent="0.2">
      <c r="D1972">
        <v>1971</v>
      </c>
    </row>
    <row r="1973" spans="4:4" x14ac:dyDescent="0.2">
      <c r="D1973">
        <v>1972</v>
      </c>
    </row>
    <row r="1974" spans="4:4" x14ac:dyDescent="0.2">
      <c r="D1974">
        <v>1973</v>
      </c>
    </row>
    <row r="1975" spans="4:4" x14ac:dyDescent="0.2">
      <c r="D1975">
        <v>1974</v>
      </c>
    </row>
    <row r="1976" spans="4:4" x14ac:dyDescent="0.2">
      <c r="D1976">
        <v>1975</v>
      </c>
    </row>
    <row r="1977" spans="4:4" x14ac:dyDescent="0.2">
      <c r="D1977">
        <v>1976</v>
      </c>
    </row>
    <row r="1978" spans="4:4" x14ac:dyDescent="0.2">
      <c r="D1978">
        <v>1977</v>
      </c>
    </row>
    <row r="1979" spans="4:4" x14ac:dyDescent="0.2">
      <c r="D1979">
        <v>1978</v>
      </c>
    </row>
    <row r="1980" spans="4:4" x14ac:dyDescent="0.2">
      <c r="D1980">
        <v>1979</v>
      </c>
    </row>
    <row r="1981" spans="4:4" x14ac:dyDescent="0.2">
      <c r="D1981">
        <v>1980</v>
      </c>
    </row>
    <row r="1982" spans="4:4" x14ac:dyDescent="0.2">
      <c r="D1982">
        <v>1981</v>
      </c>
    </row>
    <row r="1983" spans="4:4" x14ac:dyDescent="0.2">
      <c r="D1983">
        <v>1982</v>
      </c>
    </row>
    <row r="1984" spans="4:4" x14ac:dyDescent="0.2">
      <c r="D1984">
        <v>1983</v>
      </c>
    </row>
    <row r="1985" spans="4:4" x14ac:dyDescent="0.2">
      <c r="D1985">
        <v>1984</v>
      </c>
    </row>
    <row r="1986" spans="4:4" x14ac:dyDescent="0.2">
      <c r="D1986">
        <v>1985</v>
      </c>
    </row>
    <row r="1987" spans="4:4" x14ac:dyDescent="0.2">
      <c r="D1987">
        <v>1986</v>
      </c>
    </row>
    <row r="1988" spans="4:4" x14ac:dyDescent="0.2">
      <c r="D1988">
        <v>1987</v>
      </c>
    </row>
    <row r="1989" spans="4:4" x14ac:dyDescent="0.2">
      <c r="D1989">
        <v>1988</v>
      </c>
    </row>
    <row r="1990" spans="4:4" x14ac:dyDescent="0.2">
      <c r="D1990">
        <v>1989</v>
      </c>
    </row>
    <row r="1991" spans="4:4" x14ac:dyDescent="0.2">
      <c r="D1991">
        <v>1990</v>
      </c>
    </row>
    <row r="1992" spans="4:4" x14ac:dyDescent="0.2">
      <c r="D1992">
        <v>1991</v>
      </c>
    </row>
    <row r="1993" spans="4:4" x14ac:dyDescent="0.2">
      <c r="D1993">
        <v>1992</v>
      </c>
    </row>
    <row r="1994" spans="4:4" x14ac:dyDescent="0.2">
      <c r="D1994">
        <v>1993</v>
      </c>
    </row>
    <row r="1995" spans="4:4" x14ac:dyDescent="0.2">
      <c r="D1995">
        <v>1994</v>
      </c>
    </row>
    <row r="1996" spans="4:4" x14ac:dyDescent="0.2">
      <c r="D1996">
        <v>1995</v>
      </c>
    </row>
    <row r="1997" spans="4:4" x14ac:dyDescent="0.2">
      <c r="D1997">
        <v>1996</v>
      </c>
    </row>
    <row r="1998" spans="4:4" x14ac:dyDescent="0.2">
      <c r="D1998">
        <v>1997</v>
      </c>
    </row>
    <row r="1999" spans="4:4" x14ac:dyDescent="0.2">
      <c r="D1999">
        <v>1998</v>
      </c>
    </row>
    <row r="2000" spans="4:4" x14ac:dyDescent="0.2">
      <c r="D2000">
        <v>1999</v>
      </c>
    </row>
    <row r="2001" spans="4:4" x14ac:dyDescent="0.2">
      <c r="D2001">
        <v>2000</v>
      </c>
    </row>
    <row r="2002" spans="4:4" x14ac:dyDescent="0.2">
      <c r="D2002">
        <v>2001</v>
      </c>
    </row>
    <row r="2003" spans="4:4" x14ac:dyDescent="0.2">
      <c r="D2003">
        <v>2002</v>
      </c>
    </row>
    <row r="2004" spans="4:4" x14ac:dyDescent="0.2">
      <c r="D2004">
        <v>2003</v>
      </c>
    </row>
    <row r="2005" spans="4:4" x14ac:dyDescent="0.2">
      <c r="D2005">
        <v>2004</v>
      </c>
    </row>
    <row r="2006" spans="4:4" x14ac:dyDescent="0.2">
      <c r="D2006">
        <v>2005</v>
      </c>
    </row>
    <row r="2007" spans="4:4" x14ac:dyDescent="0.2">
      <c r="D2007">
        <v>2006</v>
      </c>
    </row>
    <row r="2008" spans="4:4" x14ac:dyDescent="0.2">
      <c r="D2008">
        <v>2007</v>
      </c>
    </row>
    <row r="2009" spans="4:4" x14ac:dyDescent="0.2">
      <c r="D2009">
        <v>2008</v>
      </c>
    </row>
    <row r="2010" spans="4:4" x14ac:dyDescent="0.2">
      <c r="D2010">
        <v>2009</v>
      </c>
    </row>
    <row r="2011" spans="4:4" x14ac:dyDescent="0.2">
      <c r="D2011">
        <v>2010</v>
      </c>
    </row>
    <row r="2012" spans="4:4" x14ac:dyDescent="0.2">
      <c r="D2012">
        <v>2011</v>
      </c>
    </row>
    <row r="2013" spans="4:4" x14ac:dyDescent="0.2">
      <c r="D2013">
        <v>2012</v>
      </c>
    </row>
    <row r="2014" spans="4:4" x14ac:dyDescent="0.2">
      <c r="D2014">
        <v>2013</v>
      </c>
    </row>
    <row r="2015" spans="4:4" x14ac:dyDescent="0.2">
      <c r="D2015">
        <v>2014</v>
      </c>
    </row>
    <row r="2016" spans="4:4" x14ac:dyDescent="0.2">
      <c r="D2016">
        <v>2015</v>
      </c>
    </row>
    <row r="2017" spans="4:4" x14ac:dyDescent="0.2">
      <c r="D2017">
        <v>2016</v>
      </c>
    </row>
    <row r="2018" spans="4:4" x14ac:dyDescent="0.2">
      <c r="D2018">
        <v>2017</v>
      </c>
    </row>
    <row r="2019" spans="4:4" x14ac:dyDescent="0.2">
      <c r="D2019">
        <v>2018</v>
      </c>
    </row>
    <row r="2020" spans="4:4" x14ac:dyDescent="0.2">
      <c r="D2020">
        <v>2019</v>
      </c>
    </row>
    <row r="2021" spans="4:4" x14ac:dyDescent="0.2">
      <c r="D2021">
        <v>2020</v>
      </c>
    </row>
    <row r="2022" spans="4:4" x14ac:dyDescent="0.2">
      <c r="D2022">
        <v>2021</v>
      </c>
    </row>
    <row r="2023" spans="4:4" x14ac:dyDescent="0.2">
      <c r="D2023">
        <v>2022</v>
      </c>
    </row>
    <row r="2024" spans="4:4" x14ac:dyDescent="0.2">
      <c r="D2024">
        <v>2023</v>
      </c>
    </row>
    <row r="2025" spans="4:4" x14ac:dyDescent="0.2">
      <c r="D2025">
        <v>2024</v>
      </c>
    </row>
    <row r="2026" spans="4:4" x14ac:dyDescent="0.2">
      <c r="D2026">
        <v>2025</v>
      </c>
    </row>
    <row r="2027" spans="4:4" x14ac:dyDescent="0.2">
      <c r="D2027">
        <v>2026</v>
      </c>
    </row>
    <row r="2028" spans="4:4" x14ac:dyDescent="0.2">
      <c r="D2028">
        <v>2027</v>
      </c>
    </row>
    <row r="2029" spans="4:4" x14ac:dyDescent="0.2">
      <c r="D2029">
        <v>2028</v>
      </c>
    </row>
    <row r="2030" spans="4:4" x14ac:dyDescent="0.2">
      <c r="D2030">
        <v>2029</v>
      </c>
    </row>
    <row r="2031" spans="4:4" x14ac:dyDescent="0.2">
      <c r="D2031">
        <v>2030</v>
      </c>
    </row>
    <row r="2032" spans="4:4" x14ac:dyDescent="0.2">
      <c r="D2032">
        <v>2031</v>
      </c>
    </row>
    <row r="2033" spans="4:4" x14ac:dyDescent="0.2">
      <c r="D2033">
        <v>2032</v>
      </c>
    </row>
    <row r="2034" spans="4:4" x14ac:dyDescent="0.2">
      <c r="D2034">
        <v>2033</v>
      </c>
    </row>
    <row r="2035" spans="4:4" x14ac:dyDescent="0.2">
      <c r="D2035">
        <v>2034</v>
      </c>
    </row>
    <row r="2036" spans="4:4" x14ac:dyDescent="0.2">
      <c r="D2036">
        <v>2035</v>
      </c>
    </row>
    <row r="2037" spans="4:4" x14ac:dyDescent="0.2">
      <c r="D2037">
        <v>2036</v>
      </c>
    </row>
    <row r="2038" spans="4:4" x14ac:dyDescent="0.2">
      <c r="D2038">
        <v>2037</v>
      </c>
    </row>
    <row r="2039" spans="4:4" x14ac:dyDescent="0.2">
      <c r="D2039">
        <v>2038</v>
      </c>
    </row>
    <row r="2040" spans="4:4" x14ac:dyDescent="0.2">
      <c r="D2040">
        <v>2039</v>
      </c>
    </row>
    <row r="2041" spans="4:4" x14ac:dyDescent="0.2">
      <c r="D2041">
        <v>2040</v>
      </c>
    </row>
    <row r="2042" spans="4:4" x14ac:dyDescent="0.2">
      <c r="D2042">
        <v>2041</v>
      </c>
    </row>
    <row r="2043" spans="4:4" x14ac:dyDescent="0.2">
      <c r="D2043">
        <v>2042</v>
      </c>
    </row>
    <row r="2044" spans="4:4" x14ac:dyDescent="0.2">
      <c r="D2044">
        <v>2043</v>
      </c>
    </row>
    <row r="2045" spans="4:4" x14ac:dyDescent="0.2">
      <c r="D2045">
        <v>2044</v>
      </c>
    </row>
    <row r="2046" spans="4:4" x14ac:dyDescent="0.2">
      <c r="D2046">
        <v>2045</v>
      </c>
    </row>
    <row r="2047" spans="4:4" x14ac:dyDescent="0.2">
      <c r="D2047">
        <v>2046</v>
      </c>
    </row>
    <row r="2048" spans="4:4" x14ac:dyDescent="0.2">
      <c r="D2048">
        <v>2047</v>
      </c>
    </row>
    <row r="2049" spans="4:4" x14ac:dyDescent="0.2">
      <c r="D2049">
        <v>2048</v>
      </c>
    </row>
    <row r="2050" spans="4:4" x14ac:dyDescent="0.2">
      <c r="D2050">
        <v>2049</v>
      </c>
    </row>
    <row r="2051" spans="4:4" x14ac:dyDescent="0.2">
      <c r="D2051">
        <v>2050</v>
      </c>
    </row>
    <row r="2052" spans="4:4" x14ac:dyDescent="0.2">
      <c r="D2052">
        <v>2051</v>
      </c>
    </row>
    <row r="2053" spans="4:4" x14ac:dyDescent="0.2">
      <c r="D2053">
        <v>2052</v>
      </c>
    </row>
    <row r="2054" spans="4:4" x14ac:dyDescent="0.2">
      <c r="D2054">
        <v>2053</v>
      </c>
    </row>
    <row r="2055" spans="4:4" x14ac:dyDescent="0.2">
      <c r="D2055">
        <v>2054</v>
      </c>
    </row>
    <row r="2056" spans="4:4" x14ac:dyDescent="0.2">
      <c r="D2056">
        <v>2055</v>
      </c>
    </row>
    <row r="2057" spans="4:4" x14ac:dyDescent="0.2">
      <c r="D2057">
        <v>2056</v>
      </c>
    </row>
    <row r="2058" spans="4:4" x14ac:dyDescent="0.2">
      <c r="D2058">
        <v>2057</v>
      </c>
    </row>
    <row r="2059" spans="4:4" x14ac:dyDescent="0.2">
      <c r="D2059">
        <v>2058</v>
      </c>
    </row>
    <row r="2060" spans="4:4" x14ac:dyDescent="0.2">
      <c r="D2060">
        <v>2059</v>
      </c>
    </row>
    <row r="2061" spans="4:4" x14ac:dyDescent="0.2">
      <c r="D2061">
        <v>2060</v>
      </c>
    </row>
    <row r="2062" spans="4:4" x14ac:dyDescent="0.2">
      <c r="D2062">
        <v>2061</v>
      </c>
    </row>
    <row r="2063" spans="4:4" x14ac:dyDescent="0.2">
      <c r="D2063">
        <v>2062</v>
      </c>
    </row>
    <row r="2064" spans="4:4" x14ac:dyDescent="0.2">
      <c r="D2064">
        <v>2063</v>
      </c>
    </row>
    <row r="2065" spans="4:4" x14ac:dyDescent="0.2">
      <c r="D2065">
        <v>2064</v>
      </c>
    </row>
    <row r="2066" spans="4:4" x14ac:dyDescent="0.2">
      <c r="D2066">
        <v>2065</v>
      </c>
    </row>
    <row r="2067" spans="4:4" x14ac:dyDescent="0.2">
      <c r="D2067">
        <v>2066</v>
      </c>
    </row>
    <row r="2068" spans="4:4" x14ac:dyDescent="0.2">
      <c r="D2068">
        <v>2067</v>
      </c>
    </row>
    <row r="2069" spans="4:4" x14ac:dyDescent="0.2">
      <c r="D2069">
        <v>2068</v>
      </c>
    </row>
    <row r="2070" spans="4:4" x14ac:dyDescent="0.2">
      <c r="D2070">
        <v>2069</v>
      </c>
    </row>
    <row r="2071" spans="4:4" x14ac:dyDescent="0.2">
      <c r="D2071">
        <v>2070</v>
      </c>
    </row>
    <row r="2072" spans="4:4" x14ac:dyDescent="0.2">
      <c r="D2072">
        <v>2071</v>
      </c>
    </row>
    <row r="2073" spans="4:4" x14ac:dyDescent="0.2">
      <c r="D2073">
        <v>2072</v>
      </c>
    </row>
    <row r="2074" spans="4:4" x14ac:dyDescent="0.2">
      <c r="D2074">
        <v>2073</v>
      </c>
    </row>
    <row r="2075" spans="4:4" x14ac:dyDescent="0.2">
      <c r="D2075">
        <v>2074</v>
      </c>
    </row>
    <row r="2076" spans="4:4" x14ac:dyDescent="0.2">
      <c r="D2076">
        <v>2075</v>
      </c>
    </row>
    <row r="2077" spans="4:4" x14ac:dyDescent="0.2">
      <c r="D2077">
        <v>2076</v>
      </c>
    </row>
    <row r="2078" spans="4:4" x14ac:dyDescent="0.2">
      <c r="D2078">
        <v>2077</v>
      </c>
    </row>
    <row r="2079" spans="4:4" x14ac:dyDescent="0.2">
      <c r="D2079">
        <v>2078</v>
      </c>
    </row>
    <row r="2080" spans="4:4" x14ac:dyDescent="0.2">
      <c r="D2080">
        <v>2079</v>
      </c>
    </row>
    <row r="2081" spans="4:4" x14ac:dyDescent="0.2">
      <c r="D2081">
        <v>2080</v>
      </c>
    </row>
    <row r="2082" spans="4:4" x14ac:dyDescent="0.2">
      <c r="D2082">
        <v>2081</v>
      </c>
    </row>
    <row r="2083" spans="4:4" x14ac:dyDescent="0.2">
      <c r="D2083">
        <v>2082</v>
      </c>
    </row>
    <row r="2084" spans="4:4" x14ac:dyDescent="0.2">
      <c r="D2084">
        <v>2083</v>
      </c>
    </row>
    <row r="2085" spans="4:4" x14ac:dyDescent="0.2">
      <c r="D2085">
        <v>2084</v>
      </c>
    </row>
    <row r="2086" spans="4:4" x14ac:dyDescent="0.2">
      <c r="D2086">
        <v>2085</v>
      </c>
    </row>
    <row r="2087" spans="4:4" x14ac:dyDescent="0.2">
      <c r="D2087">
        <v>2086</v>
      </c>
    </row>
    <row r="2088" spans="4:4" x14ac:dyDescent="0.2">
      <c r="D2088">
        <v>2087</v>
      </c>
    </row>
    <row r="2089" spans="4:4" x14ac:dyDescent="0.2">
      <c r="D2089">
        <v>2088</v>
      </c>
    </row>
    <row r="2090" spans="4:4" x14ac:dyDescent="0.2">
      <c r="D2090">
        <v>2089</v>
      </c>
    </row>
    <row r="2091" spans="4:4" x14ac:dyDescent="0.2">
      <c r="D2091">
        <v>2090</v>
      </c>
    </row>
    <row r="2092" spans="4:4" x14ac:dyDescent="0.2">
      <c r="D2092">
        <v>2091</v>
      </c>
    </row>
    <row r="2093" spans="4:4" x14ac:dyDescent="0.2">
      <c r="D2093">
        <v>2092</v>
      </c>
    </row>
    <row r="2094" spans="4:4" x14ac:dyDescent="0.2">
      <c r="D2094">
        <v>2093</v>
      </c>
    </row>
    <row r="2095" spans="4:4" x14ac:dyDescent="0.2">
      <c r="D2095">
        <v>2094</v>
      </c>
    </row>
    <row r="2096" spans="4:4" x14ac:dyDescent="0.2">
      <c r="D2096">
        <v>2095</v>
      </c>
    </row>
    <row r="2097" spans="4:4" x14ac:dyDescent="0.2">
      <c r="D2097">
        <v>2096</v>
      </c>
    </row>
    <row r="2098" spans="4:4" x14ac:dyDescent="0.2">
      <c r="D2098">
        <v>2097</v>
      </c>
    </row>
    <row r="2099" spans="4:4" x14ac:dyDescent="0.2">
      <c r="D2099">
        <v>2098</v>
      </c>
    </row>
    <row r="2100" spans="4:4" x14ac:dyDescent="0.2">
      <c r="D2100">
        <v>2099</v>
      </c>
    </row>
    <row r="2101" spans="4:4" x14ac:dyDescent="0.2">
      <c r="D2101">
        <v>2100</v>
      </c>
    </row>
    <row r="2102" spans="4:4" x14ac:dyDescent="0.2">
      <c r="D2102">
        <v>2101</v>
      </c>
    </row>
    <row r="2103" spans="4:4" x14ac:dyDescent="0.2">
      <c r="D2103">
        <v>2102</v>
      </c>
    </row>
    <row r="2104" spans="4:4" x14ac:dyDescent="0.2">
      <c r="D2104">
        <v>2103</v>
      </c>
    </row>
    <row r="2105" spans="4:4" x14ac:dyDescent="0.2">
      <c r="D2105">
        <v>2104</v>
      </c>
    </row>
    <row r="2106" spans="4:4" x14ac:dyDescent="0.2">
      <c r="D2106">
        <v>2105</v>
      </c>
    </row>
    <row r="2107" spans="4:4" x14ac:dyDescent="0.2">
      <c r="D2107">
        <v>2106</v>
      </c>
    </row>
    <row r="2108" spans="4:4" x14ac:dyDescent="0.2">
      <c r="D2108">
        <v>2107</v>
      </c>
    </row>
    <row r="2109" spans="4:4" x14ac:dyDescent="0.2">
      <c r="D2109">
        <v>2108</v>
      </c>
    </row>
    <row r="2110" spans="4:4" x14ac:dyDescent="0.2">
      <c r="D2110">
        <v>2109</v>
      </c>
    </row>
    <row r="2111" spans="4:4" x14ac:dyDescent="0.2">
      <c r="D2111">
        <v>2110</v>
      </c>
    </row>
    <row r="2112" spans="4:4" x14ac:dyDescent="0.2">
      <c r="D2112">
        <v>2111</v>
      </c>
    </row>
    <row r="2113" spans="4:4" x14ac:dyDescent="0.2">
      <c r="D2113">
        <v>2112</v>
      </c>
    </row>
    <row r="2114" spans="4:4" x14ac:dyDescent="0.2">
      <c r="D2114">
        <v>2113</v>
      </c>
    </row>
    <row r="2115" spans="4:4" x14ac:dyDescent="0.2">
      <c r="D2115">
        <v>2114</v>
      </c>
    </row>
    <row r="2116" spans="4:4" x14ac:dyDescent="0.2">
      <c r="D2116">
        <v>2115</v>
      </c>
    </row>
    <row r="2117" spans="4:4" x14ac:dyDescent="0.2">
      <c r="D2117">
        <v>2116</v>
      </c>
    </row>
    <row r="2118" spans="4:4" x14ac:dyDescent="0.2">
      <c r="D2118">
        <v>2117</v>
      </c>
    </row>
    <row r="2119" spans="4:4" x14ac:dyDescent="0.2">
      <c r="D2119">
        <v>2118</v>
      </c>
    </row>
    <row r="2120" spans="4:4" x14ac:dyDescent="0.2">
      <c r="D2120">
        <v>2119</v>
      </c>
    </row>
    <row r="2121" spans="4:4" x14ac:dyDescent="0.2">
      <c r="D2121">
        <v>2120</v>
      </c>
    </row>
    <row r="2122" spans="4:4" x14ac:dyDescent="0.2">
      <c r="D2122">
        <v>2121</v>
      </c>
    </row>
    <row r="2123" spans="4:4" x14ac:dyDescent="0.2">
      <c r="D2123">
        <v>2122</v>
      </c>
    </row>
    <row r="2124" spans="4:4" x14ac:dyDescent="0.2">
      <c r="D2124">
        <v>2123</v>
      </c>
    </row>
    <row r="2125" spans="4:4" x14ac:dyDescent="0.2">
      <c r="D2125">
        <v>2124</v>
      </c>
    </row>
    <row r="2126" spans="4:4" x14ac:dyDescent="0.2">
      <c r="D2126">
        <v>2125</v>
      </c>
    </row>
    <row r="2127" spans="4:4" x14ac:dyDescent="0.2">
      <c r="D2127">
        <v>2126</v>
      </c>
    </row>
    <row r="2128" spans="4:4" x14ac:dyDescent="0.2">
      <c r="D2128">
        <v>2127</v>
      </c>
    </row>
    <row r="2129" spans="4:4" x14ac:dyDescent="0.2">
      <c r="D2129">
        <v>2128</v>
      </c>
    </row>
    <row r="2130" spans="4:4" x14ac:dyDescent="0.2">
      <c r="D2130">
        <v>2129</v>
      </c>
    </row>
    <row r="2131" spans="4:4" x14ac:dyDescent="0.2">
      <c r="D2131">
        <v>2130</v>
      </c>
    </row>
    <row r="2132" spans="4:4" x14ac:dyDescent="0.2">
      <c r="D2132">
        <v>2131</v>
      </c>
    </row>
    <row r="2133" spans="4:4" x14ac:dyDescent="0.2">
      <c r="D2133">
        <v>2132</v>
      </c>
    </row>
    <row r="2134" spans="4:4" x14ac:dyDescent="0.2">
      <c r="D2134">
        <v>2133</v>
      </c>
    </row>
    <row r="2135" spans="4:4" x14ac:dyDescent="0.2">
      <c r="D2135">
        <v>2134</v>
      </c>
    </row>
    <row r="2136" spans="4:4" x14ac:dyDescent="0.2">
      <c r="D2136">
        <v>2135</v>
      </c>
    </row>
    <row r="2137" spans="4:4" x14ac:dyDescent="0.2">
      <c r="D2137">
        <v>2136</v>
      </c>
    </row>
    <row r="2138" spans="4:4" x14ac:dyDescent="0.2">
      <c r="D2138">
        <v>2137</v>
      </c>
    </row>
    <row r="2139" spans="4:4" x14ac:dyDescent="0.2">
      <c r="D2139">
        <v>2138</v>
      </c>
    </row>
    <row r="2140" spans="4:4" x14ac:dyDescent="0.2">
      <c r="D2140">
        <v>2139</v>
      </c>
    </row>
    <row r="2141" spans="4:4" x14ac:dyDescent="0.2">
      <c r="D2141">
        <v>2140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Charts</vt:lpstr>
      </vt:variant>
      <vt:variant>
        <vt:i4>8</vt:i4>
      </vt:variant>
    </vt:vector>
  </HeadingPairs>
  <TitlesOfParts>
    <vt:vector size="23" baseType="lpstr">
      <vt:lpstr>Sheet1</vt:lpstr>
      <vt:lpstr>Standardized - 2018</vt:lpstr>
      <vt:lpstr>Standardized - 2019</vt:lpstr>
      <vt:lpstr>Standardized - 2020</vt:lpstr>
      <vt:lpstr>Standardized - ALL</vt:lpstr>
      <vt:lpstr>Standardized - Instrumented</vt:lpstr>
      <vt:lpstr>BOXPLOT</vt:lpstr>
      <vt:lpstr>Average CW</vt:lpstr>
      <vt:lpstr>Cell Number</vt:lpstr>
      <vt:lpstr>Average CW Boxplot</vt:lpstr>
      <vt:lpstr>Average CW #2</vt:lpstr>
      <vt:lpstr>META</vt:lpstr>
      <vt:lpstr>CWT -2018</vt:lpstr>
      <vt:lpstr>CWT-2019</vt:lpstr>
      <vt:lpstr>CWT-2020</vt:lpstr>
      <vt:lpstr>Average CW Graph</vt:lpstr>
      <vt:lpstr>Above P1-1</vt:lpstr>
      <vt:lpstr>WAS21</vt:lpstr>
      <vt:lpstr>WAS01</vt:lpstr>
      <vt:lpstr>WAS27</vt:lpstr>
      <vt:lpstr>WAS49</vt:lpstr>
      <vt:lpstr>WAS51</vt:lpstr>
      <vt:lpstr>Under42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Estefania Roldin Nicolau</cp:lastModifiedBy>
  <dcterms:created xsi:type="dcterms:W3CDTF">2023-05-14T20:55:16Z</dcterms:created>
  <dcterms:modified xsi:type="dcterms:W3CDTF">2025-06-06T19:19:33Z</dcterms:modified>
</cp:coreProperties>
</file>